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5805" windowHeight="4635" tabRatio="736" activeTab="1"/>
  </bookViews>
  <sheets>
    <sheet name="130331_ITMG31Mar13" sheetId="38" r:id="rId1"/>
    <sheet name="Type of business" sheetId="21" r:id="rId2"/>
    <sheet name="Top 10 Movers" sheetId="22" r:id="rId3"/>
    <sheet name="Top 20 Shareholders" sheetId="5" r:id="rId4"/>
    <sheet name="Foreign vs Local" sheetId="17" r:id="rId5"/>
    <sheet name="Sheet for Graph" sheetId="30" r:id="rId6"/>
    <sheet name="Worksheet" sheetId="29" r:id="rId7"/>
    <sheet name="Feb&amp;Mar13" sheetId="14" r:id="rId8"/>
    <sheet name="Shareholding Feb13" sheetId="81" r:id="rId9"/>
    <sheet name="Shareholding Mar13" sheetId="82" r:id="rId10"/>
  </sheets>
  <definedNames>
    <definedName name="_xlnm._FilterDatabase" localSheetId="0" hidden="1">'130331_ITMG31Mar13'!#REF!</definedName>
    <definedName name="_xlnm._FilterDatabase" localSheetId="7" hidden="1">'Feb&amp;Mar13'!$A$1:$R$2</definedName>
    <definedName name="_xlnm._FilterDatabase" localSheetId="9" hidden="1">'Shareholding Mar13'!$A$1:$P$972</definedName>
    <definedName name="_xlnm._FilterDatabase" localSheetId="6" hidden="1">Worksheet!$A$1:$R$1038</definedName>
    <definedName name="_xlnm.Print_Area" localSheetId="2">'Top 10 Movers'!$B$2:$H$27</definedName>
  </definedNames>
  <calcPr calcId="145621"/>
</workbook>
</file>

<file path=xl/calcChain.xml><?xml version="1.0" encoding="utf-8"?>
<calcChain xmlns="http://schemas.openxmlformats.org/spreadsheetml/2006/main">
  <c r="C19" i="22" l="1"/>
  <c r="C20" i="22" s="1"/>
  <c r="C21" i="22" s="1"/>
  <c r="C22" i="22" s="1"/>
  <c r="C23" i="22" s="1"/>
  <c r="C24" i="22" s="1"/>
  <c r="C25" i="22" s="1"/>
  <c r="C26" i="22" s="1"/>
  <c r="C18" i="22"/>
  <c r="C14" i="22"/>
  <c r="C13" i="22"/>
  <c r="C12" i="22"/>
  <c r="C11" i="22"/>
  <c r="C10" i="22"/>
  <c r="C9" i="22"/>
  <c r="C8" i="22"/>
  <c r="C7" i="22"/>
  <c r="C6" i="22"/>
  <c r="C39" i="30" l="1"/>
  <c r="C34" i="30"/>
  <c r="C31" i="30"/>
  <c r="C32" i="30" s="1"/>
  <c r="C30" i="30"/>
  <c r="C28" i="30"/>
  <c r="C19" i="30"/>
  <c r="C10" i="30"/>
  <c r="C8" i="30"/>
  <c r="C6" i="30"/>
  <c r="Q1029" i="14"/>
  <c r="R1029" i="14" s="1"/>
  <c r="Q1009" i="14"/>
  <c r="R1009" i="14" s="1"/>
  <c r="Q961" i="14"/>
  <c r="R961" i="14" s="1"/>
  <c r="Q953" i="14"/>
  <c r="R953" i="14" s="1"/>
  <c r="Q820" i="14"/>
  <c r="R820" i="14" s="1"/>
  <c r="Q753" i="14"/>
  <c r="R753" i="14" s="1"/>
  <c r="Q596" i="14"/>
  <c r="R596" i="14" s="1"/>
  <c r="Q546" i="14"/>
  <c r="R546" i="14" s="1"/>
  <c r="Q417" i="14"/>
  <c r="R417" i="14" s="1"/>
  <c r="Q401" i="14"/>
  <c r="R401" i="14" s="1"/>
  <c r="Q204" i="14"/>
  <c r="R204" i="14" s="1"/>
  <c r="Q188" i="14"/>
  <c r="R188" i="14" s="1"/>
  <c r="Q76" i="14"/>
  <c r="R76" i="14" s="1"/>
  <c r="Q60" i="14"/>
  <c r="R60" i="14" s="1"/>
  <c r="P1032" i="14"/>
  <c r="P1029" i="14"/>
  <c r="P1016" i="14"/>
  <c r="P1015" i="14"/>
  <c r="P1001" i="14"/>
  <c r="P999" i="14"/>
  <c r="P996" i="14"/>
  <c r="P984" i="14"/>
  <c r="P983" i="14"/>
  <c r="P961" i="14"/>
  <c r="P957" i="14"/>
  <c r="P949" i="14"/>
  <c r="P940" i="14"/>
  <c r="P924" i="14"/>
  <c r="P917" i="14"/>
  <c r="P914" i="14"/>
  <c r="P910" i="14"/>
  <c r="P873" i="14"/>
  <c r="P870" i="14"/>
  <c r="P869" i="14"/>
  <c r="P868" i="14"/>
  <c r="P851" i="14"/>
  <c r="P824" i="14"/>
  <c r="P822" i="14"/>
  <c r="P816" i="14"/>
  <c r="P812" i="14"/>
  <c r="P800" i="14"/>
  <c r="P796" i="14"/>
  <c r="P770" i="14"/>
  <c r="P769" i="14"/>
  <c r="P753" i="14"/>
  <c r="P737" i="14"/>
  <c r="P736" i="14"/>
  <c r="P729" i="14"/>
  <c r="P728" i="14"/>
  <c r="P724" i="14"/>
  <c r="P723" i="14"/>
  <c r="P721" i="14"/>
  <c r="P713" i="14"/>
  <c r="P710" i="14"/>
  <c r="P709" i="14"/>
  <c r="P708" i="14"/>
  <c r="P707" i="14"/>
  <c r="P696" i="14"/>
  <c r="P692" i="14"/>
  <c r="P677" i="14"/>
  <c r="P675" i="14"/>
  <c r="P674" i="14"/>
  <c r="P672" i="14"/>
  <c r="P668" i="14"/>
  <c r="P667" i="14"/>
  <c r="P665" i="14"/>
  <c r="P657" i="14"/>
  <c r="P652" i="14"/>
  <c r="P649" i="14"/>
  <c r="P642" i="14"/>
  <c r="P639" i="14"/>
  <c r="P638" i="14"/>
  <c r="P633" i="14"/>
  <c r="P612" i="14"/>
  <c r="P609" i="14"/>
  <c r="P601" i="14"/>
  <c r="P600" i="14"/>
  <c r="P597" i="14"/>
  <c r="P593" i="14"/>
  <c r="P592" i="14"/>
  <c r="P589" i="14"/>
  <c r="P581" i="14"/>
  <c r="P561" i="14"/>
  <c r="P553" i="14"/>
  <c r="P536" i="14"/>
  <c r="P533" i="14"/>
  <c r="P525" i="14"/>
  <c r="P523" i="14"/>
  <c r="P521" i="14"/>
  <c r="P520" i="14"/>
  <c r="P516" i="14"/>
  <c r="P513" i="14"/>
  <c r="P505" i="14"/>
  <c r="P501" i="14"/>
  <c r="P493" i="14"/>
  <c r="P492" i="14"/>
  <c r="P484" i="14"/>
  <c r="P481" i="14"/>
  <c r="P473" i="14"/>
  <c r="P472" i="14"/>
  <c r="P464" i="14"/>
  <c r="P457" i="14"/>
  <c r="P456" i="14"/>
  <c r="P448" i="14"/>
  <c r="P445" i="14"/>
  <c r="P427" i="14"/>
  <c r="P421" i="14"/>
  <c r="P397" i="14"/>
  <c r="P389" i="14"/>
  <c r="P382" i="14"/>
  <c r="P380" i="14"/>
  <c r="P376" i="14"/>
  <c r="P359" i="14"/>
  <c r="P355" i="14"/>
  <c r="P353" i="14"/>
  <c r="P348" i="14"/>
  <c r="P338" i="14"/>
  <c r="P335" i="14"/>
  <c r="P313" i="14"/>
  <c r="P311" i="14"/>
  <c r="P305" i="14"/>
  <c r="P304" i="14"/>
  <c r="P291" i="14"/>
  <c r="P284" i="14"/>
  <c r="P260" i="14"/>
  <c r="P252" i="14"/>
  <c r="P251" i="14"/>
  <c r="P212" i="14"/>
  <c r="P205" i="14"/>
  <c r="P204" i="14"/>
  <c r="P196" i="14"/>
  <c r="P189" i="14"/>
  <c r="P180" i="14"/>
  <c r="P173" i="14"/>
  <c r="P171" i="14"/>
  <c r="P168" i="14"/>
  <c r="P160" i="14"/>
  <c r="P143" i="14"/>
  <c r="P136" i="14"/>
  <c r="P128" i="14"/>
  <c r="P113" i="14"/>
  <c r="P105" i="14"/>
  <c r="P88" i="14"/>
  <c r="P81" i="14"/>
  <c r="P72" i="14"/>
  <c r="P67" i="14"/>
  <c r="P54" i="14"/>
  <c r="P39" i="14"/>
  <c r="P37" i="14"/>
  <c r="P24" i="14"/>
  <c r="P21" i="14"/>
  <c r="P16" i="14"/>
  <c r="P7" i="14"/>
  <c r="N1038" i="14"/>
  <c r="N1031" i="14"/>
  <c r="N1029" i="14"/>
  <c r="N1025" i="14"/>
  <c r="N1009" i="14"/>
  <c r="N1001" i="14"/>
  <c r="N1000" i="14"/>
  <c r="N972" i="14"/>
  <c r="N970" i="14"/>
  <c r="N966" i="14"/>
  <c r="N957" i="14"/>
  <c r="N949" i="14"/>
  <c r="N933" i="14"/>
  <c r="N930" i="14"/>
  <c r="N926" i="14"/>
  <c r="N925" i="14"/>
  <c r="N922" i="14"/>
  <c r="N914" i="14"/>
  <c r="N890" i="14"/>
  <c r="N882" i="14"/>
  <c r="N858" i="14"/>
  <c r="N850" i="14"/>
  <c r="N839" i="14"/>
  <c r="N838" i="14"/>
  <c r="N837" i="14"/>
  <c r="N827" i="14"/>
  <c r="N825" i="14"/>
  <c r="N814" i="14"/>
  <c r="N753" i="14"/>
  <c r="N750" i="14"/>
  <c r="N702" i="14"/>
  <c r="N696" i="14"/>
  <c r="N695" i="14"/>
  <c r="N690" i="14"/>
  <c r="N689" i="14"/>
  <c r="N680" i="14"/>
  <c r="N678" i="14"/>
  <c r="N670" i="14"/>
  <c r="N650" i="14"/>
  <c r="N645" i="14"/>
  <c r="N634" i="14"/>
  <c r="N633" i="14"/>
  <c r="N628" i="14"/>
  <c r="N627" i="14"/>
  <c r="N624" i="14"/>
  <c r="N611" i="14"/>
  <c r="N608" i="14"/>
  <c r="N603" i="14"/>
  <c r="N601" i="14"/>
  <c r="N599" i="14"/>
  <c r="N567" i="14"/>
  <c r="N552" i="14"/>
  <c r="N550" i="14"/>
  <c r="N526" i="14"/>
  <c r="N518" i="14"/>
  <c r="N494" i="14"/>
  <c r="N486" i="14"/>
  <c r="N462" i="14"/>
  <c r="N454" i="14"/>
  <c r="N430" i="14"/>
  <c r="N423" i="14"/>
  <c r="N401" i="14"/>
  <c r="N394" i="14"/>
  <c r="N387" i="14"/>
  <c r="N383" i="14"/>
  <c r="N382" i="14"/>
  <c r="N374" i="14"/>
  <c r="N370" i="14"/>
  <c r="N357" i="14"/>
  <c r="N349" i="14"/>
  <c r="N325" i="14"/>
  <c r="N316" i="14"/>
  <c r="N294" i="14"/>
  <c r="N281" i="14"/>
  <c r="N278" i="14"/>
  <c r="N262" i="14"/>
  <c r="N258" i="14"/>
  <c r="N244" i="14"/>
  <c r="N226" i="14"/>
  <c r="N222" i="14"/>
  <c r="N217" i="14"/>
  <c r="N216" i="14"/>
  <c r="N213" i="14"/>
  <c r="N185" i="14"/>
  <c r="N182" i="14"/>
  <c r="N181" i="14"/>
  <c r="N165" i="14"/>
  <c r="N162" i="14"/>
  <c r="N151" i="14"/>
  <c r="N149" i="14"/>
  <c r="N141" i="14"/>
  <c r="N139" i="14"/>
  <c r="N97" i="14"/>
  <c r="N96" i="14"/>
  <c r="N90" i="14"/>
  <c r="N84" i="14"/>
  <c r="N69" i="14"/>
  <c r="N68" i="14"/>
  <c r="N35" i="14"/>
  <c r="N14" i="14"/>
  <c r="N13" i="14"/>
  <c r="N12" i="14"/>
  <c r="O96" i="14"/>
  <c r="Q96" i="14" s="1"/>
  <c r="R96" i="14" s="1"/>
  <c r="O1038" i="14"/>
  <c r="P1038" i="14" s="1"/>
  <c r="O1037" i="14"/>
  <c r="P1037" i="14" s="1"/>
  <c r="O1036" i="14"/>
  <c r="O1035" i="14"/>
  <c r="O1034" i="14"/>
  <c r="O1033" i="14"/>
  <c r="P1033" i="14" s="1"/>
  <c r="O1032" i="14"/>
  <c r="O1031" i="14"/>
  <c r="O1030" i="14"/>
  <c r="O1028" i="14"/>
  <c r="O1027" i="14"/>
  <c r="O1026" i="14"/>
  <c r="O1025" i="14"/>
  <c r="Q1025" i="14" s="1"/>
  <c r="R1025" i="14" s="1"/>
  <c r="O1024" i="14"/>
  <c r="P1024" i="14" s="1"/>
  <c r="O1023" i="14"/>
  <c r="O1022" i="14"/>
  <c r="O1021" i="14"/>
  <c r="P1021" i="14" s="1"/>
  <c r="O1020" i="14"/>
  <c r="O1019" i="14"/>
  <c r="O1018" i="14"/>
  <c r="O1017" i="14"/>
  <c r="Q1017" i="14" s="1"/>
  <c r="R1017" i="14" s="1"/>
  <c r="O1014" i="14"/>
  <c r="O1013" i="14"/>
  <c r="O1012" i="14"/>
  <c r="O1011" i="14"/>
  <c r="O1010" i="14"/>
  <c r="O1009" i="14"/>
  <c r="P1009" i="14" s="1"/>
  <c r="O1008" i="14"/>
  <c r="O1007" i="14"/>
  <c r="O1006" i="14"/>
  <c r="O1005" i="14"/>
  <c r="O1004" i="14"/>
  <c r="O1003" i="14"/>
  <c r="O1002" i="14"/>
  <c r="P1002" i="14" s="1"/>
  <c r="O1000" i="14"/>
  <c r="Q1000" i="14" s="1"/>
  <c r="R1000" i="14" s="1"/>
  <c r="O998" i="14"/>
  <c r="O997" i="14"/>
  <c r="O996" i="14"/>
  <c r="O995" i="14"/>
  <c r="O994" i="14"/>
  <c r="O993" i="14"/>
  <c r="P993" i="14" s="1"/>
  <c r="O992" i="14"/>
  <c r="O991" i="14"/>
  <c r="O990" i="14"/>
  <c r="O989" i="14"/>
  <c r="P989" i="14" s="1"/>
  <c r="O988" i="14"/>
  <c r="P988" i="14" s="1"/>
  <c r="O987" i="14"/>
  <c r="O986" i="14"/>
  <c r="O985" i="14"/>
  <c r="P985" i="14" s="1"/>
  <c r="O982" i="14"/>
  <c r="P982" i="14" s="1"/>
  <c r="O981" i="14"/>
  <c r="P981" i="14" s="1"/>
  <c r="O980" i="14"/>
  <c r="O979" i="14"/>
  <c r="O978" i="14"/>
  <c r="O977" i="14"/>
  <c r="O976" i="14"/>
  <c r="O975" i="14"/>
  <c r="O974" i="14"/>
  <c r="P974" i="14" s="1"/>
  <c r="O973" i="14"/>
  <c r="P973" i="14" s="1"/>
  <c r="O972" i="14"/>
  <c r="Q972" i="14" s="1"/>
  <c r="R972" i="14" s="1"/>
  <c r="O971" i="14"/>
  <c r="O970" i="14"/>
  <c r="O969" i="14"/>
  <c r="O968" i="14"/>
  <c r="O967" i="14"/>
  <c r="O966" i="14"/>
  <c r="P966" i="14" s="1"/>
  <c r="O965" i="14"/>
  <c r="O964" i="14"/>
  <c r="O963" i="14"/>
  <c r="O962" i="14"/>
  <c r="O960" i="14"/>
  <c r="O959" i="14"/>
  <c r="O958" i="14"/>
  <c r="O957" i="14"/>
  <c r="O956" i="14"/>
  <c r="O955" i="14"/>
  <c r="O954" i="14"/>
  <c r="P954" i="14" s="1"/>
  <c r="O953" i="14"/>
  <c r="P953" i="14" s="1"/>
  <c r="O952" i="14"/>
  <c r="O951" i="14"/>
  <c r="O950" i="14"/>
  <c r="O948" i="14"/>
  <c r="P948" i="14" s="1"/>
  <c r="O947" i="14"/>
  <c r="O946" i="14"/>
  <c r="O945" i="14"/>
  <c r="Q945" i="14" s="1"/>
  <c r="R945" i="14" s="1"/>
  <c r="O944" i="14"/>
  <c r="O943" i="14"/>
  <c r="O942" i="14"/>
  <c r="O941" i="14"/>
  <c r="P941" i="14" s="1"/>
  <c r="O940" i="14"/>
  <c r="O939" i="14"/>
  <c r="O938" i="14"/>
  <c r="O937" i="14"/>
  <c r="O936" i="14"/>
  <c r="O935" i="14"/>
  <c r="O934" i="14"/>
  <c r="O933" i="14"/>
  <c r="Q933" i="14" s="1"/>
  <c r="R933" i="14" s="1"/>
  <c r="O932" i="14"/>
  <c r="P932" i="14" s="1"/>
  <c r="O931" i="14"/>
  <c r="O930" i="14"/>
  <c r="O929" i="14"/>
  <c r="O928" i="14"/>
  <c r="O927" i="14"/>
  <c r="O926" i="14"/>
  <c r="O925" i="14"/>
  <c r="O924" i="14"/>
  <c r="O923" i="14"/>
  <c r="O922" i="14"/>
  <c r="O921" i="14"/>
  <c r="O920" i="14"/>
  <c r="O919" i="14"/>
  <c r="O918" i="14"/>
  <c r="O917" i="14"/>
  <c r="O916" i="14"/>
  <c r="P916" i="14" s="1"/>
  <c r="O915" i="14"/>
  <c r="O913" i="14"/>
  <c r="O912" i="14"/>
  <c r="P912" i="14" s="1"/>
  <c r="O911" i="14"/>
  <c r="O909" i="14"/>
  <c r="O908" i="14"/>
  <c r="O907" i="14"/>
  <c r="O906" i="14"/>
  <c r="O905" i="14"/>
  <c r="P905" i="14" s="1"/>
  <c r="O904" i="14"/>
  <c r="O903" i="14"/>
  <c r="O902" i="14"/>
  <c r="P902" i="14" s="1"/>
  <c r="O901" i="14"/>
  <c r="O900" i="14"/>
  <c r="O899" i="14"/>
  <c r="O898" i="14"/>
  <c r="O897" i="14"/>
  <c r="O896" i="14"/>
  <c r="P896" i="14" s="1"/>
  <c r="O895" i="14"/>
  <c r="O894" i="14"/>
  <c r="O893" i="14"/>
  <c r="O892" i="14"/>
  <c r="O891" i="14"/>
  <c r="O890" i="14"/>
  <c r="P890" i="14" s="1"/>
  <c r="O889" i="14"/>
  <c r="P889" i="14" s="1"/>
  <c r="O888" i="14"/>
  <c r="O887" i="14"/>
  <c r="O886" i="14"/>
  <c r="O885" i="14"/>
  <c r="O884" i="14"/>
  <c r="O883" i="14"/>
  <c r="O882" i="14"/>
  <c r="O881" i="14"/>
  <c r="P881" i="14" s="1"/>
  <c r="O880" i="14"/>
  <c r="O879" i="14"/>
  <c r="O878" i="14"/>
  <c r="O877" i="14"/>
  <c r="O876" i="14"/>
  <c r="O875" i="14"/>
  <c r="O874" i="14"/>
  <c r="P874" i="14" s="1"/>
  <c r="O873" i="14"/>
  <c r="O872" i="14"/>
  <c r="O871" i="14"/>
  <c r="O867" i="14"/>
  <c r="O866" i="14"/>
  <c r="O865" i="14"/>
  <c r="O864" i="14"/>
  <c r="O863" i="14"/>
  <c r="O862" i="14"/>
  <c r="P862" i="14" s="1"/>
  <c r="O861" i="14"/>
  <c r="O860" i="14"/>
  <c r="P860" i="14" s="1"/>
  <c r="O859" i="14"/>
  <c r="O858" i="14"/>
  <c r="O857" i="14"/>
  <c r="O856" i="14"/>
  <c r="O855" i="14"/>
  <c r="O854" i="14"/>
  <c r="O853" i="14"/>
  <c r="O852" i="14"/>
  <c r="P852" i="14" s="1"/>
  <c r="O850" i="14"/>
  <c r="O849" i="14"/>
  <c r="O848" i="14"/>
  <c r="O847" i="14"/>
  <c r="O846" i="14"/>
  <c r="P846" i="14" s="1"/>
  <c r="O845" i="14"/>
  <c r="O844" i="14"/>
  <c r="O843" i="14"/>
  <c r="O842" i="14"/>
  <c r="O841" i="14"/>
  <c r="O840" i="14"/>
  <c r="O839" i="14"/>
  <c r="O838" i="14"/>
  <c r="P838" i="14" s="1"/>
  <c r="O837" i="14"/>
  <c r="P837" i="14" s="1"/>
  <c r="O836" i="14"/>
  <c r="O835" i="14"/>
  <c r="O834" i="14"/>
  <c r="O833" i="14"/>
  <c r="P833" i="14" s="1"/>
  <c r="O832" i="14"/>
  <c r="O831" i="14"/>
  <c r="O830" i="14"/>
  <c r="O829" i="14"/>
  <c r="O828" i="14"/>
  <c r="O827" i="14"/>
  <c r="O826" i="14"/>
  <c r="P826" i="14" s="1"/>
  <c r="O825" i="14"/>
  <c r="P825" i="14" s="1"/>
  <c r="O823" i="14"/>
  <c r="O821" i="14"/>
  <c r="P821" i="14" s="1"/>
  <c r="O820" i="14"/>
  <c r="P820" i="14" s="1"/>
  <c r="O819" i="14"/>
  <c r="O818" i="14"/>
  <c r="O817" i="14"/>
  <c r="O816" i="14"/>
  <c r="O815" i="14"/>
  <c r="O814" i="14"/>
  <c r="O813" i="14"/>
  <c r="P813" i="14" s="1"/>
  <c r="O812" i="14"/>
  <c r="O811" i="14"/>
  <c r="O810" i="14"/>
  <c r="P810" i="14" s="1"/>
  <c r="O809" i="14"/>
  <c r="O808" i="14"/>
  <c r="O807" i="14"/>
  <c r="O806" i="14"/>
  <c r="O805" i="14"/>
  <c r="P805" i="14" s="1"/>
  <c r="O804" i="14"/>
  <c r="O803" i="14"/>
  <c r="O802" i="14"/>
  <c r="O801" i="14"/>
  <c r="P801" i="14" s="1"/>
  <c r="O800" i="14"/>
  <c r="O799" i="14"/>
  <c r="O798" i="14"/>
  <c r="O797" i="14"/>
  <c r="P797" i="14" s="1"/>
  <c r="O796" i="14"/>
  <c r="O795" i="14"/>
  <c r="P795" i="14" s="1"/>
  <c r="O794" i="14"/>
  <c r="O793" i="14"/>
  <c r="O792" i="14"/>
  <c r="O791" i="14"/>
  <c r="P791" i="14" s="1"/>
  <c r="O790" i="14"/>
  <c r="O789" i="14"/>
  <c r="P789" i="14" s="1"/>
  <c r="O788" i="14"/>
  <c r="O787" i="14"/>
  <c r="O786" i="14"/>
  <c r="O785" i="14"/>
  <c r="P785" i="14" s="1"/>
  <c r="O784" i="14"/>
  <c r="P784" i="14" s="1"/>
  <c r="O783" i="14"/>
  <c r="O782" i="14"/>
  <c r="P782" i="14" s="1"/>
  <c r="O781" i="14"/>
  <c r="P781" i="14" s="1"/>
  <c r="O780" i="14"/>
  <c r="P780" i="14" s="1"/>
  <c r="O779" i="14"/>
  <c r="O778" i="14"/>
  <c r="O777" i="14"/>
  <c r="P777" i="14" s="1"/>
  <c r="O776" i="14"/>
  <c r="O775" i="14"/>
  <c r="O774" i="14"/>
  <c r="O773" i="14"/>
  <c r="P773" i="14" s="1"/>
  <c r="O772" i="14"/>
  <c r="O771" i="14"/>
  <c r="O768" i="14"/>
  <c r="O767" i="14"/>
  <c r="P767" i="14" s="1"/>
  <c r="O766" i="14"/>
  <c r="O765" i="14"/>
  <c r="O764" i="14"/>
  <c r="O763" i="14"/>
  <c r="O762" i="14"/>
  <c r="P762" i="14" s="1"/>
  <c r="O761" i="14"/>
  <c r="O760" i="14"/>
  <c r="Q760" i="14" s="1"/>
  <c r="R760" i="14" s="1"/>
  <c r="O759" i="14"/>
  <c r="P759" i="14" s="1"/>
  <c r="O758" i="14"/>
  <c r="O757" i="14"/>
  <c r="O756" i="14"/>
  <c r="O755" i="14"/>
  <c r="P755" i="14" s="1"/>
  <c r="O754" i="14"/>
  <c r="O753" i="14"/>
  <c r="O752" i="14"/>
  <c r="O751" i="14"/>
  <c r="P751" i="14" s="1"/>
  <c r="O750" i="14"/>
  <c r="O749" i="14"/>
  <c r="P749" i="14" s="1"/>
  <c r="O748" i="14"/>
  <c r="O747" i="14"/>
  <c r="O746" i="14"/>
  <c r="O745" i="14"/>
  <c r="O744" i="14"/>
  <c r="O743" i="14"/>
  <c r="O742" i="14"/>
  <c r="O741" i="14"/>
  <c r="P741" i="14" s="1"/>
  <c r="O740" i="14"/>
  <c r="O739" i="14"/>
  <c r="O738" i="14"/>
  <c r="O736" i="14"/>
  <c r="O735" i="14"/>
  <c r="O734" i="14"/>
  <c r="P734" i="14" s="1"/>
  <c r="O733" i="14"/>
  <c r="P733" i="14" s="1"/>
  <c r="O732" i="14"/>
  <c r="O731" i="14"/>
  <c r="O730" i="14"/>
  <c r="P730" i="14" s="1"/>
  <c r="O728" i="14"/>
  <c r="O727" i="14"/>
  <c r="O726" i="14"/>
  <c r="O725" i="14"/>
  <c r="P725" i="14" s="1"/>
  <c r="O722" i="14"/>
  <c r="O721" i="14"/>
  <c r="O720" i="14"/>
  <c r="O719" i="14"/>
  <c r="O718" i="14"/>
  <c r="O717" i="14"/>
  <c r="O716" i="14"/>
  <c r="O715" i="14"/>
  <c r="O714" i="14"/>
  <c r="O713" i="14"/>
  <c r="O712" i="14"/>
  <c r="O711" i="14"/>
  <c r="O708" i="14"/>
  <c r="O706" i="14"/>
  <c r="O705" i="14"/>
  <c r="O704" i="14"/>
  <c r="P704" i="14" s="1"/>
  <c r="O703" i="14"/>
  <c r="O702" i="14"/>
  <c r="O701" i="14"/>
  <c r="O700" i="14"/>
  <c r="P700" i="14" s="1"/>
  <c r="O699" i="14"/>
  <c r="O698" i="14"/>
  <c r="O697" i="14"/>
  <c r="P697" i="14" s="1"/>
  <c r="O696" i="14"/>
  <c r="Q696" i="14" s="1"/>
  <c r="R696" i="14" s="1"/>
  <c r="O695" i="14"/>
  <c r="Q695" i="14" s="1"/>
  <c r="R695" i="14" s="1"/>
  <c r="O694" i="14"/>
  <c r="O693" i="14"/>
  <c r="O692" i="14"/>
  <c r="O691" i="14"/>
  <c r="O690" i="14"/>
  <c r="O689" i="14"/>
  <c r="O688" i="14"/>
  <c r="P688" i="14" s="1"/>
  <c r="O687" i="14"/>
  <c r="O686" i="14"/>
  <c r="O685" i="14"/>
  <c r="O684" i="14"/>
  <c r="P684" i="14" s="1"/>
  <c r="O683" i="14"/>
  <c r="O682" i="14"/>
  <c r="O681" i="14"/>
  <c r="O680" i="14"/>
  <c r="Q680" i="14" s="1"/>
  <c r="R680" i="14" s="1"/>
  <c r="O679" i="14"/>
  <c r="O678" i="14"/>
  <c r="O676" i="14"/>
  <c r="O673" i="14"/>
  <c r="P673" i="14" s="1"/>
  <c r="O672" i="14"/>
  <c r="O671" i="14"/>
  <c r="O670" i="14"/>
  <c r="O669" i="14"/>
  <c r="P669" i="14" s="1"/>
  <c r="O666" i="14"/>
  <c r="O665" i="14"/>
  <c r="O664" i="14"/>
  <c r="O663" i="14"/>
  <c r="O662" i="14"/>
  <c r="O661" i="14"/>
  <c r="O660" i="14"/>
  <c r="O659" i="14"/>
  <c r="O658" i="14"/>
  <c r="O656" i="14"/>
  <c r="O655" i="14"/>
  <c r="O654" i="14"/>
  <c r="Q654" i="14" s="1"/>
  <c r="R654" i="14" s="1"/>
  <c r="O653" i="14"/>
  <c r="Q653" i="14" s="1"/>
  <c r="R653" i="14" s="1"/>
  <c r="O652" i="14"/>
  <c r="O651" i="14"/>
  <c r="O650" i="14"/>
  <c r="Q650" i="14" s="1"/>
  <c r="R650" i="14" s="1"/>
  <c r="O649" i="14"/>
  <c r="O648" i="14"/>
  <c r="O647" i="14"/>
  <c r="O646" i="14"/>
  <c r="P646" i="14" s="1"/>
  <c r="O645" i="14"/>
  <c r="P645" i="14" s="1"/>
  <c r="O644" i="14"/>
  <c r="P644" i="14" s="1"/>
  <c r="O643" i="14"/>
  <c r="O641" i="14"/>
  <c r="P641" i="14" s="1"/>
  <c r="O640" i="14"/>
  <c r="P640" i="14" s="1"/>
  <c r="O637" i="14"/>
  <c r="O636" i="14"/>
  <c r="O635" i="14"/>
  <c r="O634" i="14"/>
  <c r="Q634" i="14" s="1"/>
  <c r="R634" i="14" s="1"/>
  <c r="O633" i="14"/>
  <c r="Q633" i="14" s="1"/>
  <c r="R633" i="14" s="1"/>
  <c r="O632" i="14"/>
  <c r="O631" i="14"/>
  <c r="O630" i="14"/>
  <c r="O629" i="14"/>
  <c r="O628" i="14"/>
  <c r="O627" i="14"/>
  <c r="Q627" i="14" s="1"/>
  <c r="R627" i="14" s="1"/>
  <c r="O626" i="14"/>
  <c r="O625" i="14"/>
  <c r="P625" i="14" s="1"/>
  <c r="O624" i="14"/>
  <c r="Q624" i="14" s="1"/>
  <c r="R624" i="14" s="1"/>
  <c r="O623" i="14"/>
  <c r="O622" i="14"/>
  <c r="O621" i="14"/>
  <c r="P621" i="14" s="1"/>
  <c r="O620" i="14"/>
  <c r="O619" i="14"/>
  <c r="O618" i="14"/>
  <c r="O617" i="14"/>
  <c r="P617" i="14" s="1"/>
  <c r="O616" i="14"/>
  <c r="Q616" i="14" s="1"/>
  <c r="R616" i="14" s="1"/>
  <c r="O615" i="14"/>
  <c r="O614" i="14"/>
  <c r="O613" i="14"/>
  <c r="O611" i="14"/>
  <c r="O610" i="14"/>
  <c r="P610" i="14" s="1"/>
  <c r="O609" i="14"/>
  <c r="O608" i="14"/>
  <c r="Q608" i="14" s="1"/>
  <c r="R608" i="14" s="1"/>
  <c r="O607" i="14"/>
  <c r="O606" i="14"/>
  <c r="P606" i="14" s="1"/>
  <c r="O605" i="14"/>
  <c r="P605" i="14" s="1"/>
  <c r="O604" i="14"/>
  <c r="O603" i="14"/>
  <c r="O602" i="14"/>
  <c r="P602" i="14" s="1"/>
  <c r="O601" i="14"/>
  <c r="O600" i="14"/>
  <c r="O599" i="14"/>
  <c r="O598" i="14"/>
  <c r="P598" i="14" s="1"/>
  <c r="O596" i="14"/>
  <c r="P596" i="14" s="1"/>
  <c r="O595" i="14"/>
  <c r="O594" i="14"/>
  <c r="O593" i="14"/>
  <c r="O592" i="14"/>
  <c r="O591" i="14"/>
  <c r="O590" i="14"/>
  <c r="O588" i="14"/>
  <c r="P588" i="14" s="1"/>
  <c r="O587" i="14"/>
  <c r="O586" i="14"/>
  <c r="O585" i="14"/>
  <c r="O584" i="14"/>
  <c r="Q584" i="14" s="1"/>
  <c r="R584" i="14" s="1"/>
  <c r="O583" i="14"/>
  <c r="O582" i="14"/>
  <c r="O580" i="14"/>
  <c r="O579" i="14"/>
  <c r="O578" i="14"/>
  <c r="P578" i="14" s="1"/>
  <c r="O577" i="14"/>
  <c r="P577" i="14" s="1"/>
  <c r="O576" i="14"/>
  <c r="Q576" i="14" s="1"/>
  <c r="R576" i="14" s="1"/>
  <c r="O575" i="14"/>
  <c r="O574" i="14"/>
  <c r="P574" i="14" s="1"/>
  <c r="O573" i="14"/>
  <c r="O572" i="14"/>
  <c r="O571" i="14"/>
  <c r="O570" i="14"/>
  <c r="O569" i="14"/>
  <c r="P569" i="14" s="1"/>
  <c r="O568" i="14"/>
  <c r="Q568" i="14" s="1"/>
  <c r="R568" i="14" s="1"/>
  <c r="O567" i="14"/>
  <c r="Q567" i="14" s="1"/>
  <c r="R567" i="14" s="1"/>
  <c r="O566" i="14"/>
  <c r="O565" i="14"/>
  <c r="O564" i="14"/>
  <c r="O563" i="14"/>
  <c r="O562" i="14"/>
  <c r="O561" i="14"/>
  <c r="O560" i="14"/>
  <c r="O559" i="14"/>
  <c r="O558" i="14"/>
  <c r="O557" i="14"/>
  <c r="P557" i="14" s="1"/>
  <c r="O556" i="14"/>
  <c r="O555" i="14"/>
  <c r="O554" i="14"/>
  <c r="O553" i="14"/>
  <c r="O552" i="14"/>
  <c r="Q552" i="14" s="1"/>
  <c r="R552" i="14" s="1"/>
  <c r="O551" i="14"/>
  <c r="O550" i="14"/>
  <c r="O549" i="14"/>
  <c r="O548" i="14"/>
  <c r="O547" i="14"/>
  <c r="O546" i="14"/>
  <c r="P546" i="14" s="1"/>
  <c r="O545" i="14"/>
  <c r="P545" i="14" s="1"/>
  <c r="O544" i="14"/>
  <c r="O543" i="14"/>
  <c r="O542" i="14"/>
  <c r="P542" i="14" s="1"/>
  <c r="O541" i="14"/>
  <c r="O540" i="14"/>
  <c r="O539" i="14"/>
  <c r="O538" i="14"/>
  <c r="O537" i="14"/>
  <c r="P537" i="14" s="1"/>
  <c r="O535" i="14"/>
  <c r="O534" i="14"/>
  <c r="P534" i="14" s="1"/>
  <c r="O533" i="14"/>
  <c r="O532" i="14"/>
  <c r="P532" i="14" s="1"/>
  <c r="O531" i="14"/>
  <c r="O530" i="14"/>
  <c r="Q530" i="14" s="1"/>
  <c r="R530" i="14" s="1"/>
  <c r="O529" i="14"/>
  <c r="P529" i="14" s="1"/>
  <c r="O528" i="14"/>
  <c r="P528" i="14" s="1"/>
  <c r="O527" i="14"/>
  <c r="O526" i="14"/>
  <c r="Q526" i="14" s="1"/>
  <c r="R526" i="14" s="1"/>
  <c r="O525" i="14"/>
  <c r="O524" i="14"/>
  <c r="O522" i="14"/>
  <c r="O519" i="14"/>
  <c r="O518" i="14"/>
  <c r="O517" i="14"/>
  <c r="O515" i="14"/>
  <c r="O514" i="14"/>
  <c r="P514" i="14" s="1"/>
  <c r="O513" i="14"/>
  <c r="O512" i="14"/>
  <c r="O511" i="14"/>
  <c r="O510" i="14"/>
  <c r="O509" i="14"/>
  <c r="P509" i="14" s="1"/>
  <c r="O508" i="14"/>
  <c r="P508" i="14" s="1"/>
  <c r="O507" i="14"/>
  <c r="O506" i="14"/>
  <c r="P506" i="14" s="1"/>
  <c r="O505" i="14"/>
  <c r="O504" i="14"/>
  <c r="P504" i="14" s="1"/>
  <c r="O503" i="14"/>
  <c r="O502" i="14"/>
  <c r="P502" i="14" s="1"/>
  <c r="O501" i="14"/>
  <c r="O500" i="14"/>
  <c r="P500" i="14" s="1"/>
  <c r="O499" i="14"/>
  <c r="O498" i="14"/>
  <c r="Q498" i="14" s="1"/>
  <c r="R498" i="14" s="1"/>
  <c r="O497" i="14"/>
  <c r="P497" i="14" s="1"/>
  <c r="O496" i="14"/>
  <c r="O495" i="14"/>
  <c r="O494" i="14"/>
  <c r="Q494" i="14" s="1"/>
  <c r="R494" i="14" s="1"/>
  <c r="O493" i="14"/>
  <c r="O492" i="14"/>
  <c r="O491" i="14"/>
  <c r="O490" i="14"/>
  <c r="P490" i="14" s="1"/>
  <c r="O489" i="14"/>
  <c r="P489" i="14" s="1"/>
  <c r="O488" i="14"/>
  <c r="O487" i="14"/>
  <c r="O486" i="14"/>
  <c r="P486" i="14" s="1"/>
  <c r="O485" i="14"/>
  <c r="P485" i="14" s="1"/>
  <c r="O484" i="14"/>
  <c r="O483" i="14"/>
  <c r="O482" i="14"/>
  <c r="O481" i="14"/>
  <c r="O480" i="14"/>
  <c r="O479" i="14"/>
  <c r="O478" i="14"/>
  <c r="P478" i="14" s="1"/>
  <c r="O477" i="14"/>
  <c r="P477" i="14" s="1"/>
  <c r="O476" i="14"/>
  <c r="P476" i="14" s="1"/>
  <c r="O475" i="14"/>
  <c r="O474" i="14"/>
  <c r="P474" i="14" s="1"/>
  <c r="O473" i="14"/>
  <c r="O471" i="14"/>
  <c r="O470" i="14"/>
  <c r="O469" i="14"/>
  <c r="P469" i="14" s="1"/>
  <c r="O468" i="14"/>
  <c r="P468" i="14" s="1"/>
  <c r="O467" i="14"/>
  <c r="O466" i="14"/>
  <c r="O465" i="14"/>
  <c r="P465" i="14" s="1"/>
  <c r="O464" i="14"/>
  <c r="O463" i="14"/>
  <c r="O462" i="14"/>
  <c r="O461" i="14"/>
  <c r="P461" i="14" s="1"/>
  <c r="O460" i="14"/>
  <c r="P460" i="14" s="1"/>
  <c r="O459" i="14"/>
  <c r="O458" i="14"/>
  <c r="O457" i="14"/>
  <c r="O456" i="14"/>
  <c r="O455" i="14"/>
  <c r="O454" i="14"/>
  <c r="O453" i="14"/>
  <c r="P453" i="14" s="1"/>
  <c r="O452" i="14"/>
  <c r="P452" i="14" s="1"/>
  <c r="O451" i="14"/>
  <c r="O450" i="14"/>
  <c r="O449" i="14"/>
  <c r="P449" i="14" s="1"/>
  <c r="O448" i="14"/>
  <c r="O447" i="14"/>
  <c r="O446" i="14"/>
  <c r="O444" i="14"/>
  <c r="P444" i="14" s="1"/>
  <c r="O443" i="14"/>
  <c r="O442" i="14"/>
  <c r="O441" i="14"/>
  <c r="Q441" i="14" s="1"/>
  <c r="R441" i="14" s="1"/>
  <c r="O440" i="14"/>
  <c r="P440" i="14" s="1"/>
  <c r="O439" i="14"/>
  <c r="O438" i="14"/>
  <c r="O437" i="14"/>
  <c r="O436" i="14"/>
  <c r="P436" i="14" s="1"/>
  <c r="O435" i="14"/>
  <c r="O434" i="14"/>
  <c r="O433" i="14"/>
  <c r="Q433" i="14" s="1"/>
  <c r="R433" i="14" s="1"/>
  <c r="O432" i="14"/>
  <c r="P432" i="14" s="1"/>
  <c r="O431" i="14"/>
  <c r="O430" i="14"/>
  <c r="O429" i="14"/>
  <c r="O428" i="14"/>
  <c r="P428" i="14" s="1"/>
  <c r="O426" i="14"/>
  <c r="O425" i="14"/>
  <c r="O424" i="14"/>
  <c r="O423" i="14"/>
  <c r="Q423" i="14" s="1"/>
  <c r="R423" i="14" s="1"/>
  <c r="O422" i="14"/>
  <c r="O421" i="14"/>
  <c r="O420" i="14"/>
  <c r="Q420" i="14" s="1"/>
  <c r="R420" i="14" s="1"/>
  <c r="O419" i="14"/>
  <c r="O418" i="14"/>
  <c r="O417" i="14"/>
  <c r="P417" i="14" s="1"/>
  <c r="O416" i="14"/>
  <c r="O415" i="14"/>
  <c r="O414" i="14"/>
  <c r="O413" i="14"/>
  <c r="P413" i="14" s="1"/>
  <c r="O412" i="14"/>
  <c r="P412" i="14" s="1"/>
  <c r="O411" i="14"/>
  <c r="O410" i="14"/>
  <c r="O409" i="14"/>
  <c r="O408" i="14"/>
  <c r="O407" i="14"/>
  <c r="O406" i="14"/>
  <c r="O405" i="14"/>
  <c r="P405" i="14" s="1"/>
  <c r="O404" i="14"/>
  <c r="Q404" i="14" s="1"/>
  <c r="R404" i="14" s="1"/>
  <c r="O403" i="14"/>
  <c r="O402" i="14"/>
  <c r="O401" i="14"/>
  <c r="P401" i="14" s="1"/>
  <c r="O400" i="14"/>
  <c r="O399" i="14"/>
  <c r="O398" i="14"/>
  <c r="O397" i="14"/>
  <c r="O396" i="14"/>
  <c r="Q396" i="14" s="1"/>
  <c r="R396" i="14" s="1"/>
  <c r="O395" i="14"/>
  <c r="O394" i="14"/>
  <c r="Q394" i="14" s="1"/>
  <c r="R394" i="14" s="1"/>
  <c r="O393" i="14"/>
  <c r="O392" i="14"/>
  <c r="O391" i="14"/>
  <c r="O390" i="14"/>
  <c r="O389" i="14"/>
  <c r="O388" i="14"/>
  <c r="Q388" i="14" s="1"/>
  <c r="R388" i="14" s="1"/>
  <c r="O387" i="14"/>
  <c r="O386" i="14"/>
  <c r="O385" i="14"/>
  <c r="P385" i="14" s="1"/>
  <c r="O384" i="14"/>
  <c r="O383" i="14"/>
  <c r="O381" i="14"/>
  <c r="P381" i="14" s="1"/>
  <c r="O379" i="14"/>
  <c r="O378" i="14"/>
  <c r="O377" i="14"/>
  <c r="O375" i="14"/>
  <c r="O374" i="14"/>
  <c r="O373" i="14"/>
  <c r="Q373" i="14" s="1"/>
  <c r="R373" i="14" s="1"/>
  <c r="O372" i="14"/>
  <c r="O371" i="14"/>
  <c r="O370" i="14"/>
  <c r="O369" i="14"/>
  <c r="O368" i="14"/>
  <c r="O367" i="14"/>
  <c r="O366" i="14"/>
  <c r="O365" i="14"/>
  <c r="Q365" i="14" s="1"/>
  <c r="R365" i="14" s="1"/>
  <c r="O364" i="14"/>
  <c r="P364" i="14" s="1"/>
  <c r="O363" i="14"/>
  <c r="O362" i="14"/>
  <c r="O361" i="14"/>
  <c r="O360" i="14"/>
  <c r="O358" i="14"/>
  <c r="O357" i="14"/>
  <c r="O356" i="14"/>
  <c r="O354" i="14"/>
  <c r="O353" i="14"/>
  <c r="Q353" i="14" s="1"/>
  <c r="R353" i="14" s="1"/>
  <c r="O352" i="14"/>
  <c r="O351" i="14"/>
  <c r="O350" i="14"/>
  <c r="O349" i="14"/>
  <c r="P349" i="14" s="1"/>
  <c r="O348" i="14"/>
  <c r="O347" i="14"/>
  <c r="O346" i="14"/>
  <c r="O345" i="14"/>
  <c r="O344" i="14"/>
  <c r="O343" i="14"/>
  <c r="O342" i="14"/>
  <c r="O341" i="14"/>
  <c r="P341" i="14" s="1"/>
  <c r="O340" i="14"/>
  <c r="P340" i="14" s="1"/>
  <c r="O339" i="14"/>
  <c r="O337" i="14"/>
  <c r="O336" i="14"/>
  <c r="P336" i="14" s="1"/>
  <c r="O334" i="14"/>
  <c r="O333" i="14"/>
  <c r="Q333" i="14" s="1"/>
  <c r="R333" i="14" s="1"/>
  <c r="O332" i="14"/>
  <c r="P332" i="14" s="1"/>
  <c r="O331" i="14"/>
  <c r="O330" i="14"/>
  <c r="O329" i="14"/>
  <c r="O328" i="14"/>
  <c r="O327" i="14"/>
  <c r="O326" i="14"/>
  <c r="O325" i="14"/>
  <c r="Q325" i="14" s="1"/>
  <c r="R325" i="14" s="1"/>
  <c r="O324" i="14"/>
  <c r="O323" i="14"/>
  <c r="O322" i="14"/>
  <c r="O321" i="14"/>
  <c r="O320" i="14"/>
  <c r="O319" i="14"/>
  <c r="O318" i="14"/>
  <c r="O317" i="14"/>
  <c r="O316" i="14"/>
  <c r="P316" i="14" s="1"/>
  <c r="O315" i="14"/>
  <c r="O314" i="14"/>
  <c r="O312" i="14"/>
  <c r="O310" i="14"/>
  <c r="O309" i="14"/>
  <c r="O308" i="14"/>
  <c r="O307" i="14"/>
  <c r="O306" i="14"/>
  <c r="O305" i="14"/>
  <c r="O304" i="14"/>
  <c r="O303" i="14"/>
  <c r="O302" i="14"/>
  <c r="O301" i="14"/>
  <c r="O300" i="14"/>
  <c r="P300" i="14" s="1"/>
  <c r="O299" i="14"/>
  <c r="O298" i="14"/>
  <c r="O297" i="14"/>
  <c r="P297" i="14" s="1"/>
  <c r="O296" i="14"/>
  <c r="P296" i="14" s="1"/>
  <c r="O295" i="14"/>
  <c r="O294" i="14"/>
  <c r="O293" i="14"/>
  <c r="O292" i="14"/>
  <c r="O290" i="14"/>
  <c r="O289" i="14"/>
  <c r="O288" i="14"/>
  <c r="O287" i="14"/>
  <c r="O286" i="14"/>
  <c r="O285" i="14"/>
  <c r="O284" i="14"/>
  <c r="O283" i="14"/>
  <c r="O282" i="14"/>
  <c r="O281" i="14"/>
  <c r="P281" i="14" s="1"/>
  <c r="O280" i="14"/>
  <c r="O279" i="14"/>
  <c r="O278" i="14"/>
  <c r="O277" i="14"/>
  <c r="O276" i="14"/>
  <c r="P276" i="14" s="1"/>
  <c r="O275" i="14"/>
  <c r="O274" i="14"/>
  <c r="O273" i="14"/>
  <c r="O272" i="14"/>
  <c r="O271" i="14"/>
  <c r="O270" i="14"/>
  <c r="O269" i="14"/>
  <c r="O268" i="14"/>
  <c r="P268" i="14" s="1"/>
  <c r="O267" i="14"/>
  <c r="O266" i="14"/>
  <c r="O265" i="14"/>
  <c r="P265" i="14" s="1"/>
  <c r="O264" i="14"/>
  <c r="O263" i="14"/>
  <c r="O262" i="14"/>
  <c r="O261" i="14"/>
  <c r="O260" i="14"/>
  <c r="O259" i="14"/>
  <c r="O258" i="14"/>
  <c r="O257" i="14"/>
  <c r="Q257" i="14" s="1"/>
  <c r="R257" i="14" s="1"/>
  <c r="O256" i="14"/>
  <c r="O255" i="14"/>
  <c r="O254" i="14"/>
  <c r="O253" i="14"/>
  <c r="O252" i="14"/>
  <c r="O250" i="14"/>
  <c r="O249" i="14"/>
  <c r="O248" i="14"/>
  <c r="O247" i="14"/>
  <c r="O246" i="14"/>
  <c r="O245" i="14"/>
  <c r="O244" i="14"/>
  <c r="O243" i="14"/>
  <c r="O242" i="14"/>
  <c r="O241" i="14"/>
  <c r="O240" i="14"/>
  <c r="O239" i="14"/>
  <c r="O238" i="14"/>
  <c r="O237" i="14"/>
  <c r="O236" i="14"/>
  <c r="O235" i="14"/>
  <c r="O234" i="14"/>
  <c r="O233" i="14"/>
  <c r="O232" i="14"/>
  <c r="O231" i="14"/>
  <c r="O230" i="14"/>
  <c r="O229" i="14"/>
  <c r="O228" i="14"/>
  <c r="Q228" i="14" s="1"/>
  <c r="R228" i="14" s="1"/>
  <c r="O227" i="14"/>
  <c r="O226" i="14"/>
  <c r="O225" i="14"/>
  <c r="O224" i="14"/>
  <c r="O223" i="14"/>
  <c r="O222" i="14"/>
  <c r="O221" i="14"/>
  <c r="O220" i="14"/>
  <c r="O219" i="14"/>
  <c r="O218" i="14"/>
  <c r="O217" i="14"/>
  <c r="O216" i="14"/>
  <c r="O215" i="14"/>
  <c r="O214" i="14"/>
  <c r="O213" i="14"/>
  <c r="O211" i="14"/>
  <c r="O210" i="14"/>
  <c r="O209" i="14"/>
  <c r="P209" i="14" s="1"/>
  <c r="O208" i="14"/>
  <c r="O207" i="14"/>
  <c r="O206" i="14"/>
  <c r="O205" i="14"/>
  <c r="O203" i="14"/>
  <c r="O202" i="14"/>
  <c r="O201" i="14"/>
  <c r="O200" i="14"/>
  <c r="O199" i="14"/>
  <c r="O198" i="14"/>
  <c r="O197" i="14"/>
  <c r="P197" i="14" s="1"/>
  <c r="O196" i="14"/>
  <c r="O195" i="14"/>
  <c r="O194" i="14"/>
  <c r="O193" i="14"/>
  <c r="P193" i="14" s="1"/>
  <c r="O192" i="14"/>
  <c r="O191" i="14"/>
  <c r="O190" i="14"/>
  <c r="O189" i="14"/>
  <c r="O188" i="14"/>
  <c r="P188" i="14" s="1"/>
  <c r="O187" i="14"/>
  <c r="O186" i="14"/>
  <c r="O185" i="14"/>
  <c r="Q185" i="14" s="1"/>
  <c r="R185" i="14" s="1"/>
  <c r="O184" i="14"/>
  <c r="O183" i="14"/>
  <c r="O182" i="14"/>
  <c r="O181" i="14"/>
  <c r="P181" i="14" s="1"/>
  <c r="O180" i="14"/>
  <c r="O179" i="14"/>
  <c r="O178" i="14"/>
  <c r="O177" i="14"/>
  <c r="P177" i="14" s="1"/>
  <c r="O176" i="14"/>
  <c r="O175" i="14"/>
  <c r="O174" i="14"/>
  <c r="O173" i="14"/>
  <c r="O172" i="14"/>
  <c r="P172" i="14" s="1"/>
  <c r="O170" i="14"/>
  <c r="O169" i="14"/>
  <c r="O168" i="14"/>
  <c r="O167" i="14"/>
  <c r="O166" i="14"/>
  <c r="O165" i="14"/>
  <c r="O164" i="14"/>
  <c r="P164" i="14" s="1"/>
  <c r="O163" i="14"/>
  <c r="O162" i="14"/>
  <c r="O161" i="14"/>
  <c r="O160" i="14"/>
  <c r="O159" i="14"/>
  <c r="O158" i="14"/>
  <c r="O157" i="14"/>
  <c r="P157" i="14" s="1"/>
  <c r="O156" i="14"/>
  <c r="P156" i="14" s="1"/>
  <c r="O155" i="14"/>
  <c r="O154" i="14"/>
  <c r="O153" i="14"/>
  <c r="O152" i="14"/>
  <c r="P152" i="14" s="1"/>
  <c r="O151" i="14"/>
  <c r="O150" i="14"/>
  <c r="O149" i="14"/>
  <c r="Q149" i="14" s="1"/>
  <c r="R149" i="14" s="1"/>
  <c r="O148" i="14"/>
  <c r="P148" i="14" s="1"/>
  <c r="O147" i="14"/>
  <c r="O146" i="14"/>
  <c r="O145" i="14"/>
  <c r="O144" i="14"/>
  <c r="P144" i="14" s="1"/>
  <c r="O142" i="14"/>
  <c r="O141" i="14"/>
  <c r="O140" i="14"/>
  <c r="P140" i="14" s="1"/>
  <c r="O139" i="14"/>
  <c r="O138" i="14"/>
  <c r="O137" i="14"/>
  <c r="O136" i="14"/>
  <c r="Q136" i="14" s="1"/>
  <c r="R136" i="14" s="1"/>
  <c r="O135" i="14"/>
  <c r="O134" i="14"/>
  <c r="O133" i="14"/>
  <c r="O132" i="14"/>
  <c r="O131" i="14"/>
  <c r="O130" i="14"/>
  <c r="O129" i="14"/>
  <c r="O127" i="14"/>
  <c r="O126" i="14"/>
  <c r="O125" i="14"/>
  <c r="O124" i="14"/>
  <c r="P124" i="14" s="1"/>
  <c r="O123" i="14"/>
  <c r="O122" i="14"/>
  <c r="O121" i="14"/>
  <c r="P121" i="14" s="1"/>
  <c r="O120" i="14"/>
  <c r="Q120" i="14" s="1"/>
  <c r="R120" i="14" s="1"/>
  <c r="O119" i="14"/>
  <c r="O118" i="14"/>
  <c r="O117" i="14"/>
  <c r="O116" i="14"/>
  <c r="O115" i="14"/>
  <c r="O114" i="14"/>
  <c r="O113" i="14"/>
  <c r="O112" i="14"/>
  <c r="Q112" i="14" s="1"/>
  <c r="R112" i="14" s="1"/>
  <c r="O111" i="14"/>
  <c r="O110" i="14"/>
  <c r="O109" i="14"/>
  <c r="O108" i="14"/>
  <c r="P108" i="14" s="1"/>
  <c r="O107" i="14"/>
  <c r="O106" i="14"/>
  <c r="O105" i="14"/>
  <c r="O104" i="14"/>
  <c r="Q104" i="14" s="1"/>
  <c r="R104" i="14" s="1"/>
  <c r="O103" i="14"/>
  <c r="O102" i="14"/>
  <c r="O101" i="14"/>
  <c r="O100" i="14"/>
  <c r="O99" i="14"/>
  <c r="O98" i="14"/>
  <c r="O97" i="14"/>
  <c r="Q97" i="14" s="1"/>
  <c r="R97" i="14" s="1"/>
  <c r="O95" i="14"/>
  <c r="O94" i="14"/>
  <c r="O93" i="14"/>
  <c r="O92" i="14"/>
  <c r="P92" i="14" s="1"/>
  <c r="O91" i="14"/>
  <c r="O90" i="14"/>
  <c r="O89" i="14"/>
  <c r="P89" i="14" s="1"/>
  <c r="O88" i="14"/>
  <c r="O87" i="14"/>
  <c r="O86" i="14"/>
  <c r="O85" i="14"/>
  <c r="O84" i="14"/>
  <c r="Q84" i="14" s="1"/>
  <c r="R84" i="14" s="1"/>
  <c r="O83" i="14"/>
  <c r="O82" i="14"/>
  <c r="O81" i="14"/>
  <c r="Q81" i="14" s="1"/>
  <c r="R81" i="14" s="1"/>
  <c r="O80" i="14"/>
  <c r="P80" i="14" s="1"/>
  <c r="O79" i="14"/>
  <c r="O78" i="14"/>
  <c r="O77" i="14"/>
  <c r="O76" i="14"/>
  <c r="P76" i="14" s="1"/>
  <c r="O75" i="14"/>
  <c r="O74" i="14"/>
  <c r="O73" i="14"/>
  <c r="P73" i="14" s="1"/>
  <c r="O72" i="14"/>
  <c r="O71" i="14"/>
  <c r="O70" i="14"/>
  <c r="O69" i="14"/>
  <c r="O68" i="14"/>
  <c r="Q68" i="14" s="1"/>
  <c r="R68" i="14" s="1"/>
  <c r="O66" i="14"/>
  <c r="O65" i="14"/>
  <c r="O64" i="14"/>
  <c r="O63" i="14"/>
  <c r="O62" i="14"/>
  <c r="O61" i="14"/>
  <c r="O60" i="14"/>
  <c r="P60" i="14" s="1"/>
  <c r="O59" i="14"/>
  <c r="O58" i="14"/>
  <c r="O57" i="14"/>
  <c r="P57" i="14" s="1"/>
  <c r="O56" i="14"/>
  <c r="O55" i="14"/>
  <c r="O53" i="14"/>
  <c r="O52" i="14"/>
  <c r="Q52" i="14" s="1"/>
  <c r="R52" i="14" s="1"/>
  <c r="O51" i="14"/>
  <c r="O50" i="14"/>
  <c r="O49" i="14"/>
  <c r="O48" i="14"/>
  <c r="O47" i="14"/>
  <c r="O46" i="14"/>
  <c r="O45" i="14"/>
  <c r="O44" i="14"/>
  <c r="Q44" i="14" s="1"/>
  <c r="R44" i="14" s="1"/>
  <c r="O43" i="14"/>
  <c r="O42" i="14"/>
  <c r="O41" i="14"/>
  <c r="O40" i="14"/>
  <c r="O38" i="14"/>
  <c r="O37" i="14"/>
  <c r="O36" i="14"/>
  <c r="O35" i="14"/>
  <c r="O34" i="14"/>
  <c r="O33" i="14"/>
  <c r="P33" i="14" s="1"/>
  <c r="O32" i="14"/>
  <c r="O31" i="14"/>
  <c r="O30" i="14"/>
  <c r="O29" i="14"/>
  <c r="P29" i="14" s="1"/>
  <c r="O28" i="14"/>
  <c r="P28" i="14" s="1"/>
  <c r="O27" i="14"/>
  <c r="O26" i="14"/>
  <c r="O25" i="14"/>
  <c r="O23" i="14"/>
  <c r="O22" i="14"/>
  <c r="O21" i="14"/>
  <c r="O20" i="14"/>
  <c r="P20" i="14" s="1"/>
  <c r="O19" i="14"/>
  <c r="O18" i="14"/>
  <c r="O17" i="14"/>
  <c r="P17" i="14" s="1"/>
  <c r="O16" i="14"/>
  <c r="O15" i="14"/>
  <c r="O14" i="14"/>
  <c r="O13" i="14"/>
  <c r="Q13" i="14" s="1"/>
  <c r="R13" i="14" s="1"/>
  <c r="O12" i="14"/>
  <c r="P12" i="14" s="1"/>
  <c r="O11" i="14"/>
  <c r="O10" i="14"/>
  <c r="O9" i="14"/>
  <c r="O8" i="14"/>
  <c r="P8" i="14" s="1"/>
  <c r="O6" i="14"/>
  <c r="O5" i="14"/>
  <c r="O4" i="14"/>
  <c r="O3" i="14"/>
  <c r="M1037" i="14"/>
  <c r="N1037" i="14" s="1"/>
  <c r="M1036" i="14"/>
  <c r="N1036" i="14" s="1"/>
  <c r="M1035" i="14"/>
  <c r="N1035" i="14" s="1"/>
  <c r="M1034" i="14"/>
  <c r="N1034" i="14" s="1"/>
  <c r="M1033" i="14"/>
  <c r="M1032" i="14"/>
  <c r="N1032" i="14" s="1"/>
  <c r="M1030" i="14"/>
  <c r="N1030" i="14" s="1"/>
  <c r="M1028" i="14"/>
  <c r="N1028" i="14" s="1"/>
  <c r="M1027" i="14"/>
  <c r="N1027" i="14" s="1"/>
  <c r="M1026" i="14"/>
  <c r="N1026" i="14" s="1"/>
  <c r="M1025" i="14"/>
  <c r="M1024" i="14"/>
  <c r="N1024" i="14" s="1"/>
  <c r="M1023" i="14"/>
  <c r="N1023" i="14" s="1"/>
  <c r="M1022" i="14"/>
  <c r="N1022" i="14" s="1"/>
  <c r="M1021" i="14"/>
  <c r="N1021" i="14" s="1"/>
  <c r="M1020" i="14"/>
  <c r="N1020" i="14" s="1"/>
  <c r="M1019" i="14"/>
  <c r="N1019" i="14" s="1"/>
  <c r="M1018" i="14"/>
  <c r="N1018" i="14" s="1"/>
  <c r="M1017" i="14"/>
  <c r="N1017" i="14" s="1"/>
  <c r="M1016" i="14"/>
  <c r="M1015" i="14"/>
  <c r="M1014" i="14"/>
  <c r="N1014" i="14" s="1"/>
  <c r="M1013" i="14"/>
  <c r="N1013" i="14" s="1"/>
  <c r="M1012" i="14"/>
  <c r="N1012" i="14" s="1"/>
  <c r="M1011" i="14"/>
  <c r="N1011" i="14" s="1"/>
  <c r="M1010" i="14"/>
  <c r="N1010" i="14" s="1"/>
  <c r="M1009" i="14"/>
  <c r="M1008" i="14"/>
  <c r="N1008" i="14" s="1"/>
  <c r="M1007" i="14"/>
  <c r="N1007" i="14" s="1"/>
  <c r="M1006" i="14"/>
  <c r="N1006" i="14" s="1"/>
  <c r="M1005" i="14"/>
  <c r="N1005" i="14" s="1"/>
  <c r="M1004" i="14"/>
  <c r="N1004" i="14" s="1"/>
  <c r="M1003" i="14"/>
  <c r="N1003" i="14" s="1"/>
  <c r="M1002" i="14"/>
  <c r="N1002" i="14" s="1"/>
  <c r="M1001" i="14"/>
  <c r="Q1001" i="14" s="1"/>
  <c r="R1001" i="14" s="1"/>
  <c r="M999" i="14"/>
  <c r="M998" i="14"/>
  <c r="N998" i="14" s="1"/>
  <c r="M997" i="14"/>
  <c r="N997" i="14" s="1"/>
  <c r="M996" i="14"/>
  <c r="N996" i="14" s="1"/>
  <c r="M995" i="14"/>
  <c r="N995" i="14" s="1"/>
  <c r="M994" i="14"/>
  <c r="N994" i="14" s="1"/>
  <c r="M993" i="14"/>
  <c r="N993" i="14" s="1"/>
  <c r="M992" i="14"/>
  <c r="N992" i="14" s="1"/>
  <c r="M991" i="14"/>
  <c r="N991" i="14" s="1"/>
  <c r="M990" i="14"/>
  <c r="N990" i="14" s="1"/>
  <c r="M989" i="14"/>
  <c r="N989" i="14" s="1"/>
  <c r="M988" i="14"/>
  <c r="N988" i="14" s="1"/>
  <c r="M987" i="14"/>
  <c r="N987" i="14" s="1"/>
  <c r="M986" i="14"/>
  <c r="N986" i="14" s="1"/>
  <c r="M985" i="14"/>
  <c r="N985" i="14" s="1"/>
  <c r="M984" i="14"/>
  <c r="M983" i="14"/>
  <c r="M982" i="14"/>
  <c r="N982" i="14" s="1"/>
  <c r="M981" i="14"/>
  <c r="N981" i="14" s="1"/>
  <c r="M980" i="14"/>
  <c r="N980" i="14" s="1"/>
  <c r="M979" i="14"/>
  <c r="N979" i="14" s="1"/>
  <c r="M978" i="14"/>
  <c r="N978" i="14" s="1"/>
  <c r="M977" i="14"/>
  <c r="N977" i="14" s="1"/>
  <c r="M976" i="14"/>
  <c r="N976" i="14" s="1"/>
  <c r="M975" i="14"/>
  <c r="N975" i="14" s="1"/>
  <c r="M974" i="14"/>
  <c r="N974" i="14" s="1"/>
  <c r="M973" i="14"/>
  <c r="N973" i="14" s="1"/>
  <c r="M971" i="14"/>
  <c r="N971" i="14" s="1"/>
  <c r="M969" i="14"/>
  <c r="N969" i="14" s="1"/>
  <c r="M968" i="14"/>
  <c r="N968" i="14" s="1"/>
  <c r="M967" i="14"/>
  <c r="N967" i="14" s="1"/>
  <c r="M965" i="14"/>
  <c r="N965" i="14" s="1"/>
  <c r="M964" i="14"/>
  <c r="N964" i="14" s="1"/>
  <c r="M963" i="14"/>
  <c r="N963" i="14" s="1"/>
  <c r="M962" i="14"/>
  <c r="N962" i="14" s="1"/>
  <c r="M961" i="14"/>
  <c r="N961" i="14" s="1"/>
  <c r="M960" i="14"/>
  <c r="N960" i="14" s="1"/>
  <c r="M959" i="14"/>
  <c r="N959" i="14" s="1"/>
  <c r="M958" i="14"/>
  <c r="N958" i="14" s="1"/>
  <c r="M957" i="14"/>
  <c r="M956" i="14"/>
  <c r="N956" i="14" s="1"/>
  <c r="M955" i="14"/>
  <c r="N955" i="14" s="1"/>
  <c r="M954" i="14"/>
  <c r="N954" i="14" s="1"/>
  <c r="M953" i="14"/>
  <c r="N953" i="14" s="1"/>
  <c r="M952" i="14"/>
  <c r="N952" i="14" s="1"/>
  <c r="M951" i="14"/>
  <c r="N951" i="14" s="1"/>
  <c r="M950" i="14"/>
  <c r="N950" i="14" s="1"/>
  <c r="M949" i="14"/>
  <c r="Q949" i="14" s="1"/>
  <c r="R949" i="14" s="1"/>
  <c r="M948" i="14"/>
  <c r="N948" i="14" s="1"/>
  <c r="M947" i="14"/>
  <c r="N947" i="14" s="1"/>
  <c r="M946" i="14"/>
  <c r="N946" i="14" s="1"/>
  <c r="M945" i="14"/>
  <c r="N945" i="14" s="1"/>
  <c r="M944" i="14"/>
  <c r="N944" i="14" s="1"/>
  <c r="M943" i="14"/>
  <c r="N943" i="14" s="1"/>
  <c r="M942" i="14"/>
  <c r="N942" i="14" s="1"/>
  <c r="M941" i="14"/>
  <c r="N941" i="14" s="1"/>
  <c r="M940" i="14"/>
  <c r="N940" i="14" s="1"/>
  <c r="M939" i="14"/>
  <c r="N939" i="14" s="1"/>
  <c r="M938" i="14"/>
  <c r="N938" i="14" s="1"/>
  <c r="M937" i="14"/>
  <c r="N937" i="14" s="1"/>
  <c r="M936" i="14"/>
  <c r="N936" i="14" s="1"/>
  <c r="M935" i="14"/>
  <c r="N935" i="14" s="1"/>
  <c r="M934" i="14"/>
  <c r="N934" i="14" s="1"/>
  <c r="M933" i="14"/>
  <c r="M932" i="14"/>
  <c r="N932" i="14" s="1"/>
  <c r="M931" i="14"/>
  <c r="N931" i="14" s="1"/>
  <c r="M930" i="14"/>
  <c r="M929" i="14"/>
  <c r="N929" i="14" s="1"/>
  <c r="M928" i="14"/>
  <c r="N928" i="14" s="1"/>
  <c r="M927" i="14"/>
  <c r="N927" i="14" s="1"/>
  <c r="M924" i="14"/>
  <c r="N924" i="14" s="1"/>
  <c r="M923" i="14"/>
  <c r="N923" i="14" s="1"/>
  <c r="M922" i="14"/>
  <c r="M921" i="14"/>
  <c r="N921" i="14" s="1"/>
  <c r="M920" i="14"/>
  <c r="N920" i="14" s="1"/>
  <c r="M919" i="14"/>
  <c r="N919" i="14" s="1"/>
  <c r="M918" i="14"/>
  <c r="N918" i="14" s="1"/>
  <c r="M917" i="14"/>
  <c r="N917" i="14" s="1"/>
  <c r="M916" i="14"/>
  <c r="N916" i="14" s="1"/>
  <c r="M915" i="14"/>
  <c r="N915" i="14" s="1"/>
  <c r="M914" i="14"/>
  <c r="Q914" i="14" s="1"/>
  <c r="R914" i="14" s="1"/>
  <c r="M913" i="14"/>
  <c r="N913" i="14" s="1"/>
  <c r="M912" i="14"/>
  <c r="N912" i="14" s="1"/>
  <c r="M911" i="14"/>
  <c r="N911" i="14" s="1"/>
  <c r="M910" i="14"/>
  <c r="Q910" i="14" s="1"/>
  <c r="R910" i="14" s="1"/>
  <c r="M909" i="14"/>
  <c r="N909" i="14" s="1"/>
  <c r="M908" i="14"/>
  <c r="N908" i="14" s="1"/>
  <c r="M907" i="14"/>
  <c r="N907" i="14" s="1"/>
  <c r="M906" i="14"/>
  <c r="N906" i="14" s="1"/>
  <c r="M905" i="14"/>
  <c r="M904" i="14"/>
  <c r="N904" i="14" s="1"/>
  <c r="M903" i="14"/>
  <c r="N903" i="14" s="1"/>
  <c r="M902" i="14"/>
  <c r="N902" i="14" s="1"/>
  <c r="M901" i="14"/>
  <c r="N901" i="14" s="1"/>
  <c r="M900" i="14"/>
  <c r="N900" i="14" s="1"/>
  <c r="M899" i="14"/>
  <c r="N899" i="14" s="1"/>
  <c r="M898" i="14"/>
  <c r="N898" i="14" s="1"/>
  <c r="M897" i="14"/>
  <c r="N897" i="14" s="1"/>
  <c r="M896" i="14"/>
  <c r="N896" i="14" s="1"/>
  <c r="M895" i="14"/>
  <c r="N895" i="14" s="1"/>
  <c r="M894" i="14"/>
  <c r="N894" i="14" s="1"/>
  <c r="M893" i="14"/>
  <c r="N893" i="14" s="1"/>
  <c r="M892" i="14"/>
  <c r="N892" i="14" s="1"/>
  <c r="M891" i="14"/>
  <c r="N891" i="14" s="1"/>
  <c r="M890" i="14"/>
  <c r="Q890" i="14" s="1"/>
  <c r="R890" i="14" s="1"/>
  <c r="M889" i="14"/>
  <c r="N889" i="14" s="1"/>
  <c r="M888" i="14"/>
  <c r="N888" i="14" s="1"/>
  <c r="M887" i="14"/>
  <c r="N887" i="14" s="1"/>
  <c r="M886" i="14"/>
  <c r="N886" i="14" s="1"/>
  <c r="M885" i="14"/>
  <c r="N885" i="14" s="1"/>
  <c r="M884" i="14"/>
  <c r="N884" i="14" s="1"/>
  <c r="M883" i="14"/>
  <c r="N883" i="14" s="1"/>
  <c r="M882" i="14"/>
  <c r="M881" i="14"/>
  <c r="N881" i="14" s="1"/>
  <c r="M880" i="14"/>
  <c r="N880" i="14" s="1"/>
  <c r="M879" i="14"/>
  <c r="N879" i="14" s="1"/>
  <c r="M878" i="14"/>
  <c r="N878" i="14" s="1"/>
  <c r="M877" i="14"/>
  <c r="N877" i="14" s="1"/>
  <c r="M876" i="14"/>
  <c r="N876" i="14" s="1"/>
  <c r="M875" i="14"/>
  <c r="N875" i="14" s="1"/>
  <c r="M874" i="14"/>
  <c r="N874" i="14" s="1"/>
  <c r="M873" i="14"/>
  <c r="N873" i="14" s="1"/>
  <c r="M872" i="14"/>
  <c r="N872" i="14" s="1"/>
  <c r="M871" i="14"/>
  <c r="N871" i="14" s="1"/>
  <c r="M870" i="14"/>
  <c r="Q870" i="14" s="1"/>
  <c r="R870" i="14" s="1"/>
  <c r="M869" i="14"/>
  <c r="Q869" i="14" s="1"/>
  <c r="R869" i="14" s="1"/>
  <c r="M868" i="14"/>
  <c r="N868" i="14" s="1"/>
  <c r="M867" i="14"/>
  <c r="N867" i="14" s="1"/>
  <c r="M866" i="14"/>
  <c r="N866" i="14" s="1"/>
  <c r="M865" i="14"/>
  <c r="N865" i="14" s="1"/>
  <c r="M864" i="14"/>
  <c r="N864" i="14" s="1"/>
  <c r="M863" i="14"/>
  <c r="N863" i="14" s="1"/>
  <c r="M862" i="14"/>
  <c r="N862" i="14" s="1"/>
  <c r="M861" i="14"/>
  <c r="N861" i="14" s="1"/>
  <c r="M860" i="14"/>
  <c r="N860" i="14" s="1"/>
  <c r="M859" i="14"/>
  <c r="N859" i="14" s="1"/>
  <c r="M858" i="14"/>
  <c r="M857" i="14"/>
  <c r="N857" i="14" s="1"/>
  <c r="M856" i="14"/>
  <c r="N856" i="14" s="1"/>
  <c r="M855" i="14"/>
  <c r="N855" i="14" s="1"/>
  <c r="M854" i="14"/>
  <c r="N854" i="14" s="1"/>
  <c r="M853" i="14"/>
  <c r="N853" i="14" s="1"/>
  <c r="M852" i="14"/>
  <c r="N852" i="14" s="1"/>
  <c r="M851" i="14"/>
  <c r="M850" i="14"/>
  <c r="M849" i="14"/>
  <c r="N849" i="14" s="1"/>
  <c r="M848" i="14"/>
  <c r="N848" i="14" s="1"/>
  <c r="M847" i="14"/>
  <c r="N847" i="14" s="1"/>
  <c r="M846" i="14"/>
  <c r="N846" i="14" s="1"/>
  <c r="M845" i="14"/>
  <c r="N845" i="14" s="1"/>
  <c r="M844" i="14"/>
  <c r="N844" i="14" s="1"/>
  <c r="M843" i="14"/>
  <c r="N843" i="14" s="1"/>
  <c r="M842" i="14"/>
  <c r="N842" i="14" s="1"/>
  <c r="M841" i="14"/>
  <c r="N841" i="14" s="1"/>
  <c r="M840" i="14"/>
  <c r="N840" i="14" s="1"/>
  <c r="M838" i="14"/>
  <c r="M837" i="14"/>
  <c r="M836" i="14"/>
  <c r="N836" i="14" s="1"/>
  <c r="M835" i="14"/>
  <c r="N835" i="14" s="1"/>
  <c r="M834" i="14"/>
  <c r="N834" i="14" s="1"/>
  <c r="M833" i="14"/>
  <c r="N833" i="14" s="1"/>
  <c r="M832" i="14"/>
  <c r="N832" i="14" s="1"/>
  <c r="M831" i="14"/>
  <c r="N831" i="14" s="1"/>
  <c r="M830" i="14"/>
  <c r="N830" i="14" s="1"/>
  <c r="M829" i="14"/>
  <c r="N829" i="14" s="1"/>
  <c r="M828" i="14"/>
  <c r="N828" i="14" s="1"/>
  <c r="M826" i="14"/>
  <c r="N826" i="14" s="1"/>
  <c r="M825" i="14"/>
  <c r="M824" i="14"/>
  <c r="M823" i="14"/>
  <c r="N823" i="14" s="1"/>
  <c r="M822" i="14"/>
  <c r="Q822" i="14" s="1"/>
  <c r="R822" i="14" s="1"/>
  <c r="M821" i="14"/>
  <c r="N821" i="14" s="1"/>
  <c r="M820" i="14"/>
  <c r="N820" i="14" s="1"/>
  <c r="M819" i="14"/>
  <c r="N819" i="14" s="1"/>
  <c r="M818" i="14"/>
  <c r="N818" i="14" s="1"/>
  <c r="M817" i="14"/>
  <c r="N817" i="14" s="1"/>
  <c r="M816" i="14"/>
  <c r="N816" i="14" s="1"/>
  <c r="M815" i="14"/>
  <c r="N815" i="14" s="1"/>
  <c r="M813" i="14"/>
  <c r="N813" i="14" s="1"/>
  <c r="M812" i="14"/>
  <c r="N812" i="14" s="1"/>
  <c r="M811" i="14"/>
  <c r="N811" i="14" s="1"/>
  <c r="M810" i="14"/>
  <c r="N810" i="14" s="1"/>
  <c r="M809" i="14"/>
  <c r="N809" i="14" s="1"/>
  <c r="M808" i="14"/>
  <c r="N808" i="14" s="1"/>
  <c r="M807" i="14"/>
  <c r="N807" i="14" s="1"/>
  <c r="M806" i="14"/>
  <c r="N806" i="14" s="1"/>
  <c r="M805" i="14"/>
  <c r="M804" i="14"/>
  <c r="N804" i="14" s="1"/>
  <c r="M803" i="14"/>
  <c r="N803" i="14" s="1"/>
  <c r="M802" i="14"/>
  <c r="N802" i="14" s="1"/>
  <c r="M801" i="14"/>
  <c r="N801" i="14" s="1"/>
  <c r="M800" i="14"/>
  <c r="N800" i="14" s="1"/>
  <c r="M799" i="14"/>
  <c r="N799" i="14" s="1"/>
  <c r="M798" i="14"/>
  <c r="N798" i="14" s="1"/>
  <c r="M797" i="14"/>
  <c r="N797" i="14" s="1"/>
  <c r="M796" i="14"/>
  <c r="N796" i="14" s="1"/>
  <c r="M795" i="14"/>
  <c r="N795" i="14" s="1"/>
  <c r="M794" i="14"/>
  <c r="N794" i="14" s="1"/>
  <c r="M793" i="14"/>
  <c r="N793" i="14" s="1"/>
  <c r="M792" i="14"/>
  <c r="N792" i="14" s="1"/>
  <c r="M791" i="14"/>
  <c r="N791" i="14" s="1"/>
  <c r="M790" i="14"/>
  <c r="N790" i="14" s="1"/>
  <c r="M789" i="14"/>
  <c r="N789" i="14" s="1"/>
  <c r="M788" i="14"/>
  <c r="N788" i="14" s="1"/>
  <c r="M787" i="14"/>
  <c r="N787" i="14" s="1"/>
  <c r="M786" i="14"/>
  <c r="N786" i="14" s="1"/>
  <c r="M785" i="14"/>
  <c r="N785" i="14" s="1"/>
  <c r="M784" i="14"/>
  <c r="N784" i="14" s="1"/>
  <c r="M783" i="14"/>
  <c r="N783" i="14" s="1"/>
  <c r="M782" i="14"/>
  <c r="N782" i="14" s="1"/>
  <c r="M781" i="14"/>
  <c r="N781" i="14" s="1"/>
  <c r="M780" i="14"/>
  <c r="N780" i="14" s="1"/>
  <c r="M779" i="14"/>
  <c r="N779" i="14" s="1"/>
  <c r="M778" i="14"/>
  <c r="N778" i="14" s="1"/>
  <c r="M777" i="14"/>
  <c r="Q777" i="14" s="1"/>
  <c r="R777" i="14" s="1"/>
  <c r="M776" i="14"/>
  <c r="N776" i="14" s="1"/>
  <c r="M775" i="14"/>
  <c r="N775" i="14" s="1"/>
  <c r="M774" i="14"/>
  <c r="N774" i="14" s="1"/>
  <c r="M773" i="14"/>
  <c r="N773" i="14" s="1"/>
  <c r="M772" i="14"/>
  <c r="N772" i="14" s="1"/>
  <c r="M771" i="14"/>
  <c r="N771" i="14" s="1"/>
  <c r="M770" i="14"/>
  <c r="M769" i="14"/>
  <c r="Q769" i="14" s="1"/>
  <c r="R769" i="14" s="1"/>
  <c r="M768" i="14"/>
  <c r="N768" i="14" s="1"/>
  <c r="M767" i="14"/>
  <c r="N767" i="14" s="1"/>
  <c r="M766" i="14"/>
  <c r="N766" i="14" s="1"/>
  <c r="M765" i="14"/>
  <c r="N765" i="14" s="1"/>
  <c r="M764" i="14"/>
  <c r="N764" i="14" s="1"/>
  <c r="M763" i="14"/>
  <c r="N763" i="14" s="1"/>
  <c r="M762" i="14"/>
  <c r="M761" i="14"/>
  <c r="N761" i="14" s="1"/>
  <c r="M760" i="14"/>
  <c r="N760" i="14" s="1"/>
  <c r="M759" i="14"/>
  <c r="N759" i="14" s="1"/>
  <c r="M758" i="14"/>
  <c r="N758" i="14" s="1"/>
  <c r="M757" i="14"/>
  <c r="N757" i="14" s="1"/>
  <c r="M756" i="14"/>
  <c r="N756" i="14" s="1"/>
  <c r="M755" i="14"/>
  <c r="N755" i="14" s="1"/>
  <c r="M754" i="14"/>
  <c r="N754" i="14" s="1"/>
  <c r="M752" i="14"/>
  <c r="N752" i="14" s="1"/>
  <c r="M751" i="14"/>
  <c r="N751" i="14" s="1"/>
  <c r="M750" i="14"/>
  <c r="M749" i="14"/>
  <c r="N749" i="14" s="1"/>
  <c r="M748" i="14"/>
  <c r="N748" i="14" s="1"/>
  <c r="M747" i="14"/>
  <c r="N747" i="14" s="1"/>
  <c r="M746" i="14"/>
  <c r="N746" i="14" s="1"/>
  <c r="M745" i="14"/>
  <c r="N745" i="14" s="1"/>
  <c r="M744" i="14"/>
  <c r="N744" i="14" s="1"/>
  <c r="M743" i="14"/>
  <c r="N743" i="14" s="1"/>
  <c r="M742" i="14"/>
  <c r="N742" i="14" s="1"/>
  <c r="M741" i="14"/>
  <c r="N741" i="14" s="1"/>
  <c r="M740" i="14"/>
  <c r="N740" i="14" s="1"/>
  <c r="M739" i="14"/>
  <c r="N739" i="14" s="1"/>
  <c r="M738" i="14"/>
  <c r="N738" i="14" s="1"/>
  <c r="M737" i="14"/>
  <c r="Q737" i="14" s="1"/>
  <c r="R737" i="14" s="1"/>
  <c r="M736" i="14"/>
  <c r="N736" i="14" s="1"/>
  <c r="M735" i="14"/>
  <c r="N735" i="14" s="1"/>
  <c r="M734" i="14"/>
  <c r="M733" i="14"/>
  <c r="N733" i="14" s="1"/>
  <c r="M732" i="14"/>
  <c r="N732" i="14" s="1"/>
  <c r="M731" i="14"/>
  <c r="N731" i="14" s="1"/>
  <c r="M730" i="14"/>
  <c r="N730" i="14" s="1"/>
  <c r="M729" i="14"/>
  <c r="Q729" i="14" s="1"/>
  <c r="R729" i="14" s="1"/>
  <c r="M728" i="14"/>
  <c r="N728" i="14" s="1"/>
  <c r="M727" i="14"/>
  <c r="N727" i="14" s="1"/>
  <c r="M726" i="14"/>
  <c r="N726" i="14" s="1"/>
  <c r="M725" i="14"/>
  <c r="N725" i="14" s="1"/>
  <c r="M724" i="14"/>
  <c r="M723" i="14"/>
  <c r="M722" i="14"/>
  <c r="N722" i="14" s="1"/>
  <c r="M721" i="14"/>
  <c r="N721" i="14" s="1"/>
  <c r="M720" i="14"/>
  <c r="N720" i="14" s="1"/>
  <c r="M719" i="14"/>
  <c r="N719" i="14" s="1"/>
  <c r="M718" i="14"/>
  <c r="N718" i="14" s="1"/>
  <c r="M717" i="14"/>
  <c r="N717" i="14" s="1"/>
  <c r="M716" i="14"/>
  <c r="N716" i="14" s="1"/>
  <c r="M715" i="14"/>
  <c r="N715" i="14" s="1"/>
  <c r="M714" i="14"/>
  <c r="N714" i="14" s="1"/>
  <c r="M713" i="14"/>
  <c r="N713" i="14" s="1"/>
  <c r="M712" i="14"/>
  <c r="N712" i="14" s="1"/>
  <c r="M711" i="14"/>
  <c r="N711" i="14" s="1"/>
  <c r="M710" i="14"/>
  <c r="Q710" i="14" s="1"/>
  <c r="R710" i="14" s="1"/>
  <c r="M709" i="14"/>
  <c r="M708" i="14"/>
  <c r="N708" i="14" s="1"/>
  <c r="M707" i="14"/>
  <c r="M706" i="14"/>
  <c r="N706" i="14" s="1"/>
  <c r="M705" i="14"/>
  <c r="N705" i="14" s="1"/>
  <c r="M704" i="14"/>
  <c r="N704" i="14" s="1"/>
  <c r="M703" i="14"/>
  <c r="N703" i="14" s="1"/>
  <c r="M702" i="14"/>
  <c r="M701" i="14"/>
  <c r="N701" i="14" s="1"/>
  <c r="M700" i="14"/>
  <c r="N700" i="14" s="1"/>
  <c r="M699" i="14"/>
  <c r="N699" i="14" s="1"/>
  <c r="M698" i="14"/>
  <c r="N698" i="14" s="1"/>
  <c r="M697" i="14"/>
  <c r="N697" i="14" s="1"/>
  <c r="M694" i="14"/>
  <c r="N694" i="14" s="1"/>
  <c r="M693" i="14"/>
  <c r="N693" i="14" s="1"/>
  <c r="M692" i="14"/>
  <c r="M691" i="14"/>
  <c r="N691" i="14" s="1"/>
  <c r="M688" i="14"/>
  <c r="N688" i="14" s="1"/>
  <c r="M687" i="14"/>
  <c r="N687" i="14" s="1"/>
  <c r="M686" i="14"/>
  <c r="N686" i="14" s="1"/>
  <c r="M685" i="14"/>
  <c r="N685" i="14" s="1"/>
  <c r="M684" i="14"/>
  <c r="N684" i="14" s="1"/>
  <c r="M683" i="14"/>
  <c r="N683" i="14" s="1"/>
  <c r="M682" i="14"/>
  <c r="N682" i="14" s="1"/>
  <c r="M681" i="14"/>
  <c r="N681" i="14" s="1"/>
  <c r="M679" i="14"/>
  <c r="N679" i="14" s="1"/>
  <c r="M678" i="14"/>
  <c r="M677" i="14"/>
  <c r="Q677" i="14" s="1"/>
  <c r="R677" i="14" s="1"/>
  <c r="M676" i="14"/>
  <c r="N676" i="14" s="1"/>
  <c r="M675" i="14"/>
  <c r="M674" i="14"/>
  <c r="N674" i="14" s="1"/>
  <c r="M673" i="14"/>
  <c r="N673" i="14" s="1"/>
  <c r="M672" i="14"/>
  <c r="N672" i="14" s="1"/>
  <c r="M671" i="14"/>
  <c r="N671" i="14" s="1"/>
  <c r="M670" i="14"/>
  <c r="M669" i="14"/>
  <c r="N669" i="14" s="1"/>
  <c r="M668" i="14"/>
  <c r="M667" i="14"/>
  <c r="M666" i="14"/>
  <c r="N666" i="14" s="1"/>
  <c r="M665" i="14"/>
  <c r="N665" i="14" s="1"/>
  <c r="M664" i="14"/>
  <c r="N664" i="14" s="1"/>
  <c r="M663" i="14"/>
  <c r="N663" i="14" s="1"/>
  <c r="M662" i="14"/>
  <c r="N662" i="14" s="1"/>
  <c r="M661" i="14"/>
  <c r="N661" i="14" s="1"/>
  <c r="M660" i="14"/>
  <c r="N660" i="14" s="1"/>
  <c r="M659" i="14"/>
  <c r="N659" i="14" s="1"/>
  <c r="M658" i="14"/>
  <c r="N658" i="14" s="1"/>
  <c r="M657" i="14"/>
  <c r="M656" i="14"/>
  <c r="N656" i="14" s="1"/>
  <c r="M655" i="14"/>
  <c r="N655" i="14" s="1"/>
  <c r="M654" i="14"/>
  <c r="N654" i="14" s="1"/>
  <c r="M653" i="14"/>
  <c r="N653" i="14" s="1"/>
  <c r="M652" i="14"/>
  <c r="N652" i="14" s="1"/>
  <c r="M651" i="14"/>
  <c r="N651" i="14" s="1"/>
  <c r="M649" i="14"/>
  <c r="Q649" i="14" s="1"/>
  <c r="R649" i="14" s="1"/>
  <c r="M648" i="14"/>
  <c r="N648" i="14" s="1"/>
  <c r="M647" i="14"/>
  <c r="N647" i="14" s="1"/>
  <c r="M646" i="14"/>
  <c r="N646" i="14" s="1"/>
  <c r="M645" i="14"/>
  <c r="M644" i="14"/>
  <c r="N644" i="14" s="1"/>
  <c r="M643" i="14"/>
  <c r="N643" i="14" s="1"/>
  <c r="M642" i="14"/>
  <c r="M641" i="14"/>
  <c r="N641" i="14" s="1"/>
  <c r="M640" i="14"/>
  <c r="N640" i="14" s="1"/>
  <c r="M639" i="14"/>
  <c r="M638" i="14"/>
  <c r="Q638" i="14" s="1"/>
  <c r="R638" i="14" s="1"/>
  <c r="M637" i="14"/>
  <c r="N637" i="14" s="1"/>
  <c r="M636" i="14"/>
  <c r="N636" i="14" s="1"/>
  <c r="M635" i="14"/>
  <c r="N635" i="14" s="1"/>
  <c r="M632" i="14"/>
  <c r="N632" i="14" s="1"/>
  <c r="M631" i="14"/>
  <c r="N631" i="14" s="1"/>
  <c r="M630" i="14"/>
  <c r="N630" i="14" s="1"/>
  <c r="M629" i="14"/>
  <c r="N629" i="14" s="1"/>
  <c r="M626" i="14"/>
  <c r="N626" i="14" s="1"/>
  <c r="M625" i="14"/>
  <c r="N625" i="14" s="1"/>
  <c r="M623" i="14"/>
  <c r="N623" i="14" s="1"/>
  <c r="M622" i="14"/>
  <c r="N622" i="14" s="1"/>
  <c r="M621" i="14"/>
  <c r="N621" i="14" s="1"/>
  <c r="M620" i="14"/>
  <c r="N620" i="14" s="1"/>
  <c r="M619" i="14"/>
  <c r="N619" i="14" s="1"/>
  <c r="M618" i="14"/>
  <c r="N618" i="14" s="1"/>
  <c r="M617" i="14"/>
  <c r="M616" i="14"/>
  <c r="N616" i="14" s="1"/>
  <c r="M615" i="14"/>
  <c r="N615" i="14" s="1"/>
  <c r="M614" i="14"/>
  <c r="N614" i="14" s="1"/>
  <c r="M613" i="14"/>
  <c r="N613" i="14" s="1"/>
  <c r="M612" i="14"/>
  <c r="M610" i="14"/>
  <c r="N610" i="14" s="1"/>
  <c r="M609" i="14"/>
  <c r="N609" i="14" s="1"/>
  <c r="M607" i="14"/>
  <c r="N607" i="14" s="1"/>
  <c r="M606" i="14"/>
  <c r="N606" i="14" s="1"/>
  <c r="M605" i="14"/>
  <c r="N605" i="14" s="1"/>
  <c r="M604" i="14"/>
  <c r="N604" i="14" s="1"/>
  <c r="M602" i="14"/>
  <c r="N602" i="14" s="1"/>
  <c r="M601" i="14"/>
  <c r="M600" i="14"/>
  <c r="N600" i="14" s="1"/>
  <c r="M598" i="14"/>
  <c r="N598" i="14" s="1"/>
  <c r="M597" i="14"/>
  <c r="Q597" i="14" s="1"/>
  <c r="R597" i="14" s="1"/>
  <c r="M596" i="14"/>
  <c r="N596" i="14" s="1"/>
  <c r="M595" i="14"/>
  <c r="N595" i="14" s="1"/>
  <c r="M594" i="14"/>
  <c r="N594" i="14" s="1"/>
  <c r="M593" i="14"/>
  <c r="N593" i="14" s="1"/>
  <c r="M592" i="14"/>
  <c r="N592" i="14" s="1"/>
  <c r="M591" i="14"/>
  <c r="N591" i="14" s="1"/>
  <c r="M590" i="14"/>
  <c r="N590" i="14" s="1"/>
  <c r="M589" i="14"/>
  <c r="Q589" i="14" s="1"/>
  <c r="R589" i="14" s="1"/>
  <c r="M588" i="14"/>
  <c r="N588" i="14" s="1"/>
  <c r="M587" i="14"/>
  <c r="N587" i="14" s="1"/>
  <c r="M586" i="14"/>
  <c r="N586" i="14" s="1"/>
  <c r="M585" i="14"/>
  <c r="N585" i="14" s="1"/>
  <c r="M584" i="14"/>
  <c r="N584" i="14" s="1"/>
  <c r="M583" i="14"/>
  <c r="N583" i="14" s="1"/>
  <c r="M582" i="14"/>
  <c r="N582" i="14" s="1"/>
  <c r="M581" i="14"/>
  <c r="Q581" i="14" s="1"/>
  <c r="R581" i="14" s="1"/>
  <c r="M580" i="14"/>
  <c r="N580" i="14" s="1"/>
  <c r="M579" i="14"/>
  <c r="N579" i="14" s="1"/>
  <c r="M578" i="14"/>
  <c r="Q578" i="14" s="1"/>
  <c r="R578" i="14" s="1"/>
  <c r="M577" i="14"/>
  <c r="N577" i="14" s="1"/>
  <c r="M576" i="14"/>
  <c r="N576" i="14" s="1"/>
  <c r="M575" i="14"/>
  <c r="N575" i="14" s="1"/>
  <c r="M574" i="14"/>
  <c r="M573" i="14"/>
  <c r="N573" i="14" s="1"/>
  <c r="M572" i="14"/>
  <c r="N572" i="14" s="1"/>
  <c r="M571" i="14"/>
  <c r="N571" i="14" s="1"/>
  <c r="M570" i="14"/>
  <c r="N570" i="14" s="1"/>
  <c r="M569" i="14"/>
  <c r="N569" i="14" s="1"/>
  <c r="M568" i="14"/>
  <c r="N568" i="14" s="1"/>
  <c r="M566" i="14"/>
  <c r="N566" i="14" s="1"/>
  <c r="M565" i="14"/>
  <c r="N565" i="14" s="1"/>
  <c r="M564" i="14"/>
  <c r="N564" i="14" s="1"/>
  <c r="M563" i="14"/>
  <c r="N563" i="14" s="1"/>
  <c r="M562" i="14"/>
  <c r="N562" i="14" s="1"/>
  <c r="M561" i="14"/>
  <c r="N561" i="14" s="1"/>
  <c r="M560" i="14"/>
  <c r="N560" i="14" s="1"/>
  <c r="M559" i="14"/>
  <c r="N559" i="14" s="1"/>
  <c r="M558" i="14"/>
  <c r="N558" i="14" s="1"/>
  <c r="M557" i="14"/>
  <c r="N557" i="14" s="1"/>
  <c r="M556" i="14"/>
  <c r="N556" i="14" s="1"/>
  <c r="M555" i="14"/>
  <c r="N555" i="14" s="1"/>
  <c r="M554" i="14"/>
  <c r="N554" i="14" s="1"/>
  <c r="M553" i="14"/>
  <c r="M551" i="14"/>
  <c r="N551" i="14" s="1"/>
  <c r="M550" i="14"/>
  <c r="M549" i="14"/>
  <c r="N549" i="14" s="1"/>
  <c r="M548" i="14"/>
  <c r="N548" i="14" s="1"/>
  <c r="M547" i="14"/>
  <c r="N547" i="14" s="1"/>
  <c r="M546" i="14"/>
  <c r="N546" i="14" s="1"/>
  <c r="M545" i="14"/>
  <c r="N545" i="14" s="1"/>
  <c r="M544" i="14"/>
  <c r="N544" i="14" s="1"/>
  <c r="M543" i="14"/>
  <c r="N543" i="14" s="1"/>
  <c r="M542" i="14"/>
  <c r="Q542" i="14" s="1"/>
  <c r="R542" i="14" s="1"/>
  <c r="M541" i="14"/>
  <c r="N541" i="14" s="1"/>
  <c r="M540" i="14"/>
  <c r="N540" i="14" s="1"/>
  <c r="M539" i="14"/>
  <c r="N539" i="14" s="1"/>
  <c r="M538" i="14"/>
  <c r="N538" i="14" s="1"/>
  <c r="M537" i="14"/>
  <c r="N537" i="14" s="1"/>
  <c r="M536" i="14"/>
  <c r="M535" i="14"/>
  <c r="N535" i="14" s="1"/>
  <c r="M534" i="14"/>
  <c r="N534" i="14" s="1"/>
  <c r="M533" i="14"/>
  <c r="N533" i="14" s="1"/>
  <c r="M532" i="14"/>
  <c r="M531" i="14"/>
  <c r="N531" i="14" s="1"/>
  <c r="M530" i="14"/>
  <c r="N530" i="14" s="1"/>
  <c r="M529" i="14"/>
  <c r="N529" i="14" s="1"/>
  <c r="M528" i="14"/>
  <c r="N528" i="14" s="1"/>
  <c r="M527" i="14"/>
  <c r="N527" i="14" s="1"/>
  <c r="M526" i="14"/>
  <c r="M525" i="14"/>
  <c r="N525" i="14" s="1"/>
  <c r="M524" i="14"/>
  <c r="N524" i="14" s="1"/>
  <c r="M523" i="14"/>
  <c r="M522" i="14"/>
  <c r="N522" i="14" s="1"/>
  <c r="M521" i="14"/>
  <c r="Q521" i="14" s="1"/>
  <c r="R521" i="14" s="1"/>
  <c r="M520" i="14"/>
  <c r="M519" i="14"/>
  <c r="N519" i="14" s="1"/>
  <c r="M518" i="14"/>
  <c r="M517" i="14"/>
  <c r="N517" i="14" s="1"/>
  <c r="M516" i="14"/>
  <c r="M515" i="14"/>
  <c r="N515" i="14" s="1"/>
  <c r="M514" i="14"/>
  <c r="M513" i="14"/>
  <c r="N513" i="14" s="1"/>
  <c r="M512" i="14"/>
  <c r="N512" i="14" s="1"/>
  <c r="M511" i="14"/>
  <c r="N511" i="14" s="1"/>
  <c r="M510" i="14"/>
  <c r="N510" i="14" s="1"/>
  <c r="M509" i="14"/>
  <c r="N509" i="14" s="1"/>
  <c r="M508" i="14"/>
  <c r="N508" i="14" s="1"/>
  <c r="M507" i="14"/>
  <c r="N507" i="14" s="1"/>
  <c r="M506" i="14"/>
  <c r="N506" i="14" s="1"/>
  <c r="M505" i="14"/>
  <c r="N505" i="14" s="1"/>
  <c r="M504" i="14"/>
  <c r="N504" i="14" s="1"/>
  <c r="M503" i="14"/>
  <c r="N503" i="14" s="1"/>
  <c r="M502" i="14"/>
  <c r="N502" i="14" s="1"/>
  <c r="M501" i="14"/>
  <c r="N501" i="14" s="1"/>
  <c r="M500" i="14"/>
  <c r="N500" i="14" s="1"/>
  <c r="M499" i="14"/>
  <c r="N499" i="14" s="1"/>
  <c r="M498" i="14"/>
  <c r="N498" i="14" s="1"/>
  <c r="M497" i="14"/>
  <c r="N497" i="14" s="1"/>
  <c r="M496" i="14"/>
  <c r="N496" i="14" s="1"/>
  <c r="M495" i="14"/>
  <c r="N495" i="14" s="1"/>
  <c r="M494" i="14"/>
  <c r="M493" i="14"/>
  <c r="M492" i="14"/>
  <c r="N492" i="14" s="1"/>
  <c r="M491" i="14"/>
  <c r="N491" i="14" s="1"/>
  <c r="M490" i="14"/>
  <c r="N490" i="14" s="1"/>
  <c r="M489" i="14"/>
  <c r="Q489" i="14" s="1"/>
  <c r="R489" i="14" s="1"/>
  <c r="M488" i="14"/>
  <c r="N488" i="14" s="1"/>
  <c r="M487" i="14"/>
  <c r="N487" i="14" s="1"/>
  <c r="M486" i="14"/>
  <c r="M485" i="14"/>
  <c r="N485" i="14" s="1"/>
  <c r="M484" i="14"/>
  <c r="N484" i="14" s="1"/>
  <c r="M483" i="14"/>
  <c r="N483" i="14" s="1"/>
  <c r="M482" i="14"/>
  <c r="N482" i="14" s="1"/>
  <c r="M481" i="14"/>
  <c r="N481" i="14" s="1"/>
  <c r="M480" i="14"/>
  <c r="N480" i="14" s="1"/>
  <c r="M479" i="14"/>
  <c r="N479" i="14" s="1"/>
  <c r="M478" i="14"/>
  <c r="M477" i="14"/>
  <c r="N477" i="14" s="1"/>
  <c r="M476" i="14"/>
  <c r="N476" i="14" s="1"/>
  <c r="M475" i="14"/>
  <c r="N475" i="14" s="1"/>
  <c r="M474" i="14"/>
  <c r="N474" i="14" s="1"/>
  <c r="M473" i="14"/>
  <c r="N473" i="14" s="1"/>
  <c r="M472" i="14"/>
  <c r="M471" i="14"/>
  <c r="N471" i="14" s="1"/>
  <c r="M470" i="14"/>
  <c r="N470" i="14" s="1"/>
  <c r="M469" i="14"/>
  <c r="N469" i="14" s="1"/>
  <c r="M468" i="14"/>
  <c r="M467" i="14"/>
  <c r="N467" i="14" s="1"/>
  <c r="M466" i="14"/>
  <c r="N466" i="14" s="1"/>
  <c r="M465" i="14"/>
  <c r="N465" i="14" s="1"/>
  <c r="M464" i="14"/>
  <c r="N464" i="14" s="1"/>
  <c r="M463" i="14"/>
  <c r="N463" i="14" s="1"/>
  <c r="M462" i="14"/>
  <c r="M461" i="14"/>
  <c r="N461" i="14" s="1"/>
  <c r="M460" i="14"/>
  <c r="N460" i="14" s="1"/>
  <c r="M459" i="14"/>
  <c r="N459" i="14" s="1"/>
  <c r="M458" i="14"/>
  <c r="N458" i="14" s="1"/>
  <c r="M457" i="14"/>
  <c r="M456" i="14"/>
  <c r="N456" i="14" s="1"/>
  <c r="M455" i="14"/>
  <c r="N455" i="14" s="1"/>
  <c r="M454" i="14"/>
  <c r="M453" i="14"/>
  <c r="N453" i="14" s="1"/>
  <c r="M452" i="14"/>
  <c r="M451" i="14"/>
  <c r="N451" i="14" s="1"/>
  <c r="M450" i="14"/>
  <c r="N450" i="14" s="1"/>
  <c r="M449" i="14"/>
  <c r="M448" i="14"/>
  <c r="N448" i="14" s="1"/>
  <c r="M447" i="14"/>
  <c r="N447" i="14" s="1"/>
  <c r="M446" i="14"/>
  <c r="N446" i="14" s="1"/>
  <c r="M445" i="14"/>
  <c r="M444" i="14"/>
  <c r="N444" i="14" s="1"/>
  <c r="M443" i="14"/>
  <c r="N443" i="14" s="1"/>
  <c r="M442" i="14"/>
  <c r="N442" i="14" s="1"/>
  <c r="M441" i="14"/>
  <c r="N441" i="14" s="1"/>
  <c r="M440" i="14"/>
  <c r="N440" i="14" s="1"/>
  <c r="M439" i="14"/>
  <c r="N439" i="14" s="1"/>
  <c r="M438" i="14"/>
  <c r="N438" i="14" s="1"/>
  <c r="M437" i="14"/>
  <c r="N437" i="14" s="1"/>
  <c r="M436" i="14"/>
  <c r="M435" i="14"/>
  <c r="N435" i="14" s="1"/>
  <c r="M434" i="14"/>
  <c r="N434" i="14" s="1"/>
  <c r="M433" i="14"/>
  <c r="N433" i="14" s="1"/>
  <c r="M432" i="14"/>
  <c r="N432" i="14" s="1"/>
  <c r="M431" i="14"/>
  <c r="N431" i="14" s="1"/>
  <c r="M430" i="14"/>
  <c r="M429" i="14"/>
  <c r="N429" i="14" s="1"/>
  <c r="M428" i="14"/>
  <c r="N428" i="14" s="1"/>
  <c r="M427" i="14"/>
  <c r="M426" i="14"/>
  <c r="N426" i="14" s="1"/>
  <c r="M425" i="14"/>
  <c r="N425" i="14" s="1"/>
  <c r="M424" i="14"/>
  <c r="N424" i="14" s="1"/>
  <c r="M422" i="14"/>
  <c r="N422" i="14" s="1"/>
  <c r="M421" i="14"/>
  <c r="N421" i="14" s="1"/>
  <c r="M420" i="14"/>
  <c r="N420" i="14" s="1"/>
  <c r="M419" i="14"/>
  <c r="N419" i="14" s="1"/>
  <c r="M418" i="14"/>
  <c r="N418" i="14" s="1"/>
  <c r="M417" i="14"/>
  <c r="N417" i="14" s="1"/>
  <c r="M416" i="14"/>
  <c r="N416" i="14" s="1"/>
  <c r="M415" i="14"/>
  <c r="N415" i="14" s="1"/>
  <c r="M414" i="14"/>
  <c r="N414" i="14" s="1"/>
  <c r="M413" i="14"/>
  <c r="N413" i="14" s="1"/>
  <c r="M412" i="14"/>
  <c r="N412" i="14" s="1"/>
  <c r="M411" i="14"/>
  <c r="N411" i="14" s="1"/>
  <c r="M410" i="14"/>
  <c r="N410" i="14" s="1"/>
  <c r="M409" i="14"/>
  <c r="N409" i="14" s="1"/>
  <c r="M408" i="14"/>
  <c r="N408" i="14" s="1"/>
  <c r="M407" i="14"/>
  <c r="N407" i="14" s="1"/>
  <c r="M406" i="14"/>
  <c r="N406" i="14" s="1"/>
  <c r="M405" i="14"/>
  <c r="N405" i="14" s="1"/>
  <c r="M404" i="14"/>
  <c r="N404" i="14" s="1"/>
  <c r="M403" i="14"/>
  <c r="N403" i="14" s="1"/>
  <c r="M402" i="14"/>
  <c r="N402" i="14" s="1"/>
  <c r="M401" i="14"/>
  <c r="M400" i="14"/>
  <c r="N400" i="14" s="1"/>
  <c r="M399" i="14"/>
  <c r="N399" i="14" s="1"/>
  <c r="M398" i="14"/>
  <c r="N398" i="14" s="1"/>
  <c r="M397" i="14"/>
  <c r="N397" i="14" s="1"/>
  <c r="M396" i="14"/>
  <c r="N396" i="14" s="1"/>
  <c r="M395" i="14"/>
  <c r="N395" i="14" s="1"/>
  <c r="M393" i="14"/>
  <c r="N393" i="14" s="1"/>
  <c r="M392" i="14"/>
  <c r="N392" i="14" s="1"/>
  <c r="M391" i="14"/>
  <c r="N391" i="14" s="1"/>
  <c r="M390" i="14"/>
  <c r="N390" i="14" s="1"/>
  <c r="M389" i="14"/>
  <c r="N389" i="14" s="1"/>
  <c r="M388" i="14"/>
  <c r="N388" i="14" s="1"/>
  <c r="M386" i="14"/>
  <c r="N386" i="14" s="1"/>
  <c r="M385" i="14"/>
  <c r="M384" i="14"/>
  <c r="N384" i="14" s="1"/>
  <c r="M382" i="14"/>
  <c r="Q382" i="14" s="1"/>
  <c r="R382" i="14" s="1"/>
  <c r="M381" i="14"/>
  <c r="N381" i="14" s="1"/>
  <c r="M380" i="14"/>
  <c r="N380" i="14" s="1"/>
  <c r="M379" i="14"/>
  <c r="N379" i="14" s="1"/>
  <c r="M378" i="14"/>
  <c r="N378" i="14" s="1"/>
  <c r="M377" i="14"/>
  <c r="N377" i="14" s="1"/>
  <c r="M376" i="14"/>
  <c r="M375" i="14"/>
  <c r="N375" i="14" s="1"/>
  <c r="M374" i="14"/>
  <c r="M373" i="14"/>
  <c r="N373" i="14" s="1"/>
  <c r="M372" i="14"/>
  <c r="N372" i="14" s="1"/>
  <c r="M371" i="14"/>
  <c r="N371" i="14" s="1"/>
  <c r="M369" i="14"/>
  <c r="N369" i="14" s="1"/>
  <c r="M368" i="14"/>
  <c r="N368" i="14" s="1"/>
  <c r="M367" i="14"/>
  <c r="N367" i="14" s="1"/>
  <c r="M366" i="14"/>
  <c r="N366" i="14" s="1"/>
  <c r="M365" i="14"/>
  <c r="N365" i="14" s="1"/>
  <c r="M364" i="14"/>
  <c r="N364" i="14" s="1"/>
  <c r="M363" i="14"/>
  <c r="N363" i="14" s="1"/>
  <c r="M362" i="14"/>
  <c r="N362" i="14" s="1"/>
  <c r="M361" i="14"/>
  <c r="N361" i="14" s="1"/>
  <c r="M360" i="14"/>
  <c r="N360" i="14" s="1"/>
  <c r="M359" i="14"/>
  <c r="M358" i="14"/>
  <c r="N358" i="14" s="1"/>
  <c r="M357" i="14"/>
  <c r="M356" i="14"/>
  <c r="N356" i="14" s="1"/>
  <c r="M355" i="14"/>
  <c r="M354" i="14"/>
  <c r="N354" i="14" s="1"/>
  <c r="M353" i="14"/>
  <c r="N353" i="14" s="1"/>
  <c r="M352" i="14"/>
  <c r="N352" i="14" s="1"/>
  <c r="M351" i="14"/>
  <c r="N351" i="14" s="1"/>
  <c r="M350" i="14"/>
  <c r="N350" i="14" s="1"/>
  <c r="M349" i="14"/>
  <c r="M348" i="14"/>
  <c r="N348" i="14" s="1"/>
  <c r="M347" i="14"/>
  <c r="N347" i="14" s="1"/>
  <c r="M346" i="14"/>
  <c r="N346" i="14" s="1"/>
  <c r="M345" i="14"/>
  <c r="N345" i="14" s="1"/>
  <c r="M344" i="14"/>
  <c r="N344" i="14" s="1"/>
  <c r="M343" i="14"/>
  <c r="N343" i="14" s="1"/>
  <c r="M342" i="14"/>
  <c r="N342" i="14" s="1"/>
  <c r="M341" i="14"/>
  <c r="N341" i="14" s="1"/>
  <c r="M340" i="14"/>
  <c r="N340" i="14" s="1"/>
  <c r="M339" i="14"/>
  <c r="N339" i="14" s="1"/>
  <c r="M338" i="14"/>
  <c r="M337" i="14"/>
  <c r="N337" i="14" s="1"/>
  <c r="M336" i="14"/>
  <c r="N336" i="14" s="1"/>
  <c r="M335" i="14"/>
  <c r="M334" i="14"/>
  <c r="N334" i="14" s="1"/>
  <c r="M333" i="14"/>
  <c r="N333" i="14" s="1"/>
  <c r="M332" i="14"/>
  <c r="N332" i="14" s="1"/>
  <c r="M331" i="14"/>
  <c r="N331" i="14" s="1"/>
  <c r="M330" i="14"/>
  <c r="N330" i="14" s="1"/>
  <c r="M329" i="14"/>
  <c r="N329" i="14" s="1"/>
  <c r="M328" i="14"/>
  <c r="N328" i="14" s="1"/>
  <c r="M327" i="14"/>
  <c r="N327" i="14" s="1"/>
  <c r="M326" i="14"/>
  <c r="N326" i="14" s="1"/>
  <c r="M324" i="14"/>
  <c r="N324" i="14" s="1"/>
  <c r="M323" i="14"/>
  <c r="N323" i="14" s="1"/>
  <c r="M322" i="14"/>
  <c r="N322" i="14" s="1"/>
  <c r="M321" i="14"/>
  <c r="N321" i="14" s="1"/>
  <c r="M320" i="14"/>
  <c r="N320" i="14" s="1"/>
  <c r="M319" i="14"/>
  <c r="N319" i="14" s="1"/>
  <c r="M318" i="14"/>
  <c r="N318" i="14" s="1"/>
  <c r="M317" i="14"/>
  <c r="N317" i="14" s="1"/>
  <c r="M315" i="14"/>
  <c r="N315" i="14" s="1"/>
  <c r="M314" i="14"/>
  <c r="N314" i="14" s="1"/>
  <c r="M313" i="14"/>
  <c r="Q313" i="14" s="1"/>
  <c r="R313" i="14" s="1"/>
  <c r="M312" i="14"/>
  <c r="N312" i="14" s="1"/>
  <c r="M311" i="14"/>
  <c r="M310" i="14"/>
  <c r="N310" i="14" s="1"/>
  <c r="M309" i="14"/>
  <c r="N309" i="14" s="1"/>
  <c r="M308" i="14"/>
  <c r="N308" i="14" s="1"/>
  <c r="M307" i="14"/>
  <c r="N307" i="14" s="1"/>
  <c r="M306" i="14"/>
  <c r="N306" i="14" s="1"/>
  <c r="M305" i="14"/>
  <c r="Q305" i="14" s="1"/>
  <c r="R305" i="14" s="1"/>
  <c r="M304" i="14"/>
  <c r="N304" i="14" s="1"/>
  <c r="M303" i="14"/>
  <c r="N303" i="14" s="1"/>
  <c r="M302" i="14"/>
  <c r="N302" i="14" s="1"/>
  <c r="M301" i="14"/>
  <c r="N301" i="14" s="1"/>
  <c r="M300" i="14"/>
  <c r="N300" i="14" s="1"/>
  <c r="M299" i="14"/>
  <c r="N299" i="14" s="1"/>
  <c r="M298" i="14"/>
  <c r="N298" i="14" s="1"/>
  <c r="M297" i="14"/>
  <c r="N297" i="14" s="1"/>
  <c r="M296" i="14"/>
  <c r="N296" i="14" s="1"/>
  <c r="M295" i="14"/>
  <c r="N295" i="14" s="1"/>
  <c r="M293" i="14"/>
  <c r="N293" i="14" s="1"/>
  <c r="M292" i="14"/>
  <c r="N292" i="14" s="1"/>
  <c r="M291" i="14"/>
  <c r="M290" i="14"/>
  <c r="N290" i="14" s="1"/>
  <c r="M289" i="14"/>
  <c r="N289" i="14" s="1"/>
  <c r="M288" i="14"/>
  <c r="N288" i="14" s="1"/>
  <c r="M287" i="14"/>
  <c r="N287" i="14" s="1"/>
  <c r="M286" i="14"/>
  <c r="N286" i="14" s="1"/>
  <c r="M285" i="14"/>
  <c r="N285" i="14" s="1"/>
  <c r="M284" i="14"/>
  <c r="N284" i="14" s="1"/>
  <c r="M283" i="14"/>
  <c r="N283" i="14" s="1"/>
  <c r="M282" i="14"/>
  <c r="N282" i="14" s="1"/>
  <c r="M281" i="14"/>
  <c r="M280" i="14"/>
  <c r="N280" i="14" s="1"/>
  <c r="M279" i="14"/>
  <c r="N279" i="14" s="1"/>
  <c r="M278" i="14"/>
  <c r="M277" i="14"/>
  <c r="N277" i="14" s="1"/>
  <c r="M276" i="14"/>
  <c r="N276" i="14" s="1"/>
  <c r="M275" i="14"/>
  <c r="N275" i="14" s="1"/>
  <c r="M274" i="14"/>
  <c r="N274" i="14" s="1"/>
  <c r="M273" i="14"/>
  <c r="N273" i="14" s="1"/>
  <c r="M272" i="14"/>
  <c r="N272" i="14" s="1"/>
  <c r="M271" i="14"/>
  <c r="N271" i="14" s="1"/>
  <c r="M270" i="14"/>
  <c r="N270" i="14" s="1"/>
  <c r="M269" i="14"/>
  <c r="N269" i="14" s="1"/>
  <c r="M268" i="14"/>
  <c r="N268" i="14" s="1"/>
  <c r="M267" i="14"/>
  <c r="N267" i="14" s="1"/>
  <c r="M266" i="14"/>
  <c r="N266" i="14" s="1"/>
  <c r="M265" i="14"/>
  <c r="N265" i="14" s="1"/>
  <c r="M264" i="14"/>
  <c r="N264" i="14" s="1"/>
  <c r="M263" i="14"/>
  <c r="N263" i="14" s="1"/>
  <c r="M262" i="14"/>
  <c r="M261" i="14"/>
  <c r="N261" i="14" s="1"/>
  <c r="M260" i="14"/>
  <c r="N260" i="14" s="1"/>
  <c r="M259" i="14"/>
  <c r="N259" i="14" s="1"/>
  <c r="M257" i="14"/>
  <c r="N257" i="14" s="1"/>
  <c r="M256" i="14"/>
  <c r="N256" i="14" s="1"/>
  <c r="M255" i="14"/>
  <c r="N255" i="14" s="1"/>
  <c r="M254" i="14"/>
  <c r="N254" i="14" s="1"/>
  <c r="M253" i="14"/>
  <c r="N253" i="14" s="1"/>
  <c r="M252" i="14"/>
  <c r="N252" i="14" s="1"/>
  <c r="M251" i="14"/>
  <c r="M250" i="14"/>
  <c r="N250" i="14" s="1"/>
  <c r="M249" i="14"/>
  <c r="N249" i="14" s="1"/>
  <c r="M248" i="14"/>
  <c r="N248" i="14" s="1"/>
  <c r="M247" i="14"/>
  <c r="N247" i="14" s="1"/>
  <c r="M246" i="14"/>
  <c r="N246" i="14" s="1"/>
  <c r="M245" i="14"/>
  <c r="N245" i="14" s="1"/>
  <c r="M243" i="14"/>
  <c r="N243" i="14" s="1"/>
  <c r="M242" i="14"/>
  <c r="N242" i="14" s="1"/>
  <c r="M241" i="14"/>
  <c r="N241" i="14" s="1"/>
  <c r="M240" i="14"/>
  <c r="N240" i="14" s="1"/>
  <c r="M239" i="14"/>
  <c r="N239" i="14" s="1"/>
  <c r="M238" i="14"/>
  <c r="N238" i="14" s="1"/>
  <c r="M237" i="14"/>
  <c r="N237" i="14" s="1"/>
  <c r="M236" i="14"/>
  <c r="N236" i="14" s="1"/>
  <c r="M235" i="14"/>
  <c r="N235" i="14" s="1"/>
  <c r="M234" i="14"/>
  <c r="N234" i="14" s="1"/>
  <c r="M233" i="14"/>
  <c r="N233" i="14" s="1"/>
  <c r="M232" i="14"/>
  <c r="N232" i="14" s="1"/>
  <c r="M231" i="14"/>
  <c r="N231" i="14" s="1"/>
  <c r="M230" i="14"/>
  <c r="N230" i="14" s="1"/>
  <c r="M229" i="14"/>
  <c r="N229" i="14" s="1"/>
  <c r="M228" i="14"/>
  <c r="N228" i="14" s="1"/>
  <c r="M227" i="14"/>
  <c r="N227" i="14" s="1"/>
  <c r="M225" i="14"/>
  <c r="N225" i="14" s="1"/>
  <c r="M224" i="14"/>
  <c r="N224" i="14" s="1"/>
  <c r="M223" i="14"/>
  <c r="N223" i="14" s="1"/>
  <c r="M221" i="14"/>
  <c r="N221" i="14" s="1"/>
  <c r="M220" i="14"/>
  <c r="N220" i="14" s="1"/>
  <c r="M219" i="14"/>
  <c r="N219" i="14" s="1"/>
  <c r="M218" i="14"/>
  <c r="N218" i="14" s="1"/>
  <c r="M217" i="14"/>
  <c r="M215" i="14"/>
  <c r="N215" i="14" s="1"/>
  <c r="M214" i="14"/>
  <c r="N214" i="14" s="1"/>
  <c r="M212" i="14"/>
  <c r="N212" i="14" s="1"/>
  <c r="M211" i="14"/>
  <c r="N211" i="14" s="1"/>
  <c r="M210" i="14"/>
  <c r="N210" i="14" s="1"/>
  <c r="M209" i="14"/>
  <c r="M208" i="14"/>
  <c r="N208" i="14" s="1"/>
  <c r="M207" i="14"/>
  <c r="N207" i="14" s="1"/>
  <c r="M206" i="14"/>
  <c r="N206" i="14" s="1"/>
  <c r="M205" i="14"/>
  <c r="N205" i="14" s="1"/>
  <c r="M204" i="14"/>
  <c r="N204" i="14" s="1"/>
  <c r="M203" i="14"/>
  <c r="N203" i="14" s="1"/>
  <c r="M202" i="14"/>
  <c r="N202" i="14" s="1"/>
  <c r="M201" i="14"/>
  <c r="N201" i="14" s="1"/>
  <c r="M200" i="14"/>
  <c r="N200" i="14" s="1"/>
  <c r="M199" i="14"/>
  <c r="N199" i="14" s="1"/>
  <c r="M198" i="14"/>
  <c r="N198" i="14" s="1"/>
  <c r="M197" i="14"/>
  <c r="N197" i="14" s="1"/>
  <c r="M196" i="14"/>
  <c r="N196" i="14" s="1"/>
  <c r="M195" i="14"/>
  <c r="N195" i="14" s="1"/>
  <c r="M194" i="14"/>
  <c r="N194" i="14" s="1"/>
  <c r="M193" i="14"/>
  <c r="M192" i="14"/>
  <c r="N192" i="14" s="1"/>
  <c r="M191" i="14"/>
  <c r="N191" i="14" s="1"/>
  <c r="M190" i="14"/>
  <c r="N190" i="14" s="1"/>
  <c r="M189" i="14"/>
  <c r="N189" i="14" s="1"/>
  <c r="M188" i="14"/>
  <c r="N188" i="14" s="1"/>
  <c r="M187" i="14"/>
  <c r="N187" i="14" s="1"/>
  <c r="M186" i="14"/>
  <c r="N186" i="14" s="1"/>
  <c r="M184" i="14"/>
  <c r="N184" i="14" s="1"/>
  <c r="M183" i="14"/>
  <c r="N183" i="14" s="1"/>
  <c r="M181" i="14"/>
  <c r="M180" i="14"/>
  <c r="N180" i="14" s="1"/>
  <c r="M179" i="14"/>
  <c r="N179" i="14" s="1"/>
  <c r="M178" i="14"/>
  <c r="N178" i="14" s="1"/>
  <c r="M177" i="14"/>
  <c r="M176" i="14"/>
  <c r="N176" i="14" s="1"/>
  <c r="M175" i="14"/>
  <c r="N175" i="14" s="1"/>
  <c r="M174" i="14"/>
  <c r="N174" i="14" s="1"/>
  <c r="M173" i="14"/>
  <c r="N173" i="14" s="1"/>
  <c r="M172" i="14"/>
  <c r="N172" i="14" s="1"/>
  <c r="M171" i="14"/>
  <c r="M170" i="14"/>
  <c r="N170" i="14" s="1"/>
  <c r="M169" i="14"/>
  <c r="N169" i="14" s="1"/>
  <c r="M168" i="14"/>
  <c r="N168" i="14" s="1"/>
  <c r="M167" i="14"/>
  <c r="N167" i="14" s="1"/>
  <c r="M166" i="14"/>
  <c r="N166" i="14" s="1"/>
  <c r="M165" i="14"/>
  <c r="M164" i="14"/>
  <c r="N164" i="14" s="1"/>
  <c r="M163" i="14"/>
  <c r="N163" i="14" s="1"/>
  <c r="M162" i="14"/>
  <c r="M161" i="14"/>
  <c r="N161" i="14" s="1"/>
  <c r="M160" i="14"/>
  <c r="N160" i="14" s="1"/>
  <c r="M159" i="14"/>
  <c r="N159" i="14" s="1"/>
  <c r="M158" i="14"/>
  <c r="N158" i="14" s="1"/>
  <c r="M157" i="14"/>
  <c r="N157" i="14" s="1"/>
  <c r="M156" i="14"/>
  <c r="N156" i="14" s="1"/>
  <c r="M155" i="14"/>
  <c r="N155" i="14" s="1"/>
  <c r="M154" i="14"/>
  <c r="N154" i="14" s="1"/>
  <c r="M153" i="14"/>
  <c r="N153" i="14" s="1"/>
  <c r="M152" i="14"/>
  <c r="N152" i="14" s="1"/>
  <c r="M150" i="14"/>
  <c r="N150" i="14" s="1"/>
  <c r="M149" i="14"/>
  <c r="M148" i="14"/>
  <c r="N148" i="14" s="1"/>
  <c r="M147" i="14"/>
  <c r="N147" i="14" s="1"/>
  <c r="M146" i="14"/>
  <c r="N146" i="14" s="1"/>
  <c r="M145" i="14"/>
  <c r="N145" i="14" s="1"/>
  <c r="M144" i="14"/>
  <c r="N144" i="14" s="1"/>
  <c r="M143" i="14"/>
  <c r="M142" i="14"/>
  <c r="N142" i="14" s="1"/>
  <c r="M141" i="14"/>
  <c r="M140" i="14"/>
  <c r="N140" i="14" s="1"/>
  <c r="M138" i="14"/>
  <c r="N138" i="14" s="1"/>
  <c r="M137" i="14"/>
  <c r="N137" i="14" s="1"/>
  <c r="M136" i="14"/>
  <c r="N136" i="14" s="1"/>
  <c r="M135" i="14"/>
  <c r="N135" i="14" s="1"/>
  <c r="M134" i="14"/>
  <c r="N134" i="14" s="1"/>
  <c r="M133" i="14"/>
  <c r="N133" i="14" s="1"/>
  <c r="M132" i="14"/>
  <c r="N132" i="14" s="1"/>
  <c r="M131" i="14"/>
  <c r="N131" i="14" s="1"/>
  <c r="M130" i="14"/>
  <c r="N130" i="14" s="1"/>
  <c r="M129" i="14"/>
  <c r="N129" i="14" s="1"/>
  <c r="M128" i="14"/>
  <c r="M127" i="14"/>
  <c r="N127" i="14" s="1"/>
  <c r="M126" i="14"/>
  <c r="N126" i="14" s="1"/>
  <c r="M125" i="14"/>
  <c r="N125" i="14" s="1"/>
  <c r="M124" i="14"/>
  <c r="N124" i="14" s="1"/>
  <c r="M123" i="14"/>
  <c r="N123" i="14" s="1"/>
  <c r="M122" i="14"/>
  <c r="N122" i="14" s="1"/>
  <c r="M121" i="14"/>
  <c r="N121" i="14" s="1"/>
  <c r="M120" i="14"/>
  <c r="N120" i="14" s="1"/>
  <c r="M119" i="14"/>
  <c r="N119" i="14" s="1"/>
  <c r="M118" i="14"/>
  <c r="N118" i="14" s="1"/>
  <c r="M117" i="14"/>
  <c r="N117" i="14" s="1"/>
  <c r="M116" i="14"/>
  <c r="N116" i="14" s="1"/>
  <c r="M115" i="14"/>
  <c r="N115" i="14" s="1"/>
  <c r="M114" i="14"/>
  <c r="N114" i="14" s="1"/>
  <c r="M113" i="14"/>
  <c r="Q113" i="14" s="1"/>
  <c r="R113" i="14" s="1"/>
  <c r="M112" i="14"/>
  <c r="N112" i="14" s="1"/>
  <c r="M111" i="14"/>
  <c r="N111" i="14" s="1"/>
  <c r="M110" i="14"/>
  <c r="N110" i="14" s="1"/>
  <c r="M109" i="14"/>
  <c r="N109" i="14" s="1"/>
  <c r="M108" i="14"/>
  <c r="N108" i="14" s="1"/>
  <c r="M107" i="14"/>
  <c r="N107" i="14" s="1"/>
  <c r="M106" i="14"/>
  <c r="N106" i="14" s="1"/>
  <c r="M105" i="14"/>
  <c r="N105" i="14" s="1"/>
  <c r="M104" i="14"/>
  <c r="N104" i="14" s="1"/>
  <c r="M103" i="14"/>
  <c r="N103" i="14" s="1"/>
  <c r="M102" i="14"/>
  <c r="N102" i="14" s="1"/>
  <c r="M101" i="14"/>
  <c r="N101" i="14" s="1"/>
  <c r="M100" i="14"/>
  <c r="N100" i="14" s="1"/>
  <c r="M99" i="14"/>
  <c r="N99" i="14" s="1"/>
  <c r="M98" i="14"/>
  <c r="N98" i="14" s="1"/>
  <c r="M95" i="14"/>
  <c r="N95" i="14" s="1"/>
  <c r="M94" i="14"/>
  <c r="N94" i="14" s="1"/>
  <c r="M93" i="14"/>
  <c r="N93" i="14" s="1"/>
  <c r="M92" i="14"/>
  <c r="N92" i="14" s="1"/>
  <c r="M91" i="14"/>
  <c r="N91" i="14" s="1"/>
  <c r="M90" i="14"/>
  <c r="M89" i="14"/>
  <c r="N89" i="14" s="1"/>
  <c r="M88" i="14"/>
  <c r="N88" i="14" s="1"/>
  <c r="M87" i="14"/>
  <c r="N87" i="14" s="1"/>
  <c r="M86" i="14"/>
  <c r="N86" i="14" s="1"/>
  <c r="M85" i="14"/>
  <c r="N85" i="14" s="1"/>
  <c r="M83" i="14"/>
  <c r="N83" i="14" s="1"/>
  <c r="M82" i="14"/>
  <c r="N82" i="14" s="1"/>
  <c r="M81" i="14"/>
  <c r="N81" i="14" s="1"/>
  <c r="M80" i="14"/>
  <c r="N80" i="14" s="1"/>
  <c r="M79" i="14"/>
  <c r="N79" i="14" s="1"/>
  <c r="M78" i="14"/>
  <c r="N78" i="14" s="1"/>
  <c r="M77" i="14"/>
  <c r="N77" i="14" s="1"/>
  <c r="M76" i="14"/>
  <c r="N76" i="14" s="1"/>
  <c r="M75" i="14"/>
  <c r="N75" i="14" s="1"/>
  <c r="M74" i="14"/>
  <c r="N74" i="14" s="1"/>
  <c r="M73" i="14"/>
  <c r="N73" i="14" s="1"/>
  <c r="M72" i="14"/>
  <c r="N72" i="14" s="1"/>
  <c r="M71" i="14"/>
  <c r="N71" i="14" s="1"/>
  <c r="M70" i="14"/>
  <c r="N70" i="14" s="1"/>
  <c r="M69" i="14"/>
  <c r="M67" i="14"/>
  <c r="M66" i="14"/>
  <c r="N66" i="14" s="1"/>
  <c r="M65" i="14"/>
  <c r="N65" i="14" s="1"/>
  <c r="M64" i="14"/>
  <c r="N64" i="14" s="1"/>
  <c r="M63" i="14"/>
  <c r="N63" i="14" s="1"/>
  <c r="M62" i="14"/>
  <c r="N62" i="14" s="1"/>
  <c r="M61" i="14"/>
  <c r="N61" i="14" s="1"/>
  <c r="M60" i="14"/>
  <c r="N60" i="14" s="1"/>
  <c r="M59" i="14"/>
  <c r="N59" i="14" s="1"/>
  <c r="M58" i="14"/>
  <c r="N58" i="14" s="1"/>
  <c r="M57" i="14"/>
  <c r="N57" i="14" s="1"/>
  <c r="M56" i="14"/>
  <c r="N56" i="14" s="1"/>
  <c r="M55" i="14"/>
  <c r="N55" i="14" s="1"/>
  <c r="M54" i="14"/>
  <c r="Q54" i="14" s="1"/>
  <c r="R54" i="14" s="1"/>
  <c r="M53" i="14"/>
  <c r="N53" i="14" s="1"/>
  <c r="M52" i="14"/>
  <c r="N52" i="14" s="1"/>
  <c r="M51" i="14"/>
  <c r="N51" i="14" s="1"/>
  <c r="M50" i="14"/>
  <c r="N50" i="14" s="1"/>
  <c r="M49" i="14"/>
  <c r="N49" i="14" s="1"/>
  <c r="M48" i="14"/>
  <c r="N48" i="14" s="1"/>
  <c r="M47" i="14"/>
  <c r="N47" i="14" s="1"/>
  <c r="M46" i="14"/>
  <c r="N46" i="14" s="1"/>
  <c r="M45" i="14"/>
  <c r="N45" i="14" s="1"/>
  <c r="M44" i="14"/>
  <c r="N44" i="14" s="1"/>
  <c r="M43" i="14"/>
  <c r="N43" i="14" s="1"/>
  <c r="M42" i="14"/>
  <c r="N42" i="14" s="1"/>
  <c r="M41" i="14"/>
  <c r="N41" i="14" s="1"/>
  <c r="M40" i="14"/>
  <c r="N40" i="14" s="1"/>
  <c r="M39" i="14"/>
  <c r="M38" i="14"/>
  <c r="N38" i="14" s="1"/>
  <c r="M37" i="14"/>
  <c r="N37" i="14" s="1"/>
  <c r="M36" i="14"/>
  <c r="N36" i="14" s="1"/>
  <c r="M34" i="14"/>
  <c r="N34" i="14" s="1"/>
  <c r="M33" i="14"/>
  <c r="Q33" i="14" s="1"/>
  <c r="R33" i="14" s="1"/>
  <c r="M32" i="14"/>
  <c r="N32" i="14" s="1"/>
  <c r="M31" i="14"/>
  <c r="N31" i="14" s="1"/>
  <c r="M30" i="14"/>
  <c r="N30" i="14" s="1"/>
  <c r="M29" i="14"/>
  <c r="N29" i="14" s="1"/>
  <c r="M28" i="14"/>
  <c r="N28" i="14" s="1"/>
  <c r="M27" i="14"/>
  <c r="N27" i="14" s="1"/>
  <c r="M26" i="14"/>
  <c r="N26" i="14" s="1"/>
  <c r="M25" i="14"/>
  <c r="N25" i="14" s="1"/>
  <c r="M24" i="14"/>
  <c r="M23" i="14"/>
  <c r="N23" i="14" s="1"/>
  <c r="M22" i="14"/>
  <c r="N22" i="14" s="1"/>
  <c r="M21" i="14"/>
  <c r="N21" i="14" s="1"/>
  <c r="M20" i="14"/>
  <c r="N20" i="14" s="1"/>
  <c r="M19" i="14"/>
  <c r="N19" i="14" s="1"/>
  <c r="M18" i="14"/>
  <c r="N18" i="14" s="1"/>
  <c r="M17" i="14"/>
  <c r="Q17" i="14" s="1"/>
  <c r="R17" i="14" s="1"/>
  <c r="M16" i="14"/>
  <c r="N16" i="14" s="1"/>
  <c r="M15" i="14"/>
  <c r="N15" i="14" s="1"/>
  <c r="M11" i="14"/>
  <c r="N11" i="14" s="1"/>
  <c r="M10" i="14"/>
  <c r="N10" i="14" s="1"/>
  <c r="M9" i="14"/>
  <c r="N9" i="14" s="1"/>
  <c r="M8" i="14"/>
  <c r="N8" i="14" s="1"/>
  <c r="M7" i="14"/>
  <c r="M6" i="14"/>
  <c r="N6" i="14" s="1"/>
  <c r="M5" i="14"/>
  <c r="N5" i="14" s="1"/>
  <c r="M4" i="14"/>
  <c r="N4" i="14" s="1"/>
  <c r="M3" i="14"/>
  <c r="N3" i="14" s="1"/>
  <c r="Q220" i="14" l="1"/>
  <c r="R220" i="14" s="1"/>
  <c r="P236" i="14"/>
  <c r="Q236" i="14"/>
  <c r="R236" i="14" s="1"/>
  <c r="Q244" i="14"/>
  <c r="R244" i="14" s="1"/>
  <c r="P244" i="14"/>
  <c r="P482" i="14"/>
  <c r="Q482" i="14"/>
  <c r="R482" i="14" s="1"/>
  <c r="P510" i="14"/>
  <c r="Q510" i="14"/>
  <c r="R510" i="14" s="1"/>
  <c r="Q817" i="14"/>
  <c r="R817" i="14" s="1"/>
  <c r="P817" i="14"/>
  <c r="Q925" i="14"/>
  <c r="R925" i="14" s="1"/>
  <c r="P925" i="14"/>
  <c r="P1030" i="14"/>
  <c r="Q1030" i="14"/>
  <c r="R1030" i="14" s="1"/>
  <c r="P584" i="14"/>
  <c r="Q317" i="14"/>
  <c r="R317" i="14" s="1"/>
  <c r="Q560" i="14"/>
  <c r="R560" i="14" s="1"/>
  <c r="Q632" i="14"/>
  <c r="R632" i="14" s="1"/>
  <c r="Q712" i="14"/>
  <c r="R712" i="14" s="1"/>
  <c r="Q720" i="14"/>
  <c r="R720" i="14" s="1"/>
  <c r="Q872" i="14"/>
  <c r="R872" i="14" s="1"/>
  <c r="Q888" i="14"/>
  <c r="R888" i="14" s="1"/>
  <c r="Q904" i="14"/>
  <c r="R904" i="14" s="1"/>
  <c r="P680" i="14"/>
  <c r="P933" i="14"/>
  <c r="Q734" i="14"/>
  <c r="R734" i="14" s="1"/>
  <c r="Q196" i="14"/>
  <c r="R196" i="14" s="1"/>
  <c r="Q409" i="14"/>
  <c r="R409" i="14" s="1"/>
  <c r="P653" i="14"/>
  <c r="Q838" i="14"/>
  <c r="R838" i="14" s="1"/>
  <c r="Q966" i="14"/>
  <c r="R966" i="14" s="1"/>
  <c r="Q449" i="14"/>
  <c r="R449" i="14" s="1"/>
  <c r="Q457" i="14"/>
  <c r="R457" i="14" s="1"/>
  <c r="Q478" i="14"/>
  <c r="R478" i="14" s="1"/>
  <c r="Q514" i="14"/>
  <c r="R514" i="14" s="1"/>
  <c r="Q606" i="14"/>
  <c r="R606" i="14" s="1"/>
  <c r="Q4" i="14"/>
  <c r="R4" i="14" s="1"/>
  <c r="Q73" i="14"/>
  <c r="R73" i="14" s="1"/>
  <c r="Q345" i="14"/>
  <c r="R345" i="14" s="1"/>
  <c r="N478" i="14"/>
  <c r="N542" i="14"/>
  <c r="N734" i="14"/>
  <c r="P13" i="14"/>
  <c r="P97" i="14"/>
  <c r="P345" i="14"/>
  <c r="P608" i="14"/>
  <c r="Q12" i="14"/>
  <c r="R12" i="14" s="1"/>
  <c r="Q674" i="14"/>
  <c r="R674" i="14" s="1"/>
  <c r="Q981" i="14"/>
  <c r="R981" i="14" s="1"/>
  <c r="Q143" i="14"/>
  <c r="R143" i="14" s="1"/>
  <c r="N143" i="14"/>
  <c r="Q355" i="14"/>
  <c r="R355" i="14" s="1"/>
  <c r="N355" i="14"/>
  <c r="N436" i="14"/>
  <c r="Q436" i="14"/>
  <c r="R436" i="14" s="1"/>
  <c r="N452" i="14"/>
  <c r="Q452" i="14"/>
  <c r="R452" i="14" s="1"/>
  <c r="N468" i="14"/>
  <c r="Q468" i="14"/>
  <c r="R468" i="14" s="1"/>
  <c r="N516" i="14"/>
  <c r="Q516" i="14"/>
  <c r="R516" i="14" s="1"/>
  <c r="Q520" i="14"/>
  <c r="R520" i="14" s="1"/>
  <c r="N520" i="14"/>
  <c r="N532" i="14"/>
  <c r="Q532" i="14"/>
  <c r="R532" i="14" s="1"/>
  <c r="N536" i="14"/>
  <c r="Q536" i="14"/>
  <c r="R536" i="14" s="1"/>
  <c r="N553" i="14"/>
  <c r="Q553" i="14"/>
  <c r="R553" i="14" s="1"/>
  <c r="N574" i="14"/>
  <c r="Q574" i="14"/>
  <c r="R574" i="14" s="1"/>
  <c r="Q639" i="14"/>
  <c r="R639" i="14" s="1"/>
  <c r="N639" i="14"/>
  <c r="Q668" i="14"/>
  <c r="R668" i="14" s="1"/>
  <c r="N668" i="14"/>
  <c r="N762" i="14"/>
  <c r="Q762" i="14"/>
  <c r="R762" i="14" s="1"/>
  <c r="Q384" i="14"/>
  <c r="R384" i="14" s="1"/>
  <c r="P384" i="14"/>
  <c r="Q408" i="14"/>
  <c r="R408" i="14" s="1"/>
  <c r="P408" i="14"/>
  <c r="Q424" i="14"/>
  <c r="R424" i="14" s="1"/>
  <c r="P424" i="14"/>
  <c r="Q450" i="14"/>
  <c r="R450" i="14" s="1"/>
  <c r="P450" i="14"/>
  <c r="Q458" i="14"/>
  <c r="R458" i="14" s="1"/>
  <c r="P458" i="14"/>
  <c r="Q466" i="14"/>
  <c r="R466" i="14" s="1"/>
  <c r="P466" i="14"/>
  <c r="Q475" i="14"/>
  <c r="R475" i="14" s="1"/>
  <c r="P475" i="14"/>
  <c r="Q483" i="14"/>
  <c r="R483" i="14" s="1"/>
  <c r="P483" i="14"/>
  <c r="Q491" i="14"/>
  <c r="R491" i="14" s="1"/>
  <c r="P491" i="14"/>
  <c r="Q499" i="14"/>
  <c r="R499" i="14" s="1"/>
  <c r="P499" i="14"/>
  <c r="Q507" i="14"/>
  <c r="R507" i="14" s="1"/>
  <c r="P507" i="14"/>
  <c r="Q515" i="14"/>
  <c r="R515" i="14" s="1"/>
  <c r="P515" i="14"/>
  <c r="Q527" i="14"/>
  <c r="R527" i="14" s="1"/>
  <c r="P527" i="14"/>
  <c r="Q535" i="14"/>
  <c r="R535" i="14" s="1"/>
  <c r="P535" i="14"/>
  <c r="Q544" i="14"/>
  <c r="R544" i="14" s="1"/>
  <c r="Q580" i="14"/>
  <c r="R580" i="14" s="1"/>
  <c r="P580" i="14"/>
  <c r="Q594" i="14"/>
  <c r="R594" i="14" s="1"/>
  <c r="P594" i="14"/>
  <c r="Q599" i="14"/>
  <c r="R599" i="14" s="1"/>
  <c r="P599" i="14"/>
  <c r="Q607" i="14"/>
  <c r="R607" i="14" s="1"/>
  <c r="P607" i="14"/>
  <c r="Q643" i="14"/>
  <c r="R643" i="14" s="1"/>
  <c r="P643" i="14"/>
  <c r="Q651" i="14"/>
  <c r="R651" i="14" s="1"/>
  <c r="P651" i="14"/>
  <c r="Q660" i="14"/>
  <c r="R660" i="14" s="1"/>
  <c r="P660" i="14"/>
  <c r="P664" i="14"/>
  <c r="Q664" i="14"/>
  <c r="R664" i="14" s="1"/>
  <c r="P670" i="14"/>
  <c r="Q670" i="14"/>
  <c r="R670" i="14" s="1"/>
  <c r="Q676" i="14"/>
  <c r="R676" i="14" s="1"/>
  <c r="P681" i="14"/>
  <c r="Q681" i="14"/>
  <c r="R681" i="14" s="1"/>
  <c r="Q685" i="14"/>
  <c r="R685" i="14" s="1"/>
  <c r="P685" i="14"/>
  <c r="Q689" i="14"/>
  <c r="R689" i="14" s="1"/>
  <c r="P689" i="14"/>
  <c r="Q693" i="14"/>
  <c r="R693" i="14" s="1"/>
  <c r="P693" i="14"/>
  <c r="Q701" i="14"/>
  <c r="R701" i="14" s="1"/>
  <c r="P701" i="14"/>
  <c r="P705" i="14"/>
  <c r="Q705" i="14"/>
  <c r="R705" i="14" s="1"/>
  <c r="Q716" i="14"/>
  <c r="R716" i="14" s="1"/>
  <c r="P716" i="14"/>
  <c r="Q726" i="14"/>
  <c r="R726" i="14" s="1"/>
  <c r="P726" i="14"/>
  <c r="Q731" i="14"/>
  <c r="R731" i="14" s="1"/>
  <c r="P731" i="14"/>
  <c r="Q735" i="14"/>
  <c r="R735" i="14" s="1"/>
  <c r="P735" i="14"/>
  <c r="P740" i="14"/>
  <c r="Q740" i="14"/>
  <c r="R740" i="14" s="1"/>
  <c r="Q744" i="14"/>
  <c r="R744" i="14" s="1"/>
  <c r="P744" i="14"/>
  <c r="Q748" i="14"/>
  <c r="R748" i="14" s="1"/>
  <c r="P748" i="14"/>
  <c r="Q752" i="14"/>
  <c r="R752" i="14" s="1"/>
  <c r="P752" i="14"/>
  <c r="Q756" i="14"/>
  <c r="R756" i="14" s="1"/>
  <c r="P756" i="14"/>
  <c r="Q764" i="14"/>
  <c r="R764" i="14" s="1"/>
  <c r="P764" i="14"/>
  <c r="P768" i="14"/>
  <c r="Q768" i="14"/>
  <c r="R768" i="14" s="1"/>
  <c r="P774" i="14"/>
  <c r="Q774" i="14"/>
  <c r="R774" i="14" s="1"/>
  <c r="Q778" i="14"/>
  <c r="R778" i="14" s="1"/>
  <c r="P778" i="14"/>
  <c r="Q786" i="14"/>
  <c r="R786" i="14" s="1"/>
  <c r="P786" i="14"/>
  <c r="P790" i="14"/>
  <c r="Q790" i="14"/>
  <c r="R790" i="14" s="1"/>
  <c r="Q794" i="14"/>
  <c r="R794" i="14" s="1"/>
  <c r="P794" i="14"/>
  <c r="P798" i="14"/>
  <c r="Q798" i="14"/>
  <c r="R798" i="14" s="1"/>
  <c r="Q802" i="14"/>
  <c r="R802" i="14" s="1"/>
  <c r="P802" i="14"/>
  <c r="Q806" i="14"/>
  <c r="R806" i="14" s="1"/>
  <c r="P806" i="14"/>
  <c r="Q814" i="14"/>
  <c r="R814" i="14" s="1"/>
  <c r="P814" i="14"/>
  <c r="Q818" i="14"/>
  <c r="R818" i="14" s="1"/>
  <c r="P818" i="14"/>
  <c r="Q823" i="14"/>
  <c r="R823" i="14" s="1"/>
  <c r="P823" i="14"/>
  <c r="Q828" i="14"/>
  <c r="R828" i="14" s="1"/>
  <c r="P828" i="14"/>
  <c r="Q832" i="14"/>
  <c r="R832" i="14" s="1"/>
  <c r="P832" i="14"/>
  <c r="Q836" i="14"/>
  <c r="R836" i="14" s="1"/>
  <c r="Q840" i="14"/>
  <c r="R840" i="14" s="1"/>
  <c r="P840" i="14"/>
  <c r="Q844" i="14"/>
  <c r="R844" i="14" s="1"/>
  <c r="P844" i="14"/>
  <c r="P848" i="14"/>
  <c r="Q848" i="14"/>
  <c r="R848" i="14" s="1"/>
  <c r="P853" i="14"/>
  <c r="Q853" i="14"/>
  <c r="R853" i="14" s="1"/>
  <c r="Q857" i="14"/>
  <c r="R857" i="14" s="1"/>
  <c r="P857" i="14"/>
  <c r="Q861" i="14"/>
  <c r="R861" i="14" s="1"/>
  <c r="P861" i="14"/>
  <c r="Q865" i="14"/>
  <c r="R865" i="14" s="1"/>
  <c r="P876" i="14"/>
  <c r="Q876" i="14"/>
  <c r="R876" i="14" s="1"/>
  <c r="Q880" i="14"/>
  <c r="R880" i="14" s="1"/>
  <c r="P880" i="14"/>
  <c r="Q884" i="14"/>
  <c r="R884" i="14" s="1"/>
  <c r="P884" i="14"/>
  <c r="Q892" i="14"/>
  <c r="R892" i="14" s="1"/>
  <c r="P892" i="14"/>
  <c r="Q900" i="14"/>
  <c r="R900" i="14" s="1"/>
  <c r="P900" i="14"/>
  <c r="Q908" i="14"/>
  <c r="R908" i="14" s="1"/>
  <c r="P908" i="14"/>
  <c r="Q913" i="14"/>
  <c r="R913" i="14" s="1"/>
  <c r="P913" i="14"/>
  <c r="P918" i="14"/>
  <c r="Q918" i="14"/>
  <c r="R918" i="14" s="1"/>
  <c r="Q922" i="14"/>
  <c r="R922" i="14" s="1"/>
  <c r="P922" i="14"/>
  <c r="P926" i="14"/>
  <c r="Q926" i="14"/>
  <c r="R926" i="14" s="1"/>
  <c r="Q930" i="14"/>
  <c r="R930" i="14" s="1"/>
  <c r="P930" i="14"/>
  <c r="Q934" i="14"/>
  <c r="R934" i="14" s="1"/>
  <c r="P934" i="14"/>
  <c r="P938" i="14"/>
  <c r="Q938" i="14"/>
  <c r="R938" i="14" s="1"/>
  <c r="Q942" i="14"/>
  <c r="R942" i="14" s="1"/>
  <c r="P942" i="14"/>
  <c r="Q946" i="14"/>
  <c r="R946" i="14" s="1"/>
  <c r="P946" i="14"/>
  <c r="Q951" i="14"/>
  <c r="R951" i="14" s="1"/>
  <c r="P951" i="14"/>
  <c r="Q955" i="14"/>
  <c r="R955" i="14" s="1"/>
  <c r="P955" i="14"/>
  <c r="Q959" i="14"/>
  <c r="R959" i="14" s="1"/>
  <c r="P959" i="14"/>
  <c r="Q964" i="14"/>
  <c r="R964" i="14" s="1"/>
  <c r="P964" i="14"/>
  <c r="Q968" i="14"/>
  <c r="R968" i="14" s="1"/>
  <c r="P968" i="14"/>
  <c r="P976" i="14"/>
  <c r="Q976" i="14"/>
  <c r="R976" i="14" s="1"/>
  <c r="Q980" i="14"/>
  <c r="R980" i="14" s="1"/>
  <c r="P980" i="14"/>
  <c r="Q986" i="14"/>
  <c r="R986" i="14" s="1"/>
  <c r="P986" i="14"/>
  <c r="P990" i="14"/>
  <c r="Q990" i="14"/>
  <c r="R990" i="14" s="1"/>
  <c r="Q994" i="14"/>
  <c r="R994" i="14" s="1"/>
  <c r="P994" i="14"/>
  <c r="Q998" i="14"/>
  <c r="R998" i="14" s="1"/>
  <c r="P998" i="14"/>
  <c r="P1004" i="14"/>
  <c r="Q1004" i="14"/>
  <c r="R1004" i="14" s="1"/>
  <c r="Q1008" i="14"/>
  <c r="R1008" i="14" s="1"/>
  <c r="P1008" i="14"/>
  <c r="Q1012" i="14"/>
  <c r="R1012" i="14" s="1"/>
  <c r="P1012" i="14"/>
  <c r="P1018" i="14"/>
  <c r="Q1018" i="14"/>
  <c r="R1018" i="14" s="1"/>
  <c r="Q1022" i="14"/>
  <c r="R1022" i="14" s="1"/>
  <c r="P1022" i="14"/>
  <c r="Q1026" i="14"/>
  <c r="R1026" i="14" s="1"/>
  <c r="P1026" i="14"/>
  <c r="Q1031" i="14"/>
  <c r="R1031" i="14" s="1"/>
  <c r="P1031" i="14"/>
  <c r="Q1035" i="14"/>
  <c r="R1035" i="14" s="1"/>
  <c r="P1035" i="14"/>
  <c r="N54" i="14"/>
  <c r="N113" i="14"/>
  <c r="N313" i="14"/>
  <c r="N589" i="14"/>
  <c r="P325" i="14"/>
  <c r="P388" i="14"/>
  <c r="P404" i="14"/>
  <c r="P420" i="14"/>
  <c r="P441" i="14"/>
  <c r="P552" i="14"/>
  <c r="P568" i="14"/>
  <c r="P624" i="14"/>
  <c r="P712" i="14"/>
  <c r="P888" i="14"/>
  <c r="Q108" i="14"/>
  <c r="R108" i="14" s="1"/>
  <c r="Q172" i="14"/>
  <c r="R172" i="14" s="1"/>
  <c r="Q300" i="14"/>
  <c r="R300" i="14" s="1"/>
  <c r="Q444" i="14"/>
  <c r="R444" i="14" s="1"/>
  <c r="Q7" i="14"/>
  <c r="R7" i="14" s="1"/>
  <c r="N7" i="14"/>
  <c r="Q39" i="14"/>
  <c r="R39" i="14" s="1"/>
  <c r="N39" i="14"/>
  <c r="Q67" i="14"/>
  <c r="R67" i="14" s="1"/>
  <c r="N67" i="14"/>
  <c r="N177" i="14"/>
  <c r="Q177" i="14"/>
  <c r="R177" i="14" s="1"/>
  <c r="Q445" i="14"/>
  <c r="R445" i="14" s="1"/>
  <c r="N445" i="14"/>
  <c r="N493" i="14"/>
  <c r="Q493" i="14"/>
  <c r="R493" i="14" s="1"/>
  <c r="Q657" i="14"/>
  <c r="R657" i="14" s="1"/>
  <c r="N657" i="14"/>
  <c r="N692" i="14"/>
  <c r="Q692" i="14"/>
  <c r="R692" i="14" s="1"/>
  <c r="Q25" i="14"/>
  <c r="R25" i="14" s="1"/>
  <c r="Q105" i="14"/>
  <c r="R105" i="14" s="1"/>
  <c r="Q121" i="14"/>
  <c r="R121" i="14" s="1"/>
  <c r="Q180" i="14"/>
  <c r="R180" i="14" s="1"/>
  <c r="Q292" i="14"/>
  <c r="R292" i="14" s="1"/>
  <c r="Q308" i="14"/>
  <c r="R308" i="14" s="1"/>
  <c r="Q340" i="14"/>
  <c r="R340" i="14" s="1"/>
  <c r="Q393" i="14"/>
  <c r="R393" i="14" s="1"/>
  <c r="Q425" i="14"/>
  <c r="R425" i="14" s="1"/>
  <c r="Q500" i="14"/>
  <c r="R500" i="14" s="1"/>
  <c r="Q600" i="14"/>
  <c r="R600" i="14" s="1"/>
  <c r="N17" i="14"/>
  <c r="N33" i="14"/>
  <c r="N457" i="14"/>
  <c r="N489" i="14"/>
  <c r="N521" i="14"/>
  <c r="N578" i="14"/>
  <c r="N677" i="14"/>
  <c r="N737" i="14"/>
  <c r="N769" i="14"/>
  <c r="N869" i="14"/>
  <c r="P104" i="14"/>
  <c r="P120" i="14"/>
  <c r="P220" i="14"/>
  <c r="P333" i="14"/>
  <c r="P433" i="14"/>
  <c r="P760" i="14"/>
  <c r="P836" i="14"/>
  <c r="Q28" i="14"/>
  <c r="R28" i="14" s="1"/>
  <c r="Q124" i="14"/>
  <c r="R124" i="14" s="1"/>
  <c r="Q252" i="14"/>
  <c r="R252" i="14" s="1"/>
  <c r="Q316" i="14"/>
  <c r="R316" i="14" s="1"/>
  <c r="Q364" i="14"/>
  <c r="R364" i="14" s="1"/>
  <c r="Q412" i="14"/>
  <c r="R412" i="14" s="1"/>
  <c r="Q461" i="14"/>
  <c r="R461" i="14" s="1"/>
  <c r="Q525" i="14"/>
  <c r="R525" i="14" s="1"/>
  <c r="Q782" i="14"/>
  <c r="R782" i="14" s="1"/>
  <c r="Q868" i="14"/>
  <c r="R868" i="14" s="1"/>
  <c r="Q9" i="14"/>
  <c r="R9" i="14" s="1"/>
  <c r="Q89" i="14"/>
  <c r="R89" i="14" s="1"/>
  <c r="Q201" i="14"/>
  <c r="R201" i="14" s="1"/>
  <c r="Q260" i="14"/>
  <c r="R260" i="14" s="1"/>
  <c r="Q276" i="14"/>
  <c r="R276" i="14" s="1"/>
  <c r="Q297" i="14"/>
  <c r="R297" i="14" s="1"/>
  <c r="N305" i="14"/>
  <c r="N581" i="14"/>
  <c r="N597" i="14"/>
  <c r="N710" i="14"/>
  <c r="N822" i="14"/>
  <c r="P44" i="14"/>
  <c r="P228" i="14"/>
  <c r="P365" i="14"/>
  <c r="P396" i="14"/>
  <c r="P544" i="14"/>
  <c r="P560" i="14"/>
  <c r="P576" i="14"/>
  <c r="P616" i="14"/>
  <c r="P632" i="14"/>
  <c r="P720" i="14"/>
  <c r="P865" i="14"/>
  <c r="P872" i="14"/>
  <c r="P904" i="14"/>
  <c r="Q92" i="14"/>
  <c r="R92" i="14" s="1"/>
  <c r="Q140" i="14"/>
  <c r="R140" i="14" s="1"/>
  <c r="Q268" i="14"/>
  <c r="R268" i="14" s="1"/>
  <c r="Q332" i="14"/>
  <c r="R332" i="14" s="1"/>
  <c r="Q380" i="14"/>
  <c r="R380" i="14" s="1"/>
  <c r="Q610" i="14"/>
  <c r="R610" i="14" s="1"/>
  <c r="Q697" i="14"/>
  <c r="R697" i="14" s="1"/>
  <c r="Q810" i="14"/>
  <c r="R810" i="14" s="1"/>
  <c r="Q896" i="14"/>
  <c r="R896" i="14" s="1"/>
  <c r="Q251" i="14"/>
  <c r="R251" i="14" s="1"/>
  <c r="N251" i="14"/>
  <c r="Q335" i="14"/>
  <c r="R335" i="14" s="1"/>
  <c r="N335" i="14"/>
  <c r="Q359" i="14"/>
  <c r="R359" i="14" s="1"/>
  <c r="N359" i="14"/>
  <c r="Q376" i="14"/>
  <c r="R376" i="14" s="1"/>
  <c r="N376" i="14"/>
  <c r="N385" i="14"/>
  <c r="Q385" i="14"/>
  <c r="R385" i="14" s="1"/>
  <c r="N472" i="14"/>
  <c r="Q472" i="14"/>
  <c r="R472" i="14" s="1"/>
  <c r="Q709" i="14"/>
  <c r="R709" i="14" s="1"/>
  <c r="N709" i="14"/>
  <c r="Q770" i="14"/>
  <c r="R770" i="14" s="1"/>
  <c r="N770" i="14"/>
  <c r="N905" i="14"/>
  <c r="Q905" i="14"/>
  <c r="R905" i="14" s="1"/>
  <c r="Q1015" i="14"/>
  <c r="R1015" i="14" s="1"/>
  <c r="N1015" i="14"/>
  <c r="N1033" i="14"/>
  <c r="Q1033" i="14"/>
  <c r="R1033" i="14" s="1"/>
  <c r="Q6" i="14"/>
  <c r="R6" i="14" s="1"/>
  <c r="P6" i="14"/>
  <c r="Q11" i="14"/>
  <c r="R11" i="14" s="1"/>
  <c r="P11" i="14"/>
  <c r="Q15" i="14"/>
  <c r="R15" i="14" s="1"/>
  <c r="P15" i="14"/>
  <c r="Q19" i="14"/>
  <c r="R19" i="14" s="1"/>
  <c r="P19" i="14"/>
  <c r="Q23" i="14"/>
  <c r="R23" i="14" s="1"/>
  <c r="P23" i="14"/>
  <c r="Q32" i="14"/>
  <c r="R32" i="14" s="1"/>
  <c r="P32" i="14"/>
  <c r="P36" i="14"/>
  <c r="Q36" i="14"/>
  <c r="R36" i="14" s="1"/>
  <c r="Q41" i="14"/>
  <c r="R41" i="14" s="1"/>
  <c r="P41" i="14"/>
  <c r="Q45" i="14"/>
  <c r="R45" i="14" s="1"/>
  <c r="P45" i="14"/>
  <c r="P49" i="14"/>
  <c r="Q49" i="14"/>
  <c r="R49" i="14" s="1"/>
  <c r="Q53" i="14"/>
  <c r="R53" i="14" s="1"/>
  <c r="P53" i="14"/>
  <c r="Q58" i="14"/>
  <c r="R58" i="14" s="1"/>
  <c r="P58" i="14"/>
  <c r="Q62" i="14"/>
  <c r="R62" i="14" s="1"/>
  <c r="P62" i="14"/>
  <c r="Q66" i="14"/>
  <c r="R66" i="14" s="1"/>
  <c r="P66" i="14"/>
  <c r="Q71" i="14"/>
  <c r="R71" i="14" s="1"/>
  <c r="P71" i="14"/>
  <c r="Q75" i="14"/>
  <c r="R75" i="14" s="1"/>
  <c r="P75" i="14"/>
  <c r="Q79" i="14"/>
  <c r="R79" i="14" s="1"/>
  <c r="P79" i="14"/>
  <c r="Q83" i="14"/>
  <c r="R83" i="14" s="1"/>
  <c r="P83" i="14"/>
  <c r="Q87" i="14"/>
  <c r="R87" i="14" s="1"/>
  <c r="P87" i="14"/>
  <c r="Q91" i="14"/>
  <c r="R91" i="14" s="1"/>
  <c r="P91" i="14"/>
  <c r="Q95" i="14"/>
  <c r="R95" i="14" s="1"/>
  <c r="P95" i="14"/>
  <c r="Q100" i="14"/>
  <c r="R100" i="14" s="1"/>
  <c r="P100" i="14"/>
  <c r="Q116" i="14"/>
  <c r="R116" i="14" s="1"/>
  <c r="P116" i="14"/>
  <c r="Q129" i="14"/>
  <c r="R129" i="14" s="1"/>
  <c r="P129" i="14"/>
  <c r="Q133" i="14"/>
  <c r="R133" i="14" s="1"/>
  <c r="P133" i="14"/>
  <c r="Q137" i="14"/>
  <c r="R137" i="14" s="1"/>
  <c r="P137" i="14"/>
  <c r="Q141" i="14"/>
  <c r="R141" i="14" s="1"/>
  <c r="P141" i="14"/>
  <c r="Q146" i="14"/>
  <c r="R146" i="14" s="1"/>
  <c r="P146" i="14"/>
  <c r="Q150" i="14"/>
  <c r="R150" i="14" s="1"/>
  <c r="P150" i="14"/>
  <c r="Q154" i="14"/>
  <c r="R154" i="14" s="1"/>
  <c r="P154" i="14"/>
  <c r="Q158" i="14"/>
  <c r="R158" i="14" s="1"/>
  <c r="P158" i="14"/>
  <c r="Q162" i="14"/>
  <c r="R162" i="14" s="1"/>
  <c r="P162" i="14"/>
  <c r="Q166" i="14"/>
  <c r="R166" i="14" s="1"/>
  <c r="P166" i="14"/>
  <c r="Q170" i="14"/>
  <c r="R170" i="14" s="1"/>
  <c r="P170" i="14"/>
  <c r="Q175" i="14"/>
  <c r="R175" i="14" s="1"/>
  <c r="P175" i="14"/>
  <c r="Q179" i="14"/>
  <c r="R179" i="14" s="1"/>
  <c r="P179" i="14"/>
  <c r="Q183" i="14"/>
  <c r="R183" i="14" s="1"/>
  <c r="P183" i="14"/>
  <c r="Q187" i="14"/>
  <c r="R187" i="14" s="1"/>
  <c r="P187" i="14"/>
  <c r="Q191" i="14"/>
  <c r="R191" i="14" s="1"/>
  <c r="P191" i="14"/>
  <c r="Q195" i="14"/>
  <c r="R195" i="14" s="1"/>
  <c r="P195" i="14"/>
  <c r="Q199" i="14"/>
  <c r="R199" i="14" s="1"/>
  <c r="P199" i="14"/>
  <c r="Q203" i="14"/>
  <c r="R203" i="14" s="1"/>
  <c r="P203" i="14"/>
  <c r="Q208" i="14"/>
  <c r="R208" i="14" s="1"/>
  <c r="P208" i="14"/>
  <c r="Q213" i="14"/>
  <c r="R213" i="14" s="1"/>
  <c r="P213" i="14"/>
  <c r="Q217" i="14"/>
  <c r="R217" i="14" s="1"/>
  <c r="P217" i="14"/>
  <c r="Q221" i="14"/>
  <c r="R221" i="14" s="1"/>
  <c r="P221" i="14"/>
  <c r="P225" i="14"/>
  <c r="Q225" i="14"/>
  <c r="R225" i="14" s="1"/>
  <c r="Q229" i="14"/>
  <c r="R229" i="14" s="1"/>
  <c r="P229" i="14"/>
  <c r="Q233" i="14"/>
  <c r="R233" i="14" s="1"/>
  <c r="P233" i="14"/>
  <c r="Q237" i="14"/>
  <c r="R237" i="14" s="1"/>
  <c r="P237" i="14"/>
  <c r="P241" i="14"/>
  <c r="Q241" i="14"/>
  <c r="R241" i="14" s="1"/>
  <c r="Q245" i="14"/>
  <c r="R245" i="14" s="1"/>
  <c r="P245" i="14"/>
  <c r="Q249" i="14"/>
  <c r="R249" i="14" s="1"/>
  <c r="P249" i="14"/>
  <c r="Q254" i="14"/>
  <c r="R254" i="14" s="1"/>
  <c r="P254" i="14"/>
  <c r="Q258" i="14"/>
  <c r="R258" i="14" s="1"/>
  <c r="P258" i="14"/>
  <c r="Q262" i="14"/>
  <c r="R262" i="14" s="1"/>
  <c r="P262" i="14"/>
  <c r="Q266" i="14"/>
  <c r="R266" i="14" s="1"/>
  <c r="P266" i="14"/>
  <c r="Q270" i="14"/>
  <c r="R270" i="14" s="1"/>
  <c r="P270" i="14"/>
  <c r="Q274" i="14"/>
  <c r="R274" i="14" s="1"/>
  <c r="P274" i="14"/>
  <c r="Q278" i="14"/>
  <c r="R278" i="14" s="1"/>
  <c r="P278" i="14"/>
  <c r="Q282" i="14"/>
  <c r="R282" i="14" s="1"/>
  <c r="P282" i="14"/>
  <c r="Q286" i="14"/>
  <c r="R286" i="14" s="1"/>
  <c r="P286" i="14"/>
  <c r="Q290" i="14"/>
  <c r="R290" i="14" s="1"/>
  <c r="P290" i="14"/>
  <c r="Q295" i="14"/>
  <c r="R295" i="14" s="1"/>
  <c r="P295" i="14"/>
  <c r="Q299" i="14"/>
  <c r="R299" i="14" s="1"/>
  <c r="P299" i="14"/>
  <c r="Q303" i="14"/>
  <c r="R303" i="14" s="1"/>
  <c r="P303" i="14"/>
  <c r="Q307" i="14"/>
  <c r="R307" i="14" s="1"/>
  <c r="P307" i="14"/>
  <c r="Q312" i="14"/>
  <c r="R312" i="14" s="1"/>
  <c r="P312" i="14"/>
  <c r="P321" i="14"/>
  <c r="Q321" i="14"/>
  <c r="R321" i="14" s="1"/>
  <c r="Q329" i="14"/>
  <c r="R329" i="14" s="1"/>
  <c r="P329" i="14"/>
  <c r="Q339" i="14"/>
  <c r="R339" i="14" s="1"/>
  <c r="P339" i="14"/>
  <c r="Q343" i="14"/>
  <c r="R343" i="14" s="1"/>
  <c r="P343" i="14"/>
  <c r="Q347" i="14"/>
  <c r="R347" i="14" s="1"/>
  <c r="P347" i="14"/>
  <c r="Q351" i="14"/>
  <c r="R351" i="14" s="1"/>
  <c r="P351" i="14"/>
  <c r="Q356" i="14"/>
  <c r="R356" i="14" s="1"/>
  <c r="P356" i="14"/>
  <c r="Q361" i="14"/>
  <c r="R361" i="14" s="1"/>
  <c r="P361" i="14"/>
  <c r="P369" i="14"/>
  <c r="Q369" i="14"/>
  <c r="R369" i="14" s="1"/>
  <c r="Q378" i="14"/>
  <c r="R378" i="14" s="1"/>
  <c r="P378" i="14"/>
  <c r="Q392" i="14"/>
  <c r="R392" i="14" s="1"/>
  <c r="P392" i="14"/>
  <c r="Q400" i="14"/>
  <c r="R400" i="14" s="1"/>
  <c r="P400" i="14"/>
  <c r="Q416" i="14"/>
  <c r="R416" i="14" s="1"/>
  <c r="P416" i="14"/>
  <c r="Q429" i="14"/>
  <c r="R429" i="14" s="1"/>
  <c r="P429" i="14"/>
  <c r="Q437" i="14"/>
  <c r="R437" i="14" s="1"/>
  <c r="P437" i="14"/>
  <c r="Q446" i="14"/>
  <c r="R446" i="14" s="1"/>
  <c r="P446" i="14"/>
  <c r="Q454" i="14"/>
  <c r="R454" i="14" s="1"/>
  <c r="P454" i="14"/>
  <c r="Q462" i="14"/>
  <c r="R462" i="14" s="1"/>
  <c r="P462" i="14"/>
  <c r="Q470" i="14"/>
  <c r="R470" i="14" s="1"/>
  <c r="P470" i="14"/>
  <c r="Q479" i="14"/>
  <c r="R479" i="14" s="1"/>
  <c r="P479" i="14"/>
  <c r="Q487" i="14"/>
  <c r="R487" i="14" s="1"/>
  <c r="P487" i="14"/>
  <c r="Q495" i="14"/>
  <c r="R495" i="14" s="1"/>
  <c r="P495" i="14"/>
  <c r="Q503" i="14"/>
  <c r="R503" i="14" s="1"/>
  <c r="P503" i="14"/>
  <c r="Q511" i="14"/>
  <c r="R511" i="14" s="1"/>
  <c r="P511" i="14"/>
  <c r="Q522" i="14"/>
  <c r="R522" i="14" s="1"/>
  <c r="P522" i="14"/>
  <c r="Q531" i="14"/>
  <c r="R531" i="14" s="1"/>
  <c r="P531" i="14"/>
  <c r="Q540" i="14"/>
  <c r="R540" i="14" s="1"/>
  <c r="P540" i="14"/>
  <c r="Q548" i="14"/>
  <c r="R548" i="14" s="1"/>
  <c r="P548" i="14"/>
  <c r="Q556" i="14"/>
  <c r="R556" i="14" s="1"/>
  <c r="P556" i="14"/>
  <c r="Q564" i="14"/>
  <c r="R564" i="14" s="1"/>
  <c r="P564" i="14"/>
  <c r="Q572" i="14"/>
  <c r="R572" i="14" s="1"/>
  <c r="P572" i="14"/>
  <c r="Q585" i="14"/>
  <c r="R585" i="14" s="1"/>
  <c r="P585" i="14"/>
  <c r="Q590" i="14"/>
  <c r="R590" i="14" s="1"/>
  <c r="P590" i="14"/>
  <c r="Q603" i="14"/>
  <c r="R603" i="14" s="1"/>
  <c r="P603" i="14"/>
  <c r="Q611" i="14"/>
  <c r="R611" i="14" s="1"/>
  <c r="P611" i="14"/>
  <c r="Q620" i="14"/>
  <c r="R620" i="14" s="1"/>
  <c r="P620" i="14"/>
  <c r="Q628" i="14"/>
  <c r="R628" i="14" s="1"/>
  <c r="P628" i="14"/>
  <c r="Q636" i="14"/>
  <c r="R636" i="14" s="1"/>
  <c r="P636" i="14"/>
  <c r="Q647" i="14"/>
  <c r="R647" i="14" s="1"/>
  <c r="P647" i="14"/>
  <c r="Q655" i="14"/>
  <c r="R655" i="14" s="1"/>
  <c r="P655" i="14"/>
  <c r="Q24" i="14"/>
  <c r="R24" i="14" s="1"/>
  <c r="N24" i="14"/>
  <c r="Q171" i="14"/>
  <c r="R171" i="14" s="1"/>
  <c r="N171" i="14"/>
  <c r="N193" i="14"/>
  <c r="Q193" i="14"/>
  <c r="R193" i="14" s="1"/>
  <c r="N209" i="14"/>
  <c r="Q209" i="14"/>
  <c r="R209" i="14" s="1"/>
  <c r="Q291" i="14"/>
  <c r="R291" i="14" s="1"/>
  <c r="N291" i="14"/>
  <c r="Q338" i="14"/>
  <c r="R338" i="14" s="1"/>
  <c r="N338" i="14"/>
  <c r="Q427" i="14"/>
  <c r="R427" i="14" s="1"/>
  <c r="N427" i="14"/>
  <c r="Q523" i="14"/>
  <c r="R523" i="14" s="1"/>
  <c r="N523" i="14"/>
  <c r="N617" i="14"/>
  <c r="Q617" i="14"/>
  <c r="R617" i="14" s="1"/>
  <c r="N642" i="14"/>
  <c r="Q642" i="14"/>
  <c r="R642" i="14" s="1"/>
  <c r="Q667" i="14"/>
  <c r="R667" i="14" s="1"/>
  <c r="N667" i="14"/>
  <c r="Q675" i="14"/>
  <c r="R675" i="14" s="1"/>
  <c r="N675" i="14"/>
  <c r="Q724" i="14"/>
  <c r="R724" i="14" s="1"/>
  <c r="N724" i="14"/>
  <c r="Q805" i="14"/>
  <c r="R805" i="14" s="1"/>
  <c r="N805" i="14"/>
  <c r="Q5" i="14"/>
  <c r="R5" i="14" s="1"/>
  <c r="P5" i="14"/>
  <c r="Q10" i="14"/>
  <c r="R10" i="14" s="1"/>
  <c r="P10" i="14"/>
  <c r="Q14" i="14"/>
  <c r="R14" i="14" s="1"/>
  <c r="P14" i="14"/>
  <c r="Q18" i="14"/>
  <c r="R18" i="14" s="1"/>
  <c r="P18" i="14"/>
  <c r="Q22" i="14"/>
  <c r="R22" i="14" s="1"/>
  <c r="P22" i="14"/>
  <c r="Q27" i="14"/>
  <c r="R27" i="14" s="1"/>
  <c r="P27" i="14"/>
  <c r="Q31" i="14"/>
  <c r="R31" i="14" s="1"/>
  <c r="P31" i="14"/>
  <c r="Q35" i="14"/>
  <c r="R35" i="14" s="1"/>
  <c r="P35" i="14"/>
  <c r="Q40" i="14"/>
  <c r="R40" i="14" s="1"/>
  <c r="P40" i="14"/>
  <c r="Q48" i="14"/>
  <c r="R48" i="14" s="1"/>
  <c r="P48" i="14"/>
  <c r="Q57" i="14"/>
  <c r="R57" i="14" s="1"/>
  <c r="Q61" i="14"/>
  <c r="R61" i="14" s="1"/>
  <c r="P61" i="14"/>
  <c r="Q65" i="14"/>
  <c r="R65" i="14" s="1"/>
  <c r="Q70" i="14"/>
  <c r="R70" i="14" s="1"/>
  <c r="P70" i="14"/>
  <c r="Q74" i="14"/>
  <c r="R74" i="14" s="1"/>
  <c r="P74" i="14"/>
  <c r="Q78" i="14"/>
  <c r="R78" i="14" s="1"/>
  <c r="P78" i="14"/>
  <c r="Q82" i="14"/>
  <c r="R82" i="14" s="1"/>
  <c r="P82" i="14"/>
  <c r="Q86" i="14"/>
  <c r="R86" i="14" s="1"/>
  <c r="P86" i="14"/>
  <c r="Q90" i="14"/>
  <c r="R90" i="14" s="1"/>
  <c r="P90" i="14"/>
  <c r="Q94" i="14"/>
  <c r="R94" i="14" s="1"/>
  <c r="P94" i="14"/>
  <c r="Q99" i="14"/>
  <c r="R99" i="14" s="1"/>
  <c r="P99" i="14"/>
  <c r="Q103" i="14"/>
  <c r="R103" i="14" s="1"/>
  <c r="P103" i="14"/>
  <c r="Q107" i="14"/>
  <c r="R107" i="14" s="1"/>
  <c r="P107" i="14"/>
  <c r="Q111" i="14"/>
  <c r="R111" i="14" s="1"/>
  <c r="P111" i="14"/>
  <c r="Q115" i="14"/>
  <c r="R115" i="14" s="1"/>
  <c r="P115" i="14"/>
  <c r="Q119" i="14"/>
  <c r="R119" i="14" s="1"/>
  <c r="P119" i="14"/>
  <c r="Q123" i="14"/>
  <c r="R123" i="14" s="1"/>
  <c r="P123" i="14"/>
  <c r="Q127" i="14"/>
  <c r="R127" i="14" s="1"/>
  <c r="P127" i="14"/>
  <c r="Q132" i="14"/>
  <c r="R132" i="14" s="1"/>
  <c r="P132" i="14"/>
  <c r="P145" i="14"/>
  <c r="Q145" i="14"/>
  <c r="R145" i="14" s="1"/>
  <c r="Q153" i="14"/>
  <c r="R153" i="14" s="1"/>
  <c r="P153" i="14"/>
  <c r="Q157" i="14"/>
  <c r="R157" i="14" s="1"/>
  <c r="P161" i="14"/>
  <c r="Q161" i="14"/>
  <c r="R161" i="14" s="1"/>
  <c r="Q165" i="14"/>
  <c r="R165" i="14" s="1"/>
  <c r="Q169" i="14"/>
  <c r="R169" i="14" s="1"/>
  <c r="P169" i="14"/>
  <c r="Q174" i="14"/>
  <c r="R174" i="14" s="1"/>
  <c r="P174" i="14"/>
  <c r="Q178" i="14"/>
  <c r="R178" i="14" s="1"/>
  <c r="P178" i="14"/>
  <c r="Q182" i="14"/>
  <c r="R182" i="14" s="1"/>
  <c r="P182" i="14"/>
  <c r="Q186" i="14"/>
  <c r="R186" i="14" s="1"/>
  <c r="P186" i="14"/>
  <c r="Q190" i="14"/>
  <c r="R190" i="14" s="1"/>
  <c r="P190" i="14"/>
  <c r="Q194" i="14"/>
  <c r="R194" i="14" s="1"/>
  <c r="P194" i="14"/>
  <c r="Q198" i="14"/>
  <c r="R198" i="14" s="1"/>
  <c r="P198" i="14"/>
  <c r="Q202" i="14"/>
  <c r="R202" i="14" s="1"/>
  <c r="P202" i="14"/>
  <c r="Q207" i="14"/>
  <c r="R207" i="14" s="1"/>
  <c r="P207" i="14"/>
  <c r="Q211" i="14"/>
  <c r="R211" i="14" s="1"/>
  <c r="P211" i="14"/>
  <c r="Q216" i="14"/>
  <c r="R216" i="14" s="1"/>
  <c r="P216" i="14"/>
  <c r="Q224" i="14"/>
  <c r="R224" i="14" s="1"/>
  <c r="P224" i="14"/>
  <c r="Q232" i="14"/>
  <c r="R232" i="14" s="1"/>
  <c r="P232" i="14"/>
  <c r="Q240" i="14"/>
  <c r="R240" i="14" s="1"/>
  <c r="P240" i="14"/>
  <c r="Q248" i="14"/>
  <c r="R248" i="14" s="1"/>
  <c r="P248" i="14"/>
  <c r="Q253" i="14"/>
  <c r="R253" i="14" s="1"/>
  <c r="P253" i="14"/>
  <c r="Q261" i="14"/>
  <c r="R261" i="14" s="1"/>
  <c r="P261" i="14"/>
  <c r="Q265" i="14"/>
  <c r="R265" i="14" s="1"/>
  <c r="Q269" i="14"/>
  <c r="R269" i="14" s="1"/>
  <c r="P269" i="14"/>
  <c r="Q273" i="14"/>
  <c r="R273" i="14" s="1"/>
  <c r="Q277" i="14"/>
  <c r="R277" i="14" s="1"/>
  <c r="P277" i="14"/>
  <c r="Q281" i="14"/>
  <c r="R281" i="14" s="1"/>
  <c r="Q285" i="14"/>
  <c r="R285" i="14" s="1"/>
  <c r="P285" i="14"/>
  <c r="Q289" i="14"/>
  <c r="R289" i="14" s="1"/>
  <c r="Q294" i="14"/>
  <c r="R294" i="14" s="1"/>
  <c r="P294" i="14"/>
  <c r="Q298" i="14"/>
  <c r="R298" i="14" s="1"/>
  <c r="P298" i="14"/>
  <c r="Q302" i="14"/>
  <c r="R302" i="14" s="1"/>
  <c r="P302" i="14"/>
  <c r="Q306" i="14"/>
  <c r="R306" i="14" s="1"/>
  <c r="P306" i="14"/>
  <c r="Q310" i="14"/>
  <c r="R310" i="14" s="1"/>
  <c r="P310" i="14"/>
  <c r="Q320" i="14"/>
  <c r="R320" i="14" s="1"/>
  <c r="P320" i="14"/>
  <c r="P324" i="14"/>
  <c r="Q324" i="14"/>
  <c r="R324" i="14" s="1"/>
  <c r="Q328" i="14"/>
  <c r="R328" i="14" s="1"/>
  <c r="P328" i="14"/>
  <c r="P337" i="14"/>
  <c r="Q337" i="14"/>
  <c r="R337" i="14" s="1"/>
  <c r="Q342" i="14"/>
  <c r="R342" i="14" s="1"/>
  <c r="P342" i="14"/>
  <c r="Q346" i="14"/>
  <c r="R346" i="14" s="1"/>
  <c r="P346" i="14"/>
  <c r="Q350" i="14"/>
  <c r="R350" i="14" s="1"/>
  <c r="P350" i="14"/>
  <c r="Q354" i="14"/>
  <c r="R354" i="14" s="1"/>
  <c r="P354" i="14"/>
  <c r="Q360" i="14"/>
  <c r="R360" i="14" s="1"/>
  <c r="P360" i="14"/>
  <c r="Q368" i="14"/>
  <c r="R368" i="14" s="1"/>
  <c r="P368" i="14"/>
  <c r="P372" i="14"/>
  <c r="Q372" i="14"/>
  <c r="R372" i="14" s="1"/>
  <c r="Q377" i="14"/>
  <c r="R377" i="14" s="1"/>
  <c r="P377" i="14"/>
  <c r="Q383" i="14"/>
  <c r="R383" i="14" s="1"/>
  <c r="P383" i="14"/>
  <c r="Q387" i="14"/>
  <c r="R387" i="14" s="1"/>
  <c r="P387" i="14"/>
  <c r="Q391" i="14"/>
  <c r="R391" i="14" s="1"/>
  <c r="P391" i="14"/>
  <c r="Q395" i="14"/>
  <c r="R395" i="14" s="1"/>
  <c r="P395" i="14"/>
  <c r="Q399" i="14"/>
  <c r="R399" i="14" s="1"/>
  <c r="Q432" i="14"/>
  <c r="R432" i="14" s="1"/>
  <c r="Q440" i="14"/>
  <c r="R440" i="14" s="1"/>
  <c r="Q453" i="14"/>
  <c r="R453" i="14" s="1"/>
  <c r="Q669" i="14"/>
  <c r="R669" i="14" s="1"/>
  <c r="Q704" i="14"/>
  <c r="R704" i="14" s="1"/>
  <c r="Q789" i="14"/>
  <c r="R789" i="14" s="1"/>
  <c r="Q860" i="14"/>
  <c r="R860" i="14" s="1"/>
  <c r="Q912" i="14"/>
  <c r="R912" i="14" s="1"/>
  <c r="Q917" i="14"/>
  <c r="R917" i="14" s="1"/>
  <c r="Q997" i="14"/>
  <c r="R997" i="14" s="1"/>
  <c r="N449" i="14"/>
  <c r="N638" i="14"/>
  <c r="N729" i="14"/>
  <c r="N777" i="14"/>
  <c r="P52" i="14"/>
  <c r="P65" i="14"/>
  <c r="P96" i="14"/>
  <c r="P112" i="14"/>
  <c r="P149" i="14"/>
  <c r="P165" i="14"/>
  <c r="P257" i="14"/>
  <c r="P273" i="14"/>
  <c r="P289" i="14"/>
  <c r="P317" i="14"/>
  <c r="P373" i="14"/>
  <c r="P676" i="14"/>
  <c r="P972" i="14"/>
  <c r="Q156" i="14"/>
  <c r="R156" i="14" s="1"/>
  <c r="Q284" i="14"/>
  <c r="R284" i="14" s="1"/>
  <c r="Q348" i="14"/>
  <c r="R348" i="14" s="1"/>
  <c r="Q428" i="14"/>
  <c r="R428" i="14" s="1"/>
  <c r="Q504" i="14"/>
  <c r="R504" i="14" s="1"/>
  <c r="Q725" i="14"/>
  <c r="R725" i="14" s="1"/>
  <c r="Q924" i="14"/>
  <c r="R924" i="14" s="1"/>
  <c r="Q824" i="14"/>
  <c r="R824" i="14" s="1"/>
  <c r="N824" i="14"/>
  <c r="Q983" i="14"/>
  <c r="R983" i="14" s="1"/>
  <c r="N983" i="14"/>
  <c r="Q999" i="14"/>
  <c r="R999" i="14" s="1"/>
  <c r="N999" i="14"/>
  <c r="Q1016" i="14"/>
  <c r="R1016" i="14" s="1"/>
  <c r="N1016" i="14"/>
  <c r="Q3" i="14"/>
  <c r="R3" i="14" s="1"/>
  <c r="P3" i="14"/>
  <c r="Q8" i="14"/>
  <c r="R8" i="14" s="1"/>
  <c r="Q16" i="14"/>
  <c r="R16" i="14" s="1"/>
  <c r="Q29" i="14"/>
  <c r="R29" i="14" s="1"/>
  <c r="Q37" i="14"/>
  <c r="R37" i="14" s="1"/>
  <c r="Q42" i="14"/>
  <c r="R42" i="14" s="1"/>
  <c r="P42" i="14"/>
  <c r="Q46" i="14"/>
  <c r="R46" i="14" s="1"/>
  <c r="P46" i="14"/>
  <c r="Q50" i="14"/>
  <c r="R50" i="14" s="1"/>
  <c r="P50" i="14"/>
  <c r="Q55" i="14"/>
  <c r="R55" i="14" s="1"/>
  <c r="P55" i="14"/>
  <c r="Q59" i="14"/>
  <c r="R59" i="14" s="1"/>
  <c r="P59" i="14"/>
  <c r="Q63" i="14"/>
  <c r="R63" i="14" s="1"/>
  <c r="P63" i="14"/>
  <c r="Q72" i="14"/>
  <c r="R72" i="14" s="1"/>
  <c r="Q80" i="14"/>
  <c r="R80" i="14" s="1"/>
  <c r="Q88" i="14"/>
  <c r="R88" i="14" s="1"/>
  <c r="Q101" i="14"/>
  <c r="R101" i="14" s="1"/>
  <c r="Q109" i="14"/>
  <c r="R109" i="14" s="1"/>
  <c r="Q117" i="14"/>
  <c r="R117" i="14" s="1"/>
  <c r="Q125" i="14"/>
  <c r="R125" i="14" s="1"/>
  <c r="Q130" i="14"/>
  <c r="R130" i="14" s="1"/>
  <c r="P130" i="14"/>
  <c r="Q134" i="14"/>
  <c r="R134" i="14" s="1"/>
  <c r="P134" i="14"/>
  <c r="Q138" i="14"/>
  <c r="R138" i="14" s="1"/>
  <c r="P138" i="14"/>
  <c r="Q142" i="14"/>
  <c r="R142" i="14" s="1"/>
  <c r="P142" i="14"/>
  <c r="Q147" i="14"/>
  <c r="R147" i="14" s="1"/>
  <c r="P147" i="14"/>
  <c r="Q151" i="14"/>
  <c r="R151" i="14" s="1"/>
  <c r="P151" i="14"/>
  <c r="Q155" i="14"/>
  <c r="R155" i="14" s="1"/>
  <c r="P155" i="14"/>
  <c r="Q159" i="14"/>
  <c r="R159" i="14" s="1"/>
  <c r="P159" i="14"/>
  <c r="Q163" i="14"/>
  <c r="R163" i="14" s="1"/>
  <c r="P163" i="14"/>
  <c r="Q167" i="14"/>
  <c r="R167" i="14" s="1"/>
  <c r="P167" i="14"/>
  <c r="Q176" i="14"/>
  <c r="R176" i="14" s="1"/>
  <c r="Q184" i="14"/>
  <c r="R184" i="14" s="1"/>
  <c r="Q192" i="14"/>
  <c r="R192" i="14" s="1"/>
  <c r="Q200" i="14"/>
  <c r="R200" i="14" s="1"/>
  <c r="Q205" i="14"/>
  <c r="R205" i="14" s="1"/>
  <c r="Q214" i="14"/>
  <c r="R214" i="14" s="1"/>
  <c r="P214" i="14"/>
  <c r="Q218" i="14"/>
  <c r="R218" i="14" s="1"/>
  <c r="P218" i="14"/>
  <c r="Q222" i="14"/>
  <c r="R222" i="14" s="1"/>
  <c r="P222" i="14"/>
  <c r="Q226" i="14"/>
  <c r="R226" i="14" s="1"/>
  <c r="P226" i="14"/>
  <c r="Q230" i="14"/>
  <c r="R230" i="14" s="1"/>
  <c r="P230" i="14"/>
  <c r="Q234" i="14"/>
  <c r="R234" i="14" s="1"/>
  <c r="P234" i="14"/>
  <c r="Q238" i="14"/>
  <c r="R238" i="14" s="1"/>
  <c r="P238" i="14"/>
  <c r="Q242" i="14"/>
  <c r="R242" i="14" s="1"/>
  <c r="P242" i="14"/>
  <c r="Q246" i="14"/>
  <c r="R246" i="14" s="1"/>
  <c r="P246" i="14"/>
  <c r="Q250" i="14"/>
  <c r="R250" i="14" s="1"/>
  <c r="P250" i="14"/>
  <c r="Q255" i="14"/>
  <c r="R255" i="14" s="1"/>
  <c r="P255" i="14"/>
  <c r="Q259" i="14"/>
  <c r="R259" i="14" s="1"/>
  <c r="P259" i="14"/>
  <c r="Q263" i="14"/>
  <c r="R263" i="14" s="1"/>
  <c r="P263" i="14"/>
  <c r="Q267" i="14"/>
  <c r="R267" i="14" s="1"/>
  <c r="P267" i="14"/>
  <c r="Q271" i="14"/>
  <c r="R271" i="14" s="1"/>
  <c r="P271" i="14"/>
  <c r="Q275" i="14"/>
  <c r="R275" i="14" s="1"/>
  <c r="P275" i="14"/>
  <c r="Q279" i="14"/>
  <c r="R279" i="14" s="1"/>
  <c r="P279" i="14"/>
  <c r="Q283" i="14"/>
  <c r="R283" i="14" s="1"/>
  <c r="P283" i="14"/>
  <c r="Q287" i="14"/>
  <c r="R287" i="14" s="1"/>
  <c r="P287" i="14"/>
  <c r="Q296" i="14"/>
  <c r="R296" i="14" s="1"/>
  <c r="Q304" i="14"/>
  <c r="R304" i="14" s="1"/>
  <c r="Q314" i="14"/>
  <c r="R314" i="14" s="1"/>
  <c r="P314" i="14"/>
  <c r="Q318" i="14"/>
  <c r="R318" i="14" s="1"/>
  <c r="P318" i="14"/>
  <c r="Q322" i="14"/>
  <c r="R322" i="14" s="1"/>
  <c r="P322" i="14"/>
  <c r="Q326" i="14"/>
  <c r="R326" i="14" s="1"/>
  <c r="P326" i="14"/>
  <c r="Q330" i="14"/>
  <c r="R330" i="14" s="1"/>
  <c r="P330" i="14"/>
  <c r="Q334" i="14"/>
  <c r="R334" i="14" s="1"/>
  <c r="P334" i="14"/>
  <c r="Q344" i="14"/>
  <c r="R344" i="14" s="1"/>
  <c r="Q352" i="14"/>
  <c r="R352" i="14" s="1"/>
  <c r="Q357" i="14"/>
  <c r="R357" i="14" s="1"/>
  <c r="Q362" i="14"/>
  <c r="R362" i="14" s="1"/>
  <c r="P362" i="14"/>
  <c r="Q366" i="14"/>
  <c r="R366" i="14" s="1"/>
  <c r="P366" i="14"/>
  <c r="Q370" i="14"/>
  <c r="R370" i="14" s="1"/>
  <c r="P370" i="14"/>
  <c r="Q374" i="14"/>
  <c r="R374" i="14" s="1"/>
  <c r="P374" i="14"/>
  <c r="Q379" i="14"/>
  <c r="R379" i="14" s="1"/>
  <c r="P379" i="14"/>
  <c r="Q389" i="14"/>
  <c r="R389" i="14" s="1"/>
  <c r="Q397" i="14"/>
  <c r="R397" i="14" s="1"/>
  <c r="Q405" i="14"/>
  <c r="R405" i="14" s="1"/>
  <c r="Q413" i="14"/>
  <c r="R413" i="14" s="1"/>
  <c r="Q421" i="14"/>
  <c r="R421" i="14" s="1"/>
  <c r="Q430" i="14"/>
  <c r="R430" i="14" s="1"/>
  <c r="P430" i="14"/>
  <c r="Q434" i="14"/>
  <c r="R434" i="14" s="1"/>
  <c r="P434" i="14"/>
  <c r="Q438" i="14"/>
  <c r="R438" i="14" s="1"/>
  <c r="P438" i="14"/>
  <c r="Q442" i="14"/>
  <c r="R442" i="14" s="1"/>
  <c r="P442" i="14"/>
  <c r="Q447" i="14"/>
  <c r="R447" i="14" s="1"/>
  <c r="P447" i="14"/>
  <c r="Q451" i="14"/>
  <c r="R451" i="14" s="1"/>
  <c r="P451" i="14"/>
  <c r="Q455" i="14"/>
  <c r="R455" i="14" s="1"/>
  <c r="P455" i="14"/>
  <c r="Q459" i="14"/>
  <c r="R459" i="14" s="1"/>
  <c r="P459" i="14"/>
  <c r="Q463" i="14"/>
  <c r="R463" i="14" s="1"/>
  <c r="P463" i="14"/>
  <c r="Q467" i="14"/>
  <c r="R467" i="14" s="1"/>
  <c r="P467" i="14"/>
  <c r="Q471" i="14"/>
  <c r="R471" i="14" s="1"/>
  <c r="P471" i="14"/>
  <c r="Q476" i="14"/>
  <c r="R476" i="14" s="1"/>
  <c r="Q480" i="14"/>
  <c r="R480" i="14" s="1"/>
  <c r="Q484" i="14"/>
  <c r="R484" i="14" s="1"/>
  <c r="Q488" i="14"/>
  <c r="R488" i="14" s="1"/>
  <c r="Q492" i="14"/>
  <c r="R492" i="14" s="1"/>
  <c r="Q496" i="14"/>
  <c r="R496" i="14" s="1"/>
  <c r="Q508" i="14"/>
  <c r="R508" i="14" s="1"/>
  <c r="Q512" i="14"/>
  <c r="R512" i="14" s="1"/>
  <c r="Q517" i="14"/>
  <c r="R517" i="14" s="1"/>
  <c r="Q524" i="14"/>
  <c r="R524" i="14" s="1"/>
  <c r="Q528" i="14"/>
  <c r="R528" i="14" s="1"/>
  <c r="Q537" i="14"/>
  <c r="R537" i="14" s="1"/>
  <c r="Q541" i="14"/>
  <c r="R541" i="14" s="1"/>
  <c r="Q545" i="14"/>
  <c r="R545" i="14" s="1"/>
  <c r="Q549" i="14"/>
  <c r="R549" i="14" s="1"/>
  <c r="Q561" i="14"/>
  <c r="R561" i="14" s="1"/>
  <c r="Q565" i="14"/>
  <c r="R565" i="14" s="1"/>
  <c r="Q569" i="14"/>
  <c r="R569" i="14" s="1"/>
  <c r="Q573" i="14"/>
  <c r="R573" i="14" s="1"/>
  <c r="Q577" i="14"/>
  <c r="R577" i="14" s="1"/>
  <c r="Q582" i="14"/>
  <c r="R582" i="14" s="1"/>
  <c r="P582" i="14"/>
  <c r="Q586" i="14"/>
  <c r="R586" i="14" s="1"/>
  <c r="P586" i="14"/>
  <c r="Q591" i="14"/>
  <c r="R591" i="14" s="1"/>
  <c r="P591" i="14"/>
  <c r="Q595" i="14"/>
  <c r="R595" i="14" s="1"/>
  <c r="P595" i="14"/>
  <c r="Q604" i="14"/>
  <c r="R604" i="14" s="1"/>
  <c r="Q613" i="14"/>
  <c r="R613" i="14" s="1"/>
  <c r="Q625" i="14"/>
  <c r="R625" i="14" s="1"/>
  <c r="Q629" i="14"/>
  <c r="R629" i="14" s="1"/>
  <c r="Q637" i="14"/>
  <c r="R637" i="14" s="1"/>
  <c r="Q644" i="14"/>
  <c r="R644" i="14" s="1"/>
  <c r="Q648" i="14"/>
  <c r="R648" i="14" s="1"/>
  <c r="Q652" i="14"/>
  <c r="R652" i="14" s="1"/>
  <c r="Q656" i="14"/>
  <c r="R656" i="14" s="1"/>
  <c r="Q661" i="14"/>
  <c r="R661" i="14" s="1"/>
  <c r="Q665" i="14"/>
  <c r="R665" i="14" s="1"/>
  <c r="Q671" i="14"/>
  <c r="R671" i="14" s="1"/>
  <c r="P671" i="14"/>
  <c r="Q678" i="14"/>
  <c r="R678" i="14" s="1"/>
  <c r="P678" i="14"/>
  <c r="Q682" i="14"/>
  <c r="R682" i="14" s="1"/>
  <c r="P682" i="14"/>
  <c r="Q686" i="14"/>
  <c r="R686" i="14" s="1"/>
  <c r="P686" i="14"/>
  <c r="Q690" i="14"/>
  <c r="R690" i="14" s="1"/>
  <c r="P690" i="14"/>
  <c r="Q694" i="14"/>
  <c r="R694" i="14" s="1"/>
  <c r="P694" i="14"/>
  <c r="Q698" i="14"/>
  <c r="R698" i="14" s="1"/>
  <c r="P698" i="14"/>
  <c r="Q702" i="14"/>
  <c r="R702" i="14" s="1"/>
  <c r="P702" i="14"/>
  <c r="Q706" i="14"/>
  <c r="R706" i="14" s="1"/>
  <c r="P706" i="14"/>
  <c r="Q713" i="14"/>
  <c r="R713" i="14" s="1"/>
  <c r="Q717" i="14"/>
  <c r="R717" i="14" s="1"/>
  <c r="Q721" i="14"/>
  <c r="R721" i="14" s="1"/>
  <c r="Q727" i="14"/>
  <c r="R727" i="14" s="1"/>
  <c r="P727" i="14"/>
  <c r="Q732" i="14"/>
  <c r="R732" i="14" s="1"/>
  <c r="Q736" i="14"/>
  <c r="R736" i="14" s="1"/>
  <c r="Q741" i="14"/>
  <c r="R741" i="14" s="1"/>
  <c r="Q745" i="14"/>
  <c r="R745" i="14" s="1"/>
  <c r="Q749" i="14"/>
  <c r="R749" i="14" s="1"/>
  <c r="Q757" i="14"/>
  <c r="R757" i="14" s="1"/>
  <c r="P757" i="14"/>
  <c r="Q761" i="14"/>
  <c r="R761" i="14" s="1"/>
  <c r="P761" i="14"/>
  <c r="Q765" i="14"/>
  <c r="R765" i="14" s="1"/>
  <c r="Q771" i="14"/>
  <c r="R771" i="14" s="1"/>
  <c r="P771" i="14"/>
  <c r="Q775" i="14"/>
  <c r="R775" i="14" s="1"/>
  <c r="Q779" i="14"/>
  <c r="R779" i="14" s="1"/>
  <c r="Q783" i="14"/>
  <c r="R783" i="14" s="1"/>
  <c r="P783" i="14"/>
  <c r="Q787" i="14"/>
  <c r="R787" i="14" s="1"/>
  <c r="P787" i="14"/>
  <c r="Q791" i="14"/>
  <c r="R791" i="14" s="1"/>
  <c r="Q795" i="14"/>
  <c r="R795" i="14" s="1"/>
  <c r="Q799" i="14"/>
  <c r="R799" i="14" s="1"/>
  <c r="P799" i="14"/>
  <c r="Q803" i="14"/>
  <c r="R803" i="14" s="1"/>
  <c r="P803" i="14"/>
  <c r="Q807" i="14"/>
  <c r="R807" i="14" s="1"/>
  <c r="Q811" i="14"/>
  <c r="R811" i="14" s="1"/>
  <c r="Q815" i="14"/>
  <c r="R815" i="14" s="1"/>
  <c r="P815" i="14"/>
  <c r="Q819" i="14"/>
  <c r="R819" i="14" s="1"/>
  <c r="P819" i="14"/>
  <c r="Q829" i="14"/>
  <c r="R829" i="14" s="1"/>
  <c r="Q837" i="14"/>
  <c r="R837" i="14" s="1"/>
  <c r="P841" i="14"/>
  <c r="Q841" i="14"/>
  <c r="R841" i="14" s="1"/>
  <c r="Q845" i="14"/>
  <c r="R845" i="14" s="1"/>
  <c r="Q849" i="14"/>
  <c r="R849" i="14" s="1"/>
  <c r="P849" i="14"/>
  <c r="P854" i="14"/>
  <c r="Q854" i="14"/>
  <c r="R854" i="14" s="1"/>
  <c r="Q858" i="14"/>
  <c r="R858" i="14" s="1"/>
  <c r="P858" i="14"/>
  <c r="Q866" i="14"/>
  <c r="R866" i="14" s="1"/>
  <c r="P866" i="14"/>
  <c r="Q873" i="14"/>
  <c r="R873" i="14" s="1"/>
  <c r="Q877" i="14"/>
  <c r="R877" i="14" s="1"/>
  <c r="P877" i="14"/>
  <c r="Q885" i="14"/>
  <c r="R885" i="14" s="1"/>
  <c r="P885" i="14"/>
  <c r="Q889" i="14"/>
  <c r="R889" i="14" s="1"/>
  <c r="Q893" i="14"/>
  <c r="R893" i="14" s="1"/>
  <c r="P893" i="14"/>
  <c r="Q897" i="14"/>
  <c r="R897" i="14" s="1"/>
  <c r="Q901" i="14"/>
  <c r="R901" i="14" s="1"/>
  <c r="P901" i="14"/>
  <c r="Q909" i="14"/>
  <c r="R909" i="14" s="1"/>
  <c r="P909" i="14"/>
  <c r="Q915" i="14"/>
  <c r="R915" i="14" s="1"/>
  <c r="P915" i="14"/>
  <c r="Q919" i="14"/>
  <c r="R919" i="14" s="1"/>
  <c r="P919" i="14"/>
  <c r="Q923" i="14"/>
  <c r="R923" i="14" s="1"/>
  <c r="P923" i="14"/>
  <c r="Q927" i="14"/>
  <c r="R927" i="14" s="1"/>
  <c r="P927" i="14"/>
  <c r="Q931" i="14"/>
  <c r="R931" i="14" s="1"/>
  <c r="P931" i="14"/>
  <c r="Q935" i="14"/>
  <c r="R935" i="14" s="1"/>
  <c r="P935" i="14"/>
  <c r="Q939" i="14"/>
  <c r="R939" i="14" s="1"/>
  <c r="P939" i="14"/>
  <c r="Q943" i="14"/>
  <c r="R943" i="14" s="1"/>
  <c r="P943" i="14"/>
  <c r="Q947" i="14"/>
  <c r="R947" i="14" s="1"/>
  <c r="P947" i="14"/>
  <c r="Q952" i="14"/>
  <c r="R952" i="14" s="1"/>
  <c r="P952" i="14"/>
  <c r="Q956" i="14"/>
  <c r="R956" i="14" s="1"/>
  <c r="Q960" i="14"/>
  <c r="R960" i="14" s="1"/>
  <c r="P960" i="14"/>
  <c r="Q965" i="14"/>
  <c r="R965" i="14" s="1"/>
  <c r="P969" i="14"/>
  <c r="Q969" i="14"/>
  <c r="R969" i="14" s="1"/>
  <c r="Q973" i="14"/>
  <c r="R973" i="14" s="1"/>
  <c r="Q977" i="14"/>
  <c r="R977" i="14" s="1"/>
  <c r="P977" i="14"/>
  <c r="Q987" i="14"/>
  <c r="R987" i="14" s="1"/>
  <c r="P987" i="14"/>
  <c r="Q991" i="14"/>
  <c r="R991" i="14" s="1"/>
  <c r="P991" i="14"/>
  <c r="Q995" i="14"/>
  <c r="R995" i="14" s="1"/>
  <c r="P995" i="14"/>
  <c r="Q1005" i="14"/>
  <c r="R1005" i="14" s="1"/>
  <c r="P1005" i="14"/>
  <c r="Q1013" i="14"/>
  <c r="R1013" i="14" s="1"/>
  <c r="P1013" i="14"/>
  <c r="Q1019" i="14"/>
  <c r="R1019" i="14" s="1"/>
  <c r="P1019" i="14"/>
  <c r="Q1023" i="14"/>
  <c r="R1023" i="14" s="1"/>
  <c r="P1023" i="14"/>
  <c r="Q1027" i="14"/>
  <c r="R1027" i="14" s="1"/>
  <c r="P1027" i="14"/>
  <c r="Q1032" i="14"/>
  <c r="R1032" i="14" s="1"/>
  <c r="Q1036" i="14"/>
  <c r="R1036" i="14" s="1"/>
  <c r="P1036" i="14"/>
  <c r="N514" i="14"/>
  <c r="N649" i="14"/>
  <c r="N870" i="14"/>
  <c r="N910" i="14"/>
  <c r="P4" i="14"/>
  <c r="P9" i="14"/>
  <c r="P25" i="14"/>
  <c r="P68" i="14"/>
  <c r="P84" i="14"/>
  <c r="P176" i="14"/>
  <c r="P184" i="14"/>
  <c r="P192" i="14"/>
  <c r="P200" i="14"/>
  <c r="P292" i="14"/>
  <c r="P308" i="14"/>
  <c r="P517" i="14"/>
  <c r="P524" i="14"/>
  <c r="P604" i="14"/>
  <c r="P661" i="14"/>
  <c r="P745" i="14"/>
  <c r="P765" i="14"/>
  <c r="P775" i="14"/>
  <c r="P807" i="14"/>
  <c r="Q20" i="14"/>
  <c r="R20" i="14" s="1"/>
  <c r="Q148" i="14"/>
  <c r="R148" i="14" s="1"/>
  <c r="Q164" i="14"/>
  <c r="R164" i="14" s="1"/>
  <c r="Q212" i="14"/>
  <c r="R212" i="14" s="1"/>
  <c r="Q557" i="14"/>
  <c r="R557" i="14" s="1"/>
  <c r="Q621" i="14"/>
  <c r="R621" i="14" s="1"/>
  <c r="Q796" i="14"/>
  <c r="R796" i="14" s="1"/>
  <c r="Q825" i="14"/>
  <c r="R825" i="14" s="1"/>
  <c r="Q881" i="14"/>
  <c r="R881" i="14" s="1"/>
  <c r="Q996" i="14"/>
  <c r="R996" i="14" s="1"/>
  <c r="Q1024" i="14"/>
  <c r="R1024" i="14" s="1"/>
  <c r="Q128" i="14"/>
  <c r="R128" i="14" s="1"/>
  <c r="N128" i="14"/>
  <c r="Q311" i="14"/>
  <c r="R311" i="14" s="1"/>
  <c r="N311" i="14"/>
  <c r="N612" i="14"/>
  <c r="Q612" i="14"/>
  <c r="R612" i="14" s="1"/>
  <c r="Q707" i="14"/>
  <c r="R707" i="14" s="1"/>
  <c r="N707" i="14"/>
  <c r="Q723" i="14"/>
  <c r="R723" i="14" s="1"/>
  <c r="N723" i="14"/>
  <c r="Q851" i="14"/>
  <c r="R851" i="14" s="1"/>
  <c r="N851" i="14"/>
  <c r="Q984" i="14"/>
  <c r="R984" i="14" s="1"/>
  <c r="N984" i="14"/>
  <c r="Q21" i="14"/>
  <c r="R21" i="14" s="1"/>
  <c r="Q26" i="14"/>
  <c r="R26" i="14" s="1"/>
  <c r="P26" i="14"/>
  <c r="Q30" i="14"/>
  <c r="R30" i="14" s="1"/>
  <c r="P30" i="14"/>
  <c r="Q34" i="14"/>
  <c r="R34" i="14" s="1"/>
  <c r="P34" i="14"/>
  <c r="Q38" i="14"/>
  <c r="R38" i="14" s="1"/>
  <c r="P38" i="14"/>
  <c r="Q43" i="14"/>
  <c r="R43" i="14" s="1"/>
  <c r="P43" i="14"/>
  <c r="Q47" i="14"/>
  <c r="R47" i="14" s="1"/>
  <c r="P47" i="14"/>
  <c r="Q51" i="14"/>
  <c r="R51" i="14" s="1"/>
  <c r="P51" i="14"/>
  <c r="Q56" i="14"/>
  <c r="R56" i="14" s="1"/>
  <c r="Q64" i="14"/>
  <c r="R64" i="14" s="1"/>
  <c r="Q69" i="14"/>
  <c r="R69" i="14" s="1"/>
  <c r="Q77" i="14"/>
  <c r="R77" i="14" s="1"/>
  <c r="Q85" i="14"/>
  <c r="R85" i="14" s="1"/>
  <c r="Q93" i="14"/>
  <c r="R93" i="14" s="1"/>
  <c r="Q98" i="14"/>
  <c r="R98" i="14" s="1"/>
  <c r="P98" i="14"/>
  <c r="Q102" i="14"/>
  <c r="R102" i="14" s="1"/>
  <c r="P102" i="14"/>
  <c r="Q106" i="14"/>
  <c r="R106" i="14" s="1"/>
  <c r="P106" i="14"/>
  <c r="Q110" i="14"/>
  <c r="R110" i="14" s="1"/>
  <c r="P110" i="14"/>
  <c r="Q114" i="14"/>
  <c r="R114" i="14" s="1"/>
  <c r="P114" i="14"/>
  <c r="Q118" i="14"/>
  <c r="R118" i="14" s="1"/>
  <c r="P118" i="14"/>
  <c r="Q122" i="14"/>
  <c r="R122" i="14" s="1"/>
  <c r="P122" i="14"/>
  <c r="Q126" i="14"/>
  <c r="R126" i="14" s="1"/>
  <c r="P126" i="14"/>
  <c r="Q131" i="14"/>
  <c r="R131" i="14" s="1"/>
  <c r="P131" i="14"/>
  <c r="Q135" i="14"/>
  <c r="R135" i="14" s="1"/>
  <c r="P135" i="14"/>
  <c r="Q139" i="14"/>
  <c r="R139" i="14" s="1"/>
  <c r="P139" i="14"/>
  <c r="Q144" i="14"/>
  <c r="R144" i="14" s="1"/>
  <c r="Q152" i="14"/>
  <c r="R152" i="14" s="1"/>
  <c r="Q160" i="14"/>
  <c r="R160" i="14" s="1"/>
  <c r="Q168" i="14"/>
  <c r="R168" i="14" s="1"/>
  <c r="Q173" i="14"/>
  <c r="R173" i="14" s="1"/>
  <c r="Q181" i="14"/>
  <c r="R181" i="14" s="1"/>
  <c r="Q189" i="14"/>
  <c r="R189" i="14" s="1"/>
  <c r="Q197" i="14"/>
  <c r="R197" i="14" s="1"/>
  <c r="Q206" i="14"/>
  <c r="R206" i="14" s="1"/>
  <c r="P206" i="14"/>
  <c r="Q210" i="14"/>
  <c r="R210" i="14" s="1"/>
  <c r="P210" i="14"/>
  <c r="Q215" i="14"/>
  <c r="R215" i="14" s="1"/>
  <c r="P215" i="14"/>
  <c r="Q219" i="14"/>
  <c r="R219" i="14" s="1"/>
  <c r="P219" i="14"/>
  <c r="Q223" i="14"/>
  <c r="R223" i="14" s="1"/>
  <c r="P223" i="14"/>
  <c r="Q227" i="14"/>
  <c r="R227" i="14" s="1"/>
  <c r="P227" i="14"/>
  <c r="Q231" i="14"/>
  <c r="R231" i="14" s="1"/>
  <c r="P231" i="14"/>
  <c r="Q235" i="14"/>
  <c r="R235" i="14" s="1"/>
  <c r="P235" i="14"/>
  <c r="Q239" i="14"/>
  <c r="R239" i="14" s="1"/>
  <c r="P239" i="14"/>
  <c r="Q243" i="14"/>
  <c r="R243" i="14" s="1"/>
  <c r="P243" i="14"/>
  <c r="Q247" i="14"/>
  <c r="R247" i="14" s="1"/>
  <c r="P247" i="14"/>
  <c r="Q256" i="14"/>
  <c r="R256" i="14" s="1"/>
  <c r="Q264" i="14"/>
  <c r="R264" i="14" s="1"/>
  <c r="Q272" i="14"/>
  <c r="R272" i="14" s="1"/>
  <c r="Q280" i="14"/>
  <c r="R280" i="14" s="1"/>
  <c r="Q288" i="14"/>
  <c r="R288" i="14" s="1"/>
  <c r="Q293" i="14"/>
  <c r="R293" i="14" s="1"/>
  <c r="Q301" i="14"/>
  <c r="R301" i="14" s="1"/>
  <c r="Q309" i="14"/>
  <c r="R309" i="14" s="1"/>
  <c r="Q315" i="14"/>
  <c r="R315" i="14" s="1"/>
  <c r="P315" i="14"/>
  <c r="Q319" i="14"/>
  <c r="R319" i="14" s="1"/>
  <c r="P319" i="14"/>
  <c r="Q323" i="14"/>
  <c r="R323" i="14" s="1"/>
  <c r="P323" i="14"/>
  <c r="Q327" i="14"/>
  <c r="R327" i="14" s="1"/>
  <c r="P327" i="14"/>
  <c r="Q331" i="14"/>
  <c r="R331" i="14" s="1"/>
  <c r="P331" i="14"/>
  <c r="Q336" i="14"/>
  <c r="R336" i="14" s="1"/>
  <c r="Q341" i="14"/>
  <c r="R341" i="14" s="1"/>
  <c r="Q349" i="14"/>
  <c r="R349" i="14" s="1"/>
  <c r="Q358" i="14"/>
  <c r="R358" i="14" s="1"/>
  <c r="P358" i="14"/>
  <c r="Q363" i="14"/>
  <c r="R363" i="14" s="1"/>
  <c r="P363" i="14"/>
  <c r="Q367" i="14"/>
  <c r="R367" i="14" s="1"/>
  <c r="P367" i="14"/>
  <c r="Q371" i="14"/>
  <c r="R371" i="14" s="1"/>
  <c r="P371" i="14"/>
  <c r="Q381" i="14"/>
  <c r="R381" i="14" s="1"/>
  <c r="Q448" i="14"/>
  <c r="R448" i="14" s="1"/>
  <c r="Q456" i="14"/>
  <c r="R456" i="14" s="1"/>
  <c r="Q473" i="14"/>
  <c r="R473" i="14" s="1"/>
  <c r="Q477" i="14"/>
  <c r="R477" i="14" s="1"/>
  <c r="Q505" i="14"/>
  <c r="R505" i="14" s="1"/>
  <c r="Q509" i="14"/>
  <c r="R509" i="14" s="1"/>
  <c r="Q558" i="14"/>
  <c r="R558" i="14" s="1"/>
  <c r="Q562" i="14"/>
  <c r="R562" i="14" s="1"/>
  <c r="Q601" i="14"/>
  <c r="R601" i="14" s="1"/>
  <c r="Q605" i="14"/>
  <c r="R605" i="14" s="1"/>
  <c r="Q622" i="14"/>
  <c r="R622" i="14" s="1"/>
  <c r="Q626" i="14"/>
  <c r="R626" i="14" s="1"/>
  <c r="Q658" i="14"/>
  <c r="R658" i="14" s="1"/>
  <c r="Q718" i="14"/>
  <c r="R718" i="14" s="1"/>
  <c r="Q746" i="14"/>
  <c r="R746" i="14" s="1"/>
  <c r="Q784" i="14"/>
  <c r="R784" i="14" s="1"/>
  <c r="Q804" i="14"/>
  <c r="R804" i="14" s="1"/>
  <c r="Q812" i="14"/>
  <c r="R812" i="14" s="1"/>
  <c r="Q932" i="14"/>
  <c r="R932" i="14" s="1"/>
  <c r="Q940" i="14"/>
  <c r="R940" i="14" s="1"/>
  <c r="Q988" i="14"/>
  <c r="R988" i="14" s="1"/>
  <c r="P56" i="14"/>
  <c r="P64" i="14"/>
  <c r="P69" i="14"/>
  <c r="P77" i="14"/>
  <c r="P85" i="14"/>
  <c r="P93" i="14"/>
  <c r="P101" i="14"/>
  <c r="P109" i="14"/>
  <c r="P117" i="14"/>
  <c r="P125" i="14"/>
  <c r="P185" i="14"/>
  <c r="P201" i="14"/>
  <c r="P256" i="14"/>
  <c r="P264" i="14"/>
  <c r="P272" i="14"/>
  <c r="P280" i="14"/>
  <c r="P288" i="14"/>
  <c r="P293" i="14"/>
  <c r="P301" i="14"/>
  <c r="P309" i="14"/>
  <c r="P344" i="14"/>
  <c r="P352" i="14"/>
  <c r="P357" i="14"/>
  <c r="P393" i="14"/>
  <c r="P409" i="14"/>
  <c r="P425" i="14"/>
  <c r="P480" i="14"/>
  <c r="P488" i="14"/>
  <c r="P496" i="14"/>
  <c r="P512" i="14"/>
  <c r="P541" i="14"/>
  <c r="P549" i="14"/>
  <c r="P565" i="14"/>
  <c r="P573" i="14"/>
  <c r="P613" i="14"/>
  <c r="P629" i="14"/>
  <c r="P637" i="14"/>
  <c r="P648" i="14"/>
  <c r="P656" i="14"/>
  <c r="P717" i="14"/>
  <c r="P732" i="14"/>
  <c r="P779" i="14"/>
  <c r="P811" i="14"/>
  <c r="P829" i="14"/>
  <c r="P845" i="14"/>
  <c r="P897" i="14"/>
  <c r="P956" i="14"/>
  <c r="P965" i="14"/>
  <c r="P1000" i="14"/>
  <c r="Q833" i="14"/>
  <c r="R833" i="14" s="1"/>
  <c r="Q862" i="14"/>
  <c r="R862" i="14" s="1"/>
  <c r="Q948" i="14"/>
  <c r="R948" i="14" s="1"/>
  <c r="Q375" i="14"/>
  <c r="R375" i="14" s="1"/>
  <c r="Q386" i="14"/>
  <c r="R386" i="14" s="1"/>
  <c r="Q390" i="14"/>
  <c r="R390" i="14" s="1"/>
  <c r="Q398" i="14"/>
  <c r="R398" i="14" s="1"/>
  <c r="Q402" i="14"/>
  <c r="R402" i="14" s="1"/>
  <c r="Q406" i="14"/>
  <c r="R406" i="14" s="1"/>
  <c r="Q410" i="14"/>
  <c r="R410" i="14" s="1"/>
  <c r="Q414" i="14"/>
  <c r="R414" i="14" s="1"/>
  <c r="Q418" i="14"/>
  <c r="R418" i="14" s="1"/>
  <c r="Q422" i="14"/>
  <c r="R422" i="14" s="1"/>
  <c r="Q426" i="14"/>
  <c r="R426" i="14" s="1"/>
  <c r="Q431" i="14"/>
  <c r="R431" i="14" s="1"/>
  <c r="Q435" i="14"/>
  <c r="R435" i="14" s="1"/>
  <c r="Q439" i="14"/>
  <c r="R439" i="14" s="1"/>
  <c r="Q443" i="14"/>
  <c r="R443" i="14" s="1"/>
  <c r="Q460" i="14"/>
  <c r="R460" i="14" s="1"/>
  <c r="Q464" i="14"/>
  <c r="R464" i="14" s="1"/>
  <c r="Q481" i="14"/>
  <c r="R481" i="14" s="1"/>
  <c r="Q485" i="14"/>
  <c r="R485" i="14" s="1"/>
  <c r="Q497" i="14"/>
  <c r="R497" i="14" s="1"/>
  <c r="Q501" i="14"/>
  <c r="R501" i="14" s="1"/>
  <c r="Q513" i="14"/>
  <c r="R513" i="14" s="1"/>
  <c r="Q518" i="14"/>
  <c r="R518" i="14" s="1"/>
  <c r="Q529" i="14"/>
  <c r="R529" i="14" s="1"/>
  <c r="Q533" i="14"/>
  <c r="R533" i="14" s="1"/>
  <c r="Q538" i="14"/>
  <c r="R538" i="14" s="1"/>
  <c r="Q550" i="14"/>
  <c r="R550" i="14" s="1"/>
  <c r="Q554" i="14"/>
  <c r="R554" i="14" s="1"/>
  <c r="Q566" i="14"/>
  <c r="R566" i="14" s="1"/>
  <c r="Q570" i="14"/>
  <c r="R570" i="14" s="1"/>
  <c r="Q583" i="14"/>
  <c r="R583" i="14" s="1"/>
  <c r="Q587" i="14"/>
  <c r="R587" i="14" s="1"/>
  <c r="Q592" i="14"/>
  <c r="R592" i="14" s="1"/>
  <c r="Q609" i="14"/>
  <c r="R609" i="14" s="1"/>
  <c r="Q614" i="14"/>
  <c r="R614" i="14" s="1"/>
  <c r="Q618" i="14"/>
  <c r="R618" i="14" s="1"/>
  <c r="Q630" i="14"/>
  <c r="R630" i="14" s="1"/>
  <c r="Q640" i="14"/>
  <c r="R640" i="14" s="1"/>
  <c r="Q645" i="14"/>
  <c r="R645" i="14" s="1"/>
  <c r="Q662" i="14"/>
  <c r="R662" i="14" s="1"/>
  <c r="Q666" i="14"/>
  <c r="R666" i="14" s="1"/>
  <c r="Q672" i="14"/>
  <c r="R672" i="14" s="1"/>
  <c r="Q679" i="14"/>
  <c r="R679" i="14" s="1"/>
  <c r="Q683" i="14"/>
  <c r="R683" i="14" s="1"/>
  <c r="Q687" i="14"/>
  <c r="R687" i="14" s="1"/>
  <c r="Q691" i="14"/>
  <c r="R691" i="14" s="1"/>
  <c r="Q699" i="14"/>
  <c r="R699" i="14" s="1"/>
  <c r="Q703" i="14"/>
  <c r="R703" i="14" s="1"/>
  <c r="Q708" i="14"/>
  <c r="R708" i="14" s="1"/>
  <c r="Q714" i="14"/>
  <c r="R714" i="14" s="1"/>
  <c r="Q722" i="14"/>
  <c r="R722" i="14" s="1"/>
  <c r="Q728" i="14"/>
  <c r="R728" i="14" s="1"/>
  <c r="Q733" i="14"/>
  <c r="R733" i="14" s="1"/>
  <c r="Q738" i="14"/>
  <c r="R738" i="14" s="1"/>
  <c r="Q742" i="14"/>
  <c r="R742" i="14" s="1"/>
  <c r="Q750" i="14"/>
  <c r="R750" i="14" s="1"/>
  <c r="P750" i="14"/>
  <c r="Q754" i="14"/>
  <c r="R754" i="14" s="1"/>
  <c r="P754" i="14"/>
  <c r="Q758" i="14"/>
  <c r="R758" i="14" s="1"/>
  <c r="P758" i="14"/>
  <c r="Q766" i="14"/>
  <c r="R766" i="14" s="1"/>
  <c r="P766" i="14"/>
  <c r="Q772" i="14"/>
  <c r="R772" i="14" s="1"/>
  <c r="Q776" i="14"/>
  <c r="R776" i="14" s="1"/>
  <c r="Q780" i="14"/>
  <c r="R780" i="14" s="1"/>
  <c r="Q788" i="14"/>
  <c r="R788" i="14" s="1"/>
  <c r="Q792" i="14"/>
  <c r="R792" i="14" s="1"/>
  <c r="Q800" i="14"/>
  <c r="R800" i="14" s="1"/>
  <c r="Q808" i="14"/>
  <c r="R808" i="14" s="1"/>
  <c r="Q816" i="14"/>
  <c r="R816" i="14" s="1"/>
  <c r="Q830" i="14"/>
  <c r="R830" i="14" s="1"/>
  <c r="P830" i="14"/>
  <c r="Q834" i="14"/>
  <c r="R834" i="14" s="1"/>
  <c r="P834" i="14"/>
  <c r="Q842" i="14"/>
  <c r="R842" i="14" s="1"/>
  <c r="P842" i="14"/>
  <c r="Q850" i="14"/>
  <c r="R850" i="14" s="1"/>
  <c r="P850" i="14"/>
  <c r="Q855" i="14"/>
  <c r="R855" i="14" s="1"/>
  <c r="P855" i="14"/>
  <c r="Q859" i="14"/>
  <c r="R859" i="14" s="1"/>
  <c r="P859" i="14"/>
  <c r="Q863" i="14"/>
  <c r="R863" i="14" s="1"/>
  <c r="P863" i="14"/>
  <c r="Q867" i="14"/>
  <c r="R867" i="14" s="1"/>
  <c r="P867" i="14"/>
  <c r="Q878" i="14"/>
  <c r="R878" i="14" s="1"/>
  <c r="P878" i="14"/>
  <c r="Q882" i="14"/>
  <c r="R882" i="14" s="1"/>
  <c r="P882" i="14"/>
  <c r="Q886" i="14"/>
  <c r="R886" i="14" s="1"/>
  <c r="P886" i="14"/>
  <c r="Q894" i="14"/>
  <c r="R894" i="14" s="1"/>
  <c r="P894" i="14"/>
  <c r="Q898" i="14"/>
  <c r="R898" i="14" s="1"/>
  <c r="P898" i="14"/>
  <c r="Q906" i="14"/>
  <c r="R906" i="14" s="1"/>
  <c r="P906" i="14"/>
  <c r="Q911" i="14"/>
  <c r="R911" i="14" s="1"/>
  <c r="P911" i="14"/>
  <c r="Q916" i="14"/>
  <c r="R916" i="14" s="1"/>
  <c r="Q920" i="14"/>
  <c r="R920" i="14" s="1"/>
  <c r="Q928" i="14"/>
  <c r="R928" i="14" s="1"/>
  <c r="Q936" i="14"/>
  <c r="R936" i="14" s="1"/>
  <c r="Q944" i="14"/>
  <c r="R944" i="14" s="1"/>
  <c r="Q957" i="14"/>
  <c r="R957" i="14" s="1"/>
  <c r="Q962" i="14"/>
  <c r="R962" i="14" s="1"/>
  <c r="P962" i="14"/>
  <c r="Q970" i="14"/>
  <c r="R970" i="14" s="1"/>
  <c r="P970" i="14"/>
  <c r="Q978" i="14"/>
  <c r="R978" i="14" s="1"/>
  <c r="P978" i="14"/>
  <c r="Q992" i="14"/>
  <c r="R992" i="14" s="1"/>
  <c r="Q1006" i="14"/>
  <c r="R1006" i="14" s="1"/>
  <c r="P1006" i="14"/>
  <c r="Q1010" i="14"/>
  <c r="R1010" i="14" s="1"/>
  <c r="P1010" i="14"/>
  <c r="Q1014" i="14"/>
  <c r="R1014" i="14" s="1"/>
  <c r="P1014" i="14"/>
  <c r="Q1020" i="14"/>
  <c r="R1020" i="14" s="1"/>
  <c r="Q1028" i="14"/>
  <c r="R1028" i="14" s="1"/>
  <c r="Q1037" i="14"/>
  <c r="R1037" i="14" s="1"/>
  <c r="P386" i="14"/>
  <c r="P390" i="14"/>
  <c r="P394" i="14"/>
  <c r="P398" i="14"/>
  <c r="P402" i="14"/>
  <c r="P406" i="14"/>
  <c r="P410" i="14"/>
  <c r="P414" i="14"/>
  <c r="P418" i="14"/>
  <c r="P422" i="14"/>
  <c r="P426" i="14"/>
  <c r="P494" i="14"/>
  <c r="P498" i="14"/>
  <c r="P518" i="14"/>
  <c r="P526" i="14"/>
  <c r="P530" i="14"/>
  <c r="P538" i="14"/>
  <c r="P550" i="14"/>
  <c r="P554" i="14"/>
  <c r="P558" i="14"/>
  <c r="P562" i="14"/>
  <c r="P566" i="14"/>
  <c r="P570" i="14"/>
  <c r="P614" i="14"/>
  <c r="P618" i="14"/>
  <c r="P622" i="14"/>
  <c r="P626" i="14"/>
  <c r="P630" i="14"/>
  <c r="P634" i="14"/>
  <c r="P650" i="14"/>
  <c r="P654" i="14"/>
  <c r="P658" i="14"/>
  <c r="P662" i="14"/>
  <c r="P666" i="14"/>
  <c r="P714" i="14"/>
  <c r="P718" i="14"/>
  <c r="P722" i="14"/>
  <c r="P738" i="14"/>
  <c r="P742" i="14"/>
  <c r="P746" i="14"/>
  <c r="P776" i="14"/>
  <c r="P792" i="14"/>
  <c r="P808" i="14"/>
  <c r="P920" i="14"/>
  <c r="P928" i="14"/>
  <c r="P936" i="14"/>
  <c r="P944" i="14"/>
  <c r="P997" i="14"/>
  <c r="P1017" i="14"/>
  <c r="P1025" i="14"/>
  <c r="Q826" i="14"/>
  <c r="R826" i="14" s="1"/>
  <c r="Q954" i="14"/>
  <c r="R954" i="14" s="1"/>
  <c r="Q982" i="14"/>
  <c r="R982" i="14" s="1"/>
  <c r="Q1038" i="14"/>
  <c r="R1038" i="14" s="1"/>
  <c r="Q403" i="14"/>
  <c r="R403" i="14" s="1"/>
  <c r="Q407" i="14"/>
  <c r="R407" i="14" s="1"/>
  <c r="Q411" i="14"/>
  <c r="R411" i="14" s="1"/>
  <c r="Q415" i="14"/>
  <c r="R415" i="14" s="1"/>
  <c r="Q419" i="14"/>
  <c r="R419" i="14" s="1"/>
  <c r="Q465" i="14"/>
  <c r="R465" i="14" s="1"/>
  <c r="Q469" i="14"/>
  <c r="R469" i="14" s="1"/>
  <c r="Q474" i="14"/>
  <c r="R474" i="14" s="1"/>
  <c r="Q486" i="14"/>
  <c r="R486" i="14" s="1"/>
  <c r="Q490" i="14"/>
  <c r="R490" i="14" s="1"/>
  <c r="Q502" i="14"/>
  <c r="R502" i="14" s="1"/>
  <c r="Q506" i="14"/>
  <c r="R506" i="14" s="1"/>
  <c r="Q519" i="14"/>
  <c r="R519" i="14" s="1"/>
  <c r="Q534" i="14"/>
  <c r="R534" i="14" s="1"/>
  <c r="Q539" i="14"/>
  <c r="R539" i="14" s="1"/>
  <c r="Q543" i="14"/>
  <c r="R543" i="14" s="1"/>
  <c r="Q547" i="14"/>
  <c r="R547" i="14" s="1"/>
  <c r="Q551" i="14"/>
  <c r="R551" i="14" s="1"/>
  <c r="Q555" i="14"/>
  <c r="R555" i="14" s="1"/>
  <c r="Q559" i="14"/>
  <c r="R559" i="14" s="1"/>
  <c r="Q563" i="14"/>
  <c r="R563" i="14" s="1"/>
  <c r="Q571" i="14"/>
  <c r="R571" i="14" s="1"/>
  <c r="Q575" i="14"/>
  <c r="R575" i="14" s="1"/>
  <c r="Q579" i="14"/>
  <c r="R579" i="14" s="1"/>
  <c r="Q588" i="14"/>
  <c r="R588" i="14" s="1"/>
  <c r="Q593" i="14"/>
  <c r="R593" i="14" s="1"/>
  <c r="Q598" i="14"/>
  <c r="R598" i="14" s="1"/>
  <c r="Q602" i="14"/>
  <c r="R602" i="14" s="1"/>
  <c r="Q615" i="14"/>
  <c r="R615" i="14" s="1"/>
  <c r="Q619" i="14"/>
  <c r="R619" i="14" s="1"/>
  <c r="Q623" i="14"/>
  <c r="R623" i="14" s="1"/>
  <c r="Q631" i="14"/>
  <c r="R631" i="14" s="1"/>
  <c r="Q635" i="14"/>
  <c r="R635" i="14" s="1"/>
  <c r="Q641" i="14"/>
  <c r="R641" i="14" s="1"/>
  <c r="Q646" i="14"/>
  <c r="R646" i="14" s="1"/>
  <c r="Q659" i="14"/>
  <c r="R659" i="14" s="1"/>
  <c r="Q663" i="14"/>
  <c r="R663" i="14" s="1"/>
  <c r="Q673" i="14"/>
  <c r="R673" i="14" s="1"/>
  <c r="Q684" i="14"/>
  <c r="R684" i="14" s="1"/>
  <c r="Q688" i="14"/>
  <c r="R688" i="14" s="1"/>
  <c r="Q700" i="14"/>
  <c r="R700" i="14" s="1"/>
  <c r="Q711" i="14"/>
  <c r="R711" i="14" s="1"/>
  <c r="Q715" i="14"/>
  <c r="R715" i="14" s="1"/>
  <c r="Q719" i="14"/>
  <c r="R719" i="14" s="1"/>
  <c r="Q730" i="14"/>
  <c r="R730" i="14" s="1"/>
  <c r="Q739" i="14"/>
  <c r="R739" i="14" s="1"/>
  <c r="Q743" i="14"/>
  <c r="R743" i="14" s="1"/>
  <c r="Q747" i="14"/>
  <c r="R747" i="14" s="1"/>
  <c r="Q751" i="14"/>
  <c r="R751" i="14" s="1"/>
  <c r="Q755" i="14"/>
  <c r="R755" i="14" s="1"/>
  <c r="Q759" i="14"/>
  <c r="R759" i="14" s="1"/>
  <c r="Q763" i="14"/>
  <c r="R763" i="14" s="1"/>
  <c r="Q767" i="14"/>
  <c r="R767" i="14" s="1"/>
  <c r="Q773" i="14"/>
  <c r="R773" i="14" s="1"/>
  <c r="Q781" i="14"/>
  <c r="R781" i="14" s="1"/>
  <c r="Q785" i="14"/>
  <c r="R785" i="14" s="1"/>
  <c r="Q793" i="14"/>
  <c r="R793" i="14" s="1"/>
  <c r="Q797" i="14"/>
  <c r="R797" i="14" s="1"/>
  <c r="Q801" i="14"/>
  <c r="R801" i="14" s="1"/>
  <c r="Q809" i="14"/>
  <c r="R809" i="14" s="1"/>
  <c r="Q813" i="14"/>
  <c r="R813" i="14" s="1"/>
  <c r="Q821" i="14"/>
  <c r="R821" i="14" s="1"/>
  <c r="Q827" i="14"/>
  <c r="R827" i="14" s="1"/>
  <c r="P827" i="14"/>
  <c r="Q831" i="14"/>
  <c r="R831" i="14" s="1"/>
  <c r="P831" i="14"/>
  <c r="Q835" i="14"/>
  <c r="R835" i="14" s="1"/>
  <c r="P835" i="14"/>
  <c r="Q839" i="14"/>
  <c r="R839" i="14" s="1"/>
  <c r="P839" i="14"/>
  <c r="Q843" i="14"/>
  <c r="R843" i="14" s="1"/>
  <c r="P843" i="14"/>
  <c r="Q847" i="14"/>
  <c r="R847" i="14" s="1"/>
  <c r="P847" i="14"/>
  <c r="Q852" i="14"/>
  <c r="R852" i="14" s="1"/>
  <c r="Q856" i="14"/>
  <c r="R856" i="14" s="1"/>
  <c r="Q864" i="14"/>
  <c r="R864" i="14" s="1"/>
  <c r="Q871" i="14"/>
  <c r="R871" i="14" s="1"/>
  <c r="P871" i="14"/>
  <c r="Q875" i="14"/>
  <c r="R875" i="14" s="1"/>
  <c r="P875" i="14"/>
  <c r="Q879" i="14"/>
  <c r="R879" i="14" s="1"/>
  <c r="P879" i="14"/>
  <c r="Q883" i="14"/>
  <c r="R883" i="14" s="1"/>
  <c r="P883" i="14"/>
  <c r="Q887" i="14"/>
  <c r="R887" i="14" s="1"/>
  <c r="P887" i="14"/>
  <c r="Q891" i="14"/>
  <c r="R891" i="14" s="1"/>
  <c r="P891" i="14"/>
  <c r="Q895" i="14"/>
  <c r="R895" i="14" s="1"/>
  <c r="P895" i="14"/>
  <c r="Q899" i="14"/>
  <c r="R899" i="14" s="1"/>
  <c r="P899" i="14"/>
  <c r="Q903" i="14"/>
  <c r="R903" i="14" s="1"/>
  <c r="P903" i="14"/>
  <c r="Q907" i="14"/>
  <c r="R907" i="14" s="1"/>
  <c r="P907" i="14"/>
  <c r="Q921" i="14"/>
  <c r="R921" i="14" s="1"/>
  <c r="Q929" i="14"/>
  <c r="R929" i="14" s="1"/>
  <c r="Q937" i="14"/>
  <c r="R937" i="14" s="1"/>
  <c r="Q941" i="14"/>
  <c r="R941" i="14" s="1"/>
  <c r="Q950" i="14"/>
  <c r="R950" i="14" s="1"/>
  <c r="P950" i="14"/>
  <c r="Q958" i="14"/>
  <c r="R958" i="14" s="1"/>
  <c r="P958" i="14"/>
  <c r="Q963" i="14"/>
  <c r="R963" i="14" s="1"/>
  <c r="P963" i="14"/>
  <c r="Q967" i="14"/>
  <c r="R967" i="14" s="1"/>
  <c r="P967" i="14"/>
  <c r="Q971" i="14"/>
  <c r="R971" i="14" s="1"/>
  <c r="P971" i="14"/>
  <c r="Q975" i="14"/>
  <c r="R975" i="14" s="1"/>
  <c r="P975" i="14"/>
  <c r="Q979" i="14"/>
  <c r="R979" i="14" s="1"/>
  <c r="P979" i="14"/>
  <c r="Q985" i="14"/>
  <c r="R985" i="14" s="1"/>
  <c r="Q989" i="14"/>
  <c r="R989" i="14" s="1"/>
  <c r="Q993" i="14"/>
  <c r="R993" i="14" s="1"/>
  <c r="Q1003" i="14"/>
  <c r="R1003" i="14" s="1"/>
  <c r="P1003" i="14"/>
  <c r="Q1007" i="14"/>
  <c r="R1007" i="14" s="1"/>
  <c r="P1007" i="14"/>
  <c r="Q1011" i="14"/>
  <c r="R1011" i="14" s="1"/>
  <c r="P1011" i="14"/>
  <c r="Q1021" i="14"/>
  <c r="R1021" i="14" s="1"/>
  <c r="Q1034" i="14"/>
  <c r="R1034" i="14" s="1"/>
  <c r="P1034" i="14"/>
  <c r="P375" i="14"/>
  <c r="P399" i="14"/>
  <c r="P403" i="14"/>
  <c r="P407" i="14"/>
  <c r="P411" i="14"/>
  <c r="P415" i="14"/>
  <c r="P419" i="14"/>
  <c r="P423" i="14"/>
  <c r="P431" i="14"/>
  <c r="P435" i="14"/>
  <c r="P439" i="14"/>
  <c r="P443" i="14"/>
  <c r="P519" i="14"/>
  <c r="P539" i="14"/>
  <c r="P543" i="14"/>
  <c r="P547" i="14"/>
  <c r="P551" i="14"/>
  <c r="P555" i="14"/>
  <c r="P559" i="14"/>
  <c r="P563" i="14"/>
  <c r="P567" i="14"/>
  <c r="P571" i="14"/>
  <c r="P575" i="14"/>
  <c r="P579" i="14"/>
  <c r="P583" i="14"/>
  <c r="P587" i="14"/>
  <c r="P615" i="14"/>
  <c r="P619" i="14"/>
  <c r="P623" i="14"/>
  <c r="P627" i="14"/>
  <c r="P631" i="14"/>
  <c r="P635" i="14"/>
  <c r="P659" i="14"/>
  <c r="P663" i="14"/>
  <c r="P679" i="14"/>
  <c r="P683" i="14"/>
  <c r="P687" i="14"/>
  <c r="P691" i="14"/>
  <c r="P695" i="14"/>
  <c r="P699" i="14"/>
  <c r="P703" i="14"/>
  <c r="P711" i="14"/>
  <c r="P715" i="14"/>
  <c r="P719" i="14"/>
  <c r="P739" i="14"/>
  <c r="P743" i="14"/>
  <c r="P747" i="14"/>
  <c r="P763" i="14"/>
  <c r="P772" i="14"/>
  <c r="P788" i="14"/>
  <c r="P793" i="14"/>
  <c r="P804" i="14"/>
  <c r="P809" i="14"/>
  <c r="P856" i="14"/>
  <c r="P864" i="14"/>
  <c r="P921" i="14"/>
  <c r="P929" i="14"/>
  <c r="P937" i="14"/>
  <c r="P945" i="14"/>
  <c r="P992" i="14"/>
  <c r="P1020" i="14"/>
  <c r="P1028" i="14"/>
  <c r="Q846" i="14"/>
  <c r="R846" i="14" s="1"/>
  <c r="Q874" i="14"/>
  <c r="R874" i="14" s="1"/>
  <c r="Q902" i="14"/>
  <c r="R902" i="14" s="1"/>
  <c r="Q974" i="14"/>
  <c r="R974" i="14" s="1"/>
  <c r="Q1002" i="14"/>
  <c r="R1002" i="14" s="1"/>
  <c r="M1039" i="14"/>
  <c r="O1039" i="14"/>
  <c r="A574" i="82"/>
  <c r="P333" i="82"/>
  <c r="P30" i="82"/>
  <c r="O30" i="82"/>
  <c r="N30" i="82"/>
  <c r="P332" i="82"/>
  <c r="P290" i="82"/>
  <c r="P512" i="82"/>
  <c r="P192" i="82"/>
  <c r="P289" i="82"/>
  <c r="P280" i="82"/>
  <c r="P284" i="82"/>
  <c r="P348" i="82"/>
  <c r="P457" i="82"/>
  <c r="P522" i="82"/>
  <c r="P590" i="82"/>
  <c r="P361" i="82"/>
  <c r="P634" i="82"/>
  <c r="P595" i="82"/>
  <c r="P166" i="82"/>
  <c r="P565" i="82"/>
  <c r="P597" i="82"/>
  <c r="P598" i="82"/>
  <c r="P248" i="82"/>
  <c r="P688" i="82"/>
  <c r="P667" i="82"/>
  <c r="P120" i="82"/>
  <c r="P817" i="82"/>
  <c r="P837" i="82"/>
  <c r="P76" i="82"/>
  <c r="P458" i="82"/>
  <c r="P746" i="82"/>
  <c r="P468" i="82"/>
  <c r="P964" i="82"/>
  <c r="P576" i="82"/>
  <c r="P276" i="82"/>
  <c r="P295" i="82"/>
  <c r="P763" i="82"/>
  <c r="P484" i="82"/>
  <c r="P29" i="82"/>
  <c r="P27" i="82"/>
  <c r="P106" i="82"/>
  <c r="P687" i="82"/>
  <c r="P932" i="82"/>
  <c r="P387" i="82"/>
  <c r="P765" i="82"/>
  <c r="P714" i="82"/>
  <c r="P103" i="82"/>
  <c r="P364" i="82"/>
  <c r="P812" i="82"/>
  <c r="P593" i="82"/>
  <c r="P600" i="82"/>
  <c r="P717" i="82"/>
  <c r="P233" i="82"/>
  <c r="P666" i="82"/>
  <c r="P517" i="82"/>
  <c r="P167" i="82"/>
  <c r="P747" i="82"/>
  <c r="P758" i="82"/>
  <c r="P904" i="82"/>
  <c r="P785" i="82"/>
  <c r="P791" i="82"/>
  <c r="P713" i="82"/>
  <c r="P969" i="82"/>
  <c r="P201" i="82"/>
  <c r="P230" i="82"/>
  <c r="P205" i="82"/>
  <c r="P300" i="82"/>
  <c r="P530" i="82"/>
  <c r="P726" i="82"/>
  <c r="P767" i="82"/>
  <c r="P769" i="82"/>
  <c r="P172" i="82"/>
  <c r="P360" i="82"/>
  <c r="P163" i="82"/>
  <c r="P709" i="82"/>
  <c r="P10" i="82"/>
  <c r="P712" i="82"/>
  <c r="P952" i="82"/>
  <c r="P913" i="82"/>
  <c r="P542" i="82"/>
  <c r="P140" i="82"/>
  <c r="P880" i="82"/>
  <c r="P465" i="82"/>
  <c r="P11" i="82"/>
  <c r="P818" i="82"/>
  <c r="P866" i="82"/>
  <c r="P50" i="82"/>
  <c r="P566" i="82"/>
  <c r="P316" i="82"/>
  <c r="P86" i="82"/>
  <c r="P19" i="82"/>
  <c r="P611" i="82"/>
  <c r="P613" i="82"/>
  <c r="P427" i="82"/>
  <c r="P946" i="82"/>
  <c r="P496" i="82"/>
  <c r="P202" i="82"/>
  <c r="P782" i="82"/>
  <c r="P405" i="82"/>
  <c r="P365" i="82"/>
  <c r="P81" i="82"/>
  <c r="P77" i="82"/>
  <c r="P78" i="82"/>
  <c r="P12" i="82"/>
  <c r="P586" i="82"/>
  <c r="P257" i="82"/>
  <c r="P247" i="82"/>
  <c r="P703" i="82"/>
  <c r="P671" i="82"/>
  <c r="P636" i="82"/>
  <c r="P672" i="82"/>
  <c r="P462" i="82"/>
  <c r="P24" i="82"/>
  <c r="P490" i="82"/>
  <c r="P124" i="82"/>
  <c r="P362" i="82"/>
  <c r="P953" i="82"/>
  <c r="P811" i="82"/>
  <c r="P848" i="82"/>
  <c r="P47" i="82"/>
  <c r="P175" i="82"/>
  <c r="P826" i="82"/>
  <c r="P310" i="82"/>
  <c r="P268" i="82"/>
  <c r="P16" i="82"/>
  <c r="P23" i="82"/>
  <c r="P554" i="82"/>
  <c r="P282" i="82"/>
  <c r="P375" i="82"/>
  <c r="P448" i="82"/>
  <c r="P894" i="82"/>
  <c r="P537" i="82"/>
  <c r="P594" i="82"/>
  <c r="P572" i="82"/>
  <c r="P272" i="82"/>
  <c r="P297" i="82"/>
  <c r="P661" i="82"/>
  <c r="P551" i="82"/>
  <c r="P108" i="82"/>
  <c r="P897" i="82"/>
  <c r="P415" i="82"/>
  <c r="P70" i="82"/>
  <c r="P250" i="82"/>
  <c r="P618" i="82"/>
  <c r="P116" i="82"/>
  <c r="P32" i="82"/>
  <c r="P798" i="82"/>
  <c r="P246" i="82"/>
  <c r="P320" i="82"/>
  <c r="P657" i="82"/>
  <c r="P650" i="82"/>
  <c r="P644" i="82"/>
  <c r="P39" i="82"/>
  <c r="P616" i="82"/>
  <c r="P110" i="82"/>
  <c r="P327" i="82"/>
  <c r="P836" i="82"/>
  <c r="P198" i="82"/>
  <c r="P849" i="82"/>
  <c r="P396" i="82"/>
  <c r="P335" i="82"/>
  <c r="P231" i="82"/>
  <c r="P319" i="82"/>
  <c r="P216" i="82"/>
  <c r="P649" i="82"/>
  <c r="P674" i="82"/>
  <c r="P931" i="82"/>
  <c r="P340" i="82"/>
  <c r="P477" i="82"/>
  <c r="P895" i="82"/>
  <c r="P795" i="82"/>
  <c r="P62" i="82"/>
  <c r="P337" i="82"/>
  <c r="P601" i="82"/>
  <c r="P229" i="82"/>
  <c r="P681" i="82"/>
  <c r="P621" i="82"/>
  <c r="P36" i="82"/>
  <c r="P606" i="82"/>
  <c r="P475" i="82"/>
  <c r="P504" i="82"/>
  <c r="P273" i="82"/>
  <c r="P935" i="82"/>
  <c r="P486" i="82"/>
  <c r="P865" i="82"/>
  <c r="P381" i="82"/>
  <c r="P940" i="82"/>
  <c r="P7" i="82"/>
  <c r="P804" i="82"/>
  <c r="P527" i="82"/>
  <c r="P528" i="82"/>
  <c r="P328" i="82"/>
  <c r="P578" i="82"/>
  <c r="P591" i="82"/>
  <c r="P715" i="82"/>
  <c r="P582" i="82"/>
  <c r="P265" i="82"/>
  <c r="P245" i="82"/>
  <c r="P324" i="82"/>
  <c r="P215" i="82"/>
  <c r="P211" i="82"/>
  <c r="P702" i="82"/>
  <c r="P627" i="82"/>
  <c r="P643" i="82"/>
  <c r="P651" i="82"/>
  <c r="P684" i="82"/>
  <c r="P5" i="82"/>
  <c r="P945" i="82"/>
  <c r="P453" i="82"/>
  <c r="P380" i="82"/>
  <c r="P182" i="82"/>
  <c r="P961" i="82"/>
  <c r="P743" i="82"/>
  <c r="P821" i="82"/>
  <c r="P322" i="82"/>
  <c r="P353" i="82"/>
  <c r="P115" i="82"/>
  <c r="P200" i="82"/>
  <c r="P488" i="82"/>
  <c r="P704" i="82"/>
  <c r="P908" i="82"/>
  <c r="P732" i="82"/>
  <c r="P802" i="82"/>
  <c r="P189" i="82"/>
  <c r="P948" i="82"/>
  <c r="P752" i="82"/>
  <c r="P72" i="82"/>
  <c r="P770" i="82"/>
  <c r="P662" i="82"/>
  <c r="P927" i="82"/>
  <c r="P768" i="82"/>
  <c r="P857" i="82"/>
  <c r="P212" i="82"/>
  <c r="P686" i="82"/>
  <c r="P3" i="82"/>
  <c r="P372" i="82"/>
  <c r="P557" i="82"/>
  <c r="P872" i="82"/>
  <c r="P393" i="82"/>
  <c r="P464" i="82"/>
  <c r="P633" i="82"/>
  <c r="P267" i="82"/>
  <c r="P710" i="82"/>
  <c r="P91" i="82"/>
  <c r="P772" i="82"/>
  <c r="P870" i="82"/>
  <c r="P874" i="82"/>
  <c r="P771" i="82"/>
  <c r="P511" i="82"/>
  <c r="P786" i="82"/>
  <c r="P905" i="82"/>
  <c r="P42" i="82"/>
  <c r="P944" i="82"/>
  <c r="P38" i="82"/>
  <c r="P779" i="82"/>
  <c r="P632" i="82"/>
  <c r="P37" i="82"/>
  <c r="P89" i="82"/>
  <c r="P886" i="82"/>
  <c r="P17" i="82"/>
  <c r="P277" i="82"/>
  <c r="P291" i="82"/>
  <c r="P225" i="82"/>
  <c r="P237" i="82"/>
  <c r="P258" i="82"/>
  <c r="P668" i="82"/>
  <c r="P637" i="82"/>
  <c r="P685" i="82"/>
  <c r="P136" i="82"/>
  <c r="P356" i="82"/>
  <c r="P481" i="82"/>
  <c r="P493" i="82"/>
  <c r="P279" i="82"/>
  <c r="P871" i="82"/>
  <c r="P58" i="82"/>
  <c r="P626" i="82"/>
  <c r="P99" i="82"/>
  <c r="P321" i="82"/>
  <c r="P34" i="82"/>
  <c r="P95" i="82"/>
  <c r="P132" i="82"/>
  <c r="P392" i="82"/>
  <c r="P757" i="82"/>
  <c r="P409" i="82"/>
  <c r="P599" i="82"/>
  <c r="P370" i="82"/>
  <c r="P731" i="82"/>
  <c r="P807" i="82"/>
  <c r="P378" i="82"/>
  <c r="P73" i="82"/>
  <c r="P187" i="82"/>
  <c r="P84" i="82"/>
  <c r="P521" i="82"/>
  <c r="P640" i="82"/>
  <c r="P629" i="82"/>
  <c r="P910" i="82"/>
  <c r="P729" i="82"/>
  <c r="P507" i="82"/>
  <c r="P164" i="82"/>
  <c r="P155" i="82"/>
  <c r="P615" i="82"/>
  <c r="P575" i="82"/>
  <c r="P570" i="82"/>
  <c r="P315" i="82"/>
  <c r="P266" i="82"/>
  <c r="P622" i="82"/>
  <c r="P638" i="82"/>
  <c r="P923" i="82"/>
  <c r="P331" i="82"/>
  <c r="P498" i="82"/>
  <c r="P442" i="82"/>
  <c r="P33" i="82"/>
  <c r="P577" i="82"/>
  <c r="P827" i="82"/>
  <c r="P740" i="82"/>
  <c r="P60" i="82"/>
  <c r="P66" i="82"/>
  <c r="P893" i="82"/>
  <c r="P242" i="82"/>
  <c r="P238" i="82"/>
  <c r="P612" i="82"/>
  <c r="P500" i="82"/>
  <c r="P673" i="82"/>
  <c r="P579" i="82"/>
  <c r="P958" i="82"/>
  <c r="P587" i="82"/>
  <c r="P226" i="82"/>
  <c r="P251" i="82"/>
  <c r="P371" i="82"/>
  <c r="P194" i="82"/>
  <c r="P543" i="82"/>
  <c r="P105" i="82"/>
  <c r="P4" i="82"/>
  <c r="P90" i="82"/>
  <c r="P391" i="82"/>
  <c r="P394" i="82"/>
  <c r="P384" i="82"/>
  <c r="P885" i="82"/>
  <c r="P797" i="82"/>
  <c r="P46" i="82"/>
  <c r="P487" i="82"/>
  <c r="P126" i="82"/>
  <c r="P389" i="82"/>
  <c r="P879" i="82"/>
  <c r="P41" i="82"/>
  <c r="P536" i="82"/>
  <c r="P690" i="82"/>
  <c r="P64" i="82"/>
  <c r="P346" i="82"/>
  <c r="P755" i="82"/>
  <c r="P57" i="82"/>
  <c r="P83" i="82"/>
  <c r="P738" i="82"/>
  <c r="P645" i="82"/>
  <c r="P494" i="82"/>
  <c r="P610" i="82"/>
  <c r="P344" i="82"/>
  <c r="P898" i="82"/>
  <c r="P655" i="82"/>
  <c r="P639" i="82"/>
  <c r="P363" i="82"/>
  <c r="P856" i="82"/>
  <c r="P814" i="82"/>
  <c r="P369" i="82"/>
  <c r="P967" i="82"/>
  <c r="P589" i="82"/>
  <c r="P271" i="82"/>
  <c r="P922" i="82"/>
  <c r="P355" i="82"/>
  <c r="P449" i="82"/>
  <c r="P823" i="82"/>
  <c r="P232" i="82"/>
  <c r="P564" i="82"/>
  <c r="P916" i="82"/>
  <c r="P148" i="82"/>
  <c r="P298" i="82"/>
  <c r="P306" i="82"/>
  <c r="P562" i="82"/>
  <c r="P937" i="82"/>
  <c r="P535" i="82"/>
  <c r="P104" i="82"/>
  <c r="P223" i="82"/>
  <c r="P491" i="82"/>
  <c r="P385" i="82"/>
  <c r="P437" i="82"/>
  <c r="P775" i="82"/>
  <c r="P459" i="82"/>
  <c r="P294" i="82"/>
  <c r="P87" i="82"/>
  <c r="P114" i="82"/>
  <c r="P301" i="82"/>
  <c r="P520" i="82"/>
  <c r="P739" i="82"/>
  <c r="P68" i="82"/>
  <c r="P571" i="82"/>
  <c r="P473" i="82"/>
  <c r="P567" i="82"/>
  <c r="P400" i="82"/>
  <c r="P176" i="82"/>
  <c r="P179" i="82"/>
  <c r="P724" i="82"/>
  <c r="P195" i="82"/>
  <c r="P53" i="82"/>
  <c r="P534" i="82"/>
  <c r="P803" i="82"/>
  <c r="P847" i="82"/>
  <c r="P169" i="82"/>
  <c r="P538" i="82"/>
  <c r="P816" i="82"/>
  <c r="P466" i="82"/>
  <c r="P304" i="82"/>
  <c r="P580" i="82"/>
  <c r="P49" i="82"/>
  <c r="P143" i="82"/>
  <c r="P325" i="82"/>
  <c r="P951" i="82"/>
  <c r="P878" i="82"/>
  <c r="P619" i="82"/>
  <c r="P26" i="82"/>
  <c r="P255" i="82"/>
  <c r="P509" i="82"/>
  <c r="P510" i="82"/>
  <c r="P592" i="82"/>
  <c r="P805" i="82"/>
  <c r="P150" i="82"/>
  <c r="P471" i="82"/>
  <c r="P25" i="82"/>
  <c r="P676" i="82"/>
  <c r="P808" i="82"/>
  <c r="P336" i="82"/>
  <c r="P128" i="82"/>
  <c r="P177" i="82"/>
  <c r="P526" i="82"/>
  <c r="P917" i="82"/>
  <c r="P825" i="82"/>
  <c r="P787" i="82"/>
  <c r="P376" i="82"/>
  <c r="P438" i="82"/>
  <c r="P193" i="82"/>
  <c r="P278" i="82"/>
  <c r="P366" i="82"/>
  <c r="P234" i="82"/>
  <c r="P269" i="82"/>
  <c r="P508" i="82"/>
  <c r="P224" i="82"/>
  <c r="P452" i="82"/>
  <c r="P270" i="82"/>
  <c r="P806" i="82"/>
  <c r="P71" i="82"/>
  <c r="P970" i="82"/>
  <c r="P293" i="82"/>
  <c r="P531" i="82"/>
  <c r="P113" i="82"/>
  <c r="P778" i="82"/>
  <c r="P830" i="82"/>
  <c r="P313" i="82"/>
  <c r="P302" i="82"/>
  <c r="P235" i="82"/>
  <c r="P482" i="82"/>
  <c r="P822" i="82"/>
  <c r="P314" i="82"/>
  <c r="P602" i="82"/>
  <c r="P838" i="82"/>
  <c r="P631" i="82"/>
  <c r="P623" i="82"/>
  <c r="P499" i="82"/>
  <c r="P939" i="82"/>
  <c r="P947" i="82"/>
  <c r="P88" i="82"/>
  <c r="P407" i="82"/>
  <c r="P828" i="82"/>
  <c r="P402" i="82"/>
  <c r="P244" i="82"/>
  <c r="P736" i="82"/>
  <c r="P540" i="82"/>
  <c r="P236" i="82"/>
  <c r="P308" i="82"/>
  <c r="P563" i="82"/>
  <c r="P416" i="82"/>
  <c r="P896" i="82"/>
  <c r="P654" i="82"/>
  <c r="P906" i="82"/>
  <c r="P839" i="82"/>
  <c r="P240" i="82"/>
  <c r="P170" i="82"/>
  <c r="P168" i="82"/>
  <c r="P382" i="82"/>
  <c r="P559" i="82"/>
  <c r="P617" i="82"/>
  <c r="P675" i="82"/>
  <c r="P423" i="82"/>
  <c r="P776" i="82"/>
  <c r="P339" i="82"/>
  <c r="P13" i="82"/>
  <c r="P467" i="82"/>
  <c r="P227" i="82"/>
  <c r="P539" i="82"/>
  <c r="P646" i="82"/>
  <c r="P463" i="82"/>
  <c r="P35" i="82"/>
  <c r="P55" i="82"/>
  <c r="P699" i="82"/>
  <c r="P134" i="82"/>
  <c r="P241" i="82"/>
  <c r="P930" i="82"/>
  <c r="P921" i="82"/>
  <c r="P96" i="82"/>
  <c r="P762" i="82"/>
  <c r="P412" i="82"/>
  <c r="P311" i="82"/>
  <c r="P574" i="82"/>
  <c r="P502" i="82"/>
  <c r="P191" i="82"/>
  <c r="P139" i="82"/>
  <c r="P285" i="82"/>
  <c r="P249" i="82"/>
  <c r="P213" i="82"/>
  <c r="P919" i="82"/>
  <c r="P864" i="82"/>
  <c r="P841" i="82"/>
  <c r="P52" i="82"/>
  <c r="P901" i="82"/>
  <c r="P882" i="82"/>
  <c r="P309" i="82"/>
  <c r="P607" i="82"/>
  <c r="P843" i="82"/>
  <c r="P824" i="82"/>
  <c r="P840" i="82"/>
  <c r="P938" i="82"/>
  <c r="P533" i="82"/>
  <c r="P476" i="82"/>
  <c r="P862" i="82"/>
  <c r="P117" i="82"/>
  <c r="P349" i="82"/>
  <c r="P330" i="82"/>
  <c r="P550" i="82"/>
  <c r="P647" i="82"/>
  <c r="P181" i="82"/>
  <c r="P435" i="82"/>
  <c r="P670" i="82"/>
  <c r="P656" i="82"/>
  <c r="P69" i="82"/>
  <c r="P918" i="82"/>
  <c r="P727" i="82"/>
  <c r="P677" i="82"/>
  <c r="P545" i="82"/>
  <c r="P501" i="82"/>
  <c r="P239" i="82"/>
  <c r="P669" i="82"/>
  <c r="P460" i="82"/>
  <c r="P359" i="82"/>
  <c r="P186" i="82"/>
  <c r="P45" i="82"/>
  <c r="P425" i="82"/>
  <c r="P515" i="82"/>
  <c r="P851" i="82"/>
  <c r="P835" i="82"/>
  <c r="P900" i="82"/>
  <c r="P903" i="82"/>
  <c r="P383" i="82"/>
  <c r="P950" i="82"/>
  <c r="P963" i="82"/>
  <c r="P347" i="82"/>
  <c r="P888" i="82"/>
  <c r="P158" i="82"/>
  <c r="P781" i="82"/>
  <c r="P556" i="82"/>
  <c r="P429" i="82"/>
  <c r="P596" i="82"/>
  <c r="P585" i="82"/>
  <c r="P326" i="82"/>
  <c r="P82" i="82"/>
  <c r="P529" i="82"/>
  <c r="P720" i="82"/>
  <c r="P146" i="82"/>
  <c r="P154" i="82"/>
  <c r="P44" i="82"/>
  <c r="P642" i="82"/>
  <c r="P147" i="82"/>
  <c r="P264" i="82"/>
  <c r="P861" i="82"/>
  <c r="P157" i="82"/>
  <c r="P926" i="82"/>
  <c r="P210" i="82"/>
  <c r="P652" i="82"/>
  <c r="P907" i="82"/>
  <c r="P789" i="82"/>
  <c r="P411" i="82"/>
  <c r="P307" i="82"/>
  <c r="P884" i="82"/>
  <c r="P338" i="82"/>
  <c r="P203" i="82"/>
  <c r="P275" i="82"/>
  <c r="P653" i="82"/>
  <c r="P960" i="82"/>
  <c r="P426" i="82"/>
  <c r="P151" i="82"/>
  <c r="P609" i="82"/>
  <c r="P949" i="82"/>
  <c r="P274" i="82"/>
  <c r="P620" i="82"/>
  <c r="P766" i="82"/>
  <c r="P719" i="82"/>
  <c r="P689" i="82"/>
  <c r="P925" i="82"/>
  <c r="P101" i="82"/>
  <c r="P18" i="82"/>
  <c r="P698" i="82"/>
  <c r="P933" i="82"/>
  <c r="P424" i="82"/>
  <c r="P92" i="82"/>
  <c r="P860" i="82"/>
  <c r="P418" i="82"/>
  <c r="P450" i="82"/>
  <c r="P129" i="82"/>
  <c r="P604" i="82"/>
  <c r="P390" i="82"/>
  <c r="P708" i="82"/>
  <c r="P780" i="82"/>
  <c r="P299" i="82"/>
  <c r="P869" i="82"/>
  <c r="P130" i="82"/>
  <c r="P317" i="82"/>
  <c r="P829" i="82"/>
  <c r="P142" i="82"/>
  <c r="P553" i="82"/>
  <c r="P259" i="82"/>
  <c r="P22" i="82"/>
  <c r="P59" i="82"/>
  <c r="P256" i="82"/>
  <c r="P440" i="82"/>
  <c r="P303" i="82"/>
  <c r="P608" i="82"/>
  <c r="P792" i="82"/>
  <c r="P678" i="82"/>
  <c r="P560" i="82"/>
  <c r="P343" i="82"/>
  <c r="P725" i="82"/>
  <c r="P31" i="82"/>
  <c r="P773" i="82"/>
  <c r="P924" i="82"/>
  <c r="P549" i="82"/>
  <c r="P417" i="82"/>
  <c r="P156" i="82"/>
  <c r="P519" i="82"/>
  <c r="P489" i="82"/>
  <c r="P788" i="82"/>
  <c r="P441" i="82"/>
  <c r="P733" i="82"/>
  <c r="P188" i="82"/>
  <c r="P777" i="82"/>
  <c r="P165" i="82"/>
  <c r="P283" i="82"/>
  <c r="P455" i="82"/>
  <c r="P722" i="82"/>
  <c r="P112" i="82"/>
  <c r="P133" i="82"/>
  <c r="P833" i="82"/>
  <c r="P67" i="82"/>
  <c r="P20" i="82"/>
  <c r="P532" i="82"/>
  <c r="P737" i="82"/>
  <c r="P523" i="82"/>
  <c r="P514" i="82"/>
  <c r="P954" i="82"/>
  <c r="P439" i="82"/>
  <c r="P243" i="82"/>
  <c r="P936" i="82"/>
  <c r="P705" i="82"/>
  <c r="P962" i="82"/>
  <c r="P506" i="82"/>
  <c r="P852" i="82"/>
  <c r="P603" i="82"/>
  <c r="P759" i="82"/>
  <c r="P581" i="82"/>
  <c r="P398" i="82"/>
  <c r="P588" i="82"/>
  <c r="P483" i="82"/>
  <c r="P470" i="82"/>
  <c r="P966" i="82"/>
  <c r="P100" i="82"/>
  <c r="P718" i="82"/>
  <c r="P558" i="82"/>
  <c r="P730" i="82"/>
  <c r="P48" i="82"/>
  <c r="P552" i="82"/>
  <c r="P305" i="82"/>
  <c r="P447" i="82"/>
  <c r="P679" i="82"/>
  <c r="P965" i="82"/>
  <c r="P663" i="82"/>
  <c r="P65" i="82"/>
  <c r="P292" i="82"/>
  <c r="P207" i="82"/>
  <c r="P707" i="82"/>
  <c r="P474" i="82"/>
  <c r="P54" i="82"/>
  <c r="P479" i="82"/>
  <c r="P873" i="82"/>
  <c r="P635" i="82"/>
  <c r="P323" i="82"/>
  <c r="P583" i="82"/>
  <c r="P735" i="82"/>
  <c r="P433" i="82"/>
  <c r="P445" i="82"/>
  <c r="P859" i="82"/>
  <c r="P472" i="82"/>
  <c r="P548" i="82"/>
  <c r="P296" i="82"/>
  <c r="P122" i="82"/>
  <c r="P753" i="82"/>
  <c r="P721" i="82"/>
  <c r="P751" i="82"/>
  <c r="P61" i="82"/>
  <c r="P94" i="82"/>
  <c r="P8" i="82"/>
  <c r="P665" i="82"/>
  <c r="P525" i="82"/>
  <c r="P413" i="82"/>
  <c r="P2" i="82"/>
  <c r="P754" i="82"/>
  <c r="P312" i="82"/>
  <c r="P853" i="82"/>
  <c r="P209" i="82"/>
  <c r="P809" i="82"/>
  <c r="P217" i="82"/>
  <c r="P352" i="82"/>
  <c r="P350" i="82"/>
  <c r="P854" i="82"/>
  <c r="P123" i="82"/>
  <c r="P63" i="82"/>
  <c r="P190" i="82"/>
  <c r="P144" i="82"/>
  <c r="P421" i="82"/>
  <c r="P959" i="82"/>
  <c r="P461" i="82"/>
  <c r="P221" i="82"/>
  <c r="P254" i="82"/>
  <c r="P497" i="82"/>
  <c r="P761" i="82"/>
  <c r="P503" i="82"/>
  <c r="P354" i="82"/>
  <c r="P401" i="82"/>
  <c r="P220" i="82"/>
  <c r="P410" i="82"/>
  <c r="P790" i="82"/>
  <c r="P388" i="82"/>
  <c r="P149" i="82"/>
  <c r="P222" i="82"/>
  <c r="P912" i="82"/>
  <c r="P957" i="82"/>
  <c r="P9" i="82"/>
  <c r="P14" i="82"/>
  <c r="P444" i="82"/>
  <c r="P288" i="82"/>
  <c r="P318" i="82"/>
  <c r="P208" i="82"/>
  <c r="P329" i="82"/>
  <c r="P742" i="82"/>
  <c r="P697" i="82"/>
  <c r="P97" i="82"/>
  <c r="P56" i="82"/>
  <c r="P399" i="82"/>
  <c r="P524" i="82"/>
  <c r="P630" i="82"/>
  <c r="P942" i="82"/>
  <c r="P368" i="82"/>
  <c r="P480" i="82"/>
  <c r="P403" i="82"/>
  <c r="P846" i="82"/>
  <c r="P28" i="82"/>
  <c r="P173" i="82"/>
  <c r="P561" i="82"/>
  <c r="P955" i="82"/>
  <c r="P469" i="82"/>
  <c r="P890" i="82"/>
  <c r="P516" i="82"/>
  <c r="P374" i="82"/>
  <c r="P183" i="82"/>
  <c r="P641" i="82"/>
  <c r="P664" i="82"/>
  <c r="P204" i="82"/>
  <c r="P261" i="82"/>
  <c r="P98" i="82"/>
  <c r="P774" i="82"/>
  <c r="P505" i="82"/>
  <c r="P810" i="82"/>
  <c r="P518" i="82"/>
  <c r="P902" i="82"/>
  <c r="P422" i="82"/>
  <c r="P876" i="82"/>
  <c r="P43" i="82"/>
  <c r="P820" i="82"/>
  <c r="P262" i="82"/>
  <c r="P682" i="82"/>
  <c r="P892" i="82"/>
  <c r="P75" i="82"/>
  <c r="P929" i="82"/>
  <c r="P342" i="82"/>
  <c r="P546" i="82"/>
  <c r="P281" i="82"/>
  <c r="P605" i="82"/>
  <c r="P799" i="82"/>
  <c r="P263" i="82"/>
  <c r="P648" i="82"/>
  <c r="P741" i="82"/>
  <c r="P706" i="82"/>
  <c r="P351" i="82"/>
  <c r="P162" i="82"/>
  <c r="P716" i="82"/>
  <c r="P628" i="82"/>
  <c r="P121" i="82"/>
  <c r="P693" i="82"/>
  <c r="P431" i="82"/>
  <c r="P406" i="82"/>
  <c r="P943" i="82"/>
  <c r="P51" i="82"/>
  <c r="P185" i="82"/>
  <c r="P513" i="82"/>
  <c r="P660" i="82"/>
  <c r="P395" i="82"/>
  <c r="P968" i="82"/>
  <c r="P845" i="82"/>
  <c r="P658" i="82"/>
  <c r="P6" i="82"/>
  <c r="P145" i="82"/>
  <c r="P584" i="82"/>
  <c r="P334" i="82"/>
  <c r="P801" i="82"/>
  <c r="P253" i="82"/>
  <c r="P794" i="82"/>
  <c r="P832" i="82"/>
  <c r="P386" i="82"/>
  <c r="P696" i="82"/>
  <c r="P844" i="82"/>
  <c r="P404" i="82"/>
  <c r="P219" i="82"/>
  <c r="P956" i="82"/>
  <c r="P206" i="82"/>
  <c r="P877" i="82"/>
  <c r="P85" i="82"/>
  <c r="P456" i="82"/>
  <c r="P93" i="82"/>
  <c r="P446" i="82"/>
  <c r="P889" i="82"/>
  <c r="P868" i="82"/>
  <c r="P819" i="82"/>
  <c r="P683" i="82"/>
  <c r="P161" i="82"/>
  <c r="P842" i="82"/>
  <c r="P625" i="82"/>
  <c r="P541" i="82"/>
  <c r="P174" i="82"/>
  <c r="P379" i="82"/>
  <c r="P749" i="82"/>
  <c r="P178" i="82"/>
  <c r="P430" i="82"/>
  <c r="P478" i="82"/>
  <c r="P419" i="82"/>
  <c r="P764" i="82"/>
  <c r="P692" i="82"/>
  <c r="P863" i="82"/>
  <c r="P800" i="82"/>
  <c r="P928" i="82"/>
  <c r="P701" i="82"/>
  <c r="P160" i="82"/>
  <c r="P850" i="82"/>
  <c r="P745" i="82"/>
  <c r="P855" i="82"/>
  <c r="P345" i="82"/>
  <c r="P941" i="82"/>
  <c r="P414" i="82"/>
  <c r="P691" i="82"/>
  <c r="P79" i="82"/>
  <c r="P815" i="82"/>
  <c r="P252" i="82"/>
  <c r="P228" i="82"/>
  <c r="P214" i="82"/>
  <c r="P152" i="82"/>
  <c r="P135" i="82"/>
  <c r="P920" i="82"/>
  <c r="P111" i="82"/>
  <c r="P875" i="82"/>
  <c r="P547" i="82"/>
  <c r="P899" i="82"/>
  <c r="P711" i="82"/>
  <c r="P125" i="82"/>
  <c r="P196" i="82"/>
  <c r="P420" i="82"/>
  <c r="P357" i="82"/>
  <c r="P432" i="82"/>
  <c r="P728" i="82"/>
  <c r="P659" i="82"/>
  <c r="P260" i="82"/>
  <c r="P760" i="82"/>
  <c r="P434" i="82"/>
  <c r="P21" i="82"/>
  <c r="P153" i="82"/>
  <c r="P881" i="82"/>
  <c r="P197" i="82"/>
  <c r="P680" i="82"/>
  <c r="P909" i="82"/>
  <c r="P218" i="82"/>
  <c r="P428" i="82"/>
  <c r="P184" i="82"/>
  <c r="P15" i="82"/>
  <c r="P891" i="82"/>
  <c r="P744" i="82"/>
  <c r="P867" i="82"/>
  <c r="P796" i="82"/>
  <c r="P783" i="82"/>
  <c r="P831" i="82"/>
  <c r="P138" i="82"/>
  <c r="P492" i="82"/>
  <c r="P834" i="82"/>
  <c r="P287" i="82"/>
  <c r="P199" i="82"/>
  <c r="P397" i="82"/>
  <c r="P159" i="82"/>
  <c r="P813" i="82"/>
  <c r="P911" i="82"/>
  <c r="P793" i="82"/>
  <c r="P723" i="82"/>
  <c r="P341" i="82"/>
  <c r="P700" i="82"/>
  <c r="P358" i="82"/>
  <c r="P408" i="82"/>
  <c r="P443" i="82"/>
  <c r="P436" i="82"/>
  <c r="P734" i="82"/>
  <c r="P377" i="82"/>
  <c r="P180" i="82"/>
  <c r="P883" i="82"/>
  <c r="P40" i="82"/>
  <c r="P614" i="82"/>
  <c r="P624" i="82"/>
  <c r="P748" i="82"/>
  <c r="P118" i="82"/>
  <c r="P137" i="82"/>
  <c r="P485" i="82"/>
  <c r="P887" i="82"/>
  <c r="P107" i="82"/>
  <c r="P914" i="82"/>
  <c r="P367" i="82"/>
  <c r="P119" i="82"/>
  <c r="P451" i="82"/>
  <c r="P102" i="82"/>
  <c r="P858" i="82"/>
  <c r="P141" i="82"/>
  <c r="P694" i="82"/>
  <c r="P915" i="82"/>
  <c r="P695" i="82"/>
  <c r="P131" i="82"/>
  <c r="P756" i="82"/>
  <c r="P934" i="82"/>
  <c r="P555" i="82"/>
  <c r="P286" i="82"/>
  <c r="P80" i="82"/>
  <c r="P373" i="82"/>
  <c r="P750" i="82"/>
  <c r="P569" i="82"/>
  <c r="P127" i="82"/>
  <c r="P544" i="82"/>
  <c r="P74" i="82"/>
  <c r="P573" i="82"/>
  <c r="P495" i="82"/>
  <c r="P568" i="82"/>
  <c r="P784" i="82"/>
  <c r="P171" i="82"/>
  <c r="P454" i="82"/>
  <c r="P109" i="82"/>
  <c r="A4" i="38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A303" i="38" s="1"/>
  <c r="A304" i="38" s="1"/>
  <c r="A305" i="38" s="1"/>
  <c r="A306" i="38" s="1"/>
  <c r="A307" i="38" s="1"/>
  <c r="A308" i="38" s="1"/>
  <c r="A309" i="38" s="1"/>
  <c r="A310" i="38" s="1"/>
  <c r="A311" i="38" s="1"/>
  <c r="A312" i="38" s="1"/>
  <c r="A313" i="38" s="1"/>
  <c r="A314" i="38" s="1"/>
  <c r="A315" i="38" s="1"/>
  <c r="A316" i="38" s="1"/>
  <c r="A317" i="38" s="1"/>
  <c r="A318" i="38" s="1"/>
  <c r="A319" i="38" s="1"/>
  <c r="A320" i="38" s="1"/>
  <c r="A321" i="38" s="1"/>
  <c r="A322" i="38" s="1"/>
  <c r="A323" i="38" s="1"/>
  <c r="A324" i="38" s="1"/>
  <c r="A325" i="38" s="1"/>
  <c r="A326" i="38" s="1"/>
  <c r="A327" i="38" s="1"/>
  <c r="A328" i="38" s="1"/>
  <c r="A329" i="38" s="1"/>
  <c r="A330" i="38" s="1"/>
  <c r="A331" i="38" s="1"/>
  <c r="A332" i="38" s="1"/>
  <c r="A333" i="38" s="1"/>
  <c r="A334" i="38" s="1"/>
  <c r="A335" i="38" s="1"/>
  <c r="A336" i="38" s="1"/>
  <c r="A337" i="38" s="1"/>
  <c r="A338" i="38" s="1"/>
  <c r="A339" i="38" s="1"/>
  <c r="A340" i="38" s="1"/>
  <c r="A341" i="38" s="1"/>
  <c r="A342" i="38" s="1"/>
  <c r="A343" i="38" s="1"/>
  <c r="A344" i="38" s="1"/>
  <c r="A345" i="38" s="1"/>
  <c r="A346" i="38" s="1"/>
  <c r="A347" i="38" s="1"/>
  <c r="A348" i="38" s="1"/>
  <c r="A349" i="38" s="1"/>
  <c r="A350" i="38" s="1"/>
  <c r="A351" i="38" s="1"/>
  <c r="A352" i="38" s="1"/>
  <c r="A353" i="38" s="1"/>
  <c r="A354" i="38" s="1"/>
  <c r="A355" i="38" s="1"/>
  <c r="A356" i="38" s="1"/>
  <c r="A357" i="38" s="1"/>
  <c r="A358" i="38" s="1"/>
  <c r="A359" i="38" s="1"/>
  <c r="A360" i="38" s="1"/>
  <c r="A361" i="38" s="1"/>
  <c r="A362" i="38" s="1"/>
  <c r="A363" i="38" s="1"/>
  <c r="A364" i="38" s="1"/>
  <c r="A365" i="38" s="1"/>
  <c r="A366" i="38" s="1"/>
  <c r="A367" i="38" s="1"/>
  <c r="A368" i="38" s="1"/>
  <c r="A369" i="38" s="1"/>
  <c r="A370" i="38" s="1"/>
  <c r="A371" i="38" s="1"/>
  <c r="A372" i="38" s="1"/>
  <c r="A373" i="38" s="1"/>
  <c r="A374" i="38" s="1"/>
  <c r="A375" i="38" s="1"/>
  <c r="A376" i="38" s="1"/>
  <c r="A377" i="38" s="1"/>
  <c r="A378" i="38" s="1"/>
  <c r="A379" i="38" s="1"/>
  <c r="A380" i="38" s="1"/>
  <c r="A381" i="38" s="1"/>
  <c r="A382" i="38" s="1"/>
  <c r="A383" i="38" s="1"/>
  <c r="A384" i="38" s="1"/>
  <c r="A385" i="38" s="1"/>
  <c r="A386" i="38" s="1"/>
  <c r="A387" i="38" s="1"/>
  <c r="A388" i="38" s="1"/>
  <c r="A389" i="38" s="1"/>
  <c r="A390" i="38" s="1"/>
  <c r="A391" i="38" s="1"/>
  <c r="A392" i="38" s="1"/>
  <c r="A393" i="38" s="1"/>
  <c r="A394" i="38" s="1"/>
  <c r="A395" i="38" s="1"/>
  <c r="A396" i="38" s="1"/>
  <c r="A397" i="38" s="1"/>
  <c r="A398" i="38" s="1"/>
  <c r="A399" i="38" s="1"/>
  <c r="A400" i="38" s="1"/>
  <c r="A401" i="38" s="1"/>
  <c r="A402" i="38" s="1"/>
  <c r="A403" i="38" s="1"/>
  <c r="A404" i="38" s="1"/>
  <c r="A405" i="38" s="1"/>
  <c r="A406" i="38" s="1"/>
  <c r="A407" i="38" s="1"/>
  <c r="A408" i="38" s="1"/>
  <c r="A409" i="38" s="1"/>
  <c r="A410" i="38" s="1"/>
  <c r="A411" i="38" s="1"/>
  <c r="A412" i="38" s="1"/>
  <c r="A413" i="38" s="1"/>
  <c r="A414" i="38" s="1"/>
  <c r="A415" i="38" s="1"/>
  <c r="A416" i="38" s="1"/>
  <c r="A417" i="38" s="1"/>
  <c r="A418" i="38" s="1"/>
  <c r="A419" i="38" s="1"/>
  <c r="A420" i="38" s="1"/>
  <c r="A421" i="38" s="1"/>
  <c r="A422" i="38" s="1"/>
  <c r="A423" i="38" s="1"/>
  <c r="A424" i="38" s="1"/>
  <c r="A425" i="38" s="1"/>
  <c r="A426" i="38" s="1"/>
  <c r="A427" i="38" s="1"/>
  <c r="A428" i="38" s="1"/>
  <c r="A429" i="38" s="1"/>
  <c r="A430" i="38" s="1"/>
  <c r="A431" i="38" s="1"/>
  <c r="A432" i="38" s="1"/>
  <c r="A433" i="38" s="1"/>
  <c r="A434" i="38" s="1"/>
  <c r="A435" i="38" s="1"/>
  <c r="A436" i="38" s="1"/>
  <c r="A437" i="38" s="1"/>
  <c r="A438" i="38" s="1"/>
  <c r="A439" i="38" s="1"/>
  <c r="A440" i="38" s="1"/>
  <c r="A441" i="38" s="1"/>
  <c r="A442" i="38" s="1"/>
  <c r="A443" i="38" s="1"/>
  <c r="A444" i="38" s="1"/>
  <c r="A445" i="38" s="1"/>
  <c r="A446" i="38" s="1"/>
  <c r="A447" i="38" s="1"/>
  <c r="A448" i="38" s="1"/>
  <c r="A449" i="38" s="1"/>
  <c r="A450" i="38" s="1"/>
  <c r="A451" i="38" s="1"/>
  <c r="A452" i="38" s="1"/>
  <c r="A453" i="38" s="1"/>
  <c r="A454" i="38" s="1"/>
  <c r="A455" i="38" s="1"/>
  <c r="A456" i="38" s="1"/>
  <c r="A457" i="38" s="1"/>
  <c r="A458" i="38" s="1"/>
  <c r="A459" i="38" s="1"/>
  <c r="A460" i="38" s="1"/>
  <c r="A461" i="38" s="1"/>
  <c r="A462" i="38" s="1"/>
  <c r="A463" i="38" s="1"/>
  <c r="A464" i="38" s="1"/>
  <c r="A465" i="38" s="1"/>
  <c r="A466" i="38" s="1"/>
  <c r="A467" i="38" s="1"/>
  <c r="A468" i="38" s="1"/>
  <c r="A469" i="38" s="1"/>
  <c r="A470" i="38" s="1"/>
  <c r="A471" i="38" s="1"/>
  <c r="A472" i="38" s="1"/>
  <c r="A473" i="38" s="1"/>
  <c r="A474" i="38" s="1"/>
  <c r="A475" i="38" s="1"/>
  <c r="A476" i="38" s="1"/>
  <c r="A477" i="38" s="1"/>
  <c r="A478" i="38" s="1"/>
  <c r="A479" i="38" s="1"/>
  <c r="A480" i="38" s="1"/>
  <c r="A481" i="38" s="1"/>
  <c r="A482" i="38" s="1"/>
  <c r="A483" i="38" s="1"/>
  <c r="A484" i="38" s="1"/>
  <c r="A485" i="38" s="1"/>
  <c r="A486" i="38" s="1"/>
  <c r="A487" i="38" s="1"/>
  <c r="A488" i="38" s="1"/>
  <c r="A489" i="38" s="1"/>
  <c r="A490" i="38" s="1"/>
  <c r="A491" i="38" s="1"/>
  <c r="A492" i="38" s="1"/>
  <c r="A493" i="38" s="1"/>
  <c r="A494" i="38" s="1"/>
  <c r="A495" i="38" s="1"/>
  <c r="A496" i="38" s="1"/>
  <c r="A497" i="38" s="1"/>
  <c r="A498" i="38" s="1"/>
  <c r="A499" i="38" s="1"/>
  <c r="A500" i="38" s="1"/>
  <c r="A501" i="38" s="1"/>
  <c r="A502" i="38" s="1"/>
  <c r="A503" i="38" s="1"/>
  <c r="A504" i="38" s="1"/>
  <c r="A505" i="38" s="1"/>
  <c r="A506" i="38" s="1"/>
  <c r="A507" i="38" s="1"/>
  <c r="A508" i="38" s="1"/>
  <c r="A509" i="38" s="1"/>
  <c r="A510" i="38" s="1"/>
  <c r="A511" i="38" s="1"/>
  <c r="A512" i="38" s="1"/>
  <c r="A513" i="38" s="1"/>
  <c r="A514" i="38" s="1"/>
  <c r="A515" i="38" s="1"/>
  <c r="A516" i="38" s="1"/>
  <c r="A517" i="38" s="1"/>
  <c r="A518" i="38" s="1"/>
  <c r="A519" i="38" s="1"/>
  <c r="A520" i="38" s="1"/>
  <c r="A521" i="38" s="1"/>
  <c r="A522" i="38" s="1"/>
  <c r="A523" i="38" s="1"/>
  <c r="A524" i="38" s="1"/>
  <c r="A525" i="38" s="1"/>
  <c r="A526" i="38" s="1"/>
  <c r="A527" i="38" s="1"/>
  <c r="A528" i="38" s="1"/>
  <c r="A529" i="38" s="1"/>
  <c r="A530" i="38" s="1"/>
  <c r="A531" i="38" s="1"/>
  <c r="A532" i="38" s="1"/>
  <c r="A533" i="38" s="1"/>
  <c r="A534" i="38" s="1"/>
  <c r="A535" i="38" s="1"/>
  <c r="A536" i="38" s="1"/>
  <c r="A537" i="38" s="1"/>
  <c r="A538" i="38" s="1"/>
  <c r="A539" i="38" s="1"/>
  <c r="A540" i="38" s="1"/>
  <c r="A541" i="38" s="1"/>
  <c r="A542" i="38" s="1"/>
  <c r="A543" i="38" s="1"/>
  <c r="A544" i="38" s="1"/>
  <c r="A545" i="38" s="1"/>
  <c r="A546" i="38" s="1"/>
  <c r="A547" i="38" s="1"/>
  <c r="A548" i="38" s="1"/>
  <c r="A549" i="38" s="1"/>
  <c r="A550" i="38" s="1"/>
  <c r="A551" i="38" s="1"/>
  <c r="A552" i="38" s="1"/>
  <c r="A553" i="38" s="1"/>
  <c r="A554" i="38" s="1"/>
  <c r="A555" i="38" s="1"/>
  <c r="A556" i="38" s="1"/>
  <c r="A557" i="38" s="1"/>
  <c r="A558" i="38" s="1"/>
  <c r="A559" i="38" s="1"/>
  <c r="A560" i="38" s="1"/>
  <c r="A561" i="38" s="1"/>
  <c r="A562" i="38" s="1"/>
  <c r="A563" i="38" s="1"/>
  <c r="A564" i="38" s="1"/>
  <c r="A565" i="38" s="1"/>
  <c r="A566" i="38" s="1"/>
  <c r="A567" i="38" s="1"/>
  <c r="A568" i="38" s="1"/>
  <c r="A569" i="38" s="1"/>
  <c r="A570" i="38" s="1"/>
  <c r="A571" i="38" s="1"/>
  <c r="A572" i="38" s="1"/>
  <c r="A573" i="38" s="1"/>
  <c r="A574" i="38" s="1"/>
  <c r="A575" i="38" s="1"/>
  <c r="A576" i="38" s="1"/>
  <c r="A577" i="38" s="1"/>
  <c r="A578" i="38" s="1"/>
  <c r="A579" i="38" s="1"/>
  <c r="A580" i="38" s="1"/>
  <c r="A581" i="38" s="1"/>
  <c r="A582" i="38" s="1"/>
  <c r="A583" i="38" s="1"/>
  <c r="A584" i="38" s="1"/>
  <c r="A585" i="38" s="1"/>
  <c r="A586" i="38" s="1"/>
  <c r="A587" i="38" s="1"/>
  <c r="A588" i="38" s="1"/>
  <c r="A589" i="38" s="1"/>
  <c r="A590" i="38" s="1"/>
  <c r="A591" i="38" s="1"/>
  <c r="A592" i="38" s="1"/>
  <c r="A593" i="38" s="1"/>
  <c r="A594" i="38" s="1"/>
  <c r="A595" i="38" s="1"/>
  <c r="A596" i="38" s="1"/>
  <c r="A597" i="38" s="1"/>
  <c r="A598" i="38" s="1"/>
  <c r="A599" i="38" s="1"/>
  <c r="A600" i="38" s="1"/>
  <c r="A601" i="38" s="1"/>
  <c r="A602" i="38" s="1"/>
  <c r="A603" i="38" s="1"/>
  <c r="A604" i="38" s="1"/>
  <c r="A605" i="38" s="1"/>
  <c r="A606" i="38" s="1"/>
  <c r="A607" i="38" s="1"/>
  <c r="A608" i="38" s="1"/>
  <c r="A609" i="38" s="1"/>
  <c r="A610" i="38" s="1"/>
  <c r="A611" i="38" s="1"/>
  <c r="A612" i="38" s="1"/>
  <c r="A613" i="38" s="1"/>
  <c r="A614" i="38" s="1"/>
  <c r="A615" i="38" s="1"/>
  <c r="A616" i="38" s="1"/>
  <c r="A617" i="38" s="1"/>
  <c r="A618" i="38" s="1"/>
  <c r="A619" i="38" s="1"/>
  <c r="A620" i="38" s="1"/>
  <c r="A621" i="38" s="1"/>
  <c r="A622" i="38" s="1"/>
  <c r="A623" i="38" s="1"/>
  <c r="A624" i="38" s="1"/>
  <c r="A625" i="38" s="1"/>
  <c r="A626" i="38" s="1"/>
  <c r="A627" i="38" s="1"/>
  <c r="A628" i="38" s="1"/>
  <c r="A629" i="38" s="1"/>
  <c r="A630" i="38" s="1"/>
  <c r="A631" i="38" s="1"/>
  <c r="A632" i="38" s="1"/>
  <c r="A633" i="38" s="1"/>
  <c r="A634" i="38" s="1"/>
  <c r="A635" i="38" s="1"/>
  <c r="A636" i="38" s="1"/>
  <c r="A637" i="38" s="1"/>
  <c r="A638" i="38" s="1"/>
  <c r="A639" i="38" s="1"/>
  <c r="A640" i="38" s="1"/>
  <c r="A641" i="38" s="1"/>
  <c r="A642" i="38" s="1"/>
  <c r="A643" i="38" s="1"/>
  <c r="A644" i="38" s="1"/>
  <c r="A645" i="38" s="1"/>
  <c r="A646" i="38" s="1"/>
  <c r="A647" i="38" s="1"/>
  <c r="A648" i="38" s="1"/>
  <c r="A649" i="38" s="1"/>
  <c r="A650" i="38" s="1"/>
  <c r="A651" i="38" s="1"/>
  <c r="A652" i="38" s="1"/>
  <c r="A653" i="38" s="1"/>
  <c r="A654" i="38" s="1"/>
  <c r="A655" i="38" s="1"/>
  <c r="A656" i="38" s="1"/>
  <c r="A657" i="38" s="1"/>
  <c r="A658" i="38" s="1"/>
  <c r="A659" i="38" s="1"/>
  <c r="A660" i="38" s="1"/>
  <c r="A661" i="38" s="1"/>
  <c r="A662" i="38" s="1"/>
  <c r="A663" i="38" s="1"/>
  <c r="A664" i="38" s="1"/>
  <c r="A665" i="38" s="1"/>
  <c r="A666" i="38" s="1"/>
  <c r="A667" i="38" s="1"/>
  <c r="A668" i="38" s="1"/>
  <c r="A669" i="38" s="1"/>
  <c r="A670" i="38" s="1"/>
  <c r="A671" i="38" s="1"/>
  <c r="A672" i="38" s="1"/>
  <c r="A673" i="38" s="1"/>
  <c r="A674" i="38" s="1"/>
  <c r="A675" i="38" s="1"/>
  <c r="A676" i="38" s="1"/>
  <c r="A677" i="38" s="1"/>
  <c r="A678" i="38" s="1"/>
  <c r="A679" i="38" s="1"/>
  <c r="A680" i="38" s="1"/>
  <c r="A681" i="38" s="1"/>
  <c r="A682" i="38" s="1"/>
  <c r="A683" i="38" s="1"/>
  <c r="A684" i="38" s="1"/>
  <c r="A685" i="38" s="1"/>
  <c r="A686" i="38" s="1"/>
  <c r="A687" i="38" s="1"/>
  <c r="A688" i="38" s="1"/>
  <c r="A689" i="38" s="1"/>
  <c r="A690" i="38" s="1"/>
  <c r="A691" i="38" s="1"/>
  <c r="A692" i="38" s="1"/>
  <c r="A693" i="38" s="1"/>
  <c r="A694" i="38" s="1"/>
  <c r="A695" i="38" s="1"/>
  <c r="A696" i="38" s="1"/>
  <c r="A697" i="38" s="1"/>
  <c r="A698" i="38" s="1"/>
  <c r="A699" i="38" s="1"/>
  <c r="A700" i="38" s="1"/>
  <c r="A701" i="38" s="1"/>
  <c r="A702" i="38" s="1"/>
  <c r="A703" i="38" s="1"/>
  <c r="A704" i="38" s="1"/>
  <c r="A705" i="38" s="1"/>
  <c r="A706" i="38" s="1"/>
  <c r="A707" i="38" s="1"/>
  <c r="A708" i="38" s="1"/>
  <c r="A709" i="38" s="1"/>
  <c r="A710" i="38" s="1"/>
  <c r="A711" i="38" s="1"/>
  <c r="A712" i="38" s="1"/>
  <c r="A713" i="38" s="1"/>
  <c r="A714" i="38" s="1"/>
  <c r="A715" i="38" s="1"/>
  <c r="A716" i="38" s="1"/>
  <c r="A717" i="38" s="1"/>
  <c r="A718" i="38" s="1"/>
  <c r="A719" i="38" s="1"/>
  <c r="A720" i="38" s="1"/>
  <c r="A721" i="38" s="1"/>
  <c r="A722" i="38" s="1"/>
  <c r="A723" i="38" s="1"/>
  <c r="A724" i="38" s="1"/>
  <c r="A725" i="38" s="1"/>
  <c r="A726" i="38" s="1"/>
  <c r="A727" i="38" s="1"/>
  <c r="A728" i="38" s="1"/>
  <c r="A729" i="38" s="1"/>
  <c r="A730" i="38" s="1"/>
  <c r="A731" i="38" s="1"/>
  <c r="A732" i="38" s="1"/>
  <c r="A733" i="38" s="1"/>
  <c r="A734" i="38" s="1"/>
  <c r="A735" i="38" s="1"/>
  <c r="A736" i="38" s="1"/>
  <c r="A737" i="38" s="1"/>
  <c r="A738" i="38" s="1"/>
  <c r="A739" i="38" s="1"/>
  <c r="A740" i="38" s="1"/>
  <c r="A741" i="38" s="1"/>
  <c r="A742" i="38" s="1"/>
  <c r="A743" i="38" s="1"/>
  <c r="A744" i="38" s="1"/>
  <c r="A745" i="38" s="1"/>
  <c r="A746" i="38" s="1"/>
  <c r="A747" i="38" s="1"/>
  <c r="A748" i="38" s="1"/>
  <c r="A749" i="38" s="1"/>
  <c r="A750" i="38" s="1"/>
  <c r="A751" i="38" s="1"/>
  <c r="A752" i="38" s="1"/>
  <c r="A753" i="38" s="1"/>
  <c r="A754" i="38" s="1"/>
  <c r="A755" i="38" s="1"/>
  <c r="A756" i="38" s="1"/>
  <c r="A757" i="38" s="1"/>
  <c r="A758" i="38" s="1"/>
  <c r="A759" i="38" s="1"/>
  <c r="A760" i="38" s="1"/>
  <c r="A761" i="38" s="1"/>
  <c r="A762" i="38" s="1"/>
  <c r="A763" i="38" s="1"/>
  <c r="A764" i="38" s="1"/>
  <c r="A765" i="38" s="1"/>
  <c r="A766" i="38" s="1"/>
  <c r="A767" i="38" s="1"/>
  <c r="A768" i="38" s="1"/>
  <c r="A769" i="38" s="1"/>
  <c r="A770" i="38" s="1"/>
  <c r="A771" i="38" s="1"/>
  <c r="A772" i="38" s="1"/>
  <c r="A773" i="38" s="1"/>
  <c r="A774" i="38" s="1"/>
  <c r="A775" i="38" s="1"/>
  <c r="A776" i="38" s="1"/>
  <c r="A777" i="38" s="1"/>
  <c r="A778" i="38" s="1"/>
  <c r="A779" i="38" s="1"/>
  <c r="A780" i="38" s="1"/>
  <c r="A781" i="38" s="1"/>
  <c r="A782" i="38" s="1"/>
  <c r="A783" i="38" s="1"/>
  <c r="A784" i="38" s="1"/>
  <c r="A785" i="38" s="1"/>
  <c r="A786" i="38" s="1"/>
  <c r="A787" i="38" s="1"/>
  <c r="A788" i="38" s="1"/>
  <c r="A789" i="38" s="1"/>
  <c r="A790" i="38" s="1"/>
  <c r="A791" i="38" s="1"/>
  <c r="A792" i="38" s="1"/>
  <c r="A793" i="38" s="1"/>
  <c r="A794" i="38" s="1"/>
  <c r="A795" i="38" s="1"/>
  <c r="A796" i="38" s="1"/>
  <c r="A797" i="38" s="1"/>
  <c r="A798" i="38" s="1"/>
  <c r="A799" i="38" s="1"/>
  <c r="A800" i="38" s="1"/>
  <c r="A801" i="38" s="1"/>
  <c r="A802" i="38" s="1"/>
  <c r="A803" i="38" s="1"/>
  <c r="A804" i="38" s="1"/>
  <c r="A805" i="38" s="1"/>
  <c r="A806" i="38" s="1"/>
  <c r="A807" i="38" s="1"/>
  <c r="A808" i="38" s="1"/>
  <c r="A809" i="38" s="1"/>
  <c r="A810" i="38" s="1"/>
  <c r="A811" i="38" s="1"/>
  <c r="A812" i="38" s="1"/>
  <c r="A813" i="38" s="1"/>
  <c r="A814" i="38" s="1"/>
  <c r="A815" i="38" s="1"/>
  <c r="A816" i="38" s="1"/>
  <c r="A817" i="38" s="1"/>
  <c r="A818" i="38" s="1"/>
  <c r="A819" i="38" s="1"/>
  <c r="A820" i="38" s="1"/>
  <c r="A821" i="38" s="1"/>
  <c r="A822" i="38" s="1"/>
  <c r="A823" i="38" s="1"/>
  <c r="A824" i="38" s="1"/>
  <c r="A825" i="38" s="1"/>
  <c r="A826" i="38" s="1"/>
  <c r="A827" i="38" s="1"/>
  <c r="A828" i="38" s="1"/>
  <c r="A829" i="38" s="1"/>
  <c r="A830" i="38" s="1"/>
  <c r="A831" i="38" s="1"/>
  <c r="A832" i="38" s="1"/>
  <c r="A833" i="38" s="1"/>
  <c r="A834" i="38" s="1"/>
  <c r="A835" i="38" s="1"/>
  <c r="A836" i="38" s="1"/>
  <c r="A837" i="38" s="1"/>
  <c r="A838" i="38" s="1"/>
  <c r="A839" i="38" s="1"/>
  <c r="A840" i="38" s="1"/>
  <c r="A841" i="38" s="1"/>
  <c r="A842" i="38" s="1"/>
  <c r="A843" i="38" s="1"/>
  <c r="A844" i="38" s="1"/>
  <c r="A845" i="38" s="1"/>
  <c r="A846" i="38" s="1"/>
  <c r="A847" i="38" s="1"/>
  <c r="A848" i="38" s="1"/>
  <c r="A849" i="38" s="1"/>
  <c r="A850" i="38" s="1"/>
  <c r="A851" i="38" s="1"/>
  <c r="A852" i="38" s="1"/>
  <c r="A853" i="38" s="1"/>
  <c r="A854" i="38" s="1"/>
  <c r="A855" i="38" s="1"/>
  <c r="A856" i="38" s="1"/>
  <c r="A857" i="38" s="1"/>
  <c r="A858" i="38" s="1"/>
  <c r="A859" i="38" s="1"/>
  <c r="A860" i="38" s="1"/>
  <c r="A861" i="38" s="1"/>
  <c r="A862" i="38" s="1"/>
  <c r="A863" i="38" s="1"/>
  <c r="A864" i="38" s="1"/>
  <c r="A865" i="38" s="1"/>
  <c r="A866" i="38" s="1"/>
  <c r="A867" i="38" s="1"/>
  <c r="A868" i="38" s="1"/>
  <c r="A869" i="38" s="1"/>
  <c r="A870" i="38" s="1"/>
  <c r="A871" i="38" s="1"/>
  <c r="A872" i="38" s="1"/>
  <c r="A873" i="38" s="1"/>
  <c r="A874" i="38" s="1"/>
  <c r="A875" i="38" s="1"/>
  <c r="A876" i="38" s="1"/>
  <c r="A877" i="38" s="1"/>
  <c r="A878" i="38" s="1"/>
  <c r="A879" i="38" s="1"/>
  <c r="A880" i="38" s="1"/>
  <c r="A881" i="38" s="1"/>
  <c r="A882" i="38" s="1"/>
  <c r="A883" i="38" s="1"/>
  <c r="A884" i="38" s="1"/>
  <c r="A885" i="38" s="1"/>
  <c r="A886" i="38" s="1"/>
  <c r="A887" i="38" s="1"/>
  <c r="A888" i="38" s="1"/>
  <c r="A889" i="38" s="1"/>
  <c r="A890" i="38" s="1"/>
  <c r="A891" i="38" s="1"/>
  <c r="A892" i="38" s="1"/>
  <c r="A893" i="38" s="1"/>
  <c r="A894" i="38" s="1"/>
  <c r="A895" i="38" s="1"/>
  <c r="A896" i="38" s="1"/>
  <c r="A897" i="38" s="1"/>
  <c r="A898" i="38" s="1"/>
  <c r="A899" i="38" s="1"/>
  <c r="A900" i="38" s="1"/>
  <c r="A901" i="38" s="1"/>
  <c r="A902" i="38" s="1"/>
  <c r="A903" i="38" s="1"/>
  <c r="A904" i="38" s="1"/>
  <c r="A905" i="38" s="1"/>
  <c r="A906" i="38" s="1"/>
  <c r="A907" i="38" s="1"/>
  <c r="A908" i="38" s="1"/>
  <c r="A909" i="38" s="1"/>
  <c r="A910" i="38" s="1"/>
  <c r="A911" i="38" s="1"/>
  <c r="A912" i="38" s="1"/>
  <c r="A913" i="38" s="1"/>
  <c r="A914" i="38" s="1"/>
  <c r="A915" i="38" s="1"/>
  <c r="A916" i="38" s="1"/>
  <c r="A917" i="38" s="1"/>
  <c r="A918" i="38" s="1"/>
  <c r="A919" i="38" s="1"/>
  <c r="A920" i="38" s="1"/>
  <c r="A921" i="38" s="1"/>
  <c r="A922" i="38" s="1"/>
  <c r="A923" i="38" s="1"/>
  <c r="A924" i="38" s="1"/>
  <c r="A925" i="38" s="1"/>
  <c r="A926" i="38" s="1"/>
  <c r="A927" i="38" s="1"/>
  <c r="A928" i="38" s="1"/>
  <c r="A929" i="38" s="1"/>
  <c r="A930" i="38" s="1"/>
  <c r="A931" i="38" s="1"/>
  <c r="A932" i="38" s="1"/>
  <c r="A933" i="38" s="1"/>
  <c r="A934" i="38" s="1"/>
  <c r="A935" i="38" s="1"/>
  <c r="A936" i="38" s="1"/>
  <c r="A937" i="38" s="1"/>
  <c r="A938" i="38" s="1"/>
  <c r="A939" i="38" s="1"/>
  <c r="A940" i="38" s="1"/>
  <c r="A941" i="38" s="1"/>
  <c r="A942" i="38" s="1"/>
  <c r="A943" i="38" s="1"/>
  <c r="A944" i="38" s="1"/>
  <c r="A945" i="38" s="1"/>
  <c r="A946" i="38" s="1"/>
  <c r="A947" i="38" s="1"/>
  <c r="A948" i="38" s="1"/>
  <c r="A949" i="38" s="1"/>
  <c r="A950" i="38" s="1"/>
  <c r="A951" i="38" s="1"/>
  <c r="A952" i="38" s="1"/>
  <c r="A953" i="38" s="1"/>
  <c r="A954" i="38" s="1"/>
  <c r="A955" i="38" s="1"/>
  <c r="A956" i="38" s="1"/>
  <c r="A957" i="38" s="1"/>
  <c r="A958" i="38" s="1"/>
  <c r="A959" i="38" s="1"/>
  <c r="A960" i="38" s="1"/>
  <c r="A961" i="38" s="1"/>
  <c r="A962" i="38" s="1"/>
  <c r="A963" i="38" s="1"/>
  <c r="A964" i="38" s="1"/>
  <c r="A965" i="38" s="1"/>
  <c r="A966" i="38" s="1"/>
  <c r="A967" i="38" s="1"/>
  <c r="A968" i="38" s="1"/>
  <c r="A969" i="38" s="1"/>
  <c r="A970" i="38" s="1"/>
  <c r="A971" i="38" s="1"/>
  <c r="A972" i="38" s="1"/>
  <c r="A973" i="38" s="1"/>
  <c r="A974" i="38" s="1"/>
  <c r="A975" i="38" s="1"/>
  <c r="A976" i="38" s="1"/>
  <c r="A977" i="38" s="1"/>
  <c r="A978" i="38" s="1"/>
  <c r="A979" i="38" s="1"/>
  <c r="A980" i="38" s="1"/>
  <c r="A981" i="38" s="1"/>
  <c r="A982" i="38" s="1"/>
  <c r="A983" i="38" s="1"/>
  <c r="A984" i="38" s="1"/>
  <c r="A985" i="38" s="1"/>
  <c r="A3" i="38"/>
  <c r="O986" i="38"/>
  <c r="R986" i="38" s="1"/>
  <c r="R985" i="38"/>
  <c r="R984" i="38"/>
  <c r="R983" i="38"/>
  <c r="R982" i="38"/>
  <c r="R981" i="38"/>
  <c r="R980" i="38"/>
  <c r="R979" i="38"/>
  <c r="R978" i="38"/>
  <c r="R977" i="38"/>
  <c r="R976" i="38"/>
  <c r="R975" i="38"/>
  <c r="R974" i="38"/>
  <c r="R973" i="38"/>
  <c r="R972" i="38"/>
  <c r="R971" i="38"/>
  <c r="R970" i="38"/>
  <c r="R969" i="38"/>
  <c r="R968" i="38"/>
  <c r="R967" i="38"/>
  <c r="R966" i="38"/>
  <c r="R965" i="38"/>
  <c r="R964" i="38"/>
  <c r="R963" i="38"/>
  <c r="R962" i="38"/>
  <c r="R961" i="38"/>
  <c r="R960" i="38"/>
  <c r="R959" i="38"/>
  <c r="R958" i="38"/>
  <c r="R957" i="38"/>
  <c r="R956" i="38"/>
  <c r="R955" i="38"/>
  <c r="R954" i="38"/>
  <c r="R953" i="38"/>
  <c r="R952" i="38"/>
  <c r="R951" i="38"/>
  <c r="R950" i="38"/>
  <c r="R949" i="38"/>
  <c r="R948" i="38"/>
  <c r="R947" i="38"/>
  <c r="R946" i="38"/>
  <c r="R945" i="38"/>
  <c r="R944" i="38"/>
  <c r="R943" i="38"/>
  <c r="R942" i="38"/>
  <c r="R941" i="38"/>
  <c r="R940" i="38"/>
  <c r="R939" i="38"/>
  <c r="R938" i="38"/>
  <c r="R937" i="38"/>
  <c r="R936" i="38"/>
  <c r="R935" i="38"/>
  <c r="R934" i="38"/>
  <c r="R933" i="38"/>
  <c r="R932" i="38"/>
  <c r="R931" i="38"/>
  <c r="R930" i="38"/>
  <c r="R929" i="38"/>
  <c r="R928" i="38"/>
  <c r="R927" i="38"/>
  <c r="R926" i="38"/>
  <c r="R925" i="38"/>
  <c r="R924" i="38"/>
  <c r="R923" i="38"/>
  <c r="R922" i="38"/>
  <c r="R921" i="38"/>
  <c r="R920" i="38"/>
  <c r="R919" i="38"/>
  <c r="R918" i="38"/>
  <c r="R917" i="38"/>
  <c r="R916" i="38"/>
  <c r="R915" i="38"/>
  <c r="R914" i="38"/>
  <c r="R913" i="38"/>
  <c r="R912" i="38"/>
  <c r="R911" i="38"/>
  <c r="R910" i="38"/>
  <c r="R909" i="38"/>
  <c r="R908" i="38"/>
  <c r="R907" i="38"/>
  <c r="R906" i="38"/>
  <c r="R905" i="38"/>
  <c r="R904" i="38"/>
  <c r="R903" i="38"/>
  <c r="R902" i="38"/>
  <c r="R901" i="38"/>
  <c r="R900" i="38"/>
  <c r="R899" i="38"/>
  <c r="R898" i="38"/>
  <c r="R897" i="38"/>
  <c r="R896" i="38"/>
  <c r="R895" i="38"/>
  <c r="R894" i="38"/>
  <c r="R893" i="38"/>
  <c r="R892" i="38"/>
  <c r="R891" i="38"/>
  <c r="R890" i="38"/>
  <c r="R889" i="38"/>
  <c r="R888" i="38"/>
  <c r="R887" i="38"/>
  <c r="R886" i="38"/>
  <c r="R885" i="38"/>
  <c r="R884" i="38"/>
  <c r="R883" i="38"/>
  <c r="R882" i="38"/>
  <c r="R881" i="38"/>
  <c r="R880" i="38"/>
  <c r="R879" i="38"/>
  <c r="R878" i="38"/>
  <c r="R877" i="38"/>
  <c r="R876" i="38"/>
  <c r="R875" i="38"/>
  <c r="R874" i="38"/>
  <c r="R873" i="38"/>
  <c r="R872" i="38"/>
  <c r="R871" i="38"/>
  <c r="R870" i="38"/>
  <c r="R869" i="38"/>
  <c r="R868" i="38"/>
  <c r="R867" i="38"/>
  <c r="R866" i="38"/>
  <c r="R865" i="38"/>
  <c r="R864" i="38"/>
  <c r="R863" i="38"/>
  <c r="R862" i="38"/>
  <c r="R861" i="38"/>
  <c r="R860" i="38"/>
  <c r="R859" i="38"/>
  <c r="R858" i="38"/>
  <c r="R857" i="38"/>
  <c r="R856" i="38"/>
  <c r="R855" i="38"/>
  <c r="R854" i="38"/>
  <c r="R853" i="38"/>
  <c r="R852" i="38"/>
  <c r="R851" i="38"/>
  <c r="R850" i="38"/>
  <c r="R849" i="38"/>
  <c r="R848" i="38"/>
  <c r="R847" i="38"/>
  <c r="R846" i="38"/>
  <c r="R845" i="38"/>
  <c r="R844" i="38"/>
  <c r="R843" i="38"/>
  <c r="R842" i="38"/>
  <c r="R841" i="38"/>
  <c r="R840" i="38"/>
  <c r="R839" i="38"/>
  <c r="R838" i="38"/>
  <c r="R837" i="38"/>
  <c r="R836" i="38"/>
  <c r="R835" i="38"/>
  <c r="R834" i="38"/>
  <c r="R833" i="38"/>
  <c r="R832" i="38"/>
  <c r="R831" i="38"/>
  <c r="R830" i="38"/>
  <c r="R829" i="38"/>
  <c r="R828" i="38"/>
  <c r="R827" i="38"/>
  <c r="R826" i="38"/>
  <c r="R825" i="38"/>
  <c r="R824" i="38"/>
  <c r="R823" i="38"/>
  <c r="R822" i="38"/>
  <c r="R821" i="38"/>
  <c r="R820" i="38"/>
  <c r="R819" i="38"/>
  <c r="R818" i="38"/>
  <c r="R817" i="38"/>
  <c r="R816" i="38"/>
  <c r="R815" i="38"/>
  <c r="R814" i="38"/>
  <c r="R813" i="38"/>
  <c r="R812" i="38"/>
  <c r="R811" i="38"/>
  <c r="R810" i="38"/>
  <c r="R809" i="38"/>
  <c r="R808" i="38"/>
  <c r="R807" i="38"/>
  <c r="R806" i="38"/>
  <c r="R805" i="38"/>
  <c r="R804" i="38"/>
  <c r="R803" i="38"/>
  <c r="R802" i="38"/>
  <c r="R801" i="38"/>
  <c r="R800" i="38"/>
  <c r="R799" i="38"/>
  <c r="R798" i="38"/>
  <c r="R797" i="38"/>
  <c r="R796" i="38"/>
  <c r="R795" i="38"/>
  <c r="R794" i="38"/>
  <c r="R793" i="38"/>
  <c r="R792" i="38"/>
  <c r="R791" i="38"/>
  <c r="R790" i="38"/>
  <c r="R789" i="38"/>
  <c r="R788" i="38"/>
  <c r="R787" i="38"/>
  <c r="R786" i="38"/>
  <c r="R785" i="38"/>
  <c r="R784" i="38"/>
  <c r="R783" i="38"/>
  <c r="R782" i="38"/>
  <c r="R781" i="38"/>
  <c r="R780" i="38"/>
  <c r="R779" i="38"/>
  <c r="R778" i="38"/>
  <c r="R777" i="38"/>
  <c r="R776" i="38"/>
  <c r="R775" i="38"/>
  <c r="R774" i="38"/>
  <c r="R773" i="38"/>
  <c r="R772" i="38"/>
  <c r="R771" i="38"/>
  <c r="R770" i="38"/>
  <c r="R769" i="38"/>
  <c r="R768" i="38"/>
  <c r="R767" i="38"/>
  <c r="R766" i="38"/>
  <c r="R765" i="38"/>
  <c r="R764" i="38"/>
  <c r="R763" i="38"/>
  <c r="R762" i="38"/>
  <c r="R761" i="38"/>
  <c r="R760" i="38"/>
  <c r="R759" i="38"/>
  <c r="R758" i="38"/>
  <c r="R757" i="38"/>
  <c r="R756" i="38"/>
  <c r="R755" i="38"/>
  <c r="R754" i="38"/>
  <c r="R753" i="38"/>
  <c r="R752" i="38"/>
  <c r="R751" i="38"/>
  <c r="R750" i="38"/>
  <c r="R749" i="38"/>
  <c r="R748" i="38"/>
  <c r="R747" i="38"/>
  <c r="R746" i="38"/>
  <c r="R745" i="38"/>
  <c r="R744" i="38"/>
  <c r="R743" i="38"/>
  <c r="R742" i="38"/>
  <c r="R741" i="38"/>
  <c r="R740" i="38"/>
  <c r="R739" i="38"/>
  <c r="R738" i="38"/>
  <c r="R737" i="38"/>
  <c r="R736" i="38"/>
  <c r="R735" i="38"/>
  <c r="R734" i="38"/>
  <c r="R733" i="38"/>
  <c r="R732" i="38"/>
  <c r="R731" i="38"/>
  <c r="R730" i="38"/>
  <c r="R729" i="38"/>
  <c r="R728" i="38"/>
  <c r="R727" i="38"/>
  <c r="R726" i="38"/>
  <c r="R725" i="38"/>
  <c r="R724" i="38"/>
  <c r="R723" i="38"/>
  <c r="R722" i="38"/>
  <c r="R721" i="38"/>
  <c r="R720" i="38"/>
  <c r="R719" i="38"/>
  <c r="R718" i="38"/>
  <c r="R717" i="38"/>
  <c r="R716" i="38"/>
  <c r="R715" i="38"/>
  <c r="R714" i="38"/>
  <c r="R713" i="38"/>
  <c r="R712" i="38"/>
  <c r="R711" i="38"/>
  <c r="R710" i="38"/>
  <c r="R709" i="38"/>
  <c r="R708" i="38"/>
  <c r="R707" i="38"/>
  <c r="R706" i="38"/>
  <c r="R705" i="38"/>
  <c r="R704" i="38"/>
  <c r="R703" i="38"/>
  <c r="R702" i="38"/>
  <c r="R701" i="38"/>
  <c r="R700" i="38"/>
  <c r="R699" i="38"/>
  <c r="R698" i="38"/>
  <c r="R697" i="38"/>
  <c r="R696" i="38"/>
  <c r="R695" i="38"/>
  <c r="R694" i="38"/>
  <c r="R693" i="38"/>
  <c r="R692" i="38"/>
  <c r="R691" i="38"/>
  <c r="R690" i="38"/>
  <c r="R689" i="38"/>
  <c r="R688" i="38"/>
  <c r="R687" i="38"/>
  <c r="R686" i="38"/>
  <c r="R685" i="38"/>
  <c r="R684" i="38"/>
  <c r="R683" i="38"/>
  <c r="R682" i="38"/>
  <c r="R681" i="38"/>
  <c r="R680" i="38"/>
  <c r="R679" i="38"/>
  <c r="R678" i="38"/>
  <c r="R677" i="38"/>
  <c r="R676" i="38"/>
  <c r="R675" i="38"/>
  <c r="R674" i="38"/>
  <c r="R673" i="38"/>
  <c r="R672" i="38"/>
  <c r="R671" i="38"/>
  <c r="R670" i="38"/>
  <c r="R669" i="38"/>
  <c r="R668" i="38"/>
  <c r="R667" i="38"/>
  <c r="R666" i="38"/>
  <c r="R665" i="38"/>
  <c r="R664" i="38"/>
  <c r="R663" i="38"/>
  <c r="R662" i="38"/>
  <c r="R661" i="38"/>
  <c r="R660" i="38"/>
  <c r="R659" i="38"/>
  <c r="R658" i="38"/>
  <c r="R657" i="38"/>
  <c r="R656" i="38"/>
  <c r="R655" i="38"/>
  <c r="R654" i="38"/>
  <c r="R653" i="38"/>
  <c r="R652" i="38"/>
  <c r="R651" i="38"/>
  <c r="R650" i="38"/>
  <c r="R649" i="38"/>
  <c r="R648" i="38"/>
  <c r="R647" i="38"/>
  <c r="R646" i="38"/>
  <c r="R645" i="38"/>
  <c r="R644" i="38"/>
  <c r="R643" i="38"/>
  <c r="R642" i="38"/>
  <c r="R641" i="38"/>
  <c r="R640" i="38"/>
  <c r="R639" i="38"/>
  <c r="R638" i="38"/>
  <c r="R637" i="38"/>
  <c r="R636" i="38"/>
  <c r="R635" i="38"/>
  <c r="R634" i="38"/>
  <c r="R633" i="38"/>
  <c r="R632" i="38"/>
  <c r="R631" i="38"/>
  <c r="R630" i="38"/>
  <c r="R629" i="38"/>
  <c r="R628" i="38"/>
  <c r="R627" i="38"/>
  <c r="R626" i="38"/>
  <c r="R625" i="38"/>
  <c r="R624" i="38"/>
  <c r="R623" i="38"/>
  <c r="R622" i="38"/>
  <c r="R621" i="38"/>
  <c r="R620" i="38"/>
  <c r="R619" i="38"/>
  <c r="R618" i="38"/>
  <c r="R617" i="38"/>
  <c r="R616" i="38"/>
  <c r="R615" i="38"/>
  <c r="R614" i="38"/>
  <c r="R613" i="38"/>
  <c r="R612" i="38"/>
  <c r="R611" i="38"/>
  <c r="R610" i="38"/>
  <c r="R609" i="38"/>
  <c r="R608" i="38"/>
  <c r="R607" i="38"/>
  <c r="R606" i="38"/>
  <c r="R605" i="38"/>
  <c r="R604" i="38"/>
  <c r="R603" i="38"/>
  <c r="R602" i="38"/>
  <c r="R601" i="38"/>
  <c r="R600" i="38"/>
  <c r="R599" i="38"/>
  <c r="R598" i="38"/>
  <c r="R597" i="38"/>
  <c r="R596" i="38"/>
  <c r="R595" i="38"/>
  <c r="R594" i="38"/>
  <c r="R593" i="38"/>
  <c r="R592" i="38"/>
  <c r="R591" i="38"/>
  <c r="R590" i="38"/>
  <c r="R589" i="38"/>
  <c r="R588" i="38"/>
  <c r="R587" i="38"/>
  <c r="R586" i="38"/>
  <c r="R585" i="38"/>
  <c r="R584" i="38"/>
  <c r="R583" i="38"/>
  <c r="R582" i="38"/>
  <c r="R581" i="38"/>
  <c r="R580" i="38"/>
  <c r="R579" i="38"/>
  <c r="R578" i="38"/>
  <c r="R577" i="38"/>
  <c r="R576" i="38"/>
  <c r="R575" i="38"/>
  <c r="R574" i="38"/>
  <c r="R573" i="38"/>
  <c r="R572" i="38"/>
  <c r="R571" i="38"/>
  <c r="R570" i="38"/>
  <c r="R569" i="38"/>
  <c r="R568" i="38"/>
  <c r="R567" i="38"/>
  <c r="R566" i="38"/>
  <c r="R565" i="38"/>
  <c r="R564" i="38"/>
  <c r="R563" i="38"/>
  <c r="R562" i="38"/>
  <c r="R561" i="38"/>
  <c r="R560" i="38"/>
  <c r="R559" i="38"/>
  <c r="R558" i="38"/>
  <c r="R557" i="38"/>
  <c r="R556" i="38"/>
  <c r="R555" i="38"/>
  <c r="R554" i="38"/>
  <c r="R553" i="38"/>
  <c r="R552" i="38"/>
  <c r="R551" i="38"/>
  <c r="R550" i="38"/>
  <c r="R549" i="38"/>
  <c r="R548" i="38"/>
  <c r="R547" i="38"/>
  <c r="R546" i="38"/>
  <c r="R545" i="38"/>
  <c r="R544" i="38"/>
  <c r="R543" i="38"/>
  <c r="R542" i="38"/>
  <c r="R541" i="38"/>
  <c r="R540" i="38"/>
  <c r="R539" i="38"/>
  <c r="R538" i="38"/>
  <c r="R537" i="38"/>
  <c r="R536" i="38"/>
  <c r="R535" i="38"/>
  <c r="R534" i="38"/>
  <c r="R533" i="38"/>
  <c r="R532" i="38"/>
  <c r="R531" i="38"/>
  <c r="R530" i="38"/>
  <c r="R529" i="38"/>
  <c r="R528" i="38"/>
  <c r="R527" i="38"/>
  <c r="R526" i="38"/>
  <c r="R525" i="38"/>
  <c r="R524" i="38"/>
  <c r="R523" i="38"/>
  <c r="R522" i="38"/>
  <c r="R521" i="38"/>
  <c r="R520" i="38"/>
  <c r="R519" i="38"/>
  <c r="R518" i="38"/>
  <c r="R517" i="38"/>
  <c r="R516" i="38"/>
  <c r="R515" i="38"/>
  <c r="R514" i="38"/>
  <c r="R513" i="38"/>
  <c r="R512" i="38"/>
  <c r="R511" i="38"/>
  <c r="R510" i="38"/>
  <c r="R509" i="38"/>
  <c r="R508" i="38"/>
  <c r="R507" i="38"/>
  <c r="R506" i="38"/>
  <c r="R505" i="38"/>
  <c r="R504" i="38"/>
  <c r="R503" i="38"/>
  <c r="R502" i="38"/>
  <c r="R501" i="38"/>
  <c r="R500" i="38"/>
  <c r="R499" i="38"/>
  <c r="R498" i="38"/>
  <c r="R497" i="38"/>
  <c r="R496" i="38"/>
  <c r="R495" i="38"/>
  <c r="R494" i="38"/>
  <c r="R493" i="38"/>
  <c r="R492" i="38"/>
  <c r="R491" i="38"/>
  <c r="R490" i="38"/>
  <c r="R489" i="38"/>
  <c r="R488" i="38"/>
  <c r="R487" i="38"/>
  <c r="R486" i="38"/>
  <c r="R485" i="38"/>
  <c r="R484" i="38"/>
  <c r="R483" i="38"/>
  <c r="R482" i="38"/>
  <c r="R481" i="38"/>
  <c r="R480" i="38"/>
  <c r="R479" i="38"/>
  <c r="R478" i="38"/>
  <c r="R477" i="38"/>
  <c r="R476" i="38"/>
  <c r="R475" i="38"/>
  <c r="R474" i="38"/>
  <c r="R473" i="38"/>
  <c r="R472" i="38"/>
  <c r="R471" i="38"/>
  <c r="R470" i="38"/>
  <c r="R469" i="38"/>
  <c r="R468" i="38"/>
  <c r="R467" i="38"/>
  <c r="R466" i="38"/>
  <c r="R465" i="38"/>
  <c r="R464" i="38"/>
  <c r="R463" i="38"/>
  <c r="R462" i="38"/>
  <c r="R461" i="38"/>
  <c r="R460" i="38"/>
  <c r="R459" i="38"/>
  <c r="R458" i="38"/>
  <c r="R457" i="38"/>
  <c r="R456" i="38"/>
  <c r="R455" i="38"/>
  <c r="R454" i="38"/>
  <c r="R453" i="38"/>
  <c r="R452" i="38"/>
  <c r="R451" i="38"/>
  <c r="R450" i="38"/>
  <c r="R449" i="38"/>
  <c r="R448" i="38"/>
  <c r="R447" i="38"/>
  <c r="R446" i="38"/>
  <c r="R445" i="38"/>
  <c r="R444" i="38"/>
  <c r="R443" i="38"/>
  <c r="R442" i="38"/>
  <c r="R441" i="38"/>
  <c r="R440" i="38"/>
  <c r="R439" i="38"/>
  <c r="R438" i="38"/>
  <c r="R437" i="38"/>
  <c r="R436" i="38"/>
  <c r="R435" i="38"/>
  <c r="R434" i="38"/>
  <c r="R433" i="38"/>
  <c r="R432" i="38"/>
  <c r="R431" i="38"/>
  <c r="R430" i="38"/>
  <c r="R429" i="38"/>
  <c r="R428" i="38"/>
  <c r="R427" i="38"/>
  <c r="R426" i="38"/>
  <c r="R425" i="38"/>
  <c r="R424" i="38"/>
  <c r="R423" i="38"/>
  <c r="R422" i="38"/>
  <c r="R421" i="38"/>
  <c r="R420" i="38"/>
  <c r="R419" i="38"/>
  <c r="R418" i="38"/>
  <c r="R417" i="38"/>
  <c r="R416" i="38"/>
  <c r="R415" i="38"/>
  <c r="R414" i="38"/>
  <c r="R413" i="38"/>
  <c r="R412" i="38"/>
  <c r="R411" i="38"/>
  <c r="R410" i="38"/>
  <c r="R409" i="38"/>
  <c r="R408" i="38"/>
  <c r="R407" i="38"/>
  <c r="R406" i="38"/>
  <c r="R405" i="38"/>
  <c r="R404" i="38"/>
  <c r="R403" i="38"/>
  <c r="R402" i="38"/>
  <c r="R401" i="38"/>
  <c r="R400" i="38"/>
  <c r="R399" i="38"/>
  <c r="R398" i="38"/>
  <c r="R397" i="38"/>
  <c r="R396" i="38"/>
  <c r="R395" i="38"/>
  <c r="R394" i="38"/>
  <c r="R393" i="38"/>
  <c r="R392" i="38"/>
  <c r="R391" i="38"/>
  <c r="R390" i="38"/>
  <c r="R389" i="38"/>
  <c r="R388" i="38"/>
  <c r="R387" i="38"/>
  <c r="R386" i="38"/>
  <c r="R385" i="38"/>
  <c r="R384" i="38"/>
  <c r="R383" i="38"/>
  <c r="R382" i="38"/>
  <c r="R381" i="38"/>
  <c r="R380" i="38"/>
  <c r="R379" i="38"/>
  <c r="R378" i="38"/>
  <c r="R377" i="38"/>
  <c r="R376" i="38"/>
  <c r="R375" i="38"/>
  <c r="R374" i="38"/>
  <c r="R373" i="38"/>
  <c r="R372" i="38"/>
  <c r="R371" i="38"/>
  <c r="R370" i="38"/>
  <c r="R369" i="38"/>
  <c r="R368" i="38"/>
  <c r="R367" i="38"/>
  <c r="R366" i="38"/>
  <c r="R365" i="38"/>
  <c r="R364" i="38"/>
  <c r="R363" i="38"/>
  <c r="R362" i="38"/>
  <c r="R361" i="38"/>
  <c r="R360" i="38"/>
  <c r="R359" i="38"/>
  <c r="R358" i="38"/>
  <c r="R357" i="38"/>
  <c r="R356" i="38"/>
  <c r="R355" i="38"/>
  <c r="R354" i="38"/>
  <c r="R353" i="38"/>
  <c r="R352" i="38"/>
  <c r="R351" i="38"/>
  <c r="R350" i="38"/>
  <c r="R349" i="38"/>
  <c r="R348" i="38"/>
  <c r="R347" i="38"/>
  <c r="R346" i="38"/>
  <c r="R345" i="38"/>
  <c r="R344" i="38"/>
  <c r="R343" i="38"/>
  <c r="R342" i="38"/>
  <c r="R341" i="38"/>
  <c r="R340" i="38"/>
  <c r="R339" i="38"/>
  <c r="R338" i="38"/>
  <c r="R337" i="38"/>
  <c r="R336" i="38"/>
  <c r="R335" i="38"/>
  <c r="R334" i="38"/>
  <c r="R333" i="38"/>
  <c r="R332" i="38"/>
  <c r="R331" i="38"/>
  <c r="R330" i="38"/>
  <c r="R329" i="38"/>
  <c r="R328" i="38"/>
  <c r="R327" i="38"/>
  <c r="R326" i="38"/>
  <c r="R325" i="38"/>
  <c r="R324" i="38"/>
  <c r="R323" i="38"/>
  <c r="R322" i="38"/>
  <c r="R321" i="38"/>
  <c r="R320" i="38"/>
  <c r="R319" i="38"/>
  <c r="R318" i="38"/>
  <c r="R317" i="38"/>
  <c r="R316" i="38"/>
  <c r="R315" i="38"/>
  <c r="R314" i="38"/>
  <c r="R313" i="38"/>
  <c r="R312" i="38"/>
  <c r="R311" i="38"/>
  <c r="R310" i="38"/>
  <c r="R309" i="38"/>
  <c r="R308" i="38"/>
  <c r="R307" i="38"/>
  <c r="R306" i="38"/>
  <c r="R305" i="38"/>
  <c r="R304" i="38"/>
  <c r="R303" i="38"/>
  <c r="R302" i="38"/>
  <c r="R301" i="38"/>
  <c r="R300" i="38"/>
  <c r="R299" i="38"/>
  <c r="R298" i="38"/>
  <c r="R297" i="38"/>
  <c r="R296" i="38"/>
  <c r="R295" i="38"/>
  <c r="R294" i="38"/>
  <c r="R293" i="38"/>
  <c r="R292" i="38"/>
  <c r="R291" i="38"/>
  <c r="R290" i="38"/>
  <c r="R289" i="38"/>
  <c r="R288" i="38"/>
  <c r="R287" i="38"/>
  <c r="R286" i="38"/>
  <c r="R285" i="38"/>
  <c r="R284" i="38"/>
  <c r="R283" i="38"/>
  <c r="R282" i="38"/>
  <c r="R281" i="38"/>
  <c r="R280" i="38"/>
  <c r="R279" i="38"/>
  <c r="R278" i="38"/>
  <c r="R277" i="38"/>
  <c r="R276" i="38"/>
  <c r="R275" i="38"/>
  <c r="R274" i="38"/>
  <c r="R273" i="38"/>
  <c r="R272" i="38"/>
  <c r="R271" i="38"/>
  <c r="R270" i="38"/>
  <c r="R269" i="38"/>
  <c r="R268" i="38"/>
  <c r="R267" i="38"/>
  <c r="R266" i="38"/>
  <c r="R265" i="38"/>
  <c r="R264" i="38"/>
  <c r="R263" i="38"/>
  <c r="R262" i="38"/>
  <c r="R261" i="38"/>
  <c r="R260" i="38"/>
  <c r="R259" i="38"/>
  <c r="R258" i="38"/>
  <c r="R257" i="38"/>
  <c r="R256" i="38"/>
  <c r="R255" i="38"/>
  <c r="R254" i="38"/>
  <c r="R253" i="38"/>
  <c r="R252" i="38"/>
  <c r="R251" i="38"/>
  <c r="R250" i="38"/>
  <c r="R249" i="38"/>
  <c r="R248" i="38"/>
  <c r="R247" i="38"/>
  <c r="R246" i="38"/>
  <c r="R245" i="38"/>
  <c r="R244" i="38"/>
  <c r="R243" i="38"/>
  <c r="R242" i="38"/>
  <c r="R241" i="38"/>
  <c r="R240" i="38"/>
  <c r="R239" i="38"/>
  <c r="R238" i="38"/>
  <c r="R237" i="38"/>
  <c r="R236" i="38"/>
  <c r="R235" i="38"/>
  <c r="R234" i="38"/>
  <c r="R233" i="38"/>
  <c r="R232" i="38"/>
  <c r="R231" i="38"/>
  <c r="R230" i="38"/>
  <c r="R229" i="38"/>
  <c r="R228" i="38"/>
  <c r="R227" i="38"/>
  <c r="R226" i="38"/>
  <c r="R225" i="38"/>
  <c r="R224" i="38"/>
  <c r="R223" i="38"/>
  <c r="R222" i="38"/>
  <c r="R221" i="38"/>
  <c r="R220" i="38"/>
  <c r="R219" i="38"/>
  <c r="R218" i="38"/>
  <c r="R217" i="38"/>
  <c r="R216" i="38"/>
  <c r="R215" i="38"/>
  <c r="R214" i="38"/>
  <c r="R213" i="38"/>
  <c r="R212" i="38"/>
  <c r="R211" i="38"/>
  <c r="R210" i="38"/>
  <c r="R209" i="38"/>
  <c r="R208" i="38"/>
  <c r="R207" i="38"/>
  <c r="R206" i="38"/>
  <c r="R205" i="38"/>
  <c r="R204" i="38"/>
  <c r="R203" i="38"/>
  <c r="R202" i="38"/>
  <c r="R201" i="38"/>
  <c r="R200" i="38"/>
  <c r="R199" i="38"/>
  <c r="R198" i="38"/>
  <c r="R197" i="38"/>
  <c r="R196" i="38"/>
  <c r="R195" i="38"/>
  <c r="R194" i="38"/>
  <c r="R193" i="38"/>
  <c r="R192" i="38"/>
  <c r="R191" i="38"/>
  <c r="R190" i="38"/>
  <c r="R189" i="38"/>
  <c r="R188" i="38"/>
  <c r="R187" i="38"/>
  <c r="R186" i="38"/>
  <c r="R185" i="38"/>
  <c r="R184" i="38"/>
  <c r="R183" i="38"/>
  <c r="R182" i="38"/>
  <c r="R181" i="38"/>
  <c r="R180" i="38"/>
  <c r="R179" i="38"/>
  <c r="R178" i="38"/>
  <c r="R177" i="38"/>
  <c r="R176" i="38"/>
  <c r="R175" i="38"/>
  <c r="R174" i="38"/>
  <c r="R173" i="38"/>
  <c r="R172" i="38"/>
  <c r="R171" i="38"/>
  <c r="R170" i="38"/>
  <c r="R169" i="38"/>
  <c r="R168" i="38"/>
  <c r="R167" i="38"/>
  <c r="R166" i="38"/>
  <c r="R165" i="38"/>
  <c r="R164" i="38"/>
  <c r="R163" i="38"/>
  <c r="R162" i="38"/>
  <c r="R161" i="38"/>
  <c r="R160" i="38"/>
  <c r="R159" i="38"/>
  <c r="R158" i="38"/>
  <c r="R157" i="38"/>
  <c r="R156" i="38"/>
  <c r="R155" i="38"/>
  <c r="R154" i="38"/>
  <c r="R153" i="38"/>
  <c r="R152" i="38"/>
  <c r="R151" i="38"/>
  <c r="R150" i="38"/>
  <c r="R149" i="38"/>
  <c r="R148" i="38"/>
  <c r="R147" i="38"/>
  <c r="R146" i="38"/>
  <c r="R145" i="38"/>
  <c r="R144" i="38"/>
  <c r="R143" i="38"/>
  <c r="R142" i="38"/>
  <c r="R141" i="38"/>
  <c r="R140" i="38"/>
  <c r="R139" i="38"/>
  <c r="R138" i="38"/>
  <c r="R137" i="38"/>
  <c r="R136" i="38"/>
  <c r="R135" i="38"/>
  <c r="R134" i="38"/>
  <c r="R133" i="38"/>
  <c r="R132" i="38"/>
  <c r="R131" i="38"/>
  <c r="R130" i="38"/>
  <c r="R129" i="38"/>
  <c r="R128" i="38"/>
  <c r="R127" i="38"/>
  <c r="R126" i="38"/>
  <c r="R125" i="38"/>
  <c r="R124" i="38"/>
  <c r="R123" i="38"/>
  <c r="R122" i="38"/>
  <c r="R121" i="38"/>
  <c r="R120" i="38"/>
  <c r="R119" i="38"/>
  <c r="R118" i="38"/>
  <c r="R117" i="38"/>
  <c r="R116" i="38"/>
  <c r="R115" i="38"/>
  <c r="R114" i="38"/>
  <c r="R113" i="38"/>
  <c r="R112" i="38"/>
  <c r="R111" i="38"/>
  <c r="R110" i="38"/>
  <c r="R109" i="38"/>
  <c r="R108" i="38"/>
  <c r="R107" i="38"/>
  <c r="R106" i="38"/>
  <c r="R105" i="38"/>
  <c r="R104" i="38"/>
  <c r="R103" i="38"/>
  <c r="R102" i="38"/>
  <c r="R101" i="38"/>
  <c r="R100" i="38"/>
  <c r="R99" i="38"/>
  <c r="R98" i="38"/>
  <c r="R97" i="38"/>
  <c r="R96" i="38"/>
  <c r="R95" i="38"/>
  <c r="R94" i="38"/>
  <c r="R93" i="38"/>
  <c r="R92" i="38"/>
  <c r="R91" i="38"/>
  <c r="R90" i="38"/>
  <c r="R89" i="38"/>
  <c r="R88" i="38"/>
  <c r="R87" i="38"/>
  <c r="R86" i="38"/>
  <c r="R85" i="38"/>
  <c r="R84" i="38"/>
  <c r="R83" i="38"/>
  <c r="R82" i="38"/>
  <c r="R81" i="38"/>
  <c r="R80" i="38"/>
  <c r="R79" i="38"/>
  <c r="R78" i="38"/>
  <c r="R77" i="38"/>
  <c r="R76" i="38"/>
  <c r="R75" i="38"/>
  <c r="R74" i="38"/>
  <c r="R73" i="38"/>
  <c r="R72" i="38"/>
  <c r="R71" i="38"/>
  <c r="R70" i="38"/>
  <c r="R69" i="38"/>
  <c r="R68" i="38"/>
  <c r="R67" i="38"/>
  <c r="R66" i="38"/>
  <c r="R65" i="38"/>
  <c r="R64" i="38"/>
  <c r="R63" i="38"/>
  <c r="R62" i="38"/>
  <c r="R61" i="38"/>
  <c r="R60" i="38"/>
  <c r="R59" i="38"/>
  <c r="R58" i="38"/>
  <c r="R57" i="38"/>
  <c r="R56" i="38"/>
  <c r="R55" i="38"/>
  <c r="R54" i="38"/>
  <c r="R53" i="38"/>
  <c r="R52" i="38"/>
  <c r="R51" i="38"/>
  <c r="R50" i="38"/>
  <c r="R49" i="38"/>
  <c r="R48" i="38"/>
  <c r="R47" i="38"/>
  <c r="R46" i="38"/>
  <c r="R45" i="38"/>
  <c r="R44" i="38"/>
  <c r="R43" i="38"/>
  <c r="R42" i="38"/>
  <c r="R41" i="38"/>
  <c r="R40" i="38"/>
  <c r="R39" i="38"/>
  <c r="R38" i="38"/>
  <c r="R37" i="38"/>
  <c r="R36" i="38"/>
  <c r="R35" i="38"/>
  <c r="R34" i="38"/>
  <c r="R33" i="38"/>
  <c r="R32" i="38"/>
  <c r="R31" i="38"/>
  <c r="R30" i="38"/>
  <c r="R29" i="38"/>
  <c r="R28" i="38"/>
  <c r="R27" i="38"/>
  <c r="R26" i="38"/>
  <c r="R25" i="38"/>
  <c r="R24" i="38"/>
  <c r="R23" i="38"/>
  <c r="R22" i="38"/>
  <c r="R21" i="38"/>
  <c r="R20" i="38"/>
  <c r="R19" i="38"/>
  <c r="R18" i="38"/>
  <c r="R17" i="38"/>
  <c r="R16" i="38"/>
  <c r="R15" i="38"/>
  <c r="R14" i="38"/>
  <c r="R13" i="38"/>
  <c r="R12" i="38"/>
  <c r="R11" i="38"/>
  <c r="R10" i="38"/>
  <c r="R9" i="38"/>
  <c r="R8" i="38"/>
  <c r="R7" i="38"/>
  <c r="R6" i="38"/>
  <c r="R5" i="38"/>
  <c r="R4" i="38"/>
  <c r="R3" i="38"/>
  <c r="R2" i="38"/>
  <c r="N1039" i="14" l="1"/>
  <c r="P1039" i="14"/>
  <c r="R1039" i="14"/>
  <c r="Q1039" i="14"/>
  <c r="M971" i="82"/>
  <c r="P971" i="82" s="1"/>
  <c r="C9" i="30"/>
  <c r="C7" i="30"/>
  <c r="P329" i="81" l="1"/>
  <c r="M983" i="81"/>
  <c r="P29" i="81"/>
  <c r="O29" i="81"/>
  <c r="N29" i="81"/>
  <c r="P327" i="81"/>
  <c r="P283" i="81"/>
  <c r="P188" i="81"/>
  <c r="P456" i="81"/>
  <c r="P515" i="81"/>
  <c r="P274" i="81"/>
  <c r="P277" i="81"/>
  <c r="P345" i="81"/>
  <c r="P455" i="81"/>
  <c r="P466" i="81"/>
  <c r="P593" i="81"/>
  <c r="P282" i="81"/>
  <c r="P164" i="81"/>
  <c r="P569" i="81"/>
  <c r="P595" i="81"/>
  <c r="P596" i="81"/>
  <c r="P241" i="81"/>
  <c r="P669" i="81"/>
  <c r="P117" i="81"/>
  <c r="P847" i="81"/>
  <c r="P827" i="81"/>
  <c r="P76" i="81"/>
  <c r="P753" i="81"/>
  <c r="P977" i="81"/>
  <c r="P577" i="81"/>
  <c r="P269" i="81"/>
  <c r="P288" i="81"/>
  <c r="P694" i="81"/>
  <c r="P769" i="81"/>
  <c r="P462" i="81"/>
  <c r="P482" i="81"/>
  <c r="P100" i="81"/>
  <c r="P28" i="81"/>
  <c r="P26" i="81"/>
  <c r="P103" i="81"/>
  <c r="P692" i="81"/>
  <c r="P943" i="81"/>
  <c r="P383" i="81"/>
  <c r="P771" i="81"/>
  <c r="P719" i="81"/>
  <c r="P819" i="81"/>
  <c r="P722" i="81"/>
  <c r="P520" i="81"/>
  <c r="P165" i="81"/>
  <c r="P773" i="81"/>
  <c r="P765" i="81"/>
  <c r="P754" i="81"/>
  <c r="P797" i="81"/>
  <c r="P362" i="81"/>
  <c r="P982" i="81"/>
  <c r="P198" i="81"/>
  <c r="P224" i="81"/>
  <c r="P295" i="81"/>
  <c r="P3" i="81"/>
  <c r="P532" i="81"/>
  <c r="P35" i="81"/>
  <c r="P733" i="81"/>
  <c r="P401" i="81"/>
  <c r="P775" i="81"/>
  <c r="P170" i="81"/>
  <c r="P358" i="81"/>
  <c r="P161" i="81"/>
  <c r="P714" i="81"/>
  <c r="P313" i="81"/>
  <c r="P223" i="81"/>
  <c r="P717" i="81"/>
  <c r="P922" i="81"/>
  <c r="P543" i="81"/>
  <c r="P138" i="81"/>
  <c r="P890" i="81"/>
  <c r="P805" i="81"/>
  <c r="P463" i="81"/>
  <c r="P579" i="81"/>
  <c r="P828" i="81"/>
  <c r="P668" i="81"/>
  <c r="P77" i="81"/>
  <c r="P573" i="81"/>
  <c r="P309" i="81"/>
  <c r="P85" i="81"/>
  <c r="P17" i="81"/>
  <c r="P610" i="81"/>
  <c r="P424" i="81"/>
  <c r="P958" i="81"/>
  <c r="P498" i="81"/>
  <c r="P266" i="81"/>
  <c r="P676" i="81"/>
  <c r="P80" i="81"/>
  <c r="P587" i="81"/>
  <c r="P250" i="81"/>
  <c r="P240" i="81"/>
  <c r="P708" i="81"/>
  <c r="P460" i="81"/>
  <c r="P23" i="81"/>
  <c r="P122" i="81"/>
  <c r="P102" i="81"/>
  <c r="P488" i="81"/>
  <c r="P336" i="81"/>
  <c r="P360" i="81"/>
  <c r="P818" i="81"/>
  <c r="P858" i="81"/>
  <c r="P967" i="81"/>
  <c r="P50" i="81"/>
  <c r="P46" i="81"/>
  <c r="P541" i="81"/>
  <c r="P172" i="81"/>
  <c r="P836" i="81"/>
  <c r="P651" i="81"/>
  <c r="P14" i="81"/>
  <c r="P556" i="81"/>
  <c r="P22" i="81"/>
  <c r="P275" i="81"/>
  <c r="P446" i="81"/>
  <c r="P371" i="81"/>
  <c r="P905" i="81"/>
  <c r="P574" i="81"/>
  <c r="P265" i="81"/>
  <c r="P317" i="81"/>
  <c r="P242" i="81"/>
  <c r="P685" i="81"/>
  <c r="P553" i="81"/>
  <c r="P105" i="81"/>
  <c r="P908" i="81"/>
  <c r="P411" i="81"/>
  <c r="P789" i="81"/>
  <c r="P70" i="81"/>
  <c r="P675" i="81"/>
  <c r="P616" i="81"/>
  <c r="P113" i="81"/>
  <c r="P191" i="81"/>
  <c r="P314" i="81"/>
  <c r="P656" i="81"/>
  <c r="P38" i="81"/>
  <c r="P614" i="81"/>
  <c r="P107" i="81"/>
  <c r="P322" i="81"/>
  <c r="P859" i="81"/>
  <c r="P846" i="81"/>
  <c r="P803" i="81"/>
  <c r="P392" i="81"/>
  <c r="P210" i="81"/>
  <c r="P673" i="81"/>
  <c r="P560" i="81"/>
  <c r="P942" i="81"/>
  <c r="P475" i="81"/>
  <c r="P801" i="81"/>
  <c r="P906" i="81"/>
  <c r="P332" i="81"/>
  <c r="P323" i="81"/>
  <c r="P597" i="81"/>
  <c r="P290" i="81"/>
  <c r="P620" i="81"/>
  <c r="P605" i="81"/>
  <c r="P506" i="81"/>
  <c r="P473" i="81"/>
  <c r="P400" i="81"/>
  <c r="P6" i="81"/>
  <c r="P484" i="81"/>
  <c r="P377" i="81"/>
  <c r="P952" i="81"/>
  <c r="P260" i="81"/>
  <c r="P647" i="81"/>
  <c r="P866" i="81"/>
  <c r="P529" i="81"/>
  <c r="P634" i="81"/>
  <c r="P225" i="81"/>
  <c r="P293" i="81"/>
  <c r="P243" i="81"/>
  <c r="P530" i="81"/>
  <c r="P492" i="81"/>
  <c r="P975" i="81"/>
  <c r="P591" i="81"/>
  <c r="P720" i="81"/>
  <c r="P330" i="81"/>
  <c r="P583" i="81"/>
  <c r="P258" i="81"/>
  <c r="P239" i="81"/>
  <c r="P228" i="81"/>
  <c r="P319" i="81"/>
  <c r="P661" i="81"/>
  <c r="P652" i="81"/>
  <c r="P689" i="81"/>
  <c r="P957" i="81"/>
  <c r="P5" i="81"/>
  <c r="P376" i="81"/>
  <c r="P451" i="81"/>
  <c r="P178" i="81"/>
  <c r="P750" i="81"/>
  <c r="P831" i="81"/>
  <c r="P660" i="81"/>
  <c r="P628" i="81"/>
  <c r="P261" i="81"/>
  <c r="P112" i="81"/>
  <c r="P349" i="81"/>
  <c r="P353" i="81"/>
  <c r="P197" i="81"/>
  <c r="P390" i="81"/>
  <c r="P486" i="81"/>
  <c r="P674" i="81"/>
  <c r="P931" i="81"/>
  <c r="P715" i="81"/>
  <c r="P809" i="81"/>
  <c r="P185" i="81"/>
  <c r="P20" i="81"/>
  <c r="P960" i="81"/>
  <c r="P759" i="81"/>
  <c r="P72" i="81"/>
  <c r="P938" i="81"/>
  <c r="P869" i="81"/>
  <c r="P539" i="81"/>
  <c r="P594" i="81"/>
  <c r="P220" i="81"/>
  <c r="P227" i="81"/>
  <c r="P691" i="81"/>
  <c r="P650" i="81"/>
  <c r="P626" i="81"/>
  <c r="P646" i="81"/>
  <c r="P368" i="81"/>
  <c r="P559" i="81"/>
  <c r="P389" i="81"/>
  <c r="P882" i="81"/>
  <c r="P291" i="81"/>
  <c r="P300" i="81"/>
  <c r="P779" i="81"/>
  <c r="P884" i="81"/>
  <c r="P780" i="81"/>
  <c r="P66" i="81"/>
  <c r="P514" i="81"/>
  <c r="P195" i="81"/>
  <c r="P916" i="81"/>
  <c r="P41" i="81"/>
  <c r="P956" i="81"/>
  <c r="P367" i="81"/>
  <c r="P37" i="81"/>
  <c r="P786" i="81"/>
  <c r="P621" i="81"/>
  <c r="P648" i="81"/>
  <c r="P633" i="81"/>
  <c r="P36" i="81"/>
  <c r="P88" i="81"/>
  <c r="P896" i="81"/>
  <c r="P270" i="81"/>
  <c r="P15" i="81"/>
  <c r="P284" i="81"/>
  <c r="P219" i="81"/>
  <c r="P251" i="81"/>
  <c r="P670" i="81"/>
  <c r="P690" i="81"/>
  <c r="P581" i="81"/>
  <c r="P479" i="81"/>
  <c r="P134" i="81"/>
  <c r="P352" i="81"/>
  <c r="P911" i="81"/>
  <c r="P273" i="81"/>
  <c r="P881" i="81"/>
  <c r="P58" i="81"/>
  <c r="P83" i="81"/>
  <c r="P696" i="81"/>
  <c r="P312" i="81"/>
  <c r="P918" i="81"/>
  <c r="P489" i="81"/>
  <c r="P96" i="81"/>
  <c r="P445" i="81"/>
  <c r="P45" i="81"/>
  <c r="P160" i="81"/>
  <c r="P32" i="81"/>
  <c r="P92" i="81"/>
  <c r="P764" i="81"/>
  <c r="P388" i="81"/>
  <c r="P405" i="81"/>
  <c r="P880" i="81"/>
  <c r="P544" i="81"/>
  <c r="P738" i="81"/>
  <c r="P374" i="81"/>
  <c r="P776" i="81"/>
  <c r="P183" i="81"/>
  <c r="P73" i="81"/>
  <c r="P736" i="81"/>
  <c r="P739" i="81"/>
  <c r="P821" i="81"/>
  <c r="P439" i="81"/>
  <c r="P152" i="81"/>
  <c r="P162" i="81"/>
  <c r="P613" i="81"/>
  <c r="P259" i="81"/>
  <c r="P643" i="81"/>
  <c r="P934" i="81"/>
  <c r="P326" i="81"/>
  <c r="P500" i="81"/>
  <c r="P592" i="81"/>
  <c r="P792" i="81"/>
  <c r="P578" i="81"/>
  <c r="P747" i="81"/>
  <c r="P837" i="81"/>
  <c r="P60" i="81"/>
  <c r="P904" i="81"/>
  <c r="P231" i="81"/>
  <c r="P502" i="81"/>
  <c r="P485" i="81"/>
  <c r="P580" i="81"/>
  <c r="P972" i="81"/>
  <c r="P588" i="81"/>
  <c r="P207" i="81"/>
  <c r="P331" i="81"/>
  <c r="P966" i="81"/>
  <c r="P190" i="81"/>
  <c r="P4" i="81"/>
  <c r="P387" i="81"/>
  <c r="P895" i="81"/>
  <c r="P380" i="81"/>
  <c r="P538" i="81"/>
  <c r="P315" i="81"/>
  <c r="P308" i="81"/>
  <c r="P663" i="81"/>
  <c r="P804" i="81"/>
  <c r="P710" i="81"/>
  <c r="P124" i="81"/>
  <c r="P889" i="81"/>
  <c r="P385" i="81"/>
  <c r="P40" i="81"/>
  <c r="P524" i="81"/>
  <c r="P679" i="81"/>
  <c r="P64" i="81"/>
  <c r="P343" i="81"/>
  <c r="P762" i="81"/>
  <c r="P57" i="81"/>
  <c r="P82" i="81"/>
  <c r="P654" i="81"/>
  <c r="P705" i="81"/>
  <c r="P961" i="81"/>
  <c r="P868" i="81"/>
  <c r="P909" i="81"/>
  <c r="P495" i="81"/>
  <c r="P947" i="81"/>
  <c r="P609" i="81"/>
  <c r="P341" i="81"/>
  <c r="P642" i="81"/>
  <c r="P361" i="81"/>
  <c r="P824" i="81"/>
  <c r="P457" i="81"/>
  <c r="P366" i="81"/>
  <c r="P980" i="81"/>
  <c r="P590" i="81"/>
  <c r="P264" i="81"/>
  <c r="P641" i="81"/>
  <c r="P704" i="81"/>
  <c r="P611" i="81"/>
  <c r="P933" i="81"/>
  <c r="P351" i="81"/>
  <c r="P833" i="81"/>
  <c r="P447" i="81"/>
  <c r="P568" i="81"/>
  <c r="P236" i="81"/>
  <c r="P226" i="81"/>
  <c r="P567" i="81"/>
  <c r="P625" i="81"/>
  <c r="P925" i="81"/>
  <c r="P145" i="81"/>
  <c r="P8" i="81"/>
  <c r="P292" i="81"/>
  <c r="P244" i="81"/>
  <c r="P565" i="81"/>
  <c r="P537" i="81"/>
  <c r="P949" i="81"/>
  <c r="P101" i="81"/>
  <c r="P490" i="81"/>
  <c r="P381" i="81"/>
  <c r="P434" i="81"/>
  <c r="P782" i="81"/>
  <c r="P287" i="81"/>
  <c r="P86" i="81"/>
  <c r="P111" i="81"/>
  <c r="P320" i="81"/>
  <c r="P68" i="81"/>
  <c r="P636" i="81"/>
  <c r="P570" i="81"/>
  <c r="P665" i="81"/>
  <c r="P396" i="81"/>
  <c r="P316" i="81"/>
  <c r="P192" i="81"/>
  <c r="P536" i="81"/>
  <c r="P857" i="81"/>
  <c r="P810" i="81"/>
  <c r="P826" i="81"/>
  <c r="P464" i="81"/>
  <c r="P298" i="81"/>
  <c r="P774" i="81"/>
  <c r="P976" i="81"/>
  <c r="P48" i="81"/>
  <c r="P513" i="81"/>
  <c r="P965" i="81"/>
  <c r="P888" i="81"/>
  <c r="P617" i="81"/>
  <c r="P53" i="81"/>
  <c r="P25" i="81"/>
  <c r="P248" i="81"/>
  <c r="P512" i="81"/>
  <c r="P630" i="81"/>
  <c r="P629" i="81"/>
  <c r="P777" i="81"/>
  <c r="P34" i="81"/>
  <c r="P147" i="81"/>
  <c r="P469" i="81"/>
  <c r="P746" i="81"/>
  <c r="P126" i="81"/>
  <c r="P678" i="81"/>
  <c r="P815" i="81"/>
  <c r="P528" i="81"/>
  <c r="P303" i="81"/>
  <c r="P653" i="81"/>
  <c r="P930" i="81"/>
  <c r="P173" i="81"/>
  <c r="P217" i="81"/>
  <c r="P778" i="81"/>
  <c r="P926" i="81"/>
  <c r="P793" i="81"/>
  <c r="P835" i="81"/>
  <c r="P49" i="81"/>
  <c r="P480" i="81"/>
  <c r="P372" i="81"/>
  <c r="P435" i="81"/>
  <c r="P189" i="81"/>
  <c r="P271" i="81"/>
  <c r="P24" i="81"/>
  <c r="P218" i="81"/>
  <c r="P363" i="81"/>
  <c r="P731" i="81"/>
  <c r="P262" i="81"/>
  <c r="P511" i="81"/>
  <c r="P450" i="81"/>
  <c r="P959" i="81"/>
  <c r="P71" i="81"/>
  <c r="P286" i="81"/>
  <c r="P533" i="81"/>
  <c r="P110" i="81"/>
  <c r="P840" i="81"/>
  <c r="P785" i="81"/>
  <c r="P306" i="81"/>
  <c r="P296" i="81"/>
  <c r="P832" i="81"/>
  <c r="P359" i="81"/>
  <c r="P693" i="81"/>
  <c r="P848" i="81"/>
  <c r="P820" i="81"/>
  <c r="P622" i="81"/>
  <c r="P501" i="81"/>
  <c r="P477" i="81"/>
  <c r="P743" i="81"/>
  <c r="P951" i="81"/>
  <c r="P87" i="81"/>
  <c r="P403" i="81"/>
  <c r="P233" i="81"/>
  <c r="P632" i="81"/>
  <c r="P838" i="81"/>
  <c r="P397" i="81"/>
  <c r="P272" i="81"/>
  <c r="P637" i="81"/>
  <c r="P114" i="81"/>
  <c r="P811" i="81"/>
  <c r="P379" i="81"/>
  <c r="P230" i="81"/>
  <c r="P229" i="81"/>
  <c r="P199" i="81"/>
  <c r="P302" i="81"/>
  <c r="P635" i="81"/>
  <c r="P471" i="81"/>
  <c r="P566" i="81"/>
  <c r="P680" i="81"/>
  <c r="P907" i="81"/>
  <c r="P412" i="81"/>
  <c r="P333" i="81"/>
  <c r="P917" i="81"/>
  <c r="P849" i="81"/>
  <c r="P234" i="81"/>
  <c r="P834" i="81"/>
  <c r="P503" i="81"/>
  <c r="P851" i="81"/>
  <c r="P154" i="81"/>
  <c r="P166" i="81"/>
  <c r="P937" i="81"/>
  <c r="P182" i="81"/>
  <c r="P321" i="81"/>
  <c r="P378" i="81"/>
  <c r="P562" i="81"/>
  <c r="P615" i="81"/>
  <c r="P518" i="81"/>
  <c r="P772" i="81"/>
  <c r="P33" i="81"/>
  <c r="P278" i="81"/>
  <c r="P420" i="81"/>
  <c r="P853" i="81"/>
  <c r="P783" i="81"/>
  <c r="P11" i="81"/>
  <c r="P31" i="81"/>
  <c r="P465" i="81"/>
  <c r="P221" i="81"/>
  <c r="P540" i="81"/>
  <c r="P299" i="81"/>
  <c r="P461" i="81"/>
  <c r="P81" i="81"/>
  <c r="P131" i="81"/>
  <c r="P745" i="81"/>
  <c r="P55" i="81"/>
  <c r="P335" i="81"/>
  <c r="P677" i="81"/>
  <c r="P899" i="81"/>
  <c r="P932" i="81"/>
  <c r="P941" i="81"/>
  <c r="P408" i="81"/>
  <c r="P304" i="81"/>
  <c r="P504" i="81"/>
  <c r="P187" i="81"/>
  <c r="P137" i="81"/>
  <c r="P928" i="81"/>
  <c r="P876" i="81"/>
  <c r="P812" i="81"/>
  <c r="P695" i="81"/>
  <c r="P913" i="81"/>
  <c r="P892" i="81"/>
  <c r="P307" i="81"/>
  <c r="P606" i="81"/>
  <c r="P850" i="81"/>
  <c r="P168" i="81"/>
  <c r="P950" i="81"/>
  <c r="P523" i="81"/>
  <c r="P535" i="81"/>
  <c r="P474" i="81"/>
  <c r="P874" i="81"/>
  <c r="P346" i="81"/>
  <c r="P325" i="81"/>
  <c r="P177" i="81"/>
  <c r="P238" i="81"/>
  <c r="P301" i="81"/>
  <c r="P432" i="81"/>
  <c r="P672" i="81"/>
  <c r="P69" i="81"/>
  <c r="P734" i="81"/>
  <c r="P681" i="81"/>
  <c r="P546" i="81"/>
  <c r="P232" i="81"/>
  <c r="P671" i="81"/>
  <c r="P713" i="81"/>
  <c r="P458" i="81"/>
  <c r="P98" i="81"/>
  <c r="P422" i="81"/>
  <c r="P175" i="81"/>
  <c r="P927" i="81"/>
  <c r="P845" i="81"/>
  <c r="P915" i="81"/>
  <c r="P237" i="81"/>
  <c r="P43" i="81"/>
  <c r="P344" i="81"/>
  <c r="P898" i="81"/>
  <c r="P155" i="81"/>
  <c r="P788" i="81"/>
  <c r="P558" i="81"/>
  <c r="P235" i="81"/>
  <c r="P426" i="81"/>
  <c r="P576" i="81"/>
  <c r="P655" i="81"/>
  <c r="P93" i="81"/>
  <c r="P586" i="81"/>
  <c r="P531" i="81"/>
  <c r="P861" i="81"/>
  <c r="P208" i="81"/>
  <c r="P143" i="81"/>
  <c r="P356" i="81"/>
  <c r="P151" i="81"/>
  <c r="P144" i="81"/>
  <c r="P873" i="81"/>
  <c r="P727" i="81"/>
  <c r="P814" i="81"/>
  <c r="P119" i="81"/>
  <c r="P59" i="81"/>
  <c r="P946" i="81"/>
  <c r="P407" i="81"/>
  <c r="P795" i="81"/>
  <c r="P894" i="81"/>
  <c r="P418" i="81"/>
  <c r="P268" i="81"/>
  <c r="P200" i="81"/>
  <c r="P974" i="81"/>
  <c r="P423" i="81"/>
  <c r="P148" i="81"/>
  <c r="P912" i="81"/>
  <c r="P608" i="81"/>
  <c r="P963" i="81"/>
  <c r="P267" i="81"/>
  <c r="P619" i="81"/>
  <c r="P386" i="81"/>
  <c r="P726" i="81"/>
  <c r="P936" i="81"/>
  <c r="P16" i="81"/>
  <c r="P944" i="81"/>
  <c r="P421" i="81"/>
  <c r="P89" i="81"/>
  <c r="P872" i="81"/>
  <c r="P448" i="81"/>
  <c r="P414" i="81"/>
  <c r="P127" i="81"/>
  <c r="P602" i="81"/>
  <c r="P44" i="81"/>
  <c r="P263" i="81"/>
  <c r="P787" i="81"/>
  <c r="P879" i="81"/>
  <c r="P798" i="81"/>
  <c r="P128" i="81"/>
  <c r="P645" i="81"/>
  <c r="P52" i="81"/>
  <c r="P310" i="81"/>
  <c r="P839" i="81"/>
  <c r="P201" i="81"/>
  <c r="P206" i="81"/>
  <c r="P140" i="81"/>
  <c r="P555" i="81"/>
  <c r="P252" i="81"/>
  <c r="P21" i="81"/>
  <c r="P257" i="81"/>
  <c r="P249" i="81"/>
  <c r="P510" i="81"/>
  <c r="P437" i="81"/>
  <c r="P525" i="81"/>
  <c r="P334" i="81"/>
  <c r="P598" i="81"/>
  <c r="P551" i="81"/>
  <c r="P607" i="81"/>
  <c r="P459" i="81"/>
  <c r="P563" i="81"/>
  <c r="P732" i="81"/>
  <c r="P340" i="81"/>
  <c r="P30" i="81"/>
  <c r="P822" i="81"/>
  <c r="P413" i="81"/>
  <c r="P487" i="81"/>
  <c r="P438" i="81"/>
  <c r="P552" i="81"/>
  <c r="P740" i="81"/>
  <c r="P184" i="81"/>
  <c r="P935" i="81"/>
  <c r="P784" i="81"/>
  <c r="P409" i="81"/>
  <c r="P163" i="81"/>
  <c r="P276" i="81"/>
  <c r="P794" i="81"/>
  <c r="P130" i="81"/>
  <c r="P843" i="81"/>
  <c r="P153" i="81"/>
  <c r="P67" i="81"/>
  <c r="P640" i="81"/>
  <c r="P666" i="81"/>
  <c r="P18" i="81"/>
  <c r="P534" i="81"/>
  <c r="P97" i="81"/>
  <c r="P744" i="81"/>
  <c r="P964" i="81"/>
  <c r="P294" i="81"/>
  <c r="P517" i="81"/>
  <c r="P883" i="81"/>
  <c r="P62" i="81"/>
  <c r="P729" i="81"/>
  <c r="P948" i="81"/>
  <c r="P758" i="81"/>
  <c r="P365" i="81"/>
  <c r="P508" i="81"/>
  <c r="P863" i="81"/>
  <c r="P599" i="81"/>
  <c r="P718" i="81"/>
  <c r="P766" i="81"/>
  <c r="P509" i="81"/>
  <c r="P550" i="81"/>
  <c r="P9" i="81"/>
  <c r="P394" i="81"/>
  <c r="P589" i="81"/>
  <c r="P481" i="81"/>
  <c r="P468" i="81"/>
  <c r="P979" i="81"/>
  <c r="P297" i="81"/>
  <c r="P723" i="81"/>
  <c r="P561" i="81"/>
  <c r="P347" i="81"/>
  <c r="P737" i="81"/>
  <c r="P47" i="81"/>
  <c r="P554" i="81"/>
  <c r="P527" i="81"/>
  <c r="P444" i="81"/>
  <c r="P683" i="81"/>
  <c r="P472" i="81"/>
  <c r="P978" i="81"/>
  <c r="P662" i="81"/>
  <c r="P467" i="81"/>
  <c r="P742" i="81"/>
  <c r="P65" i="81"/>
  <c r="P285" i="81"/>
  <c r="P618" i="81"/>
  <c r="P712" i="81"/>
  <c r="P54" i="81"/>
  <c r="P109" i="81"/>
  <c r="P862" i="81"/>
  <c r="P604" i="81"/>
  <c r="P436" i="81"/>
  <c r="P584" i="81"/>
  <c r="P686" i="81"/>
  <c r="P430" i="81"/>
  <c r="P724" i="81"/>
  <c r="P871" i="81"/>
  <c r="P470" i="81"/>
  <c r="P549" i="81"/>
  <c r="P968" i="81"/>
  <c r="P760" i="81"/>
  <c r="P865" i="81"/>
  <c r="P61" i="81"/>
  <c r="P91" i="81"/>
  <c r="P728" i="81"/>
  <c r="P2" i="81"/>
  <c r="P761" i="81"/>
  <c r="P305" i="81"/>
  <c r="P864" i="81"/>
  <c r="P10" i="81"/>
  <c r="P816" i="81"/>
  <c r="P348" i="81"/>
  <c r="P496" i="81"/>
  <c r="P813" i="81"/>
  <c r="P453" i="81"/>
  <c r="P121" i="81"/>
  <c r="P63" i="81"/>
  <c r="P203" i="81"/>
  <c r="P667" i="81"/>
  <c r="P141" i="81"/>
  <c r="P417" i="81"/>
  <c r="P973" i="81"/>
  <c r="P247" i="81"/>
  <c r="P499" i="81"/>
  <c r="P768" i="81"/>
  <c r="P505" i="81"/>
  <c r="P350" i="81"/>
  <c r="P167" i="81"/>
  <c r="P214" i="81"/>
  <c r="P526" i="81"/>
  <c r="P406" i="81"/>
  <c r="P796" i="81"/>
  <c r="P725" i="81"/>
  <c r="P133" i="81"/>
  <c r="P289" i="81"/>
  <c r="P384" i="81"/>
  <c r="P146" i="81"/>
  <c r="P216" i="81"/>
  <c r="P318" i="81"/>
  <c r="P442" i="81"/>
  <c r="P12" i="81"/>
  <c r="P441" i="81"/>
  <c r="P281" i="81"/>
  <c r="P311" i="81"/>
  <c r="P519" i="81"/>
  <c r="P204" i="81"/>
  <c r="P324" i="81"/>
  <c r="P205" i="81"/>
  <c r="P749" i="81"/>
  <c r="P211" i="81"/>
  <c r="P94" i="81"/>
  <c r="P56" i="81"/>
  <c r="P395" i="81"/>
  <c r="P781" i="81"/>
  <c r="P954" i="81"/>
  <c r="P921" i="81"/>
  <c r="P478" i="81"/>
  <c r="P398" i="81"/>
  <c r="P856" i="81"/>
  <c r="P215" i="81"/>
  <c r="P703" i="81"/>
  <c r="P27" i="81"/>
  <c r="P901" i="81"/>
  <c r="P564" i="81"/>
  <c r="P940" i="81"/>
  <c r="P493" i="81"/>
  <c r="P664" i="81"/>
  <c r="P370" i="81"/>
  <c r="P179" i="81"/>
  <c r="P969" i="81"/>
  <c r="P254" i="81"/>
  <c r="P687" i="81"/>
  <c r="P142" i="81"/>
  <c r="P507" i="81"/>
  <c r="P817" i="81"/>
  <c r="P186" i="81"/>
  <c r="P521" i="81"/>
  <c r="P914" i="81"/>
  <c r="P171" i="81"/>
  <c r="P42" i="81"/>
  <c r="P339" i="81"/>
  <c r="P255" i="81"/>
  <c r="P118" i="81"/>
  <c r="P494" i="81"/>
  <c r="P75" i="81"/>
  <c r="P971" i="81"/>
  <c r="P649" i="81"/>
  <c r="P547" i="81"/>
  <c r="P357" i="81"/>
  <c r="P603" i="81"/>
  <c r="P631" i="81"/>
  <c r="P601" i="81"/>
  <c r="P748" i="81"/>
  <c r="P181" i="81"/>
  <c r="P415" i="81"/>
  <c r="P711" i="81"/>
  <c r="P955" i="81"/>
  <c r="P806" i="81"/>
  <c r="P721" i="81"/>
  <c r="P627" i="81"/>
  <c r="P830" i="81"/>
  <c r="P428" i="81"/>
  <c r="P402" i="81"/>
  <c r="P903" i="81"/>
  <c r="P886" i="81"/>
  <c r="P51" i="81"/>
  <c r="P639" i="81"/>
  <c r="P585" i="81"/>
  <c r="P682" i="81"/>
  <c r="P854" i="81"/>
  <c r="P410" i="81"/>
  <c r="P542" i="81"/>
  <c r="P382" i="81"/>
  <c r="P419" i="81"/>
  <c r="P95" i="81"/>
  <c r="P582" i="81"/>
  <c r="P644" i="81"/>
  <c r="P855" i="81"/>
  <c r="P7" i="81"/>
  <c r="P454" i="81"/>
  <c r="P900" i="81"/>
  <c r="P84" i="81"/>
  <c r="P516" i="81"/>
  <c r="P391" i="81"/>
  <c r="P808" i="81"/>
  <c r="P246" i="81"/>
  <c r="P256" i="81"/>
  <c r="P800" i="81"/>
  <c r="P829" i="81"/>
  <c r="P659" i="81"/>
  <c r="P852" i="81"/>
  <c r="P702" i="81"/>
  <c r="P213" i="81"/>
  <c r="P970" i="81"/>
  <c r="P887" i="81"/>
  <c r="P120" i="81"/>
  <c r="P90" i="81"/>
  <c r="P443" i="81"/>
  <c r="P981" i="81"/>
  <c r="P399" i="81"/>
  <c r="P878" i="81"/>
  <c r="P807" i="81"/>
  <c r="P158" i="81"/>
  <c r="P600" i="81"/>
  <c r="P174" i="81"/>
  <c r="P756" i="81"/>
  <c r="P159" i="81"/>
  <c r="P770" i="81"/>
  <c r="P624" i="81"/>
  <c r="P375" i="81"/>
  <c r="P328" i="81"/>
  <c r="P867" i="81"/>
  <c r="P476" i="81"/>
  <c r="P688" i="81"/>
  <c r="P699" i="81"/>
  <c r="P698" i="81"/>
  <c r="P875" i="81"/>
  <c r="P962" i="81"/>
  <c r="P939" i="81"/>
  <c r="P707" i="81"/>
  <c r="P157" i="81"/>
  <c r="P342" i="81"/>
  <c r="P825" i="81"/>
  <c r="P638" i="81"/>
  <c r="P202" i="81"/>
  <c r="P860" i="81"/>
  <c r="P752" i="81"/>
  <c r="P222" i="81"/>
  <c r="P427" i="81"/>
  <c r="P953" i="81"/>
  <c r="P657" i="81"/>
  <c r="P429" i="81"/>
  <c r="P78" i="81"/>
  <c r="P150" i="81"/>
  <c r="P245" i="81"/>
  <c r="P522" i="81"/>
  <c r="P697" i="81"/>
  <c r="P209" i="81"/>
  <c r="P842" i="81"/>
  <c r="P929" i="81"/>
  <c r="P149" i="81"/>
  <c r="P132" i="81"/>
  <c r="P709" i="81"/>
  <c r="P885" i="81"/>
  <c r="P910" i="81"/>
  <c r="P193" i="81"/>
  <c r="P416" i="81"/>
  <c r="P735" i="81"/>
  <c r="P123" i="81"/>
  <c r="P253" i="81"/>
  <c r="P431" i="81"/>
  <c r="P548" i="81"/>
  <c r="P919" i="81"/>
  <c r="P767" i="81"/>
  <c r="P108" i="81"/>
  <c r="P354" i="81"/>
  <c r="P658" i="81"/>
  <c r="P902" i="81"/>
  <c r="P19" i="81"/>
  <c r="P337" i="81"/>
  <c r="P891" i="81"/>
  <c r="P194" i="81"/>
  <c r="P338" i="81"/>
  <c r="P790" i="81"/>
  <c r="P212" i="81"/>
  <c r="P425" i="81"/>
  <c r="P180" i="81"/>
  <c r="P136" i="81"/>
  <c r="P13" i="81"/>
  <c r="P751" i="81"/>
  <c r="P716" i="81"/>
  <c r="P877" i="81"/>
  <c r="P491" i="81"/>
  <c r="P612" i="81"/>
  <c r="P841" i="81"/>
  <c r="P823" i="81"/>
  <c r="P802" i="81"/>
  <c r="P355" i="81"/>
  <c r="P196" i="81"/>
  <c r="P844" i="81"/>
  <c r="P393" i="81"/>
  <c r="P373" i="81"/>
  <c r="P156" i="81"/>
  <c r="P440" i="81"/>
  <c r="P706" i="81"/>
  <c r="P104" i="81"/>
  <c r="P404" i="81"/>
  <c r="P920" i="81"/>
  <c r="P433" i="81"/>
  <c r="P280" i="81"/>
  <c r="P741" i="81"/>
  <c r="P870" i="81"/>
  <c r="P176" i="81"/>
  <c r="P893" i="81"/>
  <c r="P755" i="81"/>
  <c r="P39" i="81"/>
  <c r="P924" i="81"/>
  <c r="P483" i="81"/>
  <c r="P897" i="81"/>
  <c r="P623" i="81"/>
  <c r="P799" i="81"/>
  <c r="P116" i="81"/>
  <c r="P135" i="81"/>
  <c r="P730" i="81"/>
  <c r="P115" i="81"/>
  <c r="P364" i="81"/>
  <c r="P923" i="81"/>
  <c r="P684" i="81"/>
  <c r="P449" i="81"/>
  <c r="P99" i="81"/>
  <c r="P139" i="81"/>
  <c r="P763" i="81"/>
  <c r="P129" i="81"/>
  <c r="P700" i="81"/>
  <c r="P945" i="81"/>
  <c r="P79" i="81"/>
  <c r="P557" i="81"/>
  <c r="P701" i="81"/>
  <c r="P279" i="81"/>
  <c r="P757" i="81"/>
  <c r="P369" i="81"/>
  <c r="P572" i="81"/>
  <c r="P125" i="81"/>
  <c r="P545" i="81"/>
  <c r="P74" i="81"/>
  <c r="P575" i="81"/>
  <c r="P497" i="81"/>
  <c r="P571" i="81"/>
  <c r="P791" i="81"/>
  <c r="P452" i="81"/>
  <c r="P169" i="81"/>
  <c r="P106" i="81"/>
  <c r="P983" i="81" l="1"/>
  <c r="I6" i="30" l="1"/>
  <c r="J18" i="22" l="1"/>
  <c r="I34" i="30" l="1"/>
  <c r="I19" i="30" s="1"/>
  <c r="J8" i="17" l="1"/>
  <c r="I28" i="30" l="1"/>
  <c r="I7" i="30" s="1"/>
  <c r="I10" i="30"/>
  <c r="J10" i="30" s="1"/>
  <c r="I8" i="30"/>
  <c r="J8" i="30" s="1"/>
  <c r="I39" i="30"/>
  <c r="I30" i="30"/>
  <c r="I31" i="30"/>
  <c r="J21" i="30"/>
  <c r="J22" i="30"/>
  <c r="J23" i="30"/>
  <c r="I24" i="30"/>
  <c r="B5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9" i="5" s="1"/>
  <c r="B18" i="5" s="1"/>
  <c r="B20" i="5" s="1"/>
  <c r="B21" i="5" s="1"/>
  <c r="B22" i="5" s="1"/>
  <c r="B23" i="5" s="1"/>
  <c r="H8" i="17"/>
  <c r="L7" i="17"/>
  <c r="D8" i="30"/>
  <c r="D10" i="30"/>
  <c r="K6" i="21"/>
  <c r="K7" i="21"/>
  <c r="K8" i="21"/>
  <c r="K9" i="21"/>
  <c r="K10" i="21"/>
  <c r="K11" i="21"/>
  <c r="K12" i="21"/>
  <c r="K13" i="21"/>
  <c r="K5" i="21"/>
  <c r="J16" i="30"/>
  <c r="J17" i="30"/>
  <c r="J18" i="30"/>
  <c r="J19" i="30"/>
  <c r="J20" i="30"/>
  <c r="J15" i="30"/>
  <c r="D15" i="30"/>
  <c r="D16" i="30"/>
  <c r="D17" i="30"/>
  <c r="D18" i="30"/>
  <c r="D20" i="30"/>
  <c r="D21" i="30"/>
  <c r="D22" i="30"/>
  <c r="D23" i="30"/>
  <c r="L6" i="17"/>
  <c r="J6" i="30"/>
  <c r="D6" i="30"/>
  <c r="J19" i="22"/>
  <c r="J20" i="22"/>
  <c r="J21" i="22"/>
  <c r="J22" i="22"/>
  <c r="J23" i="22"/>
  <c r="J24" i="22"/>
  <c r="J25" i="22"/>
  <c r="J26" i="22"/>
  <c r="J17" i="22"/>
  <c r="J6" i="22"/>
  <c r="J7" i="22"/>
  <c r="J8" i="22"/>
  <c r="J9" i="22"/>
  <c r="J10" i="22"/>
  <c r="J11" i="22"/>
  <c r="J12" i="22"/>
  <c r="J13" i="22"/>
  <c r="J14" i="22"/>
  <c r="J5" i="22"/>
  <c r="O14" i="21"/>
  <c r="H12" i="17"/>
  <c r="J12" i="17"/>
  <c r="I14" i="21"/>
  <c r="G14" i="21"/>
  <c r="O9" i="17"/>
  <c r="O8" i="17"/>
  <c r="O7" i="17"/>
  <c r="L11" i="17"/>
  <c r="L10" i="17"/>
  <c r="L5" i="17"/>
  <c r="D7" i="30"/>
  <c r="F6" i="30" l="1"/>
  <c r="J39" i="30"/>
  <c r="L12" i="17"/>
  <c r="L8" i="17"/>
  <c r="I32" i="30"/>
  <c r="I9" i="30" s="1"/>
  <c r="J9" i="30" s="1"/>
  <c r="K8" i="30" s="1"/>
  <c r="K14" i="21"/>
  <c r="F23" i="30"/>
  <c r="F22" i="30"/>
  <c r="F21" i="30"/>
  <c r="F17" i="30"/>
  <c r="H14" i="17"/>
  <c r="J14" i="17"/>
  <c r="K21" i="30"/>
  <c r="J24" i="30"/>
  <c r="F16" i="30"/>
  <c r="F18" i="30"/>
  <c r="F20" i="30"/>
  <c r="F10" i="30"/>
  <c r="K10" i="30"/>
  <c r="F8" i="30"/>
  <c r="J7" i="30"/>
  <c r="L14" i="17" l="1"/>
  <c r="K9" i="30"/>
  <c r="K7" i="30"/>
  <c r="F7" i="30"/>
  <c r="I11" i="30"/>
  <c r="J11" i="30"/>
  <c r="C11" i="30" l="1"/>
  <c r="C24" i="30"/>
  <c r="D39" i="30" s="1"/>
  <c r="D19" i="30" l="1"/>
  <c r="D9" i="30"/>
  <c r="F19" i="30" l="1"/>
  <c r="D24" i="30"/>
  <c r="F9" i="30"/>
  <c r="D11" i="30"/>
  <c r="A3" i="82" l="1"/>
  <c r="A4" i="82" s="1"/>
  <c r="A5" i="82" s="1"/>
  <c r="A6" i="82" s="1"/>
  <c r="A7" i="82" l="1"/>
  <c r="A8" i="82" s="1"/>
  <c r="A9" i="82" s="1"/>
  <c r="A10" i="82" s="1"/>
  <c r="A11" i="82" s="1"/>
  <c r="A12" i="82" s="1"/>
  <c r="A13" i="82" s="1"/>
  <c r="A14" i="82" s="1"/>
  <c r="A15" i="82" s="1"/>
  <c r="A16" i="82" s="1"/>
  <c r="A17" i="82" l="1"/>
  <c r="A18" i="82" s="1"/>
  <c r="A19" i="82" s="1"/>
  <c r="A20" i="82" s="1"/>
  <c r="A21" i="82" s="1"/>
  <c r="A22" i="82" s="1"/>
  <c r="A23" i="82" s="1"/>
  <c r="A24" i="82" s="1"/>
  <c r="A25" i="82" s="1"/>
  <c r="A26" i="82" s="1"/>
  <c r="A27" i="82" s="1"/>
  <c r="A28" i="82" s="1"/>
  <c r="A29" i="82" s="1"/>
  <c r="A31" i="82" s="1"/>
  <c r="A32" i="82" s="1"/>
  <c r="A33" i="82" s="1"/>
  <c r="A34" i="82" s="1"/>
  <c r="A35" i="82" s="1"/>
  <c r="A36" i="82" s="1"/>
  <c r="A37" i="82" s="1"/>
  <c r="A38" i="82" s="1"/>
  <c r="A39" i="82" s="1"/>
  <c r="A40" i="82" s="1"/>
  <c r="A41" i="82" s="1"/>
  <c r="A42" i="82" s="1"/>
  <c r="A43" i="82" s="1"/>
  <c r="A44" i="82" s="1"/>
  <c r="A45" i="82" s="1"/>
  <c r="A46" i="82" s="1"/>
  <c r="A47" i="82" s="1"/>
  <c r="A48" i="82" s="1"/>
  <c r="A49" i="82" s="1"/>
  <c r="A50" i="82" s="1"/>
  <c r="A51" i="82" s="1"/>
  <c r="A52" i="82" s="1"/>
  <c r="A53" i="82" s="1"/>
  <c r="A54" i="82" s="1"/>
  <c r="A55" i="82" s="1"/>
  <c r="A56" i="82" s="1"/>
  <c r="A57" i="82" s="1"/>
  <c r="A58" i="82" s="1"/>
  <c r="A59" i="82" s="1"/>
  <c r="A60" i="82" s="1"/>
  <c r="A61" i="82" s="1"/>
  <c r="A62" i="82" s="1"/>
  <c r="A63" i="82" s="1"/>
  <c r="A64" i="82" s="1"/>
  <c r="A65" i="82" s="1"/>
  <c r="A66" i="82" s="1"/>
  <c r="A67" i="82" s="1"/>
  <c r="A68" i="82" s="1"/>
  <c r="A69" i="82" s="1"/>
  <c r="A70" i="82" s="1"/>
  <c r="A71" i="82" s="1"/>
  <c r="A72" i="82" s="1"/>
  <c r="A73" i="82" s="1"/>
  <c r="A74" i="82" s="1"/>
  <c r="A75" i="82" s="1"/>
  <c r="A76" i="82" s="1"/>
  <c r="A77" i="82" s="1"/>
  <c r="A78" i="82" s="1"/>
  <c r="A79" i="82" s="1"/>
  <c r="A80" i="82" s="1"/>
  <c r="A81" i="82" s="1"/>
  <c r="A82" i="82" s="1"/>
  <c r="A83" i="82" s="1"/>
  <c r="A84" i="82" s="1"/>
  <c r="A85" i="82" s="1"/>
  <c r="A86" i="82" s="1"/>
  <c r="A87" i="82" s="1"/>
  <c r="A88" i="82" s="1"/>
  <c r="A89" i="82" s="1"/>
  <c r="A90" i="82" s="1"/>
  <c r="A91" i="82" s="1"/>
  <c r="A92" i="82" s="1"/>
  <c r="A93" i="82" s="1"/>
  <c r="A94" i="82" s="1"/>
  <c r="A95" i="82" s="1"/>
  <c r="A96" i="82" s="1"/>
  <c r="A97" i="82" s="1"/>
  <c r="A98" i="82" s="1"/>
  <c r="A99" i="82" s="1"/>
  <c r="A100" i="82" s="1"/>
  <c r="A101" i="82" s="1"/>
  <c r="A102" i="82" s="1"/>
  <c r="A103" i="82" s="1"/>
  <c r="A104" i="82" s="1"/>
  <c r="A105" i="82" s="1"/>
  <c r="A106" i="82" s="1"/>
  <c r="A107" i="82" s="1"/>
  <c r="A108" i="82" s="1"/>
  <c r="A109" i="82" s="1"/>
  <c r="A110" i="82" s="1"/>
  <c r="A111" i="82" s="1"/>
  <c r="A112" i="82" s="1"/>
  <c r="A113" i="82" s="1"/>
  <c r="A114" i="82" s="1"/>
  <c r="A115" i="82" s="1"/>
  <c r="A116" i="82" s="1"/>
  <c r="A117" i="82" s="1"/>
  <c r="A118" i="82" s="1"/>
  <c r="A119" i="82" s="1"/>
  <c r="A120" i="82" s="1"/>
  <c r="A121" i="82" s="1"/>
  <c r="A122" i="82" s="1"/>
  <c r="A123" i="82" s="1"/>
  <c r="A124" i="82" s="1"/>
  <c r="A125" i="82" s="1"/>
  <c r="A126" i="82" s="1"/>
  <c r="A127" i="82" s="1"/>
  <c r="A128" i="82" s="1"/>
  <c r="A129" i="82" s="1"/>
  <c r="A130" i="82" s="1"/>
  <c r="A131" i="82" s="1"/>
  <c r="A132" i="82" s="1"/>
  <c r="A133" i="82" s="1"/>
  <c r="A134" i="82" s="1"/>
  <c r="A135" i="82" s="1"/>
  <c r="A136" i="82" s="1"/>
  <c r="A137" i="82" s="1"/>
  <c r="A138" i="82" s="1"/>
  <c r="A139" i="82" s="1"/>
  <c r="A140" i="82" s="1"/>
  <c r="A141" i="82" s="1"/>
  <c r="A142" i="82" s="1"/>
  <c r="A143" i="82" s="1"/>
  <c r="A144" i="82" s="1"/>
  <c r="A145" i="82" s="1"/>
  <c r="A146" i="82" s="1"/>
  <c r="A147" i="82" s="1"/>
  <c r="A148" i="82" s="1"/>
  <c r="A149" i="82" s="1"/>
  <c r="A150" i="82" s="1"/>
  <c r="A151" i="82" s="1"/>
  <c r="A152" i="82" s="1"/>
  <c r="A153" i="82" s="1"/>
  <c r="A154" i="82" s="1"/>
  <c r="A155" i="82" s="1"/>
  <c r="A156" i="82" s="1"/>
  <c r="A157" i="82" s="1"/>
  <c r="A158" i="82" s="1"/>
  <c r="A159" i="82" s="1"/>
  <c r="A160" i="82" s="1"/>
  <c r="A161" i="82" s="1"/>
  <c r="A162" i="82" s="1"/>
  <c r="A163" i="82" s="1"/>
  <c r="A164" i="82" s="1"/>
  <c r="A165" i="82" s="1"/>
  <c r="A166" i="82" s="1"/>
  <c r="A167" i="82" s="1"/>
  <c r="A168" i="82" s="1"/>
  <c r="A169" i="82" l="1"/>
  <c r="A170" i="82" s="1"/>
  <c r="A171" i="82" s="1"/>
  <c r="A172" i="82" s="1"/>
  <c r="A173" i="82" s="1"/>
  <c r="A174" i="82" s="1"/>
  <c r="A175" i="82" s="1"/>
  <c r="A176" i="82" s="1"/>
  <c r="A177" i="82" s="1"/>
  <c r="A178" i="82" s="1"/>
  <c r="A179" i="82" s="1"/>
  <c r="A180" i="82" s="1"/>
  <c r="A181" i="82" s="1"/>
  <c r="A182" i="82" s="1"/>
  <c r="A183" i="82" s="1"/>
  <c r="A184" i="82" s="1"/>
  <c r="A185" i="82" s="1"/>
  <c r="A186" i="82" s="1"/>
  <c r="A187" i="82" s="1"/>
  <c r="A188" i="82" s="1"/>
  <c r="A189" i="82" s="1"/>
  <c r="A190" i="82" s="1"/>
  <c r="A191" i="82" s="1"/>
  <c r="A192" i="82" s="1"/>
  <c r="A193" i="82" s="1"/>
  <c r="A194" i="82" s="1"/>
  <c r="A195" i="82" s="1"/>
  <c r="A196" i="82" s="1"/>
  <c r="A197" i="82" s="1"/>
  <c r="A198" i="82" s="1"/>
  <c r="A199" i="82" s="1"/>
  <c r="A200" i="82" s="1"/>
  <c r="A201" i="82" s="1"/>
  <c r="A202" i="82" s="1"/>
  <c r="A203" i="82" s="1"/>
  <c r="A204" i="82" s="1"/>
  <c r="A205" i="82" s="1"/>
  <c r="A206" i="82" s="1"/>
  <c r="A207" i="82" s="1"/>
  <c r="A208" i="82" s="1"/>
  <c r="A209" i="82" s="1"/>
  <c r="A210" i="82" s="1"/>
  <c r="A211" i="82" s="1"/>
  <c r="A212" i="82" s="1"/>
  <c r="A213" i="82" s="1"/>
  <c r="A214" i="82" s="1"/>
  <c r="A215" i="82" s="1"/>
  <c r="A216" i="82" s="1"/>
  <c r="A217" i="82" s="1"/>
  <c r="A218" i="82" s="1"/>
  <c r="A219" i="82" s="1"/>
  <c r="A220" i="82" s="1"/>
  <c r="A221" i="82" s="1"/>
  <c r="A222" i="82" s="1"/>
  <c r="A223" i="82" s="1"/>
  <c r="A224" i="82" s="1"/>
  <c r="A225" i="82" s="1"/>
  <c r="A30" i="82"/>
  <c r="A226" i="82" l="1"/>
  <c r="A227" i="82" s="1"/>
  <c r="A228" i="82" s="1"/>
  <c r="A229" i="82" s="1"/>
  <c r="A230" i="82" s="1"/>
  <c r="A231" i="82" s="1"/>
  <c r="A232" i="82" s="1"/>
  <c r="A233" i="82" s="1"/>
  <c r="A234" i="82" s="1"/>
  <c r="A235" i="82" s="1"/>
  <c r="A236" i="82" s="1"/>
  <c r="A237" i="82" s="1"/>
  <c r="A238" i="82" s="1"/>
  <c r="A239" i="82" s="1"/>
  <c r="A240" i="82" s="1"/>
  <c r="A241" i="82" s="1"/>
  <c r="A242" i="82" s="1"/>
  <c r="A243" i="82" s="1"/>
  <c r="A244" i="82" s="1"/>
  <c r="A245" i="82" s="1"/>
  <c r="A246" i="82" s="1"/>
  <c r="A247" i="82" s="1"/>
  <c r="A248" i="82" s="1"/>
  <c r="A249" i="82" s="1"/>
  <c r="A250" i="82" s="1"/>
  <c r="A251" i="82" s="1"/>
  <c r="A252" i="82" s="1"/>
  <c r="A253" i="82" s="1"/>
  <c r="A254" i="82" l="1"/>
  <c r="A255" i="82" s="1"/>
  <c r="A256" i="82" s="1"/>
  <c r="A257" i="82" s="1"/>
  <c r="A258" i="82" s="1"/>
  <c r="A263" i="82" l="1"/>
  <c r="A264" i="82" s="1"/>
  <c r="A265" i="82" s="1"/>
  <c r="A266" i="82" s="1"/>
  <c r="A267" i="82" s="1"/>
  <c r="A268" i="82" s="1"/>
  <c r="A269" i="82" s="1"/>
  <c r="A270" i="82" s="1"/>
  <c r="A271" i="82" s="1"/>
  <c r="A272" i="82" s="1"/>
  <c r="A273" i="82" s="1"/>
  <c r="A274" i="82" s="1"/>
  <c r="A275" i="82" s="1"/>
  <c r="A276" i="82" s="1"/>
  <c r="A277" i="82" s="1"/>
  <c r="A278" i="82" s="1"/>
  <c r="A279" i="82" s="1"/>
  <c r="A280" i="82" s="1"/>
  <c r="A281" i="82" s="1"/>
  <c r="A282" i="82" s="1"/>
  <c r="A283" i="82" s="1"/>
  <c r="A284" i="82" s="1"/>
  <c r="A285" i="82" s="1"/>
  <c r="A286" i="82" s="1"/>
  <c r="A287" i="82" s="1"/>
  <c r="A288" i="82" s="1"/>
  <c r="A289" i="82" s="1"/>
  <c r="A290" i="82" s="1"/>
  <c r="A291" i="82" s="1"/>
  <c r="A292" i="82" s="1"/>
  <c r="A293" i="82" s="1"/>
  <c r="A294" i="82" s="1"/>
  <c r="A295" i="82" s="1"/>
  <c r="A296" i="82" s="1"/>
  <c r="A297" i="82" s="1"/>
  <c r="A298" i="82" s="1"/>
  <c r="A299" i="82" s="1"/>
  <c r="A300" i="82" s="1"/>
  <c r="A301" i="82" s="1"/>
  <c r="A302" i="82" s="1"/>
  <c r="A303" i="82" s="1"/>
  <c r="A304" i="82" s="1"/>
  <c r="A305" i="82" s="1"/>
  <c r="A306" i="82" s="1"/>
  <c r="A307" i="82" s="1"/>
  <c r="A308" i="82" s="1"/>
  <c r="A309" i="82" s="1"/>
  <c r="A310" i="82" s="1"/>
  <c r="A311" i="82" s="1"/>
  <c r="A312" i="82" s="1"/>
  <c r="A313" i="82" s="1"/>
  <c r="A314" i="82" s="1"/>
  <c r="A315" i="82" s="1"/>
  <c r="A316" i="82" s="1"/>
  <c r="A317" i="82" s="1"/>
  <c r="A318" i="82" s="1"/>
  <c r="A319" i="82" s="1"/>
  <c r="A320" i="82" s="1"/>
  <c r="A321" i="82" s="1"/>
  <c r="A322" i="82" s="1"/>
  <c r="A323" i="82" s="1"/>
  <c r="A324" i="82" s="1"/>
  <c r="A325" i="82" s="1"/>
  <c r="A326" i="82" s="1"/>
  <c r="A327" i="82" s="1"/>
  <c r="A328" i="82" s="1"/>
  <c r="A329" i="82" s="1"/>
  <c r="A330" i="82" s="1"/>
  <c r="A331" i="82" s="1"/>
  <c r="A332" i="82" s="1"/>
  <c r="A333" i="82" s="1"/>
  <c r="A334" i="82" s="1"/>
  <c r="A335" i="82" s="1"/>
  <c r="A336" i="82" s="1"/>
  <c r="A337" i="82" s="1"/>
  <c r="A338" i="82" s="1"/>
  <c r="A339" i="82" s="1"/>
  <c r="A340" i="82" s="1"/>
  <c r="A341" i="82" s="1"/>
  <c r="A342" i="82" s="1"/>
  <c r="A343" i="82" s="1"/>
  <c r="A344" i="82" s="1"/>
  <c r="A345" i="82" s="1"/>
  <c r="A346" i="82" s="1"/>
  <c r="A347" i="82" s="1"/>
  <c r="A348" i="82" s="1"/>
  <c r="A349" i="82" s="1"/>
  <c r="A350" i="82" s="1"/>
  <c r="A351" i="82" s="1"/>
  <c r="A352" i="82" s="1"/>
  <c r="A353" i="82" s="1"/>
  <c r="A354" i="82" s="1"/>
  <c r="A355" i="82" s="1"/>
  <c r="A356" i="82" s="1"/>
  <c r="A357" i="82" s="1"/>
  <c r="A358" i="82" s="1"/>
  <c r="A359" i="82" s="1"/>
  <c r="A360" i="82" s="1"/>
  <c r="A361" i="82" s="1"/>
  <c r="A362" i="82" s="1"/>
  <c r="A363" i="82" s="1"/>
  <c r="A364" i="82" s="1"/>
  <c r="A365" i="82" s="1"/>
  <c r="A366" i="82" s="1"/>
  <c r="A367" i="82" s="1"/>
  <c r="A368" i="82" s="1"/>
  <c r="A369" i="82" s="1"/>
  <c r="A370" i="82" s="1"/>
  <c r="A371" i="82" s="1"/>
  <c r="A372" i="82" s="1"/>
  <c r="A373" i="82" s="1"/>
  <c r="A374" i="82" s="1"/>
  <c r="A375" i="82" s="1"/>
  <c r="A376" i="82" s="1"/>
  <c r="A377" i="82" s="1"/>
  <c r="A378" i="82" s="1"/>
  <c r="A379" i="82" s="1"/>
  <c r="A380" i="82" s="1"/>
  <c r="A381" i="82" s="1"/>
  <c r="A382" i="82" s="1"/>
  <c r="A383" i="82" s="1"/>
  <c r="A384" i="82" s="1"/>
  <c r="A385" i="82" s="1"/>
  <c r="A386" i="82" s="1"/>
  <c r="A387" i="82" s="1"/>
  <c r="A388" i="82" s="1"/>
  <c r="A389" i="82" s="1"/>
  <c r="A390" i="82" s="1"/>
  <c r="A391" i="82" s="1"/>
  <c r="A392" i="82" s="1"/>
  <c r="A393" i="82" s="1"/>
  <c r="A394" i="82" s="1"/>
  <c r="A395" i="82" s="1"/>
  <c r="A396" i="82" s="1"/>
  <c r="A397" i="82" s="1"/>
  <c r="A398" i="82" s="1"/>
  <c r="A399" i="82" s="1"/>
  <c r="A400" i="82" s="1"/>
  <c r="A401" i="82" s="1"/>
  <c r="A402" i="82" s="1"/>
  <c r="A403" i="82" s="1"/>
  <c r="A404" i="82" s="1"/>
  <c r="A405" i="82" s="1"/>
  <c r="A406" i="82" s="1"/>
  <c r="A407" i="82" s="1"/>
  <c r="A408" i="82" s="1"/>
  <c r="A409" i="82" s="1"/>
  <c r="A410" i="82" s="1"/>
  <c r="A411" i="82" s="1"/>
  <c r="A412" i="82" s="1"/>
  <c r="A413" i="82" s="1"/>
  <c r="A414" i="82" s="1"/>
  <c r="A415" i="82" s="1"/>
  <c r="A416" i="82" s="1"/>
  <c r="A417" i="82" s="1"/>
  <c r="A418" i="82" s="1"/>
  <c r="A419" i="82" s="1"/>
  <c r="A420" i="82" s="1"/>
  <c r="A421" i="82" s="1"/>
  <c r="A422" i="82" s="1"/>
  <c r="A423" i="82" s="1"/>
  <c r="A424" i="82" s="1"/>
  <c r="A425" i="82" s="1"/>
  <c r="A426" i="82" s="1"/>
  <c r="A427" i="82" s="1"/>
  <c r="A428" i="82" s="1"/>
  <c r="A429" i="82" s="1"/>
  <c r="A430" i="82" s="1"/>
  <c r="A431" i="82" s="1"/>
  <c r="A432" i="82" s="1"/>
  <c r="A433" i="82" s="1"/>
  <c r="A434" i="82" s="1"/>
  <c r="A435" i="82" s="1"/>
  <c r="A436" i="82" s="1"/>
  <c r="A437" i="82" s="1"/>
  <c r="A438" i="82" s="1"/>
  <c r="A439" i="82" s="1"/>
  <c r="A440" i="82" s="1"/>
  <c r="A441" i="82" s="1"/>
  <c r="A442" i="82" s="1"/>
  <c r="A443" i="82" s="1"/>
  <c r="A444" i="82" s="1"/>
  <c r="A445" i="82" s="1"/>
  <c r="A446" i="82" s="1"/>
  <c r="A447" i="82" s="1"/>
  <c r="A448" i="82" s="1"/>
  <c r="A449" i="82" s="1"/>
  <c r="A450" i="82" s="1"/>
  <c r="A451" i="82" s="1"/>
  <c r="A452" i="82" s="1"/>
  <c r="A453" i="82" s="1"/>
  <c r="A454" i="82" s="1"/>
  <c r="A455" i="82" s="1"/>
  <c r="A456" i="82" s="1"/>
  <c r="A457" i="82" s="1"/>
  <c r="A458" i="82" s="1"/>
  <c r="A459" i="82" s="1"/>
  <c r="A460" i="82" s="1"/>
  <c r="A461" i="82" s="1"/>
  <c r="A462" i="82" s="1"/>
  <c r="A463" i="82" s="1"/>
  <c r="A464" i="82" s="1"/>
  <c r="A465" i="82" s="1"/>
  <c r="A466" i="82" s="1"/>
  <c r="A467" i="82" s="1"/>
  <c r="A468" i="82" s="1"/>
  <c r="A469" i="82" s="1"/>
  <c r="A470" i="82" s="1"/>
  <c r="A471" i="82" s="1"/>
  <c r="A472" i="82" s="1"/>
  <c r="A473" i="82" s="1"/>
  <c r="A474" i="82" s="1"/>
  <c r="A475" i="82" s="1"/>
  <c r="A476" i="82" s="1"/>
  <c r="A477" i="82" s="1"/>
  <c r="A478" i="82" s="1"/>
  <c r="A479" i="82" s="1"/>
  <c r="A480" i="82" s="1"/>
  <c r="A481" i="82" s="1"/>
  <c r="A482" i="82" s="1"/>
  <c r="A483" i="82" s="1"/>
  <c r="A484" i="82" s="1"/>
  <c r="A485" i="82" s="1"/>
  <c r="A486" i="82" s="1"/>
  <c r="A487" i="82" s="1"/>
  <c r="A488" i="82" s="1"/>
  <c r="A489" i="82" s="1"/>
  <c r="A490" i="82" s="1"/>
  <c r="A491" i="82" s="1"/>
  <c r="A492" i="82" s="1"/>
  <c r="A493" i="82" s="1"/>
  <c r="A494" i="82" s="1"/>
  <c r="A495" i="82" s="1"/>
  <c r="A496" i="82" s="1"/>
  <c r="A497" i="82" s="1"/>
  <c r="A498" i="82" s="1"/>
  <c r="A499" i="82" s="1"/>
  <c r="A500" i="82" s="1"/>
  <c r="A501" i="82" s="1"/>
  <c r="A502" i="82" s="1"/>
  <c r="A503" i="82" s="1"/>
  <c r="A504" i="82" s="1"/>
  <c r="A505" i="82" s="1"/>
  <c r="A506" i="82" s="1"/>
  <c r="A507" i="82" s="1"/>
  <c r="A508" i="82" s="1"/>
  <c r="A509" i="82" s="1"/>
  <c r="A510" i="82" s="1"/>
  <c r="A511" i="82" s="1"/>
  <c r="A512" i="82" s="1"/>
  <c r="A513" i="82" s="1"/>
  <c r="A514" i="82" s="1"/>
  <c r="A515" i="82" s="1"/>
  <c r="A516" i="82" s="1"/>
  <c r="A517" i="82" s="1"/>
  <c r="A518" i="82" s="1"/>
  <c r="A519" i="82" s="1"/>
  <c r="A520" i="82" s="1"/>
  <c r="A521" i="82" s="1"/>
  <c r="A522" i="82" s="1"/>
  <c r="A523" i="82" s="1"/>
  <c r="A524" i="82" s="1"/>
  <c r="A525" i="82" s="1"/>
  <c r="A526" i="82" s="1"/>
  <c r="A527" i="82" s="1"/>
  <c r="A528" i="82" s="1"/>
  <c r="A529" i="82" s="1"/>
  <c r="A530" i="82" s="1"/>
  <c r="A531" i="82" s="1"/>
  <c r="A532" i="82" s="1"/>
  <c r="A533" i="82" s="1"/>
  <c r="A534" i="82" s="1"/>
  <c r="A535" i="82" s="1"/>
  <c r="A536" i="82" s="1"/>
  <c r="A537" i="82" s="1"/>
  <c r="A538" i="82" s="1"/>
  <c r="A539" i="82" s="1"/>
  <c r="A540" i="82" s="1"/>
  <c r="A541" i="82" s="1"/>
  <c r="A542" i="82" s="1"/>
  <c r="A543" i="82" s="1"/>
  <c r="A544" i="82" s="1"/>
  <c r="A545" i="82" s="1"/>
  <c r="A546" i="82" s="1"/>
  <c r="A547" i="82" s="1"/>
  <c r="A548" i="82" s="1"/>
  <c r="A549" i="82" s="1"/>
  <c r="A550" i="82" s="1"/>
  <c r="A551" i="82" s="1"/>
  <c r="A552" i="82" s="1"/>
  <c r="A553" i="82" s="1"/>
  <c r="A554" i="82" s="1"/>
  <c r="A555" i="82" s="1"/>
  <c r="A556" i="82" s="1"/>
  <c r="A557" i="82" s="1"/>
  <c r="A558" i="82" s="1"/>
  <c r="A559" i="82" s="1"/>
  <c r="A560" i="82" s="1"/>
  <c r="A561" i="82" s="1"/>
  <c r="A562" i="82" s="1"/>
  <c r="A563" i="82" s="1"/>
  <c r="A564" i="82" s="1"/>
  <c r="A565" i="82" s="1"/>
  <c r="A566" i="82" s="1"/>
  <c r="A567" i="82" s="1"/>
  <c r="A568" i="82" s="1"/>
  <c r="A569" i="82" s="1"/>
  <c r="A570" i="82" s="1"/>
  <c r="A571" i="82" s="1"/>
  <c r="A572" i="82" s="1"/>
  <c r="A573" i="82" s="1"/>
  <c r="A575" i="82" s="1"/>
  <c r="A576" i="82" s="1"/>
  <c r="A577" i="82" s="1"/>
  <c r="A578" i="82" s="1"/>
  <c r="A579" i="82" s="1"/>
  <c r="A580" i="82" s="1"/>
  <c r="A581" i="82" s="1"/>
  <c r="A582" i="82" s="1"/>
  <c r="A583" i="82" s="1"/>
  <c r="A584" i="82" s="1"/>
  <c r="A585" i="82" s="1"/>
  <c r="A586" i="82" s="1"/>
  <c r="A587" i="82" s="1"/>
  <c r="A588" i="82" s="1"/>
  <c r="A589" i="82" s="1"/>
  <c r="A590" i="82" s="1"/>
  <c r="A591" i="82" s="1"/>
  <c r="A592" i="82" s="1"/>
  <c r="A593" i="82" s="1"/>
  <c r="A594" i="82" s="1"/>
  <c r="A595" i="82" s="1"/>
  <c r="A596" i="82" s="1"/>
  <c r="A597" i="82" s="1"/>
  <c r="A598" i="82" s="1"/>
  <c r="A599" i="82" s="1"/>
  <c r="A600" i="82" s="1"/>
  <c r="A601" i="82" s="1"/>
  <c r="A602" i="82" s="1"/>
  <c r="A603" i="82" s="1"/>
  <c r="A604" i="82" s="1"/>
  <c r="A605" i="82" s="1"/>
  <c r="A606" i="82" s="1"/>
  <c r="A607" i="82" s="1"/>
  <c r="A608" i="82" s="1"/>
  <c r="A609" i="82" s="1"/>
  <c r="A610" i="82" s="1"/>
  <c r="A611" i="82" s="1"/>
  <c r="A612" i="82" s="1"/>
  <c r="A613" i="82" s="1"/>
  <c r="A614" i="82" s="1"/>
  <c r="A615" i="82" s="1"/>
  <c r="A616" i="82" s="1"/>
  <c r="A617" i="82" s="1"/>
  <c r="A618" i="82" s="1"/>
  <c r="A619" i="82" s="1"/>
  <c r="A620" i="82" s="1"/>
  <c r="A621" i="82" s="1"/>
  <c r="A622" i="82" s="1"/>
  <c r="A623" i="82" s="1"/>
  <c r="A624" i="82" s="1"/>
  <c r="A625" i="82" s="1"/>
  <c r="A626" i="82" s="1"/>
  <c r="A627" i="82" s="1"/>
  <c r="A628" i="82" s="1"/>
  <c r="A629" i="82" s="1"/>
  <c r="A630" i="82" s="1"/>
  <c r="A631" i="82" s="1"/>
  <c r="A632" i="82" s="1"/>
  <c r="A633" i="82" s="1"/>
  <c r="A634" i="82" s="1"/>
  <c r="A635" i="82" s="1"/>
  <c r="A636" i="82" s="1"/>
  <c r="A637" i="82" s="1"/>
  <c r="A638" i="82" s="1"/>
  <c r="A639" i="82" s="1"/>
  <c r="A640" i="82" s="1"/>
  <c r="A641" i="82" s="1"/>
  <c r="A642" i="82" s="1"/>
  <c r="A643" i="82" s="1"/>
  <c r="A644" i="82" s="1"/>
  <c r="A645" i="82" s="1"/>
  <c r="A646" i="82" s="1"/>
  <c r="A647" i="82" s="1"/>
  <c r="A648" i="82" s="1"/>
  <c r="A649" i="82" s="1"/>
  <c r="A650" i="82" s="1"/>
  <c r="A651" i="82" s="1"/>
  <c r="A652" i="82" s="1"/>
  <c r="A653" i="82" s="1"/>
  <c r="A654" i="82" s="1"/>
  <c r="A655" i="82" s="1"/>
  <c r="A656" i="82" s="1"/>
  <c r="A657" i="82" s="1"/>
  <c r="A658" i="82" s="1"/>
  <c r="A659" i="82" s="1"/>
  <c r="A660" i="82" s="1"/>
  <c r="A661" i="82" s="1"/>
  <c r="A662" i="82" s="1"/>
  <c r="A663" i="82" s="1"/>
  <c r="A664" i="82" s="1"/>
  <c r="A665" i="82" s="1"/>
  <c r="A666" i="82" s="1"/>
  <c r="A667" i="82" s="1"/>
  <c r="A668" i="82" s="1"/>
  <c r="A669" i="82" s="1"/>
  <c r="A670" i="82" s="1"/>
  <c r="A671" i="82" s="1"/>
  <c r="A672" i="82" s="1"/>
  <c r="A673" i="82" s="1"/>
  <c r="A674" i="82" s="1"/>
  <c r="A675" i="82" s="1"/>
  <c r="A676" i="82" s="1"/>
  <c r="A677" i="82" s="1"/>
  <c r="A678" i="82" s="1"/>
  <c r="A679" i="82" s="1"/>
  <c r="A680" i="82" s="1"/>
  <c r="A681" i="82" s="1"/>
  <c r="A682" i="82" s="1"/>
  <c r="A683" i="82" s="1"/>
  <c r="A684" i="82" s="1"/>
  <c r="A685" i="82" s="1"/>
  <c r="A686" i="82" s="1"/>
  <c r="A687" i="82" s="1"/>
  <c r="A688" i="82" s="1"/>
  <c r="A689" i="82" s="1"/>
  <c r="A690" i="82" s="1"/>
  <c r="A691" i="82" s="1"/>
  <c r="A692" i="82" s="1"/>
  <c r="A693" i="82" s="1"/>
  <c r="A694" i="82" s="1"/>
  <c r="A695" i="82" s="1"/>
  <c r="A696" i="82" s="1"/>
  <c r="A697" i="82" s="1"/>
  <c r="A698" i="82" s="1"/>
  <c r="A699" i="82" s="1"/>
  <c r="A700" i="82" s="1"/>
  <c r="A701" i="82" s="1"/>
  <c r="A702" i="82" s="1"/>
  <c r="A703" i="82" s="1"/>
  <c r="A704" i="82" s="1"/>
  <c r="A705" i="82" s="1"/>
  <c r="A706" i="82" s="1"/>
  <c r="A707" i="82" s="1"/>
  <c r="A708" i="82" s="1"/>
  <c r="A709" i="82" s="1"/>
  <c r="A710" i="82" s="1"/>
  <c r="A711" i="82" s="1"/>
  <c r="A712" i="82" s="1"/>
  <c r="A713" i="82" s="1"/>
  <c r="A714" i="82" s="1"/>
  <c r="A715" i="82" s="1"/>
  <c r="A716" i="82" s="1"/>
  <c r="A717" i="82" s="1"/>
  <c r="A718" i="82" s="1"/>
  <c r="A719" i="82" s="1"/>
  <c r="A720" i="82" s="1"/>
  <c r="A721" i="82" s="1"/>
  <c r="A722" i="82" s="1"/>
  <c r="A723" i="82" s="1"/>
  <c r="A724" i="82" s="1"/>
  <c r="A725" i="82" s="1"/>
  <c r="A726" i="82" s="1"/>
  <c r="A727" i="82" s="1"/>
  <c r="A728" i="82" s="1"/>
  <c r="A729" i="82" s="1"/>
  <c r="A730" i="82" s="1"/>
  <c r="A731" i="82" s="1"/>
  <c r="A732" i="82" s="1"/>
  <c r="A733" i="82" s="1"/>
  <c r="A734" i="82" s="1"/>
  <c r="A735" i="82" s="1"/>
  <c r="A736" i="82" s="1"/>
  <c r="A737" i="82" s="1"/>
  <c r="A738" i="82" s="1"/>
  <c r="A739" i="82" s="1"/>
  <c r="A740" i="82" s="1"/>
  <c r="A741" i="82" s="1"/>
  <c r="A742" i="82" s="1"/>
  <c r="A743" i="82" s="1"/>
  <c r="A744" i="82" s="1"/>
  <c r="A745" i="82" s="1"/>
  <c r="A746" i="82" s="1"/>
  <c r="A747" i="82" s="1"/>
  <c r="A748" i="82" s="1"/>
  <c r="A749" i="82" s="1"/>
  <c r="A750" i="82" s="1"/>
  <c r="A751" i="82" s="1"/>
  <c r="A752" i="82" s="1"/>
  <c r="A753" i="82" s="1"/>
  <c r="A754" i="82" s="1"/>
  <c r="A755" i="82" s="1"/>
  <c r="A756" i="82" s="1"/>
  <c r="A757" i="82" s="1"/>
  <c r="A758" i="82" s="1"/>
  <c r="A759" i="82" s="1"/>
  <c r="A760" i="82" s="1"/>
  <c r="A761" i="82" s="1"/>
  <c r="A762" i="82" s="1"/>
  <c r="A763" i="82" s="1"/>
  <c r="A764" i="82" s="1"/>
  <c r="A765" i="82" s="1"/>
  <c r="A766" i="82" s="1"/>
  <c r="A767" i="82" s="1"/>
  <c r="A768" i="82" s="1"/>
  <c r="A769" i="82" s="1"/>
  <c r="A770" i="82" s="1"/>
  <c r="A771" i="82" s="1"/>
  <c r="A772" i="82" s="1"/>
  <c r="A773" i="82" s="1"/>
  <c r="A774" i="82" s="1"/>
  <c r="A775" i="82" s="1"/>
  <c r="A776" i="82" s="1"/>
  <c r="A777" i="82" s="1"/>
  <c r="A778" i="82" s="1"/>
  <c r="A779" i="82" s="1"/>
  <c r="A780" i="82" s="1"/>
  <c r="A781" i="82" s="1"/>
  <c r="A782" i="82" s="1"/>
  <c r="A783" i="82" s="1"/>
  <c r="A784" i="82" s="1"/>
  <c r="A785" i="82" s="1"/>
  <c r="A786" i="82" s="1"/>
  <c r="A787" i="82" s="1"/>
  <c r="A788" i="82" s="1"/>
  <c r="A789" i="82" s="1"/>
  <c r="A790" i="82" s="1"/>
  <c r="A791" i="82" s="1"/>
  <c r="A792" i="82" s="1"/>
  <c r="A793" i="82" s="1"/>
  <c r="A794" i="82" s="1"/>
  <c r="A795" i="82" s="1"/>
  <c r="A796" i="82" s="1"/>
  <c r="A797" i="82" s="1"/>
  <c r="A798" i="82" s="1"/>
  <c r="A799" i="82" s="1"/>
  <c r="A800" i="82" s="1"/>
  <c r="A801" i="82" s="1"/>
  <c r="A802" i="82" s="1"/>
  <c r="A803" i="82" s="1"/>
  <c r="A804" i="82" s="1"/>
  <c r="A805" i="82" s="1"/>
  <c r="A806" i="82" s="1"/>
  <c r="A807" i="82" s="1"/>
  <c r="A808" i="82" s="1"/>
  <c r="A809" i="82" s="1"/>
  <c r="A810" i="82" s="1"/>
  <c r="A811" i="82" s="1"/>
  <c r="A812" i="82" s="1"/>
  <c r="A813" i="82" s="1"/>
  <c r="A814" i="82" s="1"/>
  <c r="A815" i="82" s="1"/>
  <c r="A816" i="82" s="1"/>
  <c r="A817" i="82" s="1"/>
  <c r="A818" i="82" s="1"/>
  <c r="A819" i="82" s="1"/>
  <c r="A820" i="82" s="1"/>
  <c r="A821" i="82" s="1"/>
  <c r="A822" i="82" s="1"/>
  <c r="A823" i="82" s="1"/>
  <c r="A824" i="82" s="1"/>
  <c r="A825" i="82" s="1"/>
  <c r="A826" i="82" s="1"/>
  <c r="A827" i="82" s="1"/>
  <c r="A828" i="82" s="1"/>
  <c r="A829" i="82" s="1"/>
  <c r="A830" i="82" s="1"/>
  <c r="A831" i="82" s="1"/>
  <c r="A832" i="82" s="1"/>
  <c r="A833" i="82" s="1"/>
  <c r="A834" i="82" s="1"/>
  <c r="A835" i="82" s="1"/>
  <c r="A836" i="82" s="1"/>
  <c r="A837" i="82" s="1"/>
  <c r="A838" i="82" s="1"/>
  <c r="A839" i="82" s="1"/>
  <c r="A840" i="82" s="1"/>
  <c r="A841" i="82" s="1"/>
  <c r="A842" i="82" s="1"/>
  <c r="A843" i="82" s="1"/>
  <c r="A844" i="82" s="1"/>
  <c r="A845" i="82" s="1"/>
  <c r="A846" i="82" s="1"/>
  <c r="A847" i="82" s="1"/>
  <c r="A848" i="82" s="1"/>
  <c r="A849" i="82" s="1"/>
  <c r="A850" i="82" s="1"/>
  <c r="A851" i="82" s="1"/>
  <c r="A852" i="82" s="1"/>
  <c r="A853" i="82" s="1"/>
  <c r="A854" i="82" s="1"/>
  <c r="A855" i="82" s="1"/>
  <c r="A856" i="82" s="1"/>
  <c r="A857" i="82" s="1"/>
  <c r="A858" i="82" s="1"/>
  <c r="A859" i="82" s="1"/>
  <c r="A860" i="82" s="1"/>
  <c r="A861" i="82" s="1"/>
  <c r="A862" i="82" s="1"/>
  <c r="A863" i="82" s="1"/>
  <c r="A864" i="82" s="1"/>
  <c r="A865" i="82" s="1"/>
  <c r="A866" i="82" s="1"/>
  <c r="A867" i="82" s="1"/>
  <c r="A868" i="82" s="1"/>
  <c r="A869" i="82" s="1"/>
  <c r="A870" i="82" s="1"/>
  <c r="A871" i="82" s="1"/>
  <c r="A872" i="82" s="1"/>
  <c r="A873" i="82" s="1"/>
  <c r="A874" i="82" s="1"/>
  <c r="A875" i="82" s="1"/>
  <c r="A876" i="82" s="1"/>
  <c r="A877" i="82" s="1"/>
  <c r="A878" i="82" s="1"/>
  <c r="A879" i="82" s="1"/>
  <c r="A880" i="82" s="1"/>
  <c r="A881" i="82" s="1"/>
  <c r="A882" i="82" s="1"/>
  <c r="A883" i="82" s="1"/>
  <c r="A884" i="82" s="1"/>
  <c r="A885" i="82" s="1"/>
  <c r="A886" i="82" s="1"/>
  <c r="A887" i="82" s="1"/>
  <c r="A888" i="82" s="1"/>
  <c r="A889" i="82" s="1"/>
  <c r="A890" i="82" s="1"/>
  <c r="A891" i="82" s="1"/>
  <c r="A892" i="82" s="1"/>
  <c r="A893" i="82" s="1"/>
  <c r="A894" i="82" s="1"/>
  <c r="A895" i="82" s="1"/>
  <c r="A896" i="82" s="1"/>
  <c r="A897" i="82" s="1"/>
  <c r="A898" i="82" s="1"/>
  <c r="A899" i="82" s="1"/>
  <c r="A900" i="82" s="1"/>
  <c r="A901" i="82" s="1"/>
  <c r="A902" i="82" s="1"/>
  <c r="A903" i="82" s="1"/>
  <c r="A904" i="82" s="1"/>
  <c r="A905" i="82" s="1"/>
  <c r="A906" i="82" s="1"/>
  <c r="A907" i="82" s="1"/>
  <c r="A908" i="82" s="1"/>
  <c r="A909" i="82" s="1"/>
  <c r="A910" i="82" s="1"/>
  <c r="A911" i="82" s="1"/>
  <c r="A912" i="82" s="1"/>
  <c r="A913" i="82" s="1"/>
  <c r="A914" i="82" s="1"/>
  <c r="A915" i="82" s="1"/>
  <c r="A916" i="82" s="1"/>
  <c r="A917" i="82" s="1"/>
  <c r="A918" i="82" s="1"/>
  <c r="A919" i="82" s="1"/>
  <c r="A920" i="82" s="1"/>
  <c r="A921" i="82" s="1"/>
  <c r="A922" i="82" s="1"/>
  <c r="A923" i="82" s="1"/>
  <c r="A924" i="82" s="1"/>
  <c r="A925" i="82" s="1"/>
  <c r="A926" i="82" s="1"/>
  <c r="A927" i="82" s="1"/>
  <c r="A928" i="82" s="1"/>
  <c r="A929" i="82" s="1"/>
  <c r="A930" i="82" s="1"/>
  <c r="A931" i="82" s="1"/>
  <c r="A932" i="82" s="1"/>
  <c r="A933" i="82" s="1"/>
  <c r="A934" i="82" s="1"/>
  <c r="A935" i="82" s="1"/>
  <c r="A936" i="82" s="1"/>
  <c r="A937" i="82" s="1"/>
  <c r="A938" i="82" s="1"/>
  <c r="A939" i="82" s="1"/>
  <c r="A940" i="82" s="1"/>
  <c r="A941" i="82" s="1"/>
  <c r="A942" i="82" s="1"/>
  <c r="A943" i="82" s="1"/>
  <c r="A944" i="82" s="1"/>
  <c r="A945" i="82" s="1"/>
  <c r="A946" i="82" s="1"/>
  <c r="A947" i="82" s="1"/>
  <c r="A948" i="82" s="1"/>
  <c r="A949" i="82" s="1"/>
  <c r="A950" i="82" s="1"/>
  <c r="A951" i="82" s="1"/>
  <c r="A952" i="82" s="1"/>
  <c r="A953" i="82" s="1"/>
  <c r="A954" i="82" s="1"/>
  <c r="A955" i="82" s="1"/>
  <c r="A956" i="82" s="1"/>
  <c r="A957" i="82" s="1"/>
  <c r="A958" i="82" s="1"/>
  <c r="A959" i="82" s="1"/>
  <c r="A960" i="82" s="1"/>
  <c r="A961" i="82" s="1"/>
  <c r="A962" i="82" s="1"/>
  <c r="A963" i="82" s="1"/>
  <c r="A964" i="82" s="1"/>
  <c r="A965" i="82" s="1"/>
  <c r="A966" i="82" s="1"/>
  <c r="A967" i="82" s="1"/>
  <c r="A968" i="82" s="1"/>
  <c r="A969" i="82" s="1"/>
  <c r="A970" i="82" s="1"/>
  <c r="A259" i="82"/>
  <c r="A260" i="82" s="1"/>
  <c r="A261" i="82" s="1"/>
  <c r="A262" i="82" s="1"/>
  <c r="A3" i="81"/>
  <c r="A4" i="81" s="1"/>
  <c r="A5" i="81" s="1"/>
  <c r="A6" i="81" s="1"/>
  <c r="A7" i="81" s="1"/>
  <c r="A8" i="81" s="1"/>
  <c r="A9" i="81" s="1"/>
  <c r="A10" i="81" s="1"/>
  <c r="A11" i="81" s="1"/>
  <c r="A12" i="81" s="1"/>
  <c r="A13" i="81" s="1"/>
  <c r="A14" i="81" s="1"/>
  <c r="A15" i="81" s="1"/>
  <c r="A16" i="81" s="1"/>
  <c r="A17" i="81" s="1"/>
  <c r="A18" i="81" s="1"/>
  <c r="A19" i="81" s="1"/>
  <c r="A20" i="81" s="1"/>
  <c r="A21" i="81" s="1"/>
  <c r="A22" i="81" s="1"/>
  <c r="A23" i="81" s="1"/>
  <c r="A24" i="81" s="1"/>
  <c r="A25" i="81" s="1"/>
  <c r="A26" i="81" s="1"/>
  <c r="A27" i="81" s="1"/>
  <c r="A28" i="81" s="1"/>
  <c r="A29" i="81" s="1"/>
  <c r="A30" i="81" s="1"/>
  <c r="A31" i="81" s="1"/>
  <c r="A32" i="81" s="1"/>
  <c r="A33" i="81" s="1"/>
  <c r="A34" i="81" s="1"/>
  <c r="A35" i="81" s="1"/>
  <c r="A36" i="81" s="1"/>
  <c r="A37" i="81" s="1"/>
  <c r="A38" i="81" s="1"/>
  <c r="A39" i="81" s="1"/>
  <c r="A40" i="81" s="1"/>
  <c r="A41" i="81" s="1"/>
  <c r="A42" i="81" s="1"/>
  <c r="A43" i="81" s="1"/>
  <c r="A44" i="81" s="1"/>
  <c r="A45" i="81" s="1"/>
  <c r="A46" i="81" s="1"/>
  <c r="A47" i="81" s="1"/>
  <c r="A48" i="81" s="1"/>
  <c r="A49" i="81" s="1"/>
  <c r="A50" i="81" s="1"/>
  <c r="A51" i="81" s="1"/>
  <c r="A52" i="81" s="1"/>
  <c r="A53" i="81" s="1"/>
  <c r="A54" i="81" s="1"/>
  <c r="A55" i="81" s="1"/>
  <c r="A56" i="81" s="1"/>
  <c r="A57" i="81" s="1"/>
  <c r="A58" i="81" s="1"/>
  <c r="A59" i="81" s="1"/>
  <c r="A60" i="81" s="1"/>
  <c r="A61" i="81" s="1"/>
  <c r="A62" i="81" s="1"/>
  <c r="A63" i="81" s="1"/>
  <c r="A64" i="81" s="1"/>
  <c r="A65" i="81" s="1"/>
  <c r="A66" i="81" s="1"/>
  <c r="A67" i="81" s="1"/>
  <c r="A68" i="81" s="1"/>
  <c r="A69" i="81" s="1"/>
  <c r="A70" i="81" s="1"/>
  <c r="A71" i="81" s="1"/>
  <c r="A72" i="81" s="1"/>
  <c r="A73" i="81" s="1"/>
  <c r="A74" i="81" s="1"/>
  <c r="A75" i="81" s="1"/>
  <c r="A76" i="81" s="1"/>
  <c r="A77" i="81" s="1"/>
  <c r="A78" i="81" s="1"/>
  <c r="A79" i="81" s="1"/>
  <c r="A80" i="81" s="1"/>
  <c r="A81" i="81" s="1"/>
  <c r="A82" i="81" s="1"/>
  <c r="A83" i="81" s="1"/>
  <c r="A84" i="81" s="1"/>
  <c r="A85" i="81" s="1"/>
  <c r="A86" i="81" s="1"/>
  <c r="A87" i="81" s="1"/>
  <c r="A88" i="81" s="1"/>
  <c r="A89" i="81" s="1"/>
  <c r="A90" i="81" s="1"/>
  <c r="A91" i="81" s="1"/>
  <c r="A92" i="81" s="1"/>
  <c r="A93" i="81" s="1"/>
  <c r="A94" i="81" s="1"/>
  <c r="A95" i="81" s="1"/>
  <c r="A96" i="81" s="1"/>
  <c r="A97" i="81" s="1"/>
  <c r="A98" i="81" s="1"/>
  <c r="A99" i="81" s="1"/>
  <c r="A100" i="81" s="1"/>
  <c r="A101" i="81" s="1"/>
  <c r="A102" i="81" s="1"/>
  <c r="A103" i="81" s="1"/>
  <c r="A104" i="81" s="1"/>
  <c r="A105" i="81" s="1"/>
  <c r="A106" i="81" s="1"/>
  <c r="A107" i="81" s="1"/>
  <c r="A108" i="81" s="1"/>
  <c r="A109" i="81" s="1"/>
  <c r="A110" i="81" s="1"/>
  <c r="A111" i="81" s="1"/>
  <c r="A112" i="81" s="1"/>
  <c r="A113" i="81" s="1"/>
  <c r="A114" i="81" s="1"/>
  <c r="A115" i="81" s="1"/>
  <c r="A116" i="81" s="1"/>
  <c r="A117" i="81" s="1"/>
  <c r="A118" i="81" s="1"/>
  <c r="A119" i="81" s="1"/>
  <c r="A120" i="81" s="1"/>
  <c r="A121" i="81" s="1"/>
  <c r="A122" i="81" s="1"/>
  <c r="A123" i="81" s="1"/>
  <c r="A124" i="81" s="1"/>
  <c r="A125" i="81" s="1"/>
  <c r="A126" i="81" s="1"/>
  <c r="A127" i="81" s="1"/>
  <c r="A128" i="81" s="1"/>
  <c r="A129" i="81" s="1"/>
  <c r="A130" i="81" s="1"/>
  <c r="A131" i="81" s="1"/>
  <c r="A132" i="81" s="1"/>
  <c r="A133" i="81" s="1"/>
  <c r="A134" i="81" s="1"/>
  <c r="A135" i="81" s="1"/>
  <c r="A136" i="81" s="1"/>
  <c r="A137" i="81" s="1"/>
  <c r="A138" i="81" s="1"/>
  <c r="A139" i="81" s="1"/>
  <c r="A140" i="81" s="1"/>
  <c r="A141" i="81" s="1"/>
  <c r="A142" i="81" s="1"/>
  <c r="A143" i="81" s="1"/>
  <c r="A144" i="81" s="1"/>
  <c r="A145" i="81" s="1"/>
  <c r="A146" i="81" s="1"/>
  <c r="A147" i="81" s="1"/>
  <c r="A148" i="81" s="1"/>
  <c r="A149" i="81" s="1"/>
  <c r="A150" i="81" s="1"/>
  <c r="A151" i="81" s="1"/>
  <c r="A152" i="81" s="1"/>
  <c r="A153" i="81" s="1"/>
  <c r="A154" i="81" s="1"/>
  <c r="A155" i="81" s="1"/>
  <c r="A156" i="81" s="1"/>
  <c r="A157" i="81" s="1"/>
  <c r="A158" i="81" s="1"/>
  <c r="A159" i="81" s="1"/>
  <c r="A160" i="81" s="1"/>
  <c r="A161" i="81" s="1"/>
  <c r="A162" i="81" s="1"/>
  <c r="A163" i="81" s="1"/>
  <c r="A164" i="81" s="1"/>
  <c r="A165" i="81" s="1"/>
  <c r="A166" i="81" s="1"/>
  <c r="A167" i="81" s="1"/>
  <c r="A168" i="81" s="1"/>
  <c r="A169" i="81" s="1"/>
  <c r="A170" i="81" s="1"/>
  <c r="A171" i="81" s="1"/>
  <c r="A172" i="81" s="1"/>
  <c r="A173" i="81" s="1"/>
  <c r="A174" i="81" s="1"/>
  <c r="A175" i="81" s="1"/>
  <c r="A176" i="81" s="1"/>
  <c r="A177" i="81" s="1"/>
  <c r="A178" i="81" s="1"/>
  <c r="A179" i="81" s="1"/>
  <c r="A180" i="81" s="1"/>
  <c r="A181" i="81" s="1"/>
  <c r="A182" i="81" s="1"/>
  <c r="A183" i="81" s="1"/>
  <c r="A184" i="81" s="1"/>
  <c r="A185" i="81" s="1"/>
  <c r="A186" i="81" s="1"/>
  <c r="A187" i="81" s="1"/>
  <c r="A188" i="81" s="1"/>
  <c r="A189" i="81" s="1"/>
  <c r="A190" i="81" s="1"/>
  <c r="A191" i="81" s="1"/>
  <c r="A192" i="81" s="1"/>
  <c r="A193" i="81" s="1"/>
  <c r="A194" i="81" s="1"/>
  <c r="A195" i="81" s="1"/>
  <c r="A196" i="81" s="1"/>
  <c r="A197" i="81" s="1"/>
  <c r="A198" i="81" s="1"/>
  <c r="A199" i="81" s="1"/>
  <c r="A200" i="81" s="1"/>
  <c r="A201" i="81" s="1"/>
  <c r="A202" i="81" s="1"/>
  <c r="A203" i="81" s="1"/>
  <c r="A204" i="81" s="1"/>
  <c r="A205" i="81" s="1"/>
  <c r="A206" i="81" s="1"/>
  <c r="A207" i="81" s="1"/>
  <c r="A208" i="81" s="1"/>
  <c r="A209" i="81" s="1"/>
  <c r="A210" i="81" s="1"/>
  <c r="A211" i="81" s="1"/>
  <c r="A212" i="81" s="1"/>
  <c r="A213" i="81" s="1"/>
  <c r="A214" i="81" s="1"/>
  <c r="A215" i="81" s="1"/>
  <c r="A216" i="81" s="1"/>
  <c r="A217" i="81" s="1"/>
  <c r="A218" i="81" s="1"/>
  <c r="A219" i="81" s="1"/>
  <c r="A220" i="81" s="1"/>
  <c r="A221" i="81" s="1"/>
  <c r="A222" i="81" s="1"/>
  <c r="A223" i="81" s="1"/>
  <c r="A224" i="81" s="1"/>
  <c r="A225" i="81" s="1"/>
  <c r="A226" i="81" s="1"/>
  <c r="A227" i="81" s="1"/>
  <c r="A228" i="81" s="1"/>
  <c r="A229" i="81" s="1"/>
  <c r="A230" i="81" s="1"/>
  <c r="A231" i="81" s="1"/>
  <c r="A232" i="81" s="1"/>
  <c r="A233" i="81" s="1"/>
  <c r="A234" i="81" s="1"/>
  <c r="A235" i="81" s="1"/>
  <c r="A236" i="81" s="1"/>
  <c r="A237" i="81" s="1"/>
  <c r="A238" i="81" s="1"/>
  <c r="A239" i="81" s="1"/>
  <c r="A240" i="81" s="1"/>
  <c r="A241" i="81" s="1"/>
  <c r="A242" i="81" s="1"/>
  <c r="A243" i="81" s="1"/>
  <c r="A244" i="81" s="1"/>
  <c r="A245" i="81" s="1"/>
  <c r="A246" i="81" s="1"/>
  <c r="A247" i="81" s="1"/>
  <c r="A248" i="81" s="1"/>
  <c r="A249" i="81" s="1"/>
  <c r="A250" i="81" s="1"/>
  <c r="A251" i="81" s="1"/>
  <c r="A252" i="81" s="1"/>
  <c r="A253" i="81" s="1"/>
  <c r="A254" i="81" s="1"/>
  <c r="A255" i="81" s="1"/>
  <c r="A256" i="81" s="1"/>
  <c r="A257" i="81" s="1"/>
  <c r="A258" i="81" s="1"/>
  <c r="A259" i="81" s="1"/>
  <c r="A260" i="81" s="1"/>
  <c r="A261" i="81" s="1"/>
  <c r="A262" i="81" s="1"/>
  <c r="A263" i="81" s="1"/>
  <c r="A264" i="81" s="1"/>
  <c r="A265" i="81" s="1"/>
  <c r="A266" i="81" s="1"/>
  <c r="A267" i="81" s="1"/>
  <c r="A268" i="81" s="1"/>
  <c r="A269" i="81" s="1"/>
  <c r="A270" i="81" s="1"/>
  <c r="A271" i="81" s="1"/>
  <c r="A272" i="81" s="1"/>
  <c r="A273" i="81" s="1"/>
  <c r="A274" i="81" s="1"/>
  <c r="A275" i="81" s="1"/>
  <c r="A276" i="81" s="1"/>
  <c r="A277" i="81" s="1"/>
  <c r="A278" i="81" s="1"/>
  <c r="A279" i="81" s="1"/>
  <c r="A280" i="81" s="1"/>
  <c r="A281" i="81" s="1"/>
  <c r="A282" i="81" s="1"/>
  <c r="A283" i="81" s="1"/>
  <c r="A284" i="81" s="1"/>
  <c r="A285" i="81" s="1"/>
  <c r="A286" i="81" s="1"/>
  <c r="A287" i="81" s="1"/>
  <c r="A288" i="81" s="1"/>
  <c r="A289" i="81" s="1"/>
  <c r="A290" i="81" s="1"/>
  <c r="A291" i="81" s="1"/>
  <c r="A292" i="81" s="1"/>
  <c r="A293" i="81" s="1"/>
  <c r="A294" i="81" s="1"/>
  <c r="A295" i="81" s="1"/>
  <c r="A296" i="81" s="1"/>
  <c r="A297" i="81" s="1"/>
  <c r="A298" i="81" s="1"/>
  <c r="A299" i="81" s="1"/>
  <c r="A300" i="81" s="1"/>
  <c r="A301" i="81" s="1"/>
  <c r="A302" i="81" s="1"/>
  <c r="A303" i="81" s="1"/>
  <c r="A304" i="81" s="1"/>
  <c r="A305" i="81" s="1"/>
  <c r="A306" i="81" s="1"/>
  <c r="A307" i="81" s="1"/>
  <c r="A308" i="81" s="1"/>
  <c r="A309" i="81" s="1"/>
  <c r="A310" i="81" s="1"/>
  <c r="A311" i="81" s="1"/>
  <c r="A312" i="81" s="1"/>
  <c r="A313" i="81" s="1"/>
  <c r="A314" i="81" s="1"/>
  <c r="A315" i="81" s="1"/>
  <c r="A316" i="81" s="1"/>
  <c r="A317" i="81" s="1"/>
  <c r="A318" i="81" s="1"/>
  <c r="A319" i="81" s="1"/>
  <c r="A320" i="81" s="1"/>
  <c r="A321" i="81" s="1"/>
  <c r="A322" i="81" s="1"/>
  <c r="A323" i="81" s="1"/>
  <c r="A324" i="81" s="1"/>
  <c r="A325" i="81" s="1"/>
  <c r="A326" i="81" s="1"/>
  <c r="A327" i="81" s="1"/>
  <c r="A328" i="81" s="1"/>
  <c r="A329" i="81" s="1"/>
  <c r="A330" i="81" s="1"/>
  <c r="A331" i="81" s="1"/>
  <c r="A332" i="81" s="1"/>
  <c r="A333" i="81" s="1"/>
  <c r="A334" i="81" s="1"/>
  <c r="A335" i="81" s="1"/>
  <c r="A336" i="81" s="1"/>
  <c r="A337" i="81" s="1"/>
  <c r="A338" i="81" s="1"/>
  <c r="A339" i="81" s="1"/>
  <c r="A340" i="81" s="1"/>
  <c r="A341" i="81" s="1"/>
  <c r="A342" i="81" s="1"/>
  <c r="A343" i="81" s="1"/>
  <c r="A344" i="81" s="1"/>
  <c r="A345" i="81" s="1"/>
  <c r="A346" i="81" s="1"/>
  <c r="A347" i="81" s="1"/>
  <c r="A348" i="81" s="1"/>
  <c r="A349" i="81" s="1"/>
  <c r="A350" i="81" s="1"/>
  <c r="A351" i="81" s="1"/>
  <c r="A352" i="81" s="1"/>
  <c r="A353" i="81" s="1"/>
  <c r="A354" i="81" s="1"/>
  <c r="A355" i="81" s="1"/>
  <c r="A356" i="81" s="1"/>
  <c r="A357" i="81" s="1"/>
  <c r="A358" i="81" s="1"/>
  <c r="A359" i="81" s="1"/>
  <c r="A360" i="81" s="1"/>
  <c r="A361" i="81" s="1"/>
  <c r="A362" i="81" s="1"/>
  <c r="A363" i="81" s="1"/>
  <c r="A364" i="81" s="1"/>
  <c r="A365" i="81" s="1"/>
  <c r="A366" i="81" s="1"/>
  <c r="A367" i="81" s="1"/>
  <c r="A368" i="81" s="1"/>
  <c r="A369" i="81" s="1"/>
  <c r="A370" i="81" s="1"/>
  <c r="A371" i="81" s="1"/>
  <c r="A372" i="81" s="1"/>
  <c r="A373" i="81" s="1"/>
  <c r="A374" i="81" s="1"/>
  <c r="A375" i="81" s="1"/>
  <c r="A376" i="81" s="1"/>
  <c r="A377" i="81" s="1"/>
  <c r="A378" i="81" s="1"/>
  <c r="A379" i="81" s="1"/>
  <c r="A380" i="81" s="1"/>
  <c r="A381" i="81" s="1"/>
  <c r="A382" i="81" s="1"/>
  <c r="A383" i="81" s="1"/>
  <c r="A384" i="81" s="1"/>
  <c r="A385" i="81" s="1"/>
  <c r="A386" i="81" s="1"/>
  <c r="A387" i="81" s="1"/>
  <c r="A388" i="81" s="1"/>
  <c r="A389" i="81" s="1"/>
  <c r="A390" i="81" s="1"/>
  <c r="A391" i="81" s="1"/>
  <c r="A392" i="81" s="1"/>
  <c r="A393" i="81" s="1"/>
  <c r="A394" i="81" s="1"/>
  <c r="A395" i="81" s="1"/>
  <c r="A396" i="81" s="1"/>
  <c r="A397" i="81" s="1"/>
  <c r="A398" i="81" s="1"/>
  <c r="A399" i="81" s="1"/>
  <c r="A400" i="81" s="1"/>
  <c r="A401" i="81" s="1"/>
  <c r="A402" i="81" s="1"/>
  <c r="A403" i="81" s="1"/>
  <c r="A404" i="81" s="1"/>
  <c r="A405" i="81" s="1"/>
  <c r="A406" i="81" s="1"/>
  <c r="A407" i="81" s="1"/>
  <c r="A408" i="81" s="1"/>
  <c r="A409" i="81" s="1"/>
  <c r="A410" i="81" s="1"/>
  <c r="A411" i="81" s="1"/>
  <c r="A412" i="81" s="1"/>
  <c r="A413" i="81" s="1"/>
  <c r="A414" i="81" s="1"/>
  <c r="A415" i="81" s="1"/>
  <c r="A416" i="81" s="1"/>
  <c r="A417" i="81" s="1"/>
  <c r="A418" i="81" s="1"/>
  <c r="A419" i="81" s="1"/>
  <c r="A420" i="81" s="1"/>
  <c r="A421" i="81" s="1"/>
  <c r="A422" i="81" s="1"/>
  <c r="A423" i="81" s="1"/>
  <c r="A424" i="81" s="1"/>
  <c r="A425" i="81" s="1"/>
  <c r="A426" i="81" s="1"/>
  <c r="A427" i="81" s="1"/>
  <c r="A428" i="81" s="1"/>
  <c r="A429" i="81" s="1"/>
  <c r="A430" i="81" s="1"/>
  <c r="A431" i="81" s="1"/>
  <c r="A432" i="81" s="1"/>
  <c r="A433" i="81" s="1"/>
  <c r="A434" i="81" s="1"/>
  <c r="A435" i="81" s="1"/>
  <c r="A436" i="81" s="1"/>
  <c r="A437" i="81" s="1"/>
  <c r="A438" i="81" s="1"/>
  <c r="A439" i="81" s="1"/>
  <c r="A440" i="81" s="1"/>
  <c r="A441" i="81" s="1"/>
  <c r="A442" i="81" s="1"/>
  <c r="A443" i="81" s="1"/>
  <c r="A444" i="81" s="1"/>
  <c r="A445" i="81" s="1"/>
  <c r="A446" i="81" s="1"/>
  <c r="A447" i="81" s="1"/>
  <c r="A448" i="81" s="1"/>
  <c r="A449" i="81" s="1"/>
  <c r="A450" i="81" s="1"/>
  <c r="A451" i="81" s="1"/>
  <c r="A452" i="81" s="1"/>
  <c r="A453" i="81" s="1"/>
  <c r="A454" i="81" s="1"/>
  <c r="A455" i="81" s="1"/>
  <c r="A456" i="81" s="1"/>
  <c r="A457" i="81" s="1"/>
  <c r="A458" i="81" s="1"/>
  <c r="A459" i="81" s="1"/>
  <c r="A460" i="81" s="1"/>
  <c r="A461" i="81" s="1"/>
  <c r="A462" i="81" s="1"/>
  <c r="A463" i="81" s="1"/>
  <c r="A464" i="81" s="1"/>
  <c r="A465" i="81" s="1"/>
  <c r="A466" i="81" s="1"/>
  <c r="A467" i="81" s="1"/>
  <c r="A468" i="81" s="1"/>
  <c r="A469" i="81" s="1"/>
  <c r="A470" i="81" s="1"/>
  <c r="A471" i="81" s="1"/>
  <c r="A472" i="81" s="1"/>
  <c r="A473" i="81" s="1"/>
  <c r="A474" i="81" s="1"/>
  <c r="A475" i="81" s="1"/>
  <c r="A476" i="81" s="1"/>
  <c r="A477" i="81" s="1"/>
  <c r="A478" i="81" s="1"/>
  <c r="A479" i="81" s="1"/>
  <c r="A480" i="81" s="1"/>
  <c r="A481" i="81" s="1"/>
  <c r="A482" i="81" s="1"/>
  <c r="A483" i="81" s="1"/>
  <c r="A484" i="81" s="1"/>
  <c r="A485" i="81" s="1"/>
  <c r="A486" i="81" s="1"/>
  <c r="A487" i="81" s="1"/>
  <c r="A488" i="81" s="1"/>
  <c r="A489" i="81" s="1"/>
  <c r="A490" i="81" s="1"/>
  <c r="A491" i="81" s="1"/>
  <c r="A492" i="81" s="1"/>
  <c r="A493" i="81" s="1"/>
  <c r="A494" i="81" s="1"/>
  <c r="A495" i="81" s="1"/>
  <c r="A496" i="81" s="1"/>
  <c r="A497" i="81" s="1"/>
  <c r="A498" i="81" s="1"/>
  <c r="A499" i="81" s="1"/>
  <c r="A500" i="81" s="1"/>
  <c r="A501" i="81" s="1"/>
  <c r="A502" i="81" s="1"/>
  <c r="A503" i="81" s="1"/>
  <c r="A504" i="81" s="1"/>
  <c r="A505" i="81" s="1"/>
  <c r="A506" i="81" s="1"/>
  <c r="A507" i="81" s="1"/>
  <c r="A508" i="81" s="1"/>
  <c r="A509" i="81" s="1"/>
  <c r="A510" i="81" s="1"/>
  <c r="A511" i="81" s="1"/>
  <c r="A512" i="81" s="1"/>
  <c r="A513" i="81" s="1"/>
  <c r="A514" i="81" s="1"/>
  <c r="A515" i="81" s="1"/>
  <c r="A516" i="81" s="1"/>
  <c r="A517" i="81" s="1"/>
  <c r="A518" i="81" s="1"/>
  <c r="A519" i="81" s="1"/>
  <c r="A520" i="81" s="1"/>
  <c r="A521" i="81" s="1"/>
  <c r="A522" i="81" s="1"/>
  <c r="A523" i="81" s="1"/>
  <c r="A524" i="81" s="1"/>
  <c r="A525" i="81" s="1"/>
  <c r="A526" i="81" s="1"/>
  <c r="A527" i="81" s="1"/>
  <c r="A528" i="81" s="1"/>
  <c r="A529" i="81" s="1"/>
  <c r="A530" i="81" s="1"/>
  <c r="A531" i="81" s="1"/>
  <c r="A532" i="81" s="1"/>
  <c r="A533" i="81" s="1"/>
  <c r="A534" i="81" s="1"/>
  <c r="A535" i="81" s="1"/>
  <c r="A536" i="81" s="1"/>
  <c r="A537" i="81" s="1"/>
  <c r="A538" i="81" s="1"/>
  <c r="A539" i="81" s="1"/>
  <c r="A540" i="81" s="1"/>
  <c r="A541" i="81" s="1"/>
  <c r="A542" i="81" s="1"/>
  <c r="A543" i="81" s="1"/>
  <c r="A544" i="81" s="1"/>
  <c r="A545" i="81" s="1"/>
  <c r="A546" i="81" s="1"/>
  <c r="A547" i="81" s="1"/>
  <c r="A548" i="81" s="1"/>
  <c r="A549" i="81" s="1"/>
  <c r="A550" i="81" s="1"/>
  <c r="A551" i="81" s="1"/>
  <c r="A552" i="81" s="1"/>
  <c r="A553" i="81" s="1"/>
  <c r="A554" i="81" s="1"/>
  <c r="A555" i="81" s="1"/>
  <c r="A556" i="81" s="1"/>
  <c r="A557" i="81" s="1"/>
  <c r="A558" i="81" s="1"/>
  <c r="A559" i="81" s="1"/>
  <c r="A560" i="81" s="1"/>
  <c r="A561" i="81" s="1"/>
  <c r="A562" i="81" s="1"/>
  <c r="A563" i="81" s="1"/>
  <c r="A564" i="81" s="1"/>
  <c r="A565" i="81" s="1"/>
  <c r="A566" i="81" s="1"/>
  <c r="A567" i="81" s="1"/>
  <c r="A568" i="81" s="1"/>
  <c r="A569" i="81" s="1"/>
  <c r="A570" i="81" s="1"/>
  <c r="A571" i="81" s="1"/>
  <c r="A572" i="81" s="1"/>
  <c r="A573" i="81" s="1"/>
  <c r="A574" i="81" s="1"/>
  <c r="A575" i="81" s="1"/>
  <c r="A576" i="81" s="1"/>
  <c r="A577" i="81" s="1"/>
  <c r="A578" i="81" s="1"/>
  <c r="A579" i="81" s="1"/>
  <c r="A580" i="81" s="1"/>
  <c r="A581" i="81" s="1"/>
  <c r="A582" i="81" s="1"/>
  <c r="A583" i="81" s="1"/>
  <c r="A584" i="81" s="1"/>
  <c r="A585" i="81" s="1"/>
  <c r="A586" i="81" s="1"/>
  <c r="A587" i="81" s="1"/>
  <c r="A588" i="81" s="1"/>
  <c r="A589" i="81" s="1"/>
  <c r="A590" i="81" s="1"/>
  <c r="A591" i="81" s="1"/>
  <c r="A592" i="81" s="1"/>
  <c r="A593" i="81" s="1"/>
  <c r="A594" i="81" s="1"/>
  <c r="A595" i="81" s="1"/>
  <c r="A596" i="81" s="1"/>
  <c r="A597" i="81" s="1"/>
  <c r="A598" i="81" s="1"/>
  <c r="A599" i="81" s="1"/>
  <c r="A600" i="81" s="1"/>
  <c r="A601" i="81" s="1"/>
  <c r="A602" i="81" s="1"/>
  <c r="A603" i="81" s="1"/>
  <c r="A604" i="81" s="1"/>
  <c r="A605" i="81" s="1"/>
  <c r="A606" i="81" s="1"/>
  <c r="A607" i="81" s="1"/>
  <c r="A608" i="81" s="1"/>
  <c r="A609" i="81" s="1"/>
  <c r="A610" i="81" s="1"/>
  <c r="A611" i="81" s="1"/>
  <c r="A612" i="81" s="1"/>
  <c r="A613" i="81" s="1"/>
  <c r="A614" i="81" s="1"/>
  <c r="A615" i="81" s="1"/>
  <c r="A616" i="81" s="1"/>
  <c r="A617" i="81" s="1"/>
  <c r="A618" i="81" s="1"/>
  <c r="A619" i="81" s="1"/>
  <c r="A620" i="81" s="1"/>
  <c r="A621" i="81" s="1"/>
  <c r="A622" i="81" s="1"/>
  <c r="A623" i="81" s="1"/>
  <c r="A624" i="81" s="1"/>
  <c r="A625" i="81" s="1"/>
  <c r="A626" i="81" s="1"/>
  <c r="A627" i="81" s="1"/>
  <c r="A628" i="81" s="1"/>
  <c r="A629" i="81" s="1"/>
  <c r="A630" i="81" s="1"/>
  <c r="A631" i="81" s="1"/>
  <c r="A632" i="81" s="1"/>
  <c r="A633" i="81" s="1"/>
  <c r="A634" i="81" s="1"/>
  <c r="A635" i="81" s="1"/>
  <c r="A636" i="81" s="1"/>
  <c r="A637" i="81" s="1"/>
  <c r="A638" i="81" s="1"/>
  <c r="A639" i="81" s="1"/>
  <c r="A640" i="81" s="1"/>
  <c r="A641" i="81" s="1"/>
  <c r="A642" i="81" s="1"/>
  <c r="A643" i="81" s="1"/>
  <c r="A644" i="81" s="1"/>
  <c r="A645" i="81" s="1"/>
  <c r="A646" i="81" s="1"/>
  <c r="A647" i="81" s="1"/>
  <c r="A648" i="81" s="1"/>
  <c r="A649" i="81" s="1"/>
  <c r="A650" i="81" s="1"/>
  <c r="A651" i="81" s="1"/>
  <c r="A652" i="81" s="1"/>
  <c r="A653" i="81" s="1"/>
  <c r="A654" i="81" s="1"/>
  <c r="A655" i="81" s="1"/>
  <c r="A656" i="81" s="1"/>
  <c r="A657" i="81" s="1"/>
  <c r="A658" i="81" s="1"/>
  <c r="A659" i="81" s="1"/>
  <c r="A660" i="81" s="1"/>
  <c r="A661" i="81" s="1"/>
  <c r="A662" i="81" s="1"/>
  <c r="A663" i="81" s="1"/>
  <c r="A664" i="81" s="1"/>
  <c r="A665" i="81" s="1"/>
  <c r="A666" i="81" s="1"/>
  <c r="A667" i="81" s="1"/>
  <c r="A668" i="81" s="1"/>
  <c r="A669" i="81" s="1"/>
  <c r="A670" i="81" s="1"/>
  <c r="A671" i="81" s="1"/>
  <c r="A672" i="81" s="1"/>
  <c r="A673" i="81" s="1"/>
  <c r="A674" i="81" s="1"/>
  <c r="A675" i="81" s="1"/>
  <c r="A676" i="81" s="1"/>
  <c r="A677" i="81" s="1"/>
  <c r="A678" i="81" s="1"/>
  <c r="A679" i="81" s="1"/>
  <c r="A680" i="81" s="1"/>
  <c r="A681" i="81" s="1"/>
  <c r="A682" i="81" s="1"/>
  <c r="A683" i="81" s="1"/>
  <c r="A684" i="81" s="1"/>
  <c r="A685" i="81" s="1"/>
  <c r="A686" i="81" s="1"/>
  <c r="A687" i="81" s="1"/>
  <c r="A688" i="81" s="1"/>
  <c r="A689" i="81" s="1"/>
  <c r="A690" i="81" s="1"/>
  <c r="A691" i="81" s="1"/>
  <c r="A692" i="81" s="1"/>
  <c r="A693" i="81" s="1"/>
  <c r="A694" i="81" s="1"/>
  <c r="A695" i="81" s="1"/>
  <c r="A696" i="81" s="1"/>
  <c r="A697" i="81" s="1"/>
  <c r="A698" i="81" s="1"/>
  <c r="A699" i="81" s="1"/>
  <c r="A700" i="81" s="1"/>
  <c r="A701" i="81" s="1"/>
  <c r="A702" i="81" s="1"/>
  <c r="A703" i="81" s="1"/>
  <c r="A704" i="81" s="1"/>
  <c r="A705" i="81" s="1"/>
  <c r="A706" i="81" s="1"/>
  <c r="A707" i="81" s="1"/>
  <c r="A708" i="81" s="1"/>
  <c r="A709" i="81" s="1"/>
  <c r="A710" i="81" s="1"/>
  <c r="A711" i="81" s="1"/>
  <c r="A712" i="81" s="1"/>
  <c r="A713" i="81" s="1"/>
  <c r="A714" i="81" s="1"/>
  <c r="A715" i="81" s="1"/>
  <c r="A716" i="81" s="1"/>
  <c r="A717" i="81" s="1"/>
  <c r="A718" i="81" s="1"/>
  <c r="A719" i="81" s="1"/>
  <c r="A720" i="81" s="1"/>
  <c r="A721" i="81" s="1"/>
  <c r="A722" i="81" s="1"/>
  <c r="A723" i="81" s="1"/>
  <c r="A724" i="81" s="1"/>
  <c r="A725" i="81" s="1"/>
  <c r="A726" i="81" s="1"/>
  <c r="A727" i="81" s="1"/>
  <c r="A728" i="81" s="1"/>
  <c r="A729" i="81" s="1"/>
  <c r="A730" i="81" s="1"/>
  <c r="A731" i="81" s="1"/>
  <c r="A732" i="81" s="1"/>
  <c r="A733" i="81" s="1"/>
  <c r="A734" i="81" s="1"/>
  <c r="A735" i="81" s="1"/>
  <c r="A736" i="81" s="1"/>
  <c r="A737" i="81" s="1"/>
  <c r="A738" i="81" s="1"/>
  <c r="A739" i="81" s="1"/>
  <c r="A740" i="81" s="1"/>
  <c r="A741" i="81" s="1"/>
  <c r="A742" i="81" s="1"/>
  <c r="A743" i="81" s="1"/>
  <c r="A744" i="81" s="1"/>
  <c r="A745" i="81" s="1"/>
  <c r="A746" i="81" s="1"/>
  <c r="A747" i="81" s="1"/>
  <c r="A748" i="81" s="1"/>
  <c r="A749" i="81" s="1"/>
  <c r="A750" i="81" s="1"/>
  <c r="A751" i="81" s="1"/>
  <c r="A752" i="81" s="1"/>
  <c r="A753" i="81" s="1"/>
  <c r="A754" i="81" s="1"/>
  <c r="A755" i="81" s="1"/>
  <c r="A756" i="81" s="1"/>
  <c r="A757" i="81" s="1"/>
  <c r="A758" i="81" s="1"/>
  <c r="A759" i="81" s="1"/>
  <c r="A760" i="81" s="1"/>
  <c r="A761" i="81" s="1"/>
  <c r="A762" i="81" s="1"/>
  <c r="A763" i="81" s="1"/>
  <c r="A764" i="81" s="1"/>
  <c r="A765" i="81" s="1"/>
  <c r="A766" i="81" s="1"/>
  <c r="A767" i="81" s="1"/>
  <c r="A768" i="81" s="1"/>
  <c r="A769" i="81" s="1"/>
  <c r="A770" i="81" s="1"/>
  <c r="A771" i="81" s="1"/>
  <c r="A772" i="81" s="1"/>
  <c r="A773" i="81" s="1"/>
  <c r="A774" i="81" s="1"/>
  <c r="A775" i="81" s="1"/>
  <c r="A776" i="81" s="1"/>
  <c r="A777" i="81" s="1"/>
  <c r="A778" i="81" s="1"/>
  <c r="A779" i="81" s="1"/>
  <c r="A780" i="81" s="1"/>
  <c r="A781" i="81" s="1"/>
  <c r="A782" i="81" s="1"/>
  <c r="A783" i="81" s="1"/>
  <c r="A784" i="81" s="1"/>
  <c r="A785" i="81" s="1"/>
  <c r="A786" i="81" s="1"/>
  <c r="A787" i="81" s="1"/>
  <c r="A788" i="81" s="1"/>
  <c r="A789" i="81" s="1"/>
  <c r="A790" i="81" s="1"/>
  <c r="A791" i="81" s="1"/>
  <c r="A792" i="81" s="1"/>
  <c r="A793" i="81" s="1"/>
  <c r="A794" i="81" s="1"/>
  <c r="A795" i="81" s="1"/>
  <c r="A796" i="81" s="1"/>
  <c r="A797" i="81" s="1"/>
  <c r="A798" i="81" s="1"/>
  <c r="A799" i="81" s="1"/>
  <c r="A800" i="81" s="1"/>
  <c r="A801" i="81" s="1"/>
  <c r="A802" i="81" s="1"/>
  <c r="A803" i="81" s="1"/>
  <c r="A804" i="81" s="1"/>
  <c r="A805" i="81" s="1"/>
  <c r="A806" i="81" s="1"/>
  <c r="A807" i="81" s="1"/>
  <c r="A808" i="81" s="1"/>
  <c r="A809" i="81" s="1"/>
  <c r="A810" i="81" s="1"/>
  <c r="A811" i="81" s="1"/>
  <c r="A812" i="81" s="1"/>
  <c r="A813" i="81" s="1"/>
  <c r="A814" i="81" s="1"/>
  <c r="A815" i="81" s="1"/>
  <c r="A816" i="81" s="1"/>
  <c r="A817" i="81" s="1"/>
  <c r="A818" i="81" s="1"/>
  <c r="A819" i="81" s="1"/>
  <c r="A820" i="81" s="1"/>
  <c r="A821" i="81" s="1"/>
  <c r="A822" i="81" s="1"/>
  <c r="A823" i="81" s="1"/>
  <c r="A824" i="81" s="1"/>
  <c r="A825" i="81" s="1"/>
  <c r="A826" i="81" s="1"/>
  <c r="A827" i="81" s="1"/>
  <c r="A828" i="81" s="1"/>
  <c r="A829" i="81" s="1"/>
  <c r="A830" i="81" s="1"/>
  <c r="A831" i="81" s="1"/>
  <c r="A832" i="81" s="1"/>
  <c r="A833" i="81" s="1"/>
  <c r="A834" i="81" s="1"/>
  <c r="A835" i="81" s="1"/>
  <c r="A836" i="81" s="1"/>
  <c r="A837" i="81" s="1"/>
  <c r="A838" i="81" s="1"/>
  <c r="A839" i="81" s="1"/>
  <c r="A840" i="81" s="1"/>
  <c r="A841" i="81" s="1"/>
  <c r="A842" i="81" s="1"/>
  <c r="A843" i="81" s="1"/>
  <c r="A844" i="81" s="1"/>
  <c r="A845" i="81" s="1"/>
  <c r="A846" i="81" s="1"/>
  <c r="A847" i="81" s="1"/>
  <c r="A848" i="81" s="1"/>
  <c r="A849" i="81" s="1"/>
  <c r="A850" i="81" s="1"/>
  <c r="A851" i="81" s="1"/>
  <c r="A852" i="81" s="1"/>
  <c r="A853" i="81" s="1"/>
  <c r="A854" i="81" s="1"/>
  <c r="A855" i="81" s="1"/>
  <c r="A856" i="81" s="1"/>
  <c r="A857" i="81" s="1"/>
  <c r="A858" i="81" s="1"/>
  <c r="A859" i="81" s="1"/>
  <c r="A860" i="81" s="1"/>
  <c r="A861" i="81" s="1"/>
  <c r="A862" i="81" s="1"/>
  <c r="A863" i="81" s="1"/>
  <c r="A864" i="81" s="1"/>
  <c r="A865" i="81" s="1"/>
  <c r="A866" i="81" s="1"/>
  <c r="A867" i="81" s="1"/>
  <c r="A868" i="81" s="1"/>
  <c r="A869" i="81" s="1"/>
  <c r="A870" i="81" s="1"/>
  <c r="A871" i="81" s="1"/>
  <c r="A872" i="81" s="1"/>
  <c r="A873" i="81" s="1"/>
  <c r="A874" i="81" s="1"/>
  <c r="A875" i="81" s="1"/>
  <c r="A876" i="81" s="1"/>
  <c r="A877" i="81" s="1"/>
  <c r="A878" i="81" s="1"/>
  <c r="A879" i="81" s="1"/>
  <c r="A880" i="81" s="1"/>
  <c r="A881" i="81" s="1"/>
  <c r="A882" i="81" s="1"/>
  <c r="A883" i="81" s="1"/>
  <c r="A884" i="81" s="1"/>
  <c r="A885" i="81" s="1"/>
  <c r="A886" i="81" s="1"/>
  <c r="A887" i="81" s="1"/>
  <c r="A888" i="81" s="1"/>
  <c r="A889" i="81" s="1"/>
  <c r="A890" i="81" s="1"/>
  <c r="A891" i="81" s="1"/>
  <c r="A892" i="81" s="1"/>
  <c r="A893" i="81" s="1"/>
  <c r="A894" i="81" s="1"/>
  <c r="A895" i="81" s="1"/>
  <c r="A896" i="81" s="1"/>
  <c r="A897" i="81" s="1"/>
  <c r="A898" i="81" s="1"/>
  <c r="A899" i="81" s="1"/>
  <c r="A900" i="81" s="1"/>
  <c r="A901" i="81" s="1"/>
  <c r="A902" i="81" s="1"/>
  <c r="A903" i="81" s="1"/>
  <c r="A904" i="81" s="1"/>
  <c r="A905" i="81" s="1"/>
  <c r="A906" i="81" s="1"/>
  <c r="A907" i="81" s="1"/>
  <c r="A908" i="81" s="1"/>
  <c r="A909" i="81" s="1"/>
  <c r="A910" i="81" s="1"/>
  <c r="A911" i="81" s="1"/>
  <c r="A912" i="81" s="1"/>
  <c r="A913" i="81" s="1"/>
  <c r="A914" i="81" s="1"/>
  <c r="A915" i="81" s="1"/>
  <c r="A916" i="81" s="1"/>
  <c r="A917" i="81" s="1"/>
  <c r="A918" i="81" s="1"/>
  <c r="A919" i="81" s="1"/>
  <c r="A920" i="81" s="1"/>
  <c r="A921" i="81" s="1"/>
  <c r="A922" i="81" s="1"/>
  <c r="A923" i="81" s="1"/>
  <c r="A924" i="81" s="1"/>
  <c r="A925" i="81" s="1"/>
  <c r="A926" i="81" s="1"/>
  <c r="A927" i="81" s="1"/>
  <c r="A928" i="81" s="1"/>
  <c r="A929" i="81" s="1"/>
  <c r="A930" i="81" s="1"/>
  <c r="A931" i="81" s="1"/>
  <c r="A932" i="81" s="1"/>
  <c r="A933" i="81" s="1"/>
  <c r="A934" i="81" s="1"/>
  <c r="A935" i="81" s="1"/>
  <c r="A936" i="81" s="1"/>
  <c r="A937" i="81" s="1"/>
  <c r="A938" i="81" s="1"/>
  <c r="A939" i="81" s="1"/>
  <c r="A940" i="81" s="1"/>
  <c r="A941" i="81" s="1"/>
  <c r="A942" i="81" s="1"/>
  <c r="A943" i="81" s="1"/>
  <c r="A944" i="81" s="1"/>
  <c r="A945" i="81" s="1"/>
  <c r="A946" i="81" s="1"/>
  <c r="A947" i="81" s="1"/>
  <c r="A948" i="81" s="1"/>
  <c r="A949" i="81" s="1"/>
  <c r="A950" i="81" s="1"/>
  <c r="A951" i="81" s="1"/>
  <c r="A952" i="81" s="1"/>
  <c r="A953" i="81" s="1"/>
  <c r="A954" i="81" s="1"/>
  <c r="A955" i="81" s="1"/>
  <c r="A956" i="81" s="1"/>
  <c r="A957" i="81" s="1"/>
  <c r="A958" i="81" s="1"/>
  <c r="A959" i="81" s="1"/>
  <c r="A960" i="81" s="1"/>
  <c r="A961" i="81" s="1"/>
  <c r="A962" i="81" s="1"/>
  <c r="A963" i="81" s="1"/>
  <c r="A964" i="81" s="1"/>
  <c r="A965" i="81" s="1"/>
  <c r="A966" i="81" s="1"/>
  <c r="A967" i="81" s="1"/>
  <c r="A968" i="81" s="1"/>
  <c r="A969" i="81" s="1"/>
  <c r="A970" i="81" s="1"/>
  <c r="A971" i="81" s="1"/>
  <c r="A972" i="81" s="1"/>
  <c r="A973" i="81" s="1"/>
  <c r="A974" i="81" s="1"/>
  <c r="A975" i="81" s="1"/>
  <c r="A976" i="81" s="1"/>
  <c r="A977" i="81" s="1"/>
  <c r="A978" i="81" s="1"/>
  <c r="A979" i="81" s="1"/>
  <c r="A980" i="81" s="1"/>
  <c r="A981" i="81" s="1"/>
  <c r="A982" i="81" s="1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4" i="14"/>
  <c r="A5" i="14" s="1"/>
  <c r="A6" i="14" s="1"/>
  <c r="A7" i="14" s="1"/>
</calcChain>
</file>

<file path=xl/sharedStrings.xml><?xml version="1.0" encoding="utf-8"?>
<sst xmlns="http://schemas.openxmlformats.org/spreadsheetml/2006/main" count="39911" uniqueCount="3672">
  <si>
    <t>CB LONDON S/A DIMENSIONAL EMG MKTS CORE EQUITY FD</t>
  </si>
  <si>
    <t>PICTET AND CIE</t>
  </si>
  <si>
    <t>PT ASURANSI TOKIO MARINE IND-IDR</t>
  </si>
  <si>
    <t>CB NEW YORK S/A OLD WESTBURY GLOBAL SMALL &amp; MID CAP FD</t>
  </si>
  <si>
    <t>Retail</t>
  </si>
  <si>
    <t>Top 10 Movers</t>
  </si>
  <si>
    <t>In</t>
  </si>
  <si>
    <t>Out</t>
  </si>
  <si>
    <t>REKSA DANA CIMB PRINCIPAL ISLAMIC EQUITY GROWTH SYARIAH - 854804000</t>
  </si>
  <si>
    <t>DANA PENSIUN TELKOM-SCH</t>
  </si>
  <si>
    <t>Jl. Surapati No.151 Bandung</t>
  </si>
  <si>
    <t>DANA PENSIUN TELKOM - FORTIS</t>
  </si>
  <si>
    <t>BNGA1A04B00120</t>
  </si>
  <si>
    <t>CITI1474900107</t>
  </si>
  <si>
    <t>HSBC1359600125</t>
  </si>
  <si>
    <t>CC001076600192</t>
  </si>
  <si>
    <t>HSBC1047800190</t>
  </si>
  <si>
    <t>DBJK1647100120</t>
  </si>
  <si>
    <t>DBJK1B12200135</t>
  </si>
  <si>
    <t>DBJK1008000159</t>
  </si>
  <si>
    <t>HSBC1062800131</t>
  </si>
  <si>
    <t>CITI1420800173</t>
  </si>
  <si>
    <t>SSB 89P7 S/A EMERGING MARKETS PLUS SERIES OF BLACKROCK QUANTITATIVE PARTNERS L.P - 2144610151</t>
  </si>
  <si>
    <t>DBJK1N58900113</t>
  </si>
  <si>
    <t>CB LONDON S/A OP-EMERGING ASIA FUND (NON-UCITS)</t>
  </si>
  <si>
    <t>CITI1240900135</t>
  </si>
  <si>
    <t>FINLAND</t>
  </si>
  <si>
    <t>MORGAN STANLEY &amp; CO INTL PLC - FIRM AC</t>
  </si>
  <si>
    <t>HSBC1031700113</t>
  </si>
  <si>
    <t>Total</t>
  </si>
  <si>
    <t>%Change</t>
  </si>
  <si>
    <t>No.</t>
  </si>
  <si>
    <t>DBJK1B12700188</t>
  </si>
  <si>
    <t>BMAN1193400153</t>
  </si>
  <si>
    <t>CITI1467600148</t>
  </si>
  <si>
    <t>HSBC1128100127</t>
  </si>
  <si>
    <t>CITI1479700189</t>
  </si>
  <si>
    <t>DBJK1B22400188</t>
  </si>
  <si>
    <t>DBJK1004800169</t>
  </si>
  <si>
    <t>DBJK1010000177</t>
  </si>
  <si>
    <t>CITI1464200195</t>
  </si>
  <si>
    <t>BRI01004200118</t>
  </si>
  <si>
    <t>CITI1439100134</t>
  </si>
  <si>
    <t>CITI1409000125</t>
  </si>
  <si>
    <t>BMAN1730100143</t>
  </si>
  <si>
    <t>CITI1476400169</t>
  </si>
  <si>
    <t>CITI1422000145</t>
  </si>
  <si>
    <t>Reksa Dana First State Indonesia Balance Fund</t>
  </si>
  <si>
    <t>RD MANDIRI INV SYARIAH BERIMBANG -98442-4000</t>
  </si>
  <si>
    <t>No. of Shares</t>
  </si>
  <si>
    <t>RD MANDIRI INVESTA AKTIF</t>
  </si>
  <si>
    <t>BMAN1710100157</t>
  </si>
  <si>
    <t>DBJK1962300105</t>
  </si>
  <si>
    <t>HSBC1066900100</t>
  </si>
  <si>
    <t>DANA PENSIUN BRI ID 0015</t>
  </si>
  <si>
    <t>DANA PENSIUN BRI ID 0057</t>
  </si>
  <si>
    <t>DANA PENSIUN BRI (SWAKELOLA)</t>
  </si>
  <si>
    <t>PT. AJ BJS C/O FORTIS</t>
  </si>
  <si>
    <t>TANGGAL</t>
  </si>
  <si>
    <t>HSBC1685600149</t>
  </si>
  <si>
    <t>CITI1901800137</t>
  </si>
  <si>
    <t>DBJK1618800166</t>
  </si>
  <si>
    <t>HSBC1899400172</t>
  </si>
  <si>
    <t>BANPU MINERALS (SINGAPORE) PTE. LTD.</t>
  </si>
  <si>
    <t>FOREIGN INSTITUTION - PUBLIC</t>
  </si>
  <si>
    <t>HSBC1683100175</t>
  </si>
  <si>
    <t>BNI01018900143</t>
  </si>
  <si>
    <t>Description</t>
  </si>
  <si>
    <t>Mutual Fund</t>
  </si>
  <si>
    <t>Insurance</t>
  </si>
  <si>
    <t>Pension Fund</t>
  </si>
  <si>
    <t>Corporate</t>
  </si>
  <si>
    <t>Broker</t>
  </si>
  <si>
    <t>Foundation</t>
  </si>
  <si>
    <t>01.352.965.6-054.000</t>
  </si>
  <si>
    <t>DEUTSCHE SECURITIES INDONESIA, PT</t>
  </si>
  <si>
    <t>DB001</t>
  </si>
  <si>
    <t>DBJK1</t>
  </si>
  <si>
    <t>Reksa Dana Bahana Dana Infrastructur 901674000</t>
  </si>
  <si>
    <t>Reksa Dana Bahana Dana Prima 260884000</t>
  </si>
  <si>
    <t>Reksa Dana Bahana Dana Selaras 907204000</t>
  </si>
  <si>
    <t>REKSA DANA MAESTROBERIMBANG -89896-4000</t>
  </si>
  <si>
    <t>BNYM SA/NV AS CUST OF POWERSHARES GLOBAL COAL PORTFOLIO</t>
  </si>
  <si>
    <t>HSBC1921300146</t>
  </si>
  <si>
    <t>AVRIST - LINK ADVISED (EQ) IDR FUND</t>
  </si>
  <si>
    <t>UNITED KINGDOM</t>
  </si>
  <si>
    <t>CLEARSTREAM BANKING S.A. LUXEMBOURG</t>
  </si>
  <si>
    <t>DPLK MANULIFE INDONESIA (STOCK FUND)</t>
  </si>
  <si>
    <t>DP KWI - SCHRODER INV MGMT IND</t>
  </si>
  <si>
    <t>Foreign Institution Public</t>
  </si>
  <si>
    <t>DANAREKSA SYARIAH BERIMBANG, RD</t>
  </si>
  <si>
    <t>DP P&amp;G HOME PRODUCTS INDONESIA</t>
  </si>
  <si>
    <t>INDIVIDUAL SHAREHOLDINGS - DOMESTIC</t>
  </si>
  <si>
    <t>BRI01000800165</t>
  </si>
  <si>
    <t>HSBC1897700147</t>
  </si>
  <si>
    <t>BNGA1165200102</t>
  </si>
  <si>
    <t>DBJK1A99200115</t>
  </si>
  <si>
    <t>CITI1414200133</t>
  </si>
  <si>
    <t>DBJK1627500157</t>
  </si>
  <si>
    <t>MANDIRI SEKURITAS, PT</t>
  </si>
  <si>
    <t>CC001</t>
  </si>
  <si>
    <t>LUXEMBOURG</t>
  </si>
  <si>
    <t>CITIBANK, N. A</t>
  </si>
  <si>
    <t>CITI1</t>
  </si>
  <si>
    <t>BBH LUXEMBOURG S/A FIDELITY FD, SICAV-INDONESIA FD</t>
  </si>
  <si>
    <t>UNITED STATES OF AMERICA</t>
  </si>
  <si>
    <t>JAPAN</t>
  </si>
  <si>
    <t>SSB Q5FF KOREA SECURITIES DEPOSITORY-2144604289</t>
  </si>
  <si>
    <t>CANADA</t>
  </si>
  <si>
    <t>OSK NUSADANA SECURITIES, PT</t>
  </si>
  <si>
    <t>DR001</t>
  </si>
  <si>
    <t>REKSA DANA DANA EKUITAS PRIMA</t>
  </si>
  <si>
    <t>DANA PENSIUN TOYOTA ASTRA - EQ</t>
  </si>
  <si>
    <t>PT PRUDENTIAL LIFE ASSURANCE-REF</t>
  </si>
  <si>
    <t>PT PRUDENTIAL LIFE ASSURANCE-SEF</t>
  </si>
  <si>
    <t>DANA PENSIUN MOBIL OIL - SCHRODERS</t>
  </si>
  <si>
    <t>DANA PENSIUN CITIBANK, N.A</t>
  </si>
  <si>
    <t>DPLK MANULIFE INDONESIA (CPI STOCK FUND)</t>
  </si>
  <si>
    <t>RD NISP INDEKS SAHAM PROGRESIF</t>
  </si>
  <si>
    <t>DP KONFERESI WALI GEREJA  INDONESIA S/A DP KWI CC FORTIS INVESTMENTS</t>
  </si>
  <si>
    <t>SOUTH KOREA</t>
  </si>
  <si>
    <t>TOTAL</t>
  </si>
  <si>
    <t>Overall Shares</t>
  </si>
  <si>
    <t>%</t>
  </si>
  <si>
    <t>BNI SECURITIES, PT</t>
  </si>
  <si>
    <t>NI001</t>
  </si>
  <si>
    <t>VALBURY ASIA SECURITIES, PT</t>
  </si>
  <si>
    <t>CP001</t>
  </si>
  <si>
    <t>PT ASURANSI JIWA MANULIFE INDONESIA  (MLINK) - 49454001</t>
  </si>
  <si>
    <t>RD MANDIRI INVESTA ATRAKTIF SYARIAH - 848634000</t>
  </si>
  <si>
    <t>RD FS INDOEQUITY VALUE SELECT FUND-851004000</t>
  </si>
  <si>
    <t>UBS AG LONDON BRANCH A/C IPB CLIENT SEGREGATED 215723-4000</t>
  </si>
  <si>
    <t>SCBJK570800111</t>
  </si>
  <si>
    <t>BANK RAKYAT INDONESIA (PERSERO), PT</t>
  </si>
  <si>
    <t>BRI01</t>
  </si>
  <si>
    <t>DANA PENSIUN BRI ID 0013</t>
  </si>
  <si>
    <t>DBJK1005800178</t>
  </si>
  <si>
    <t>BNI01018200127</t>
  </si>
  <si>
    <t>BNGA1A06B00106</t>
  </si>
  <si>
    <t>CITI1233200153</t>
  </si>
  <si>
    <t>DBJK1A34000149</t>
  </si>
  <si>
    <t>NETHERLAND</t>
  </si>
  <si>
    <t>REKSA DANA FS INDOEQUITY DIVIDEN YIELD FUND</t>
  </si>
  <si>
    <t>REKSA DANA FS INDONESIAN MULTISTRATEGY FUND</t>
  </si>
  <si>
    <t>HSBC-FUND SERVICES A/C 006 SHINHAN BNPP BONJOUR SEA EQ INV T-MTR INV T</t>
  </si>
  <si>
    <t>REKSA DANA MANULIFE DANA TUMBUH BERIMBANG</t>
  </si>
  <si>
    <t>REKSA DANA MANULIFE DANA STABIL BERIMBANG</t>
  </si>
  <si>
    <t>MUTUAL FUND</t>
  </si>
  <si>
    <t>Dana Pensiun Astra Satu - Saham 1</t>
  </si>
  <si>
    <t>Dana Pensiun Astra Satu - Saham 2</t>
  </si>
  <si>
    <t>INSURANCE</t>
  </si>
  <si>
    <t>BANK CENTRAL ASIA Tbk, PT</t>
  </si>
  <si>
    <t>BCA01</t>
  </si>
  <si>
    <t>01.342.856.0-054.000</t>
  </si>
  <si>
    <t>J.P. MORGAN SECURITIES INDONESIA, PT</t>
  </si>
  <si>
    <t>BK001</t>
  </si>
  <si>
    <t>DP Perkebunan - Schroders</t>
  </si>
  <si>
    <t>Gedung YDP Perkebunan - Jl. Hayam Wuruk No.4AX-BX</t>
  </si>
  <si>
    <t>DBJK1B43200123</t>
  </si>
  <si>
    <t>DP INCO-2-EQUITY 98400-4000</t>
  </si>
  <si>
    <t>DBJK1627000104</t>
  </si>
  <si>
    <t>CB INTL PLC ( LUX BRANCH ) S/A FDC SICAV-FIS</t>
  </si>
  <si>
    <t>CITI1340400109</t>
  </si>
  <si>
    <t>SSB SW7I ACF CALIFORNIA PUBLIC EMPLOYEES RETIREMENT SYSTEM -2144606589</t>
  </si>
  <si>
    <t>DBJK1K02000131</t>
  </si>
  <si>
    <t>CITI1329700100</t>
  </si>
  <si>
    <t>REKSA DANA AXA CITRADINAMIS - 902254000</t>
  </si>
  <si>
    <t>DANA PENSIUN LEMBAGA KATOLIK YADAPEN</t>
  </si>
  <si>
    <t>UBS AG SINGAPORE NON-TREATY OMNIBUS ACCOUNT - 2091144090</t>
  </si>
  <si>
    <t>THE NOMURA TRUST &amp; BANKING CO  LTD AS THE TST OF ASIA ATTRACTIVE DIVIDEND STOCK FUND MOTHER FUND</t>
  </si>
  <si>
    <t>SCBJK452900146</t>
  </si>
  <si>
    <t>JPMCB-VANGUARD INVESTMENTS AUS LIMITED ATF VANGUARD EMERGING MARKETS SHARE INDEX FUND -2157804129</t>
  </si>
  <si>
    <t>DBJK1J17800188</t>
  </si>
  <si>
    <t>CB LONDON S/A AEGON CUSTODY BV - EQEMASB</t>
  </si>
  <si>
    <t>CITI1215200185</t>
  </si>
  <si>
    <t>SSB NE8V ACF STATE GENERAL RESERVE FD OF THE MINISTRY OF FINANCE OF THE SULTANATE OF OMAN-2144605907</t>
  </si>
  <si>
    <t>DBJK1933500195</t>
  </si>
  <si>
    <t>JPMCB-JPMORGAN CHASE BANK N.A ASTRUSTEE FOR AQUILA EMERGING MARKETS FUND -2157804163</t>
  </si>
  <si>
    <t>DBJK1J21200141</t>
  </si>
  <si>
    <t>BAHANA S/A YKP BRI</t>
  </si>
  <si>
    <t>SSAL SCWQ C/O MONETARY AUTHORITY OF SINGAPORE - 2144606392</t>
  </si>
  <si>
    <t>DBJK1982300188</t>
  </si>
  <si>
    <t>CITI1439400127</t>
  </si>
  <si>
    <t>KK001020600189</t>
  </si>
  <si>
    <t>Corporate + Broker + Foundation</t>
  </si>
  <si>
    <t>INDO PREMIER SECURITIES, PT</t>
  </si>
  <si>
    <t>PD001</t>
  </si>
  <si>
    <t>DANA PENSIUN LEMBAGA KATOLIK  YADAPEN</t>
  </si>
  <si>
    <t>Reksa Dana Phinisi Dana Saham 90779.40.00</t>
  </si>
  <si>
    <t>Reksa Dana Schroder Dana Prestasi Plus 90829.40.00</t>
  </si>
  <si>
    <t>SWITZERLAND</t>
  </si>
  <si>
    <t>UBS AG London - Asia Equity a/c 214072-40-00</t>
  </si>
  <si>
    <t>Reksa Dana Manulife Dana Saham - a/c 92882.4000</t>
  </si>
  <si>
    <t>DANA PENSIUN BRI (SWA KELOLA 2)</t>
  </si>
  <si>
    <t>PT AXA FINANCIAL INDONESIA</t>
  </si>
  <si>
    <t>HSBC-FUND SERVICES A/C 006 BLACKROCK KOREA WORLD MINING FUND-MASTER</t>
  </si>
  <si>
    <t>HSBC1015300140</t>
  </si>
  <si>
    <t>AVRIST - LINK AGGRESSIVE (EQ) IDR FUND</t>
  </si>
  <si>
    <t>DBJK1A54100165</t>
  </si>
  <si>
    <t>BMAN1157200157</t>
  </si>
  <si>
    <t>DBJK1004600109</t>
  </si>
  <si>
    <t>HSBC1</t>
  </si>
  <si>
    <t>02.519.559.5-054.000</t>
  </si>
  <si>
    <t>USA</t>
  </si>
  <si>
    <t>YU001</t>
  </si>
  <si>
    <t>KIM ENG SECURITIES, PT</t>
  </si>
  <si>
    <t>ZP001</t>
  </si>
  <si>
    <t>PHILLIP SECURITIES INDONESIA, PT</t>
  </si>
  <si>
    <t>KK001</t>
  </si>
  <si>
    <t>Phillip Securities (Hong Kong) Limited</t>
  </si>
  <si>
    <t>KRESNA GRAHA SEKURINDO, PT</t>
  </si>
  <si>
    <t>KS001</t>
  </si>
  <si>
    <t>CLSA INDONESIA, PT</t>
  </si>
  <si>
    <t>KZ001</t>
  </si>
  <si>
    <t>DANAREKSA SEKURITAS, PT</t>
  </si>
  <si>
    <t>OD001</t>
  </si>
  <si>
    <t>01.352.940.9-054.000</t>
  </si>
  <si>
    <t>MACQUARIE CAPITAL SECURITIES INDONESIA, PT</t>
  </si>
  <si>
    <t>RX001</t>
  </si>
  <si>
    <t>BUT. STANDARD CHARTERED BANK</t>
  </si>
  <si>
    <t>SCBJK</t>
  </si>
  <si>
    <t>THE NORTHERN TRUST S/A AVFC</t>
  </si>
  <si>
    <t>Bahana Securities Facilitation</t>
  </si>
  <si>
    <t>FOREIGN RETAIL SHAREHOLDINGS</t>
  </si>
  <si>
    <t>REKSA DANA KRESNA INDEX 45</t>
  </si>
  <si>
    <t>DPLK AXA</t>
  </si>
  <si>
    <t>WISMA GKBI LT 9 SUITE 901 JL JEND SUDIRMAN NO. 28</t>
  </si>
  <si>
    <t>HSBC1870500135</t>
  </si>
  <si>
    <t>DENMARK</t>
  </si>
  <si>
    <t>DBJK1A61900177</t>
  </si>
  <si>
    <t>BRI01003000146</t>
  </si>
  <si>
    <t>BMAN1157400120</t>
  </si>
  <si>
    <t>GOVERNMENT OF SINGAPORE INVESTMENT CORPORATION PTE. LTD.</t>
  </si>
  <si>
    <t>The Northern Trust Company S/A IBM Diversified Global Equity</t>
  </si>
  <si>
    <t>DBJK1009400191</t>
  </si>
  <si>
    <t>CITI1440000113</t>
  </si>
  <si>
    <t>CITI1439500157</t>
  </si>
  <si>
    <t>SCBJK018400164</t>
  </si>
  <si>
    <t>CITI1474600114</t>
  </si>
  <si>
    <t>DBJK1J00700102</t>
  </si>
  <si>
    <t>CITI1050700111</t>
  </si>
  <si>
    <t>DBJK1629800168</t>
  </si>
  <si>
    <t>SCBJK018200104</t>
  </si>
  <si>
    <t>DBJK1607600104</t>
  </si>
  <si>
    <t>DBJK1006900120</t>
  </si>
  <si>
    <t>BBH BOSTON S/A GA ASIA FOCUS FUND</t>
  </si>
  <si>
    <t>CITI1812100193</t>
  </si>
  <si>
    <t>REKSA DANA SCHRODER DANA PRESTASI</t>
  </si>
  <si>
    <t>CITI1904400141</t>
  </si>
  <si>
    <t>DEUTSCHE BANK AG, HONGKONG-PWM -2008404009</t>
  </si>
  <si>
    <t>DBJK1A59100113</t>
  </si>
  <si>
    <t>HSBC1219600126</t>
  </si>
  <si>
    <t>HSBC1779900115</t>
  </si>
  <si>
    <t>SSB ZV86 S/A SSB &amp; TST CO INVESTMENT FUNDS FOR TAX EXEMP RETIREMENT PLANS 2157564007</t>
  </si>
  <si>
    <t>DBJK1841500143</t>
  </si>
  <si>
    <t>SSB SJ25 ACF CALIFORNIA PUBLIC EMPLOYEES RETIREMENT SYSTEM -2144606584</t>
  </si>
  <si>
    <t>DBJK1K01500175</t>
  </si>
  <si>
    <t>INSURANCE NPWP</t>
  </si>
  <si>
    <t>DANA PENSIUN YAKKUM</t>
  </si>
  <si>
    <t>OD001930300192</t>
  </si>
  <si>
    <t>JL. JEND. SUDIRMAN 70</t>
  </si>
  <si>
    <t>YOGYAKARTA 55224</t>
  </si>
  <si>
    <t>CIMB SECURITIES INDONESIA, PT</t>
  </si>
  <si>
    <t>PT. NGRUMAT BONDO UTOMO</t>
  </si>
  <si>
    <t>NI001P55700154</t>
  </si>
  <si>
    <t>JL. LET JEND S PARMAN KAV.35 KEMANGGISAN</t>
  </si>
  <si>
    <t>REKSA DANA PREMIER ETF LQ-45</t>
  </si>
  <si>
    <t>02.519.766.6-054.000</t>
  </si>
  <si>
    <t>RETAIL</t>
  </si>
  <si>
    <t>01.375.255.5-062.000</t>
  </si>
  <si>
    <t>Local Retail (Individual Domestic)</t>
  </si>
  <si>
    <t>Foreign Retail (Individual Foreign)</t>
  </si>
  <si>
    <t>RD MANULIFE DANA CAMPURAN II 833784000</t>
  </si>
  <si>
    <t>HSBC1615500168</t>
  </si>
  <si>
    <t>BMAN1157100127</t>
  </si>
  <si>
    <t>SCBJK029800189</t>
  </si>
  <si>
    <t>DBJK1646200141</t>
  </si>
  <si>
    <t>DBJK1640400147</t>
  </si>
  <si>
    <t>HSBC1622900157</t>
  </si>
  <si>
    <t>HSBC1195000118</t>
  </si>
  <si>
    <t>YJ001000000492</t>
  </si>
  <si>
    <t>GIC S/A GOVERNMENT OF SINGAPORE</t>
  </si>
  <si>
    <t>JPMCB-SCHRODER INTERNATIONAL SELECTION FUND -2157804159</t>
  </si>
  <si>
    <t>DBJK1J20800118</t>
  </si>
  <si>
    <t>GIC S/A MONETARY AUTHORITY OF SINGAPORE</t>
  </si>
  <si>
    <t>SSB 0BIH S/A ISHARES MSCI EMERGING MARKETS INDEX FUND - 2144609616</t>
  </si>
  <si>
    <t>DBJK1N05400165</t>
  </si>
  <si>
    <t>BBH BOSTON S/A VANGRD EMG MKTS STK INFD</t>
  </si>
  <si>
    <t>CITI1114900165</t>
  </si>
  <si>
    <t>SSB C021 ACF COLLEGE RETIREMENT EQUITIES FUND -2144607801</t>
  </si>
  <si>
    <t>DBJK1L23600139</t>
  </si>
  <si>
    <t>HSBC1059200118</t>
  </si>
  <si>
    <t>CB LONDON S/A STICHTING MN SERVICES  AANDELENFONDS EMERGING MARKETS</t>
  </si>
  <si>
    <t>CITI1241100195</t>
  </si>
  <si>
    <t>BBH BOSTON S/A ASIAN EQUITY PASSIVE 1</t>
  </si>
  <si>
    <t>CITI1185600132</t>
  </si>
  <si>
    <t>SSB 4BHE SS MUNICH C/O SSB, BSTN UNERVERSAL-INV-GESELLSCHAFT MBH FOR U.HP II -2144606314</t>
  </si>
  <si>
    <t>DBJK1974500176</t>
  </si>
  <si>
    <t>CB INTL PLC (LUX BRANCH) S/A UBS (LUX) INST SICAV-EMG MKT EQ PSV</t>
  </si>
  <si>
    <t>CITI1341000192</t>
  </si>
  <si>
    <t>HSBC1208500191</t>
  </si>
  <si>
    <t>MELLON BANK NA S/A TEXAS EDUCATION AGENCY</t>
  </si>
  <si>
    <t>HSBC1510600126</t>
  </si>
  <si>
    <t>CB LONDON S/A CB LDN S/A IRISH LIFE ASSURANCE</t>
  </si>
  <si>
    <t>CITI1208500115</t>
  </si>
  <si>
    <t>SSB ALI4 SSAL C/O SSB, BSTN JP TR SERV BK, LTD. AS TR  FOR CMA SS EMG EQ INDEX MOTHER FD -2144609680</t>
  </si>
  <si>
    <t>DBJK1N11800145</t>
  </si>
  <si>
    <t>BNYM SA/NV AS CUST OF EMPLOYEES PROVIDENT FUND</t>
  </si>
  <si>
    <t>HSBC1872800146</t>
  </si>
  <si>
    <t>BRI01003600132</t>
  </si>
  <si>
    <t>BRI01004500111</t>
  </si>
  <si>
    <t>DBJK1K11100145</t>
  </si>
  <si>
    <t>HSBC1357900100</t>
  </si>
  <si>
    <t>JPMCB-IBM PERSONAL PENSION PLAN TRUST -2157804057</t>
  </si>
  <si>
    <t>DBJK1J10600162</t>
  </si>
  <si>
    <t>BP2S SINGAPORE/FULLY TAXABLE</t>
  </si>
  <si>
    <t>HSBC1580700107</t>
  </si>
  <si>
    <t>SCHRODER DANA ISTIMEWA</t>
  </si>
  <si>
    <t>HSBC1898600126</t>
  </si>
  <si>
    <t>SSB OD66 S/A BLACKROCK INSTITUTIONAL TRUST COMPANY, N.A INVEST FD FOR EMPLOYEE BNFT TST - 2144609624</t>
  </si>
  <si>
    <t>SSB W4A3 ACF WASATCH INTERNATIONAL GROWTH FUND -2144605711</t>
  </si>
  <si>
    <t>DBJK1913500112</t>
  </si>
  <si>
    <t>CITI1184500190</t>
  </si>
  <si>
    <t>SCBJK618500162</t>
  </si>
  <si>
    <t>MORGAN STANLEY &amp; CO INTL PLC - CLIENT AC</t>
  </si>
  <si>
    <t>HSBC1032500159</t>
  </si>
  <si>
    <t>CB NEW YORK S/A PRINCIPAL TRUST COMPANY ASIAN LTD</t>
  </si>
  <si>
    <t>CITI1320900176</t>
  </si>
  <si>
    <t>SOCIETE GENERALE PARIS</t>
  </si>
  <si>
    <t>HSBC1059400178</t>
  </si>
  <si>
    <t>SSB 1BA9 ACF MSCI EQUITY INDEX FUND B-INDONESIA - 2144609619</t>
  </si>
  <si>
    <t>DBJK1N05700158</t>
  </si>
  <si>
    <t>DBJK1N06200114</t>
  </si>
  <si>
    <t>BNGA1103800112</t>
  </si>
  <si>
    <t>LAUTANDHANA SECURINDO, PT</t>
  </si>
  <si>
    <t>01.359.131.8-054.000</t>
  </si>
  <si>
    <t>YJ001</t>
  </si>
  <si>
    <t>DESCRIPTION</t>
  </si>
  <si>
    <t>TOTAL SHARE</t>
  </si>
  <si>
    <t>%HOLDING</t>
  </si>
  <si>
    <t>FOUNDATION</t>
  </si>
  <si>
    <t>REKSA DANA NISP FLEXIGROWTH</t>
  </si>
  <si>
    <t>SCHRODER DANA KOMBINASI</t>
  </si>
  <si>
    <t>CIPTADANA SECURITIES, PT</t>
  </si>
  <si>
    <t>KI001</t>
  </si>
  <si>
    <t>NO. URUT</t>
  </si>
  <si>
    <t>NAMA INVESTOR</t>
  </si>
  <si>
    <t>ID INVESTOR/NPWP</t>
  </si>
  <si>
    <t>ALAMAT1</t>
  </si>
  <si>
    <t>ALAMAT2(LANJUTAN)</t>
  </si>
  <si>
    <t>L/A</t>
  </si>
  <si>
    <t>STATUS INVESTOR</t>
  </si>
  <si>
    <t>KEWARGANEGARAAN</t>
  </si>
  <si>
    <t>TINGKAT PAJAK EQUI</t>
  </si>
  <si>
    <t>TINGKAT PAJAK CORP</t>
  </si>
  <si>
    <t>NAMA PEMEGANG REKENING</t>
  </si>
  <si>
    <t>KODE PEMEGANG REKENING</t>
  </si>
  <si>
    <t>JUMLAH</t>
  </si>
  <si>
    <t>L</t>
  </si>
  <si>
    <t>BMAN1139100159</t>
  </si>
  <si>
    <t>SCBJK588000130</t>
  </si>
  <si>
    <t>BNGA1103700179</t>
  </si>
  <si>
    <t>BNGA1A04C00150</t>
  </si>
  <si>
    <t>DANA PENSIUN LEMBAGA KEUNGAN AIA FINANCIAL</t>
  </si>
  <si>
    <t>SCBJK596900181</t>
  </si>
  <si>
    <t>DP001010200165</t>
  </si>
  <si>
    <t>CITI1423600140</t>
  </si>
  <si>
    <t>BRI01003700162</t>
  </si>
  <si>
    <t>CITI1508300136</t>
  </si>
  <si>
    <t>BNYM SA/NV AS CUST OF KOOKMIN BK AS TRUSTEE OF KITMC INDONESIA EQUITY MASTER INVESTMENT TRUST</t>
  </si>
  <si>
    <t>HSBC1906400138</t>
  </si>
  <si>
    <t>AVRIST - LINK ASYA EQUITY (EQ) IDR FUND</t>
  </si>
  <si>
    <t>JPMCB-VANGUARD TOTAL INTERNTNL STOCK INDEX FUND -2157804327</t>
  </si>
  <si>
    <t>DBJK1J37600114</t>
  </si>
  <si>
    <t>BBH BOSTON S/A MTBJ RE : ING INDONESIA EQ MF</t>
  </si>
  <si>
    <t>CITI1816800148</t>
  </si>
  <si>
    <t>J.P.MORGAN BANK(IRELAND) RE J.P.MORGAN IRELAND (NOMINEES) LTD - 2157804017</t>
  </si>
  <si>
    <t>DBJK1J01800141</t>
  </si>
  <si>
    <t>SSB DU22 CAISSE DE DEPOT ET PLACEMENT DU QUEBEC-2144604166</t>
  </si>
  <si>
    <t>DBJK1816600142</t>
  </si>
  <si>
    <t>REKSA DANA DANAREKSA INDEKS SYARIAH</t>
  </si>
  <si>
    <t>CITI1905000127</t>
  </si>
  <si>
    <t>DEUTSCHE BANK AG (PRIVATE BANKING) SINGAPORE</t>
  </si>
  <si>
    <t>Institution</t>
  </si>
  <si>
    <t>SINARMAS SEKURITAS, PT</t>
  </si>
  <si>
    <t>DH001</t>
  </si>
  <si>
    <t>DBS VICKERS SECURITIES  INDONESIA, PT</t>
  </si>
  <si>
    <t>DP001</t>
  </si>
  <si>
    <t>BAHANA SECURITIES, PT</t>
  </si>
  <si>
    <t>DX001</t>
  </si>
  <si>
    <t>PANIN SEKURITAS, PT</t>
  </si>
  <si>
    <t>01.342.969.1-054.000</t>
  </si>
  <si>
    <t>GD BEJ MENARA II SUITE 1705</t>
  </si>
  <si>
    <t>JL JEND SUDIRMAN KAV 52 - 53</t>
  </si>
  <si>
    <t>PANIN SEKURITAS Tbk, PT</t>
  </si>
  <si>
    <t>GR001</t>
  </si>
  <si>
    <t>HSBC1420500159</t>
  </si>
  <si>
    <t>BNP PARIBAS ARBITRAGE SNC</t>
  </si>
  <si>
    <t>HSBC1651900127</t>
  </si>
  <si>
    <t>BBH BOSTON S/A ABERDEEN INDONESIA FUND INC</t>
  </si>
  <si>
    <t>CITI1100800106</t>
  </si>
  <si>
    <t>Jl. Medan Merdeka Selatan No. 14</t>
  </si>
  <si>
    <t>SWITZERLAND - TAX TREATY</t>
  </si>
  <si>
    <t>MELLON BANK NA S/A ARROWSTREET MULTI STRATEGY UMBRELLA PLC-ARROWSTREET EMERGING MARKETS FUND III</t>
  </si>
  <si>
    <t>HSBC1530200186</t>
  </si>
  <si>
    <t>FRANCE - TAX TREATY</t>
  </si>
  <si>
    <t>UNITED KINGDOM - TAX TREATY</t>
  </si>
  <si>
    <t>REKSA DANA SCHRODER 90 PLUS EQUITY FUND</t>
  </si>
  <si>
    <t>CITI1907200108</t>
  </si>
  <si>
    <t>PT JAMSOSTEK (PERSERO) - JHT</t>
  </si>
  <si>
    <t>BNGA1200100193</t>
  </si>
  <si>
    <t>JAMSOSTEK JHT</t>
  </si>
  <si>
    <t>DBJK1O13800190</t>
  </si>
  <si>
    <t>DBJK1O13900123</t>
  </si>
  <si>
    <t>NOMURA TB / EMERGING EQUITY MOTHER FUND</t>
  </si>
  <si>
    <t>SCBJK562800136</t>
  </si>
  <si>
    <t>SSB AD26 SSLUX C/O SSB, BOSTON ALLIANZ GLOBAL INVESTORS FUND -2144608888</t>
  </si>
  <si>
    <t>DANA PENSIUN TELKOM-BHN</t>
  </si>
  <si>
    <t>Local Institution</t>
  </si>
  <si>
    <t>Local Retail</t>
  </si>
  <si>
    <t>Foreign Retail</t>
  </si>
  <si>
    <t>% Var.</t>
  </si>
  <si>
    <t>Total Foreign</t>
  </si>
  <si>
    <t xml:space="preserve">Total Local </t>
  </si>
  <si>
    <t>% holding</t>
  </si>
  <si>
    <t>% change</t>
  </si>
  <si>
    <t>No</t>
  </si>
  <si>
    <t>GRAND TOTAL</t>
  </si>
  <si>
    <t>CORPORATE</t>
  </si>
  <si>
    <t>DANA PENSIUN TELKOM</t>
  </si>
  <si>
    <t>MELLON BANK NA S/A PENSION RESERVES INVESTMENT TRUST FUND</t>
  </si>
  <si>
    <t>HSBC1722900184</t>
  </si>
  <si>
    <t>SSB HKJJ MANAGED PENSION FUNDS LIMITED-2144604213</t>
  </si>
  <si>
    <t>DBJK1821300194</t>
  </si>
  <si>
    <t>BNP Paribas Inv. Partners Sub Account DP Trakindo Utama</t>
  </si>
  <si>
    <t>SSB SWFX ACF CALIFORNIA PUBLIC EMPLOYEES RETIREMENT SYSTEM - 2144607543</t>
  </si>
  <si>
    <t>DBJK1K97700129</t>
  </si>
  <si>
    <t>Jakarta Pusat</t>
  </si>
  <si>
    <t>DP Bank Mandiri - Fortis Investment</t>
  </si>
  <si>
    <t>01.565.217.5-054.000</t>
  </si>
  <si>
    <t>YAY.KESEHATAN PEGAWAI TELKOM S/A FORTIS INV</t>
  </si>
  <si>
    <t>YAY.KESEHATAN PEGAWAI TELKOM S/A BAHANA TCW</t>
  </si>
  <si>
    <t>BNGA1</t>
  </si>
  <si>
    <t>Dana Pensiun Pertamina - Schroders</t>
  </si>
  <si>
    <t>NOMOR REKENING</t>
  </si>
  <si>
    <t>DBJK1619300122</t>
  </si>
  <si>
    <t>Corp + Broker + Foundation</t>
  </si>
  <si>
    <t>OCBC SECURITIES PTE LTD -CLIENT A/C</t>
  </si>
  <si>
    <t>Foreign</t>
  </si>
  <si>
    <t>BNI01</t>
  </si>
  <si>
    <t>Dana Pensiun BNI - Schroders</t>
  </si>
  <si>
    <t>INDIVIDUAL - DOMESTIC</t>
  </si>
  <si>
    <t>INDIVIDUAL - FOREIGN</t>
  </si>
  <si>
    <t>ASURANSI JIWA MANULIFE INDONESIA 91256-4008</t>
  </si>
  <si>
    <t>ASURANSI JIWA MANULIFE INDONESIA, PT - 4945-4000</t>
  </si>
  <si>
    <t>REKSA DANA CITRAGOLD -94284-4000</t>
  </si>
  <si>
    <t>SINGAPORE</t>
  </si>
  <si>
    <t>01.304.243.7-021.000</t>
  </si>
  <si>
    <t>Jakarta 12190</t>
  </si>
  <si>
    <t>Reksadana Dana Ekuitas Andalan</t>
  </si>
  <si>
    <t>DP DELTA DJAKARTA - SCHRODERS</t>
  </si>
  <si>
    <t>STATUS REKENING</t>
  </si>
  <si>
    <t>JPMORGAN CHASE BANK NA RE NON-TREATY CLIENTS - 2157804006</t>
  </si>
  <si>
    <t>FOREIGN RETAIL</t>
  </si>
  <si>
    <t>LOCAL INSTITUTION</t>
  </si>
  <si>
    <t>LOCAL RETAIL</t>
  </si>
  <si>
    <t>Total Local Institution</t>
  </si>
  <si>
    <t>Mutual Fund &amp; Insurance</t>
  </si>
  <si>
    <t>PF, Corp, Broker, Foun.</t>
  </si>
  <si>
    <t>SSB NT6P ACF CANADA PENSION PLAN INVESTMENT BOARD -2144609628</t>
  </si>
  <si>
    <t>Dana Pensiun Karyawan Pupuk Kujang</t>
  </si>
  <si>
    <t>REKSA DANA MANULIFE SYARIAH SECTORAL AMANAH</t>
  </si>
  <si>
    <t>DBJK1005000132</t>
  </si>
  <si>
    <t>KI001406600170</t>
  </si>
  <si>
    <t>DBJK1828900146</t>
  </si>
  <si>
    <t>ML001000000172</t>
  </si>
  <si>
    <t>DX001405100105</t>
  </si>
  <si>
    <t>Dana Pensiun Pertamina</t>
  </si>
  <si>
    <t>BNGA1165100169</t>
  </si>
  <si>
    <t>SSB WBEL S/A WELLS FARGO MASTER TRUST DIVERSIFIED STOCK PORTFOLIO - 2157564040</t>
  </si>
  <si>
    <t>DBJK1N52000177</t>
  </si>
  <si>
    <t>Reksa Dana Schroder Indo Equity Fund</t>
  </si>
  <si>
    <t>BALI1980900130</t>
  </si>
  <si>
    <t>CITI1424000163</t>
  </si>
  <si>
    <t>BMAN1101200138</t>
  </si>
  <si>
    <t>HSBC1288700195</t>
  </si>
  <si>
    <t>BALI1830600145</t>
  </si>
  <si>
    <t>DBJK1B13400107</t>
  </si>
  <si>
    <t>CITI1414800119</t>
  </si>
  <si>
    <t>BNI01009600166</t>
  </si>
  <si>
    <t>DBJK1644300153</t>
  </si>
  <si>
    <t>CITI1466500109</t>
  </si>
  <si>
    <t>125 LONDON WALL LONDON EC2Y 5AJ</t>
  </si>
  <si>
    <t>DANA PENSIUN PERHUTANI - SHRODERS INVESTMENT MI</t>
  </si>
  <si>
    <t>BMAN1157000194</t>
  </si>
  <si>
    <t>SSB 0BGF S/A ISHARES MSCI INDONESIA INVESTABLE MARKET INDEX FUND -2144610463</t>
  </si>
  <si>
    <t>DBJK1N90200191</t>
  </si>
  <si>
    <t>MERRILL LYNCH INTERNATIONAL PRIMARYEQUITY SECURITIES ACCOUNT</t>
  </si>
  <si>
    <t>HSBC1135400183</t>
  </si>
  <si>
    <t>SSB 2CIG ACF JOHN HANCOCK TRUST DISCIPLINED DIVERS TST -2144608551</t>
  </si>
  <si>
    <t>DBJK1L98500105</t>
  </si>
  <si>
    <t>J.P MORGAN SECURITIES INDONESIA, PT</t>
  </si>
  <si>
    <t>BK001000000155</t>
  </si>
  <si>
    <t>DANA PENSIUN LEMBAGA KEUANGAN AIA FINANCIAL</t>
  </si>
  <si>
    <t>TRUST AND CUSTODY SERVICES BANK LTD RE : EMERGING EQUITY PASSIVE MOTHER FUND</t>
  </si>
  <si>
    <t>HSBC1069100178</t>
  </si>
  <si>
    <t>125 LONDON WALL</t>
  </si>
  <si>
    <t>JPMCB-SCHRODER DIVERSIFIED GROWTH FUND -2157804394</t>
  </si>
  <si>
    <t>DBJK1J44300184</t>
  </si>
  <si>
    <t>HSBC1756300116</t>
  </si>
  <si>
    <t>BNP Paribas Inv. Partners Sub Account DP Delta Djakarta</t>
  </si>
  <si>
    <t>DP BPD Jabar</t>
  </si>
  <si>
    <t>BNI01003600112</t>
  </si>
  <si>
    <t>Bandung</t>
  </si>
  <si>
    <t>BNYM SA/NV AS CUST OF GLOBAL EMERGING MARKETS EQUITY FUND</t>
  </si>
  <si>
    <t>HSBC1135900139</t>
  </si>
  <si>
    <t>Yas. Pertambangan dan energi</t>
  </si>
  <si>
    <t>KS001119000128</t>
  </si>
  <si>
    <t>Jl.medan Merdeka Selatan No.18 Gambir</t>
  </si>
  <si>
    <t>Jakarta - Pusat</t>
  </si>
  <si>
    <t>DB001000000105</t>
  </si>
  <si>
    <t>DEUTSCHE BANK BUILDING LT. 6</t>
  </si>
  <si>
    <t>JL. IMAM BONJOL NO. 80 MENTENG</t>
  </si>
  <si>
    <t>HSBC1021300194</t>
  </si>
  <si>
    <t>BMAN1157300187</t>
  </si>
  <si>
    <t>CITI1318100112</t>
  </si>
  <si>
    <t>BALI1830500115</t>
  </si>
  <si>
    <t>DBJK1634800116</t>
  </si>
  <si>
    <t>CITI1309800144</t>
  </si>
  <si>
    <t>DBJK1601900140</t>
  </si>
  <si>
    <t>CITI1460800145</t>
  </si>
  <si>
    <t>THE NORTHERN TRUST COMPANY S/A BANK NEGARA MALAYSIA</t>
  </si>
  <si>
    <t>SCBJK605200149</t>
  </si>
  <si>
    <t>PT. Asuransi Takaful Keluarga - PT. Schroder Investment Management Indonesia</t>
  </si>
  <si>
    <t>BNGA1216J00112</t>
  </si>
  <si>
    <t>Mampang Prapatan Raya No. 100, Tegal Parang, Mampang Prapatan</t>
  </si>
  <si>
    <t>RD SCHRODER PROVIDENCE FUND - 813564000</t>
  </si>
  <si>
    <t>Deutsche Bank AG,  London 201830.40.02</t>
  </si>
  <si>
    <t>DBJK1563300103</t>
  </si>
  <si>
    <t>JP MORGAN CHASE BANK RE ABU DHABI INVESTMENT AUTHORITY - 2157804030</t>
  </si>
  <si>
    <t>DBJK1J03100143</t>
  </si>
  <si>
    <t>CITI1402500115</t>
  </si>
  <si>
    <t>CITI1208700175</t>
  </si>
  <si>
    <t>TAIWAN</t>
  </si>
  <si>
    <t>CITI1169900175</t>
  </si>
  <si>
    <t>JPMCB-SCHRODER GLOBAL DYNAMIC BLEND FUND - 2157804443</t>
  </si>
  <si>
    <t>DBJK1J49700155</t>
  </si>
  <si>
    <t>THE NORTHERN TRUST COMPANY S/A STICHTING BLUE SKY GROUP</t>
  </si>
  <si>
    <t>SCBJK454600171</t>
  </si>
  <si>
    <t>HSBC1278400112</t>
  </si>
  <si>
    <t>DBJK1627900180</t>
  </si>
  <si>
    <t>BMAN1101300168</t>
  </si>
  <si>
    <t>BRI01000900195</t>
  </si>
  <si>
    <t>CITI1475100167</t>
  </si>
  <si>
    <t>GOVERNMENT OF CANADA</t>
  </si>
  <si>
    <t>CITI1463800172</t>
  </si>
  <si>
    <t>CITI1477600141</t>
  </si>
  <si>
    <t>BMAN1180100140</t>
  </si>
  <si>
    <t>CITI1436400100</t>
  </si>
  <si>
    <t>EVERETT, MA 02149</t>
  </si>
  <si>
    <t>CITI1200600170</t>
  </si>
  <si>
    <t>SSB ZVD2 ATF SSB &amp; TR CO INVESTMENT FUNDS FOR TAX EXEMPT RETIREMENT PLANS -2157564034</t>
  </si>
  <si>
    <t>DBJK1M78300183</t>
  </si>
  <si>
    <t>BBH BOSTON S/A VANG TOT WORLD STOCK INDEX FD</t>
  </si>
  <si>
    <t>CITI1191000103</t>
  </si>
  <si>
    <t>RD BATAVIA DANA SAHAM AGRO- 850014000</t>
  </si>
  <si>
    <t>BNYM SA/NV AS CUST OF MARKET VECTORS COAL EXCHANGE-TRADED FUND</t>
  </si>
  <si>
    <t>HSBC1030200148</t>
  </si>
  <si>
    <t>F</t>
  </si>
  <si>
    <t>SSB RBKJ EMERGING MKTS EQUITY TRUST 4 -2144606192</t>
  </si>
  <si>
    <t>GERMAN</t>
  </si>
  <si>
    <t>CITI1323400150</t>
  </si>
  <si>
    <t>CITI1318400105</t>
  </si>
  <si>
    <t>HSBC1065300105</t>
  </si>
  <si>
    <t>SSB 5BKA S/A EMERGING MARKETS INDEX NON LENDABLE FUND B - 2144610289</t>
  </si>
  <si>
    <t>DBJK1N72800112</t>
  </si>
  <si>
    <t>For IRMR</t>
  </si>
  <si>
    <t>Domestic</t>
  </si>
  <si>
    <t>SCBJK018300134</t>
  </si>
  <si>
    <t>DBJK1000400110</t>
  </si>
  <si>
    <t>SCBJK216000177</t>
  </si>
  <si>
    <t>MELLON BANK NA S/A AT&amp;T UNION WELFARE BENEFIT TRUST</t>
  </si>
  <si>
    <t>HSBC1096600183</t>
  </si>
  <si>
    <t>PERUSAHAAN TERBATAS NPWP</t>
  </si>
  <si>
    <t>YAYASAN NPWP</t>
  </si>
  <si>
    <t>INDONESIA</t>
  </si>
  <si>
    <t>AVAILABLE</t>
  </si>
  <si>
    <t>BROKER</t>
  </si>
  <si>
    <t>PENSION FUND</t>
  </si>
  <si>
    <t>A</t>
  </si>
  <si>
    <t>INSTITUTION - FOREIGN</t>
  </si>
  <si>
    <t xml:space="preserve"> </t>
  </si>
  <si>
    <t>Jakarta</t>
  </si>
  <si>
    <t>Jakarta Selatan</t>
  </si>
  <si>
    <t>01.343.625.8-054.000</t>
  </si>
  <si>
    <t>WANTEG SECURINDO, PT</t>
  </si>
  <si>
    <t>AN001</t>
  </si>
  <si>
    <t>SECURITIES &amp; AGENCY SERVICES DEPARTMENT PERMATABANK, PT</t>
  </si>
  <si>
    <t>BALI1</t>
  </si>
  <si>
    <t>Deutsche Bank AG (Private Banking) Singapore A/C. 214601-4000</t>
  </si>
  <si>
    <t>SIGMA BUANA CEMERLANG, PT</t>
  </si>
  <si>
    <t>PICTET AND CIE S/A PICTET (CH) INSTITUTIONAL-EMERGING MARKETS TRACKER</t>
  </si>
  <si>
    <t>HSBC1361100187</t>
  </si>
  <si>
    <t>MORGAN STANLEY &amp; CO INTL PLC - IPB CLIENT ACCOUNT</t>
  </si>
  <si>
    <t>HSBC1880300165</t>
  </si>
  <si>
    <t>MUTUAL FUND MORE THAN 5 YEAR</t>
  </si>
  <si>
    <t>PT AIA FINL - UL EQUITY</t>
  </si>
  <si>
    <t>RD SCHORDER SYARIAH BALANCED FUND - 815964000</t>
  </si>
  <si>
    <t>DPLK AIA FINANCIAL</t>
  </si>
  <si>
    <t>INDIVIDUAL SHAREHOLDINGS - FOREIGN</t>
  </si>
  <si>
    <t>DBS VICKERS SECS SINGAPORE (PTE) LTD A/C CLIENTS</t>
  </si>
  <si>
    <t>MERRIL LYNCH, PIERCE, FENNER AND SMITH SECURITIES ACCOUNT</t>
  </si>
  <si>
    <t>DOMESTIC RETAIL SHAREHOLDINGS</t>
  </si>
  <si>
    <t>REKSADANA FIRST STATE INDOEQUITY SECTORAL FUND 985664000</t>
  </si>
  <si>
    <t>BANK CIMB NIAGA TBK, PT</t>
  </si>
  <si>
    <t>BANK MANDIRI, PT - CUSTODY</t>
  </si>
  <si>
    <t>BMAN1</t>
  </si>
  <si>
    <t>DP Perkebunan - Bahana</t>
  </si>
  <si>
    <t>SCBJK431700188</t>
  </si>
  <si>
    <t>MEGA CAPITAL INDONESIA, PT</t>
  </si>
  <si>
    <t>CD001</t>
  </si>
  <si>
    <t>RD FIRST STATE INDOEQUITY PEKA FUND</t>
  </si>
  <si>
    <t>CITI1905700143</t>
  </si>
  <si>
    <t>03.037.005.0-012.000</t>
  </si>
  <si>
    <t>JL. JEND. SUDIRMAN KAV 52-53 JAKARTA</t>
  </si>
  <si>
    <t>01.071.017.6-054.000</t>
  </si>
  <si>
    <t>GEDUNG BURSA EFEK INDONESIA LT 18</t>
  </si>
  <si>
    <t>JL JEND SUDIRMAN KAV 52-53 SENAYAN - KEBAYORAN BARU</t>
  </si>
  <si>
    <t>MERRILL LYNCH INDONESIA, PT</t>
  </si>
  <si>
    <t>ML001</t>
  </si>
  <si>
    <t>Dana Pensiun Garuda Indonesia</t>
  </si>
  <si>
    <t>FOREIGN INSTITUTION - BMS</t>
  </si>
  <si>
    <t>Institution - BMS</t>
  </si>
  <si>
    <t>Foreign Inst. - BMS</t>
  </si>
  <si>
    <t>Foreign Inst. - Public</t>
  </si>
  <si>
    <t>Institution - Public</t>
  </si>
  <si>
    <t>DBJK1A30700129</t>
  </si>
  <si>
    <t>DBJK1004500176</t>
  </si>
  <si>
    <t>GR001000000166</t>
  </si>
  <si>
    <t>DBJK1N06600137</t>
  </si>
  <si>
    <t>DBJK1A50400122</t>
  </si>
  <si>
    <t>CITI1479500129</t>
  </si>
  <si>
    <t>BNGA1442300103</t>
  </si>
  <si>
    <t>CITI1429000111</t>
  </si>
  <si>
    <t>DBJK1M32300157</t>
  </si>
  <si>
    <t>HSBC1663A00108</t>
  </si>
  <si>
    <t>SSAL ALQ6 S/A JAPAN TST SCVS, BK,LTD.ATF STB DAIWA IND STOCK MOTHER FD - 2144610670</t>
  </si>
  <si>
    <t>DBJK1O11100156</t>
  </si>
  <si>
    <t>SSB ZVI2 S/A SSGA MSCI IND INDEX NON- LENDING QP COMMON TST FD - 2157564045</t>
  </si>
  <si>
    <t>UNITED STATES OF AMERICA - TAX TREATY</t>
  </si>
  <si>
    <t>HSBC1709100118</t>
  </si>
  <si>
    <t>BNYM SA/NV AS CUST OF SAUDI ARABIAN MONETARY AGENCY</t>
  </si>
  <si>
    <t>HSBC1679600192</t>
  </si>
  <si>
    <t>SSB ZVID S/A SSGA S+P/IFCI INDONESIA INDEX NON-LENDING  QP COMMON TST FD - 2157564046</t>
  </si>
  <si>
    <t>BANQUE CANTONALE VAUDOISE</t>
  </si>
  <si>
    <t>HSBC1183600190</t>
  </si>
  <si>
    <t>-</t>
  </si>
  <si>
    <t>THE NORTHERN TRUST COMPANY S/A NEW ZEALAND SUPERANNUATION FUND</t>
  </si>
  <si>
    <t>SCBJK467500161</t>
  </si>
  <si>
    <t>Government of New Zealand</t>
  </si>
  <si>
    <t>SSAL ALQ7 S/A JAPAN TRUSTEE SERVICES BANK,LTD.ATF CMA INDONESIA STOCK FD - 2144610681</t>
  </si>
  <si>
    <t>DBJK1O12200195</t>
  </si>
  <si>
    <t>AVRIST - LINK ASYA BALANCED (EQ) IDR FUND</t>
  </si>
  <si>
    <t>CITI1490000175</t>
  </si>
  <si>
    <t>SSB ZVEP S/A SSGA EMERG MRKT INDEX PLS NON-LENDING COMMON TRUST FUND - 2157564050</t>
  </si>
  <si>
    <t>DBJK1O14300146</t>
  </si>
  <si>
    <t>DEN DANSKE BANK CLIENTS HOLDINGS</t>
  </si>
  <si>
    <t>HSBC1940700146</t>
  </si>
  <si>
    <t>NORTHERN TRUST GLOBAL SERVICES LIMITED LONDON S/A ABU DHABI RETIREMENT PENSIONS AND BENEFITS FD</t>
  </si>
  <si>
    <t>SCBJK631400152</t>
  </si>
  <si>
    <t>BANK OF NEW YORK MELLON (LUXEMBOURG) S.A. S/A INVESCO FUNDS</t>
  </si>
  <si>
    <t>HSBC1430400122</t>
  </si>
  <si>
    <t>THE NORTHERN TRUST COMPANY S/A FORD MOTOR COMPANY DEFINED BENEFIT MASTER TRUST</t>
  </si>
  <si>
    <t>SCBJK624600149</t>
  </si>
  <si>
    <t>ASURANSI JIWA MANULIFE INDONESIA, PT - 49454007</t>
  </si>
  <si>
    <t>DBJK1B22500121</t>
  </si>
  <si>
    <t>RX001000000137</t>
  </si>
  <si>
    <t>GD. BURSA EFEK INDONESIA TOWER I, LT.8</t>
  </si>
  <si>
    <t>JL. JEND. SUDIRMAN KAV. 52-53</t>
  </si>
  <si>
    <t>MERRILL LYNCH INDONESIA. PT</t>
  </si>
  <si>
    <t>Government Uni Emirat Arab - TAX TREATY</t>
  </si>
  <si>
    <t>BBH BOSTON S/A MTBJ RE: KOKUSAI INDONESIAN SO</t>
  </si>
  <si>
    <t>CITI1828200173</t>
  </si>
  <si>
    <t>BBH BOSTON S/A NTB NEW-GEN EEMF (936758)</t>
  </si>
  <si>
    <t>JPMCB-PUBLIC EMPLOYEES RETIREMENT ASSOCIATION OF NEW MEXICO - 2157804615</t>
  </si>
  <si>
    <t>DBJK1J66900174</t>
  </si>
  <si>
    <t>BP25 FRANKFURT S/A DEKA-MASTER HAEK I</t>
  </si>
  <si>
    <t>HSBC1376000195</t>
  </si>
  <si>
    <t>THE NORTHERN TRUST COMPANY S/A LORD ASSET MANAGEMENT TRUST-THOMAS WHITE EMERGING MARKETS FUND</t>
  </si>
  <si>
    <t>SCBJK647400102</t>
  </si>
  <si>
    <t>UNICREDIT BANK AUSTRIA AG</t>
  </si>
  <si>
    <t>SCBJK057600187</t>
  </si>
  <si>
    <t>AUSTRIA</t>
  </si>
  <si>
    <t>AXA MAESTROLINK DYNAMIC</t>
  </si>
  <si>
    <t>CITI1908300147</t>
  </si>
  <si>
    <t>DPLK TM EXXON MOBIL (EQUITY) - 79144040</t>
  </si>
  <si>
    <t>DBJK1B48700124</t>
  </si>
  <si>
    <t>DBJK1J24200168</t>
  </si>
  <si>
    <t>AVRIST-LINK PRIME INVEST 002 B FUND</t>
  </si>
  <si>
    <t>CITI1909500119</t>
  </si>
  <si>
    <t>SSB 0BFD S/A ISHARES MSCI ACWI EX US ENERGY SCTR INDEX FD - 2144611008</t>
  </si>
  <si>
    <t>DBJK1O44900111</t>
  </si>
  <si>
    <t>01.635.466.4-025.000</t>
  </si>
  <si>
    <t>KZ001000000176</t>
  </si>
  <si>
    <t>01.349.241.8-054.000</t>
  </si>
  <si>
    <t>TANAH ABANG</t>
  </si>
  <si>
    <t>MG001324400150</t>
  </si>
  <si>
    <t>199608046M</t>
  </si>
  <si>
    <t>One Marina Boulevard # 28-00</t>
  </si>
  <si>
    <t>Singapore</t>
  </si>
  <si>
    <t>SEMESTA INDOVEST, PT</t>
  </si>
  <si>
    <t>MG001</t>
  </si>
  <si>
    <t>SOCIETE GENERALE NANTES S/A MW GAVEKAL ASIAN OPPORTUNITIES UCITS FUND</t>
  </si>
  <si>
    <t>HSBC1825500118</t>
  </si>
  <si>
    <t>UOB KAY HIAN SECURITIES, PT</t>
  </si>
  <si>
    <t>AI001</t>
  </si>
  <si>
    <t>DBJK1997600122</t>
  </si>
  <si>
    <t>PT AIA FINL - INV</t>
  </si>
  <si>
    <t>CITI1471600184</t>
  </si>
  <si>
    <t>DP CHEVRON PACIFIC INDO SCHRODER - 985094000</t>
  </si>
  <si>
    <t>HSBC BK PLC A/C IB MAIN ACCOUNT</t>
  </si>
  <si>
    <t>HSBC1454000121</t>
  </si>
  <si>
    <t>DBJK1N40900145</t>
  </si>
  <si>
    <t>SSLUX 9T47 S/A STATE STREET GLOBAL ADVISORS LUXEMBOURG SICAV - 2144610068</t>
  </si>
  <si>
    <t>DBJK1N50600145</t>
  </si>
  <si>
    <t>CITI1179000189</t>
  </si>
  <si>
    <t>BBH BOSTON S/A BBHTSIA SGMF EMG MKTS EQTY PAGRA</t>
  </si>
  <si>
    <t>CITI1178100113</t>
  </si>
  <si>
    <t>DBJK1931800170</t>
  </si>
  <si>
    <t>SSL PANI S/A COSMOPOLITAN INVESTMENT FUND - 2144610138</t>
  </si>
  <si>
    <t>DBJK1N57600111</t>
  </si>
  <si>
    <t>SSAL ADK5 S/A TMTBOJ, LTD. ATF SSSEA EQUITY INDEX MOTHER FUND - 2144611226</t>
  </si>
  <si>
    <t>DBJK1O66800182</t>
  </si>
  <si>
    <t>THE NORTHERN TRUST COMPANY S/A WHEELS COMMON INVESTMENT FUND</t>
  </si>
  <si>
    <t>SCBJK624500119</t>
  </si>
  <si>
    <t>HSBC1669100146</t>
  </si>
  <si>
    <t>SENAYAN - KEBAYORAN BARU</t>
  </si>
  <si>
    <t>RD BNP PARIBAS EKUITAS - 897634000</t>
  </si>
  <si>
    <t>RD BNP PARIBAS PESONA - 902744000</t>
  </si>
  <si>
    <t>MELLON BANK NA S/A FOR THE BOARD OF REGENTS OF THE U OF TEXAS SYSTEM</t>
  </si>
  <si>
    <t>THE NORTHERN TRUST AND COMPANY S/A FUTURE FUND BOARD OF GUARDIANS</t>
  </si>
  <si>
    <t>RD BNP PARIBAS MAXI SAHAM - 822144000</t>
  </si>
  <si>
    <t>BP2S LONDON S/A WITAN INVESTMENT TRUST PLC</t>
  </si>
  <si>
    <t>HSBC1354900170</t>
  </si>
  <si>
    <t>HSBC PRIVATE BANK (SUISSE) SA SINGAPORE</t>
  </si>
  <si>
    <t>HSBC1579500135</t>
  </si>
  <si>
    <t>RD BNP PARIBAS DANA INVESTA - 813314000</t>
  </si>
  <si>
    <t>Dana Pensiun Pertamina - In House 2</t>
  </si>
  <si>
    <t>BNGA1165300132</t>
  </si>
  <si>
    <t>Jl. M.I Ridwan Rais No.7A Gambir Jakarta Pusat</t>
  </si>
  <si>
    <t>02.433.586.1-054.000</t>
  </si>
  <si>
    <t>PT BANK BUKOPIN</t>
  </si>
  <si>
    <t>BBKP2</t>
  </si>
  <si>
    <t>BBH BOSTON S/A GA ASIA PACIFIC DIVIDEND FUND</t>
  </si>
  <si>
    <t>CITI1812200126</t>
  </si>
  <si>
    <t>JPMCB-PENSIONSKASSE DES BUNDES PUBLICA - 2157804628</t>
  </si>
  <si>
    <t>DBJK1J68400139</t>
  </si>
  <si>
    <t>LUCASTA MURNI CEMERLANG</t>
  </si>
  <si>
    <t>AG001073200141</t>
  </si>
  <si>
    <t>01.351.938.4-024.000</t>
  </si>
  <si>
    <t>GD ENSEVAL LT 4</t>
  </si>
  <si>
    <t>JL LETJEN SUPRAPTO, CEMPAKA PUTIH, JAKPUS</t>
  </si>
  <si>
    <t>AG001</t>
  </si>
  <si>
    <t>SSB C009 S/A TIAA-CREF FUNDS-TIAA-CREF EMERG MKTS EQT INDEX FD - 2144610835</t>
  </si>
  <si>
    <t>DBJK1O27600159</t>
  </si>
  <si>
    <t>SSB 8BBQ S/A BLACKROCK CDN MSCI EMERGING MARKETS INDEX FUND - 2144610650</t>
  </si>
  <si>
    <t>DBJK1O09100138</t>
  </si>
  <si>
    <t>JPMCB-BLACKROCK INDEXED EMERGING MARKETS IMI EQUITY FUND - 2157804608</t>
  </si>
  <si>
    <t>DBJK1J66200158</t>
  </si>
  <si>
    <t>AN001000000458</t>
  </si>
  <si>
    <t>GD GRAHA KENCANA LT 7 SUITE 7B</t>
  </si>
  <si>
    <t>JL RAYA PEJUANGAN 88, KEBON JERUK</t>
  </si>
  <si>
    <t>AVRIST - LIFE (EQ)</t>
  </si>
  <si>
    <t>CITI1466900132</t>
  </si>
  <si>
    <t>MELLON BANK NA S/A FOR EMERGING MARKETS EQUITY FUND</t>
  </si>
  <si>
    <t>HSBC BANK PLC S/A HSBC ETFS PUBLIC LIMITED COMPANY</t>
  </si>
  <si>
    <t>HSBC1638200188</t>
  </si>
  <si>
    <t>REKSA DANA BNP PARIBAS INFRASTRUKTUR PLUS</t>
  </si>
  <si>
    <t>REKSA DANA BNP PARIBAS SOLARIS</t>
  </si>
  <si>
    <t>SMARTLINK RUPIAH EQUITY FUND</t>
  </si>
  <si>
    <t>CITI1913300192</t>
  </si>
  <si>
    <t>BBH BOSTON S/A MTBJ RE: INDONESIA EQUITY MF</t>
  </si>
  <si>
    <t>CITI1830900110</t>
  </si>
  <si>
    <t>KUWAIT GOVERNMENT</t>
  </si>
  <si>
    <t>DPMP UNILEVER - SCHRODER</t>
  </si>
  <si>
    <t>CITI1654400122</t>
  </si>
  <si>
    <t>RDS BNP PARIBAS PESONA AMANAH</t>
  </si>
  <si>
    <t>HSBC1956800126</t>
  </si>
  <si>
    <t>SMARTLINK RPH BALANCED FUND-BAHANA</t>
  </si>
  <si>
    <t>CITI1913100132</t>
  </si>
  <si>
    <t>SMARTLINK RPH BALANCED FUND-SCHRODR</t>
  </si>
  <si>
    <t>CITI1913200162</t>
  </si>
  <si>
    <t>PT Bahana TCW Investment Management Sub Account Dana Pensiun Bank CIMB Niaga - Trading</t>
  </si>
  <si>
    <t>JPMCB - KOREA EXCHANGE BANK-2157804730</t>
  </si>
  <si>
    <t>DBJK1B58300191</t>
  </si>
  <si>
    <t>PT First State Investment Indonesia Sub Account Dana Pensiun Bank CIMB Niaga - Trading</t>
  </si>
  <si>
    <t>SMARTLINK RPH BAL PLUS FND-BAHANA</t>
  </si>
  <si>
    <t>CITI1913400125</t>
  </si>
  <si>
    <t>MELLON BANK NA S/A BELLSOUTH CORPORATION RFA VEBA TRUST</t>
  </si>
  <si>
    <t>HSBC1424800188</t>
  </si>
  <si>
    <t>HSBC1921200116</t>
  </si>
  <si>
    <t>DPLK ALLIANZ IND-EQUITY FUND</t>
  </si>
  <si>
    <t>CITI1912800139</t>
  </si>
  <si>
    <t>DBJK1O46700166</t>
  </si>
  <si>
    <t>Deutsche Bank Bldg Jl. Imam Bonjol 80</t>
  </si>
  <si>
    <t>DBJK1J78400132</t>
  </si>
  <si>
    <t>ALLIANZ-SAVING PLAN EQUITY FUND</t>
  </si>
  <si>
    <t>CITI1912700109</t>
  </si>
  <si>
    <t>VARIANCE</t>
  </si>
  <si>
    <t>No. of shares</t>
  </si>
  <si>
    <t>% Holding</t>
  </si>
  <si>
    <t>NO</t>
  </si>
  <si>
    <t>BP2S LUXEMBOURG S/A BNP PARIBAS L1</t>
  </si>
  <si>
    <t>JPMCB-AVIVA INVESTORS -2157804077</t>
  </si>
  <si>
    <t>DBJK1J12600180</t>
  </si>
  <si>
    <t>Dana Pensiun Perkebunan</t>
  </si>
  <si>
    <t>BMAN1101100108</t>
  </si>
  <si>
    <t>PT Schroders Investment Management Indonesia Sub Account Dana Pensiun Bank CIMB Niaga - Trading</t>
  </si>
  <si>
    <t>BNGA1103Q00143</t>
  </si>
  <si>
    <t>SSAL SGUG S/A PEOPLE'S BANK OF CHINA - 2144611513</t>
  </si>
  <si>
    <t>DBJK1B67100115</t>
  </si>
  <si>
    <t>SSAL S9PW S/A PEOPLES BANK OF CHINA - 2144610839</t>
  </si>
  <si>
    <t>DBJK1B67200145</t>
  </si>
  <si>
    <t>JAPAN - TAX TREATY</t>
  </si>
  <si>
    <t>CHINA - TAX TREATY</t>
  </si>
  <si>
    <t>JPMCB-GAMLA LIVFRSAKRINGSKTBLGETSEB TRYGG LIV -2157804161</t>
  </si>
  <si>
    <t>DBJK1J21000178</t>
  </si>
  <si>
    <t>MELLON BANK NA S/A EATON VANCE COLLECTIVE INVESTMENT TRUST FOR EMPLOYEE BENEFIT PLANS EMG MKT EQ FD</t>
  </si>
  <si>
    <t>HSBC1075800151</t>
  </si>
  <si>
    <t>BERKAT CAHAYA ANUGERAH, PT</t>
  </si>
  <si>
    <t>KI001689100142</t>
  </si>
  <si>
    <t>GD.PLAZA ASIA OFFICE PARK</t>
  </si>
  <si>
    <t>DANA PENSIUN SEMEN GRESIK</t>
  </si>
  <si>
    <t>CD001005600184</t>
  </si>
  <si>
    <t>JPMCB-SPP EMERGING MARKETS SRI - 2157804689</t>
  </si>
  <si>
    <t>DBJK1J75300172</t>
  </si>
  <si>
    <t>MELLON BANK NA S/A CF DV EMERGING MARKETS STOCK INDEX FUND</t>
  </si>
  <si>
    <t>HSBC1761200131</t>
  </si>
  <si>
    <t>SCBJK664200195</t>
  </si>
  <si>
    <t>SSLUX ZB3X S/A UBS ETF - 2144610368</t>
  </si>
  <si>
    <t>DBJK1N80700154</t>
  </si>
  <si>
    <t>SENNI CAHAYA, PT</t>
  </si>
  <si>
    <t>SC001000000431</t>
  </si>
  <si>
    <t>01.719.503.3-054.000</t>
  </si>
  <si>
    <t>WISMA GKBI LT. 38</t>
  </si>
  <si>
    <t>JL. JEND. SUDIRMAN KAV. 28</t>
  </si>
  <si>
    <t>SC001</t>
  </si>
  <si>
    <t>CB LONDON S/A L&amp;G ASSURANCE (PENS MNGT) LTD</t>
  </si>
  <si>
    <t>CB LONDON S/A ST PENSIOENFONDS METAAL EN TECHNIEK 10</t>
  </si>
  <si>
    <t>CITI1245900180</t>
  </si>
  <si>
    <t>SSB FA20 S/A EATON VANCE PRMTRC STRCTRD EM FUND - 2144606680</t>
  </si>
  <si>
    <t>C/O DBJK SCS 7th Floor</t>
  </si>
  <si>
    <t>THE NOMURA TRUST AND BANKING CO LTD AS THE TRUSTEE OF NOMURA INDONESIA STOCK MOTHER FUND</t>
  </si>
  <si>
    <t>SCBJK661600191</t>
  </si>
  <si>
    <t>CITIBANK HONGKONG S/A ARROWSTREET EMERGING MARKETS FUND</t>
  </si>
  <si>
    <t>CITI1653500143</t>
  </si>
  <si>
    <t>LGT BK (SINGAPORE) LTD/CLT TST AC SPORE</t>
  </si>
  <si>
    <t>CITI1568100131</t>
  </si>
  <si>
    <t>JPMCB-SCHRODER QEP GLOBAL CORE FUND -2157804171</t>
  </si>
  <si>
    <t>DBJK1J22000187</t>
  </si>
  <si>
    <t>SCBJK667400185</t>
  </si>
  <si>
    <t>PICTET AND CIE S/A CITY OF ZURICH PENSION FUND</t>
  </si>
  <si>
    <t>HSBC1378500169</t>
  </si>
  <si>
    <t>JPMCB - EBK-AKTIEN-UNIVERSAL-FONDS - 2157804735</t>
  </si>
  <si>
    <t>DBJK1B60600105</t>
  </si>
  <si>
    <t>SSL NAS0 S/A RUSSELL INVESTMENT COMPANY PLC - 2144611432</t>
  </si>
  <si>
    <t>DBJK1B69300193</t>
  </si>
  <si>
    <t>CB LONDON S/A AEGON CUSTODY BV - EMASBVVB</t>
  </si>
  <si>
    <t>CITI1215500178</t>
  </si>
  <si>
    <t>Dana Pensiun Perumpel &amp; Perumpeng</t>
  </si>
  <si>
    <t>BMAN1102100117</t>
  </si>
  <si>
    <t>DBJK1B71400144</t>
  </si>
  <si>
    <t>BATAVIA PROSPERINDO SEKURITAS, PT</t>
  </si>
  <si>
    <t>BZ001</t>
  </si>
  <si>
    <t>CIMB Securities (Singapore) Pte Ltd</t>
  </si>
  <si>
    <t>YU001012200120</t>
  </si>
  <si>
    <t>33 RUE DE GASPERICH</t>
  </si>
  <si>
    <t>L-5826 HOWALD-HESPERANGE</t>
  </si>
  <si>
    <t>SAMPOERNA STRATEGIC TOWER, SOUTH TOWER, 3RD-17TH FLOOR</t>
  </si>
  <si>
    <t>JL JEND SUDIRMAN KAV 45</t>
  </si>
  <si>
    <t>MELLON EVERETT 135 SANTILLI HIGHWAY EVERETT, MA 02149 USA</t>
  </si>
  <si>
    <t>LEVEL 24, 33 ALFRED STREET</t>
  </si>
  <si>
    <t>SYDNEY NSW 2000 AUSTRALIA</t>
  </si>
  <si>
    <t>JSX BUILDING, TWR 2, 31ST FLOOR</t>
  </si>
  <si>
    <t>JL JEND SUDIRMAN KAV 52-53</t>
  </si>
  <si>
    <t>BROADWAY</t>
  </si>
  <si>
    <t>CANARY WHARF</t>
  </si>
  <si>
    <t>MELLON - EVERETT 135 SANTILLI HIGHWAY EVERETT,MA02149,USA</t>
  </si>
  <si>
    <t>MELLON EVERETT 135 SANTILLI HIGHWAY EVERETT, MA 02149, USA .</t>
  </si>
  <si>
    <t>35 AVENUE DES ARTS 1040 BRUSSELS BELGIUM</t>
  </si>
  <si>
    <t>MELLON EVERETT 135 SANTILLI HIGHWAY EVERETT MA 02149 USA .</t>
  </si>
  <si>
    <t>Yorckstrasse 21, 40213 Duesseldorf, Germany</t>
  </si>
  <si>
    <t>MELLON - EVERETT 135 SANTILLI HIGHWAY EVERETT MA 02149 USA</t>
  </si>
  <si>
    <t>MELLON - EVERETT 135 SANTILI HIGHWAY EVERETT MA 02149 USA</t>
  </si>
  <si>
    <t>WTC BUILDING, 5TH FLOOR</t>
  </si>
  <si>
    <t>JL JEND SUDIRMAN KAV 29-31</t>
  </si>
  <si>
    <t>GD ARTA GRAHA, 29TH FLOOR</t>
  </si>
  <si>
    <t>8 rue de SOFIA</t>
  </si>
  <si>
    <t>HSBC GLOBAL ASSET MANAGEMENT HOLDINGS (BAHAMAS) LIMITED</t>
  </si>
  <si>
    <t>HSBC1027500114</t>
  </si>
  <si>
    <t>Mainzer Landstra▀e 1660325 Frankfurt am MainGermany</t>
  </si>
  <si>
    <t>201 Bishopsgate EC2M 3AE London</t>
  </si>
  <si>
    <t>SSAL S9CP S/A YTA CBC,LTD,IICAMC OI I-2 UF-ING ISF - 2144611714</t>
  </si>
  <si>
    <t>DBJK1B81100144</t>
  </si>
  <si>
    <t>SSB FA2N S/A EATON VANCE PRMTRC TAX-MNGD EM FUND - 2144604176</t>
  </si>
  <si>
    <t>DBJK1817600151</t>
  </si>
  <si>
    <t>UK</t>
  </si>
  <si>
    <t>BSI BANK LIMITED</t>
  </si>
  <si>
    <t>HSBC1687900160</t>
  </si>
  <si>
    <t>DANA PENSIUN ANGKASA PURA II</t>
  </si>
  <si>
    <t>BMAN1141100177</t>
  </si>
  <si>
    <t>PURI IMPERIUM BUILDING, OFFICE PLAZA UNIT G 2,3,5</t>
  </si>
  <si>
    <t>JL KUNINGAN MADYA KAV 5-6</t>
  </si>
  <si>
    <t>Dana Pensiun Bank Central Asia - BNP Paribas</t>
  </si>
  <si>
    <t>BCA01022300157</t>
  </si>
  <si>
    <t>DANA PENSIUN MITRA KRAKATAU</t>
  </si>
  <si>
    <t>BMAN1133800121</t>
  </si>
  <si>
    <t>DAPEN KARYAWAN PT. PINDAD</t>
  </si>
  <si>
    <t>SDRA2302500113</t>
  </si>
  <si>
    <t>PT BANK HIMPUNAN SAUDARA 1906, TBK</t>
  </si>
  <si>
    <t>SDRA2</t>
  </si>
  <si>
    <t>ABN AMRO NOMINEES SINGAPORE PTE LTD</t>
  </si>
  <si>
    <t>HSBC1429600173</t>
  </si>
  <si>
    <t>ONE RAFFLES QUAY, 25TH FLOOR, SOUTH TOWER</t>
  </si>
  <si>
    <t>SINGAPORE 048583</t>
  </si>
  <si>
    <t>CREDIT AGRICOLE (SUISSE) SA SINGAPORE BRANCH TRUST ACCOUNT</t>
  </si>
  <si>
    <t>SCBJK429100184</t>
  </si>
  <si>
    <t>REKSADANA SIMAS SATU</t>
  </si>
  <si>
    <t>BNGA1408100125</t>
  </si>
  <si>
    <t>DH001001100147</t>
  </si>
  <si>
    <t>KEMANG KARYA KENCANA, PT</t>
  </si>
  <si>
    <t>KI001687500147</t>
  </si>
  <si>
    <t>PT. TRIMEGAH SECURITIES TBK</t>
  </si>
  <si>
    <t>LG001</t>
  </si>
  <si>
    <t>SSB WSLY S/A WSIB INV (TTL RTRN) POOLED FUND TRUST - 2144611641</t>
  </si>
  <si>
    <t>DBJK1B79600179</t>
  </si>
  <si>
    <t>SSB SGA2 S/A SSB AND TR CO INV FD FTE RET PLANS - 2157564063</t>
  </si>
  <si>
    <t>DBJK1B76500122</t>
  </si>
  <si>
    <t>OVERSEAS SECURITIES, PT</t>
  </si>
  <si>
    <t>BM001</t>
  </si>
  <si>
    <t>DP. BTN</t>
  </si>
  <si>
    <t>BNI01000600182</t>
  </si>
  <si>
    <t>PT. ASJAYA INDOSURYA SECURITIES</t>
  </si>
  <si>
    <t>IP001042500114</t>
  </si>
  <si>
    <t>ASJAYA INDOSURYA SECURITIES, PT</t>
  </si>
  <si>
    <t>IP001</t>
  </si>
  <si>
    <t>AM CAPITAL INDONESIA, PT</t>
  </si>
  <si>
    <t>FS001</t>
  </si>
  <si>
    <t>1 Grand Canal Square, Grand Canal Harbour, Dublin 2, Ireland</t>
  </si>
  <si>
    <t>AVRIST-LINK PRIME INVEST 003 B FUND</t>
  </si>
  <si>
    <t>CITI1915700136</t>
  </si>
  <si>
    <t>PT. POOL ADVISTA INDONESIA Tbk</t>
  </si>
  <si>
    <t>DR001238600107</t>
  </si>
  <si>
    <t>01.313.259.2.054.000</t>
  </si>
  <si>
    <t>PT Batavia Mitratama Insurance,PT</t>
  </si>
  <si>
    <t>PD001895500181</t>
  </si>
  <si>
    <t>01.698.904.8-027.000</t>
  </si>
  <si>
    <t>KE IS II - CLIENT FACILITIES</t>
  </si>
  <si>
    <t>ZP001710200193</t>
  </si>
  <si>
    <t>PLAZA BAPINDO-CITIBANK TOWER LT.17</t>
  </si>
  <si>
    <t>JL. JEND. SUDIRMAN KAV.54-55</t>
  </si>
  <si>
    <t>C/ODEUTSCHE BANK AG</t>
  </si>
  <si>
    <t>SINGAPORE 068913</t>
  </si>
  <si>
    <t>JSX Building Tower 2, 31st Floor</t>
  </si>
  <si>
    <t>Jl Jend Sudirman Kav 52-53</t>
  </si>
  <si>
    <t>125 London Wall, London, United Kingdom, EC2Y 5AJ</t>
  </si>
  <si>
    <t>SINGAPORE 068912</t>
  </si>
  <si>
    <t>2a, Rue Albert Borschette BP 2174 L-1021 Luxembourg</t>
  </si>
  <si>
    <t>50 Bank Street, London</t>
  </si>
  <si>
    <t>E14  5NT, UK</t>
  </si>
  <si>
    <t>WTC Building, 5th Floor</t>
  </si>
  <si>
    <t>Jl Jend Sudirman Kav 29-31</t>
  </si>
  <si>
    <t>RUE MONTOYER 46 ARTS 1000 BRUSSELS BELGIUM</t>
  </si>
  <si>
    <t>Karet Semanggi - Setiabudi</t>
  </si>
  <si>
    <t>2-2-2 Otemachi, Chiyoda-ku,</t>
  </si>
  <si>
    <t>Sampoerna Strategic Square Building, South Tower, 31st Floor</t>
  </si>
  <si>
    <t>Jl Jend Sudirman Kav 45</t>
  </si>
  <si>
    <t>SINGAPORE 068914</t>
  </si>
  <si>
    <t>5 RUE HOHENHOF L-1736 SENNINGERBERG/LUXEMBOURG</t>
  </si>
  <si>
    <t>400 HOWARD STREET SAN FRANSISCO, CA 94105</t>
  </si>
  <si>
    <t>JPMorgan House, International Financial Services Centre, Dublin</t>
  </si>
  <si>
    <t>1 FINSBURY AVENUE, LONDON EC2M 2PP, UNITED KINGDOM</t>
  </si>
  <si>
    <t>3, Boulevard Royal L-2449 Luxembourg</t>
  </si>
  <si>
    <t>730 THIRD AVENUE NEW YORK NY 10017</t>
  </si>
  <si>
    <t>Gedung Artha Graha, 29th Floor</t>
  </si>
  <si>
    <t>8-11 HARUMI 1-CHOME CHUO-KU, TOKYO 104-6107 JAPAN</t>
  </si>
  <si>
    <t>225 FRANKLIN STREET BOSTON MA 02110</t>
  </si>
  <si>
    <t>Plaza Mandiri, 29th Floor</t>
  </si>
  <si>
    <t>Jl Jend Gatot Subroto Kav 36-38</t>
  </si>
  <si>
    <t>400 HORWARD STREET, SAN FRANSISCO, CA 94105</t>
  </si>
  <si>
    <t>1000 BRUSSELS, BELGIUM</t>
  </si>
  <si>
    <t>Gedung Dana Pensiun BRI lantai 3</t>
  </si>
  <si>
    <t>ONE LINCOLN STREET BOSTON MA 02111</t>
  </si>
  <si>
    <t>14 PORTE DE FRANCE L-4360 ESCH SUR ALZETTE GRAND DUCHY</t>
  </si>
  <si>
    <t>125 LONDON WALL LONDON EC2Y 5AJ UNITED KINGDOM</t>
  </si>
  <si>
    <t>Graha Niaga, M Floor</t>
  </si>
  <si>
    <t>Jl Jend Sudirman Kav 58</t>
  </si>
  <si>
    <t>BNYM SA/NV AS CUST OF CITY OF NEW YORK GROUP TRUST</t>
  </si>
  <si>
    <t>HSBC1690400134</t>
  </si>
  <si>
    <t>GEDUNG DEUTSCHE BANK LT 4 JL IMAM BONJOL NO 80</t>
  </si>
  <si>
    <t>09 54073 00463 0195</t>
  </si>
  <si>
    <t>LEVEL 20 123 PITT STREET SYDNEY NSW 2000 AUSTRALIA</t>
  </si>
  <si>
    <t>Chase Plaza, 12th Floor</t>
  </si>
  <si>
    <t>Jl Jend Sudirman Kav 21</t>
  </si>
  <si>
    <t>SUBCUSTODIAN NETWORK FEES RUE MONTOYER 46, 1000 BRUSSELS BELGIUM</t>
  </si>
  <si>
    <t>JSX Building Tower II, 20th Floor</t>
  </si>
  <si>
    <t>Level 52, International Commerce Centre,</t>
  </si>
  <si>
    <t>1 Austin Road West</t>
  </si>
  <si>
    <t>49 AVENUE JF KENNEDY L-1855 LUXEMBOURG</t>
  </si>
  <si>
    <t>SSB OD44 SS MUNICH C/O SSB,BOSTON SSB CLIENT OMNIBUS ACCOUNT S-2144606081</t>
  </si>
  <si>
    <t>DBJK1951200170</t>
  </si>
  <si>
    <t>SECURITIES OPS/NETWORK ADMIN</t>
  </si>
  <si>
    <t>34 RUE DE LA LIBERTE L-1930 LUXEMBOURG</t>
  </si>
  <si>
    <t>400 HOWARD STREET  SAN FRANCISCO, CA 94105</t>
  </si>
  <si>
    <t>EIGERSTRASSE 57 3000 BERN 23 SCHWEIZ</t>
  </si>
  <si>
    <t>REKSA DANA DANAREKSA MAWAR KOMODITAS 10</t>
  </si>
  <si>
    <t>CITI1916500182</t>
  </si>
  <si>
    <t>60, route des Acacias - CH-1211 GenΦve 73</t>
  </si>
  <si>
    <t>LEVEL 21, 360 COLLINS STREET, MELBOURNE VICTORIA 3000 AUSTRALIA</t>
  </si>
  <si>
    <t>Puri Imperium Building Office Plaza</t>
  </si>
  <si>
    <t>Jl. Kuningan Madya Kav. 5-6</t>
  </si>
  <si>
    <t>8 CANADA SQUARE LONDON E14 5HQ</t>
  </si>
  <si>
    <t>PT Asuransi Jiwasraya SA JS Link Equity Fund</t>
  </si>
  <si>
    <t>BNGA1472300179</t>
  </si>
  <si>
    <t>400 HOWARD STREET SAN FRANCISCO, CA 94105</t>
  </si>
  <si>
    <t>TORSGATAN 14, 105 39 STOCKHOLM, SWEDEN</t>
  </si>
  <si>
    <t>BP2S FRANKFURT S/A INTERNATIONALE KAPITALANLAGEGESELLSCHAFT  MBH ON BEHALF OF BAEK MASTERFONDS</t>
  </si>
  <si>
    <t>HSBC1043400131</t>
  </si>
  <si>
    <t>Yorckstra▀e 2140476 DⁿsseldorfGermany</t>
  </si>
  <si>
    <t>AQUILA EMERGING MARKETS FUND 125 LONDON WALL LONDON EC2Y 5AJ</t>
  </si>
  <si>
    <t>Sentral Senayan I Office Building, 3rd &amp; 4th Floor</t>
  </si>
  <si>
    <t>Jl. Asia Afrika No 8</t>
  </si>
  <si>
    <t>JL MEDAN MERDEKA SELATAN NO.14</t>
  </si>
  <si>
    <t>AXA Centre, Ratu Plaza Office Building, 10th Floor</t>
  </si>
  <si>
    <t>GRAND CAYMAN CAYMAN ISLAND</t>
  </si>
  <si>
    <t>BRI01005000164</t>
  </si>
  <si>
    <t>21.033.357.1-021.000</t>
  </si>
  <si>
    <t>42 Avenue JF Kennedy</t>
  </si>
  <si>
    <t>SE - 106 40 STOCKHOLM SWEDEN</t>
  </si>
  <si>
    <t>SUBCUSTODIAN NETWORK FEES RUE MONTOYER 46,1000 BRUSSELS BELGIUM</t>
  </si>
  <si>
    <t>730 THIRD AVE, NEW YORK, NEW YORK 10017</t>
  </si>
  <si>
    <t>GEDUNG BEJ, TOWER 1, 30TH FLOOR, JL. JENDRAL SUDIRMAN KAV. 52 - 54</t>
  </si>
  <si>
    <t>33 PLAZA LA PRENSA SANTA FE NEW MEXICO 57507 USA</t>
  </si>
  <si>
    <t>Jl. MH. Thamrin No. 1 Lippo Karawaci</t>
  </si>
  <si>
    <t>Lippo Karawaci</t>
  </si>
  <si>
    <t>ASURANSI JIWA BERSAMA BUMI PUTERA 1912</t>
  </si>
  <si>
    <t>CIMB - GK SECURITIES PTE LTD 50 RAFFLES PLACE #19-00 SINGAPORE</t>
  </si>
  <si>
    <t>Gedung Bursa Efek Jakarta Tower 2, Lt20</t>
  </si>
  <si>
    <t>CB HONGKONG S/A PBG CLIENTS SG</t>
  </si>
  <si>
    <t>CITI1612000109</t>
  </si>
  <si>
    <t>DANA PENSIUN SMART</t>
  </si>
  <si>
    <t>DH001002200186</t>
  </si>
  <si>
    <t>Pademangan Jakarta Utara</t>
  </si>
  <si>
    <t>Strassburgstrasse 9 - CH-8004 Zⁿrich</t>
  </si>
  <si>
    <t>STATE CAPITAL BUILDING 200 WEST 24TH ST CHEYENNE WY 82002</t>
  </si>
  <si>
    <t>DP. JASA TIRTA II</t>
  </si>
  <si>
    <t>BNI01015600123</t>
  </si>
  <si>
    <t>Wisma GKBI 7/F, Suite 718</t>
  </si>
  <si>
    <t>Jl. Jendral Sudirman No. 28</t>
  </si>
  <si>
    <t>UNIVERSAL-INVESTMENT-GESELLSCHAFT AM HAUPTBAHNHOF 18 60329</t>
  </si>
  <si>
    <t>FRANKFURT AM MAIN GERMANY</t>
  </si>
  <si>
    <t>JPMCB-PT-MASTER - 2157804501</t>
  </si>
  <si>
    <t>DBJK1J55500149</t>
  </si>
  <si>
    <t>SGSS DEUTSCHLAND KAPITALANLAGEGESELLSCHAFT MBH APIANSTRASSE 5 85774</t>
  </si>
  <si>
    <t>UNTERFOEHRING BEI MUENCHEN GERMANY</t>
  </si>
  <si>
    <t>PO Box 3122,Main Headquarters ,Airport Road,Abu Dhabi,United Arab Emirates</t>
  </si>
  <si>
    <t>Canary Wharf</t>
  </si>
  <si>
    <t>1050 1101 0257 3005</t>
  </si>
  <si>
    <t>8-11 HARUMI 1-CHOME CHUO-KU TOKYO 104-6107 JAPAN</t>
  </si>
  <si>
    <t>LEVEL 43, 225 GEORGE STREET, SYDNEY, NSW 2000, AUSTRALIA</t>
  </si>
  <si>
    <t>BINAARTHA PARAMA, PT</t>
  </si>
  <si>
    <t>AR001</t>
  </si>
  <si>
    <t>7272 GREENVILLE AVE DALLAS TX 75231</t>
  </si>
  <si>
    <t>GERMAN - TAX TREATY</t>
  </si>
  <si>
    <t>Prudential Tower</t>
  </si>
  <si>
    <t>Jl Jend, Sudirman Kav 79</t>
  </si>
  <si>
    <t>2001 4500325</t>
  </si>
  <si>
    <t>100 VANGUARD BLVD      MALVERN PA  19355-2331</t>
  </si>
  <si>
    <t>JSX Building Tower II, 31st Floor</t>
  </si>
  <si>
    <t>26-3303799</t>
  </si>
  <si>
    <t>26-1156374</t>
  </si>
  <si>
    <t>8-11, Harumi 1-chome, Chuo-ku, Tokyo 104-6107 Japan</t>
  </si>
  <si>
    <t>HSBC1445200100</t>
  </si>
  <si>
    <t>8-11, Harumi 1-chome, Chuo-ku, Tokyo, 104-6107, Japan</t>
  </si>
  <si>
    <t>50 Bank Street</t>
  </si>
  <si>
    <t>WTC 5th Floor</t>
  </si>
  <si>
    <t>Jl Jendral Sudirman Kav 29-31</t>
  </si>
  <si>
    <t>AIU258</t>
  </si>
  <si>
    <t>ONE COLEMAN STREET LONDON EC2R 5AA</t>
  </si>
  <si>
    <t>1735 MARKET ST FL 32PHILADELPHIA        PENNSYLVANIA   19103-7501</t>
  </si>
  <si>
    <t>L1330</t>
  </si>
  <si>
    <t>REKSA DANA DANAREKSA MAWAR FOKUS 10</t>
  </si>
  <si>
    <t>CITI1906300129</t>
  </si>
  <si>
    <t>Jl Medan Merdeka Selatan No 14</t>
  </si>
  <si>
    <t>No 14</t>
  </si>
  <si>
    <t>1183 Amstelveen,</t>
  </si>
  <si>
    <t>SSB SWJX S/A CALIFORNIA PUBLIC EMPLOYEES RETIREMENT SYSTEM - 2144610318</t>
  </si>
  <si>
    <t>DBJK1N75700109</t>
  </si>
  <si>
    <t>Gedung Sampoerna Strategic Square</t>
  </si>
  <si>
    <t>South Tower LT 3-17</t>
  </si>
  <si>
    <t>6303 BEE CAVE RD, BUILDING ONE, AUSTIN TX 78746</t>
  </si>
  <si>
    <t>TEOLLISUUSKATU 1 B, FI-00510 HELSINKI, FINLAND</t>
  </si>
  <si>
    <t>Burgemeester Elsenlaan 3292282 MZ Rijswijk The Netherlands</t>
  </si>
  <si>
    <t>2-2-2 Otemachi, Chiyoda-ku, Tokyo 100-0004, Japan</t>
  </si>
  <si>
    <t>Peterborough Court</t>
  </si>
  <si>
    <t>133 Fleet Street</t>
  </si>
  <si>
    <t>7-16, Sincheon-dong, Songpa-gu, Seoul, Korea</t>
  </si>
  <si>
    <t>80-0211998</t>
  </si>
  <si>
    <t>Gedung Graha Unilever</t>
  </si>
  <si>
    <t>Jl Jendral Gatot Subroto, Kav 15</t>
  </si>
  <si>
    <t>Kuala Lumpur</t>
  </si>
  <si>
    <t>TOUR SOCIETE GENERALE , 17 COURS VALMY</t>
  </si>
  <si>
    <t>21550 Oxnard Street, Suite 750, Woodland Hills, CA 91367</t>
  </si>
  <si>
    <t>MELLON BANK NA S/A MCLEAN PARTNERS PRIVATE INTERNATIONAL EQUITY POOL</t>
  </si>
  <si>
    <t>HSBC1636600193</t>
  </si>
  <si>
    <t>Unit 1001 - 3 Central Plaza, 18 Harbour Road, Wanchai, Hong Kong</t>
  </si>
  <si>
    <t>NEWTONLAAN 71-77 3584 BP UTRECHT THE NETHERLANDS</t>
  </si>
  <si>
    <t>6302 BEE CAVE RD, BUILDING ONE, AUSTIN TX 78746</t>
  </si>
  <si>
    <t>MELLON BANK NA S/A MCLEAN PARTNERS PRIVATE GLOBAL BALANCE POOL</t>
  </si>
  <si>
    <t>HSBC1635800147</t>
  </si>
  <si>
    <t>PODOMORO CITY</t>
  </si>
  <si>
    <t>RUKO GSA BLOK C NO 9 AJ-AK</t>
  </si>
  <si>
    <t>SSL EGCN S/A ISHARES PUBLIC LIMITED COMPANY - 2144611853</t>
  </si>
  <si>
    <t>DBJK1B89800135</t>
  </si>
  <si>
    <t>ExxonMobil Oil Indonesia</t>
  </si>
  <si>
    <t>Wisma GKBI, 29th Floor</t>
  </si>
  <si>
    <t>LEVEL 22 GOVERNOR PHILLIP TOWER, 1 FARRER PLACE SYDNEY NSW 2000 AUSTRALIA</t>
  </si>
  <si>
    <t>Ruko Sunter Permai Indah</t>
  </si>
  <si>
    <t>Georges Quay House, 43</t>
  </si>
  <si>
    <t>Townsend Street</t>
  </si>
  <si>
    <t>JPMC BK NA RE STICHTING PENSIOENFONDS MEDISCHE SPECIALISTEN - 2157804036</t>
  </si>
  <si>
    <t>DBJK1J06800186</t>
  </si>
  <si>
    <t>33A, AVENUE JF KENNEDY, L-2010 LUXEMBOURG</t>
  </si>
  <si>
    <t>AEGONplein 50, 2591 TV The Hague</t>
  </si>
  <si>
    <t>7 Temasek Boulevard</t>
  </si>
  <si>
    <t>Gedung Bank CIMB Niaga Lt. 2</t>
  </si>
  <si>
    <t>Jl. RS. Fatmawati No. 20</t>
  </si>
  <si>
    <t>1 Freedom Valley Drive Oaks, PA 19456</t>
  </si>
  <si>
    <t>440 South LaSalle Street,</t>
  </si>
  <si>
    <t>Suite 3900,</t>
  </si>
  <si>
    <t>Dynaplast Tower, 7th Floor</t>
  </si>
  <si>
    <t>JPMCB RE STICHTING SHELL PENSIOENFONDS - 2157804025</t>
  </si>
  <si>
    <t>DBJK1J02600187</t>
  </si>
  <si>
    <t>SSB SWDV ACF CALIFORNIA PUBLIC EMPLOYEES RETIREMENT SYSTEM -2144606778</t>
  </si>
  <si>
    <t>DBJK1K20900175</t>
  </si>
  <si>
    <t>Level 17, Amp Tower,</t>
  </si>
  <si>
    <t>29 Customs Street West Auckland</t>
  </si>
  <si>
    <t>Styne House Upper Hatch Street Dublin 2</t>
  </si>
  <si>
    <t>Chuo-ku, Tokyo 104-6228, Japan</t>
  </si>
  <si>
    <t>Ratu Plaza Office Building 2nd Floor</t>
  </si>
  <si>
    <t>5th Floor, 20 Triton Street, London, NW1 3BF</t>
  </si>
  <si>
    <t>BAHNHOFSTRASSE 45 P O BOX CH 8098</t>
  </si>
  <si>
    <t>SSLUX OQ20 S/A EURIZON EASYFUND - 2144611836</t>
  </si>
  <si>
    <t>DBJK1B94000134</t>
  </si>
  <si>
    <t>6304 BEE CAVE RD, BUILDING ONE, AUSTIN TX 78746</t>
  </si>
  <si>
    <t>Jl.Cilandak KKO, Pasar Minggu</t>
  </si>
  <si>
    <t>Cilandak Timur - Ps.Minggu</t>
  </si>
  <si>
    <t>DP.Bank DKI</t>
  </si>
  <si>
    <t>BNI01000500152</t>
  </si>
  <si>
    <t>Old Westbury Funds, Inc 760 Moore Road King of Prussia, PA 19406</t>
  </si>
  <si>
    <t>PT Asuransi Jiwasraya SA JS Link Balanced Fund</t>
  </si>
  <si>
    <t>BNGA1472200149</t>
  </si>
  <si>
    <t>1/3 PLACE VALHUBERT 75206 PARIS CEDEX 13 FRANCE</t>
  </si>
  <si>
    <t>001-869064-085</t>
  </si>
  <si>
    <t>2000 WESTCHESTER AVENUE PURCHASE, NY 10577-2530</t>
  </si>
  <si>
    <t>Setiabudi</t>
  </si>
  <si>
    <t>Kuningan Timur Setiabudi Jakarta Selatan</t>
  </si>
  <si>
    <t>3, Temasek Avenue #12-00 Centennial TowerSingapore 039190</t>
  </si>
  <si>
    <t>SCBJK314400112</t>
  </si>
  <si>
    <t>Julius Baer Investment Funds Services Ltd Hohlstrasse 602 CH - 8010 ZURICH</t>
  </si>
  <si>
    <t>JL.Inspeksi Tarum Barat Setia Darma</t>
  </si>
  <si>
    <t>Tambun</t>
  </si>
  <si>
    <t>BUTTERFIELD HOUSE, 68 FORT STREET, GEORGE TOWN, CAYMAN ISLANDS</t>
  </si>
  <si>
    <t>PT. ASURANSI JIWA SINARMAS</t>
  </si>
  <si>
    <t>DH001000200168</t>
  </si>
  <si>
    <t>Reksa Dana AAA Equity Fund</t>
  </si>
  <si>
    <t>BNGA1421N00155</t>
  </si>
  <si>
    <t>Gedung Artha Graha Lantai 26</t>
  </si>
  <si>
    <t>6305 BEE CAVE RD, BUILDING ONE, AUSTIN TX 78746</t>
  </si>
  <si>
    <t>MELLON EVERETT 135 SANTILLI HIGHWAY EVERETT, MA 02149, USA</t>
  </si>
  <si>
    <t>601 CONGRESS STREETBOSTON MA 02210-2805</t>
  </si>
  <si>
    <t>Holmens Kanal 2-12</t>
  </si>
  <si>
    <t>The American Road,</t>
  </si>
  <si>
    <t>Dearborn,</t>
  </si>
  <si>
    <t>54-64 Street</t>
  </si>
  <si>
    <t>82 DEVONSHIRE STREET, BOSTON MA 02109</t>
  </si>
  <si>
    <t>BOSTON</t>
  </si>
  <si>
    <t>PT.Golden Petra Sejahtera</t>
  </si>
  <si>
    <t>KK001799200193</t>
  </si>
  <si>
    <t>Jl.Gunung Sahari No.59 Gedung Golden Truly Lt.4</t>
  </si>
  <si>
    <t>30 ADELAIDE STREET EAST SUITE 1100 TORONTO, ONTARIA, M5C 3G6</t>
  </si>
  <si>
    <t>11-3, HAMAMATSUCHO 2-CHOME,</t>
  </si>
  <si>
    <t>MINATO-KU, TOKYO 105-8579, JAPAN</t>
  </si>
  <si>
    <t>834/45907 21340</t>
  </si>
  <si>
    <t>SCBJK671100131</t>
  </si>
  <si>
    <t>3-4-1 SHIBAURA MINATOKU TOKYO 108-0023</t>
  </si>
  <si>
    <t>BBH BOSTON S/A PYRAMIS GLOBAL EX U.S. INDEX FUND LP</t>
  </si>
  <si>
    <t>CITI1840000124</t>
  </si>
  <si>
    <t>900 SALEM ST OT3N3SMITHFIELD, RHODE ISLANDS 02917124300</t>
  </si>
  <si>
    <t>INDONESIA GROWTH INC</t>
  </si>
  <si>
    <t>DH001028400189</t>
  </si>
  <si>
    <t>NERINE CHAMBERS, PO BOX 905</t>
  </si>
  <si>
    <t>ROAD TOWN, TORTOLA</t>
  </si>
  <si>
    <t>Dana Pensiun Smart</t>
  </si>
  <si>
    <t>DR001178900142</t>
  </si>
  <si>
    <t>Gedung JITC Lt. 9 Jl. Mangga Dua Raya</t>
  </si>
  <si>
    <t>Eagle Way,</t>
  </si>
  <si>
    <t>DBJK1B96300145</t>
  </si>
  <si>
    <t>DANA PENSIUN ELNUSA</t>
  </si>
  <si>
    <t>OVERALL SHARES</t>
  </si>
  <si>
    <t>ONE RAFFLES QUAY,20-00 SOUTH TOWER,SINGAPORE 048583</t>
  </si>
  <si>
    <t>Jl. Jend. Sudirman Kav. 52-53</t>
  </si>
  <si>
    <t>Gd Jamsostek, Jl. Jend Gatot Subroto, Kav. 14-15</t>
  </si>
  <si>
    <t>Jl. Bulevar Palem Raya No.7  Lippo Karawaci</t>
  </si>
  <si>
    <t>Jl. Jendral Sudirman Kav. 52-53</t>
  </si>
  <si>
    <t>16 Boulevard d'Avranches L - 1160 Luxembourg</t>
  </si>
  <si>
    <t>Jl. Jend. Sudirman Kav. 45</t>
  </si>
  <si>
    <t>20 Collyer Quay, Tung Centre, 11-01, Singapore 049319</t>
  </si>
  <si>
    <t>11-3, Hamamatsucho 2-chome, Minato-ku, Tokyo105-8620, Japan</t>
  </si>
  <si>
    <t>100 VANGUARD BLVD. MALVERN PA 19355 USA</t>
  </si>
  <si>
    <t>Jl. Surapati No.151</t>
  </si>
  <si>
    <t>Jl. Jendral Sudirman Kav. 29-31</t>
  </si>
  <si>
    <t>No. 14</t>
  </si>
  <si>
    <t>Jl. Jend. Sudirman Kav. 29-31</t>
  </si>
  <si>
    <t>Jl. Jend. Gatot Subroto Kav. 36-38</t>
  </si>
  <si>
    <t>33 Sir John RogersonÆs Quay, Dublin 2, Ireland</t>
  </si>
  <si>
    <t>Gedung Bank Panin Senayan Lt. 2,3,7,8</t>
  </si>
  <si>
    <t>Jl. Jendral Sudirman</t>
  </si>
  <si>
    <t>Graha Niaga Lt. M Jl. Jend Sudirman kav. 58 Senayan Kby Baru</t>
  </si>
  <si>
    <t>Jakarta Selatan 12190</t>
  </si>
  <si>
    <t>Jl. M.I. Ridwan Rais No. 7-A Gambir RT. RW Gambir Jakarta Pusat</t>
  </si>
  <si>
    <t>ROUTE DES ACACIAS 60 1211 GENEVA 73 .</t>
  </si>
  <si>
    <t>1133 WESTCHESTER AVENUE, WHITE PLAINS, NEW YORK 10604. USA</t>
  </si>
  <si>
    <t>MINISTRIES COMPLEX, BLOCK 3, 2ND FLOOR, P O BOX 64, 13001 SAFAT û KUWAIT</t>
  </si>
  <si>
    <t>Prf. Em Meijerslaan I,</t>
  </si>
  <si>
    <t>11-3, Hamamatsucho 2-chome, Minato-ku, Tokyo105-8628, Japan</t>
  </si>
  <si>
    <t>2F, HSBC Building 25, 1-Ka, Bongrae-dong, Chung-gu, Seoul</t>
  </si>
  <si>
    <t>Jl. Veteran II No 15</t>
  </si>
  <si>
    <t>Gedung Grha Sera Lt.8 Jl. Mitra Sunter Boulevard Kav.90 Blok C2</t>
  </si>
  <si>
    <t>Sunter</t>
  </si>
  <si>
    <t>11-3, Hamamatsucho 2-chome, Minato-ku, Tokyo105-8623, Japan</t>
  </si>
  <si>
    <t>Gedung Bursa Efek Indonesia Tower II Lt. 18  Jl. Jend Sudirman Kav. 52-53,</t>
  </si>
  <si>
    <t>Senayan, Kebayoran baru</t>
  </si>
  <si>
    <t>Jl. Raden Saleh No. 10 Jakarta - 10430</t>
  </si>
  <si>
    <t>Graha Niaga Lt. M</t>
  </si>
  <si>
    <t>Jl. Jendral Sudirman Kav. 58</t>
  </si>
  <si>
    <t>JL. JOHAR NO. 4 MENTENG</t>
  </si>
  <si>
    <t>Jl. Jend. Sudirman Kav. 58</t>
  </si>
  <si>
    <t>Level 20, 1 Martin Place. Sydney NSW 2000 Australia</t>
  </si>
  <si>
    <t>PT BAHANA TCW INV. MGT</t>
  </si>
  <si>
    <t>GRAHA NIAGA Lt. M</t>
  </si>
  <si>
    <t>Jl. Jend. Sudirman kav.52-53</t>
  </si>
  <si>
    <t>MELLON BANK NA S/A COMMONWEALTH OF PENNSYLVANIA PUBLIC SCHOOL EMPLOYEES' RETIREMENT SYSTEM</t>
  </si>
  <si>
    <t>12/F,No,Sec.2, Chung Shan N. RD,Taipei, Taiwan</t>
  </si>
  <si>
    <t>Jl. M.I. Ridwan Rais No. 7-A Gambir RT.RW Gambir Jakarta Pusat</t>
  </si>
  <si>
    <t>Gedung WTC Lt. 5</t>
  </si>
  <si>
    <t>11-3, Hamamatsucho 2-chome, Minato-ku, Tokyo105-8579, Japan</t>
  </si>
  <si>
    <t>MELLON BANK NA S/A NATIONAL PENSIONS RESERVE FUND COMMISSION</t>
  </si>
  <si>
    <t>HSBC1339600139</t>
  </si>
  <si>
    <t>GLOBAL CUSTODY DIVISION 026-0025</t>
  </si>
  <si>
    <t>Jl. Mitra Sunter Boulevard</t>
  </si>
  <si>
    <t>Plaza 89 Lantai Dasar Jl. HR. Rasuna Said Kav. X-7 No. 6 Suite 106</t>
  </si>
  <si>
    <t>Jl. Ir. H. Juanda No. 34 Kebon Kelapa - Gambir Jakarta Pusat 10120</t>
  </si>
  <si>
    <t>SUNTEC TOWER ONE 32-01 SINGAPORE 038987 .</t>
  </si>
  <si>
    <t>33 SIR JOHN ROGERSON'S QUAY DUBLIN 2 IRELAND</t>
  </si>
  <si>
    <t>LEVEL 13 HSBC MAIN BUILDING NO 1 QUEEN'S ROAD CENTRAL HONGKO NG</t>
  </si>
  <si>
    <t>Gd. BCA Matraman Lt 5</t>
  </si>
  <si>
    <t>Jl Matraman Raya 14-16</t>
  </si>
  <si>
    <t>HSBC1441100131</t>
  </si>
  <si>
    <t>LEVEL 5, TOWER ONE, HSBC CENTRE, 1 SHAM MONG ROAD  KOWLOON, HONG KONG</t>
  </si>
  <si>
    <t>WISMA BUMI PUTERA LT. 18-21,</t>
  </si>
  <si>
    <t>JL. JEND. SUDIRMAN KAV. 75</t>
  </si>
  <si>
    <t>Place St. Franτois 14, CH-1003 Lausanne, Vaud, Switzerland</t>
  </si>
  <si>
    <t>Jl. Pemuda/Balap Sepeda        No. 1 i Rawamangun</t>
  </si>
  <si>
    <t>JPMCB-NEW YORK STATE COMMON RETIREMENT FUND -2157804064</t>
  </si>
  <si>
    <t>DBJK1J11300178</t>
  </si>
  <si>
    <t>110 STATE STREET - 14TH FLOOR ALBANY, NEW YORK, 12236-0001 USA</t>
  </si>
  <si>
    <t>Jl. Sultan Iskandar Muda No.F25</t>
  </si>
  <si>
    <t>Arteri Pondok Indah</t>
  </si>
  <si>
    <t>BANDARA INT'L SOEKARNO HATTA   GEDUNG 628</t>
  </si>
  <si>
    <t>J. Jend. Sudirman No. 9</t>
  </si>
  <si>
    <t>Citibank Tower, 7th Floor</t>
  </si>
  <si>
    <t>Bapindo Plaza Jl. Jendral Sudirman Kav. 54-55 Jakarta</t>
  </si>
  <si>
    <t>Jl. Jendral Sudirman No. 9</t>
  </si>
  <si>
    <t>P.O. BOX 31113 SMB WINWARD THREE FIFT FLOOR REGATTA OFFICE PARK</t>
  </si>
  <si>
    <t>Japan</t>
  </si>
  <si>
    <t>PT Schroder Investment Mgmnt   IDX Building Tower 2, Lt.31    Jl.Jend</t>
  </si>
  <si>
    <t>CITI1657000126</t>
  </si>
  <si>
    <t>KOMPLEK BONAKARTA BLOK B NO.23 JL S.A TIRTAYASA</t>
  </si>
  <si>
    <t>31, Z.A. Bourmicht L-8070 Bertrange</t>
  </si>
  <si>
    <t>Irish Life Centre, Lower Abbey Street, Dublin 1</t>
  </si>
  <si>
    <t>SSB TC35 ACF CALIFORNIA STATE TEACHERS RETIREMENT SYSTEM-2144605693</t>
  </si>
  <si>
    <t>DBJK1911700154</t>
  </si>
  <si>
    <t>DBS BANK LTD - EQUITIES</t>
  </si>
  <si>
    <t>DBSI1001000181</t>
  </si>
  <si>
    <t>SINGAPORE - TAX TREATY</t>
  </si>
  <si>
    <t>PT BANK DBS INDONESIA</t>
  </si>
  <si>
    <t>DBSI1</t>
  </si>
  <si>
    <t>HSBC BANK PLC A/C HSBC MSCI INDONESIA ETF</t>
  </si>
  <si>
    <t>HSBC1165500192</t>
  </si>
  <si>
    <t>GRAND CANAL SQUARE, GRAND CANAL HARBOUR</t>
  </si>
  <si>
    <t>Jl. Kejaksaan No. 12 Bandung - 40111</t>
  </si>
  <si>
    <t>MELLON BANK NA S/A FOR KANSAS PUBLIC EMPLOYEES RETIREMENT SYSTEM</t>
  </si>
  <si>
    <t>HSBC1943300150</t>
  </si>
  <si>
    <t>MELLO - EVERETT 135 SANTILLI HIGHWAY EVERETT MA 02149 USA</t>
  </si>
  <si>
    <t>09 50030 70844 0010</t>
  </si>
  <si>
    <t>Gd. Bank DKI Jl. Matraman Raya No. 138</t>
  </si>
  <si>
    <t>168 Robinson Road</t>
  </si>
  <si>
    <t>23#03 Capital Tower,SINGAPORE</t>
  </si>
  <si>
    <t>Reksa Dana AAA Amanah Syariah Fund</t>
  </si>
  <si>
    <t>BNGA1421400138</t>
  </si>
  <si>
    <t>02.341.174.7-054.000</t>
  </si>
  <si>
    <t>Ged  Artha Graha Lt. 26 Jl Jend Sudirman Kav 52-53</t>
  </si>
  <si>
    <t>LIG INSURANCE INDONESIA . PT</t>
  </si>
  <si>
    <t>PD001O20700108</t>
  </si>
  <si>
    <t>PLAZA BII TOWER 2 LT 25</t>
  </si>
  <si>
    <t>JL. MH THAMRIN KAV 51</t>
  </si>
  <si>
    <t>Jl. HR Rasuna Said Kav. 1-2 Graha Irama Lt 3  5</t>
  </si>
  <si>
    <t>NI001858700150</t>
  </si>
  <si>
    <t>GEDUNG DANA PENSIUN ELNUSA</t>
  </si>
  <si>
    <t>BP2S LUXEMBOURG S/A BNP PARIBAS B FUND I</t>
  </si>
  <si>
    <t>HSBC1662A00115</t>
  </si>
  <si>
    <t>3, Montagne du Parc</t>
  </si>
  <si>
    <t>B - 1000 BRUXELLES</t>
  </si>
  <si>
    <t>MELLON EVERETT 135,SANTILLI HIGHWAY EVERETT,MA 02149,USA</t>
  </si>
  <si>
    <t>DP PERKEBUNAN-BNP PARIBAS</t>
  </si>
  <si>
    <t>BMAN1101A00171</t>
  </si>
  <si>
    <t>Jl. Hayam Wuruk No. 4 AX-BX</t>
  </si>
  <si>
    <t>SSB MGDA S/A MORGAN STANLEY INSTITUTIONAL FUND, INC - ACTIVE INTL ALLOC PRTF -2144610473</t>
  </si>
  <si>
    <t>DBJK1N91200103</t>
  </si>
  <si>
    <t>522 FIFTH AVENUE NEW YORK NY 10036.</t>
  </si>
  <si>
    <t>BARCLAYS BANK PLC, SINGAPORE-WEALTH MANAGEMENT</t>
  </si>
  <si>
    <t>SCBJK572200143</t>
  </si>
  <si>
    <t>Level 28 One Raffles Quay South Tower</t>
  </si>
  <si>
    <t>DAPEN BANK BUKOPIN 1</t>
  </si>
  <si>
    <t>BBKP2156200132</t>
  </si>
  <si>
    <t>Jl. MT Haryono Kav.50-51 Cikoko PancoranJakarta 12770</t>
  </si>
  <si>
    <t>Eurotrade Developments Limited</t>
  </si>
  <si>
    <t>YO001028600187</t>
  </si>
  <si>
    <t>P.O Box 957 Offshore Incorporation Centre</t>
  </si>
  <si>
    <t>Road Town, Tortola, British Virgin Island</t>
  </si>
  <si>
    <t>AMANTARA SECURITIES, PT</t>
  </si>
  <si>
    <t>YO001</t>
  </si>
  <si>
    <t>BII Menara 3 Lt. 5 Jl. MH Thamrin No. 51 Gondangdia-Menteng-Jak Pus 10350</t>
  </si>
  <si>
    <t>Menara Rajawali, 15th Floor</t>
  </si>
  <si>
    <t>Jl. Mega Kuningan Lot #51 Kawasan Mega Kuningan Jakarta</t>
  </si>
  <si>
    <t>Georges' Court,</t>
  </si>
  <si>
    <t>SSB JU80  ACF SUNAMERICA SERIES TRUST INTERNATIONAL DIVERSIFIED EQUITIES PORTFOLIO-2144605685</t>
  </si>
  <si>
    <t>DBJK1910900108</t>
  </si>
  <si>
    <t>JL.RA.KARTINI 23 GRESIK</t>
  </si>
  <si>
    <t>BBH BOSTON S/A THE MASTER TRUST BANK OF JAPAN, LTD. AS TRUSTEE OF MUTB400075361</t>
  </si>
  <si>
    <t>CITI1841300126</t>
  </si>
  <si>
    <t>3-4-1, SHIBAURA, MINATO KU, TOKYO 108-0023</t>
  </si>
  <si>
    <t>CITI1400200104</t>
  </si>
  <si>
    <t>Nomura House</t>
  </si>
  <si>
    <t>1 St Martin's-le-Grand</t>
  </si>
  <si>
    <t>SSB IBDE S/A TRANSAMERICA MOR STAN ACT INTL ALL VP - 2144610199</t>
  </si>
  <si>
    <t>DBJK1N63700195</t>
  </si>
  <si>
    <t>570 CARILLON PARKWAY ST PETERSBURG, FL 33716</t>
  </si>
  <si>
    <t>SAMUEL SEKURITAS INDONESIA, PT</t>
  </si>
  <si>
    <t>IF001</t>
  </si>
  <si>
    <t>DANA PENSIUN RS. ISLAM JAKARTA</t>
  </si>
  <si>
    <t>BMAN1104100135</t>
  </si>
  <si>
    <t>Jl. Cempaka Putih Tengah VI/12</t>
  </si>
  <si>
    <t>PT. BEAUTY MIND INTERNATIONAL</t>
  </si>
  <si>
    <t>DR001559500153</t>
  </si>
  <si>
    <t>JL SULTAN ISKANDAR MUDA NO.10 SIMPRUG GALERY BLOK L-M</t>
  </si>
  <si>
    <t>GROGOL SELATAN KEBAYORAN LAMA</t>
  </si>
  <si>
    <t>BNGA1185100155</t>
  </si>
  <si>
    <t>01.483.368.5-308.000</t>
  </si>
  <si>
    <t>Komplek PT Pusri, Jl Mayor Zen 2 Ilir</t>
  </si>
  <si>
    <t>Ilir Timur II</t>
  </si>
  <si>
    <t>Dana Pensiun Danareksa</t>
  </si>
  <si>
    <t>DX001W02000163</t>
  </si>
  <si>
    <t>01.334.330.6-025.000</t>
  </si>
  <si>
    <t>Jl Medan Merdeka Selatan No.14</t>
  </si>
  <si>
    <t>SSP U4B9 S/A SSGA GLOBAL EMERGING MARKETS INDEX EQUITY FUND - 2144611842</t>
  </si>
  <si>
    <t>SSB  TRR5 ACF TEACHER RETIREMENT SYSTEM OF TEXAS -2144609028</t>
  </si>
  <si>
    <t>DBJK1M46300186</t>
  </si>
  <si>
    <t>JPMCB RE ARAB FUND FOR ECONOMIC AND SOCIAL DEVELOPMENT - 2157804024</t>
  </si>
  <si>
    <t>DBJK1J02500157</t>
  </si>
  <si>
    <t>ARAB ORGANIZATIONS BUILDING AIRPORT ROAD SHUWAIKH KUWAIT STATE OF KUWAIT</t>
  </si>
  <si>
    <t>MELLON BANK NA S/A FOR BELL ATLANTIC MASTER TRUST</t>
  </si>
  <si>
    <t>HSBC1116300176</t>
  </si>
  <si>
    <t>MELLON EVERETT 135 SANTILLI HIGHWAY EVERETT,MA02149 USA</t>
  </si>
  <si>
    <t>3 Temasek Ave. 30-01 Centennial Tower, Singapore 039190.</t>
  </si>
  <si>
    <t>Jl. Jend. A. Yani No.39        PO BOX 43                      Cikampe</t>
  </si>
  <si>
    <t>MELLON EVERETT 135 SANTILLI HIGHWAY</t>
  </si>
  <si>
    <t>CREDIT SUISSE AG SINGAPORE TRUST A/C CLIENTS- 2023904000</t>
  </si>
  <si>
    <t>DBJK1C15100159</t>
  </si>
  <si>
    <t>1 RAFFLESS LINK # 05-02, SINGAPORE 039393</t>
  </si>
  <si>
    <t>46 RUE MONTOYER,  B-1000</t>
  </si>
  <si>
    <t>SI DANA BATAVIA TERBATAS II</t>
  </si>
  <si>
    <t>BMAN17SD200163</t>
  </si>
  <si>
    <t>c/o PT BATAVIA PROSPERINDO A.M</t>
  </si>
  <si>
    <t>Chase Plaza Lt. 12</t>
  </si>
  <si>
    <t>CREDIT SUISSE INTERNATIONAL- 93994000</t>
  </si>
  <si>
    <t>DBJK1C10700100</t>
  </si>
  <si>
    <t>1-5 CABOT SQUARE</t>
  </si>
  <si>
    <t>LONDON E14 4 QJ, UNITED KINGDOM</t>
  </si>
  <si>
    <t>Yayasan Kesehatan Garuda Indonesia</t>
  </si>
  <si>
    <t>BNGA1175100162</t>
  </si>
  <si>
    <t>Jl.KH. Wahid Hasyim No.14A Kebon Sirih Menteng Jakarta Pusat 10340</t>
  </si>
  <si>
    <t>CITIBANK SINGAPORE S/A BK JULIUS BAER &amp; CO LTD-CLIENT A/C</t>
  </si>
  <si>
    <t>CITI1377600114</t>
  </si>
  <si>
    <t>BNYM SA/NV AS CUST OF BANK OF SINGAPORE LIMITED</t>
  </si>
  <si>
    <t>HSBC1780100175</t>
  </si>
  <si>
    <t>SSB 0BGZ ACF ISHARES MSCI ALL COUNTRY ASIA EX JAPAN INDEX FUND -2144609634</t>
  </si>
  <si>
    <t>DBJK1N07200123</t>
  </si>
  <si>
    <t>BNYM SA/NV AS CUST OF EIP GL EM MKTS FD BNYMTCIL</t>
  </si>
  <si>
    <t>HSBC1560700121</t>
  </si>
  <si>
    <t>HSBC1599500121</t>
  </si>
  <si>
    <t>69, Route dEsch</t>
  </si>
  <si>
    <t>L1470 Luxembourg</t>
  </si>
  <si>
    <t>SSB 2DCN S/A JOHN HANCOCK FUNDS II EMERGING MARKETS FUND - 2144607434</t>
  </si>
  <si>
    <t>DBJK1K86800157</t>
  </si>
  <si>
    <t>DAPEN PT INTI (PERSERO)</t>
  </si>
  <si>
    <t>BMAN1155600162</t>
  </si>
  <si>
    <t>Jl.Moh Toha No77</t>
  </si>
  <si>
    <t>KI001000000422</t>
  </si>
  <si>
    <t>CREDIT SUISSE HONG KONG TRUST A/C CLIENTS- 2023824000</t>
  </si>
  <si>
    <t>DBJK1C15300122</t>
  </si>
  <si>
    <t>23/F Three Exchange Square, 8 Connaught Place Central,</t>
  </si>
  <si>
    <t>G.P.O. Box 18 Hong Kong</t>
  </si>
  <si>
    <t>FS001046400117</t>
  </si>
  <si>
    <t>Gedung JTTC Lt.10 Mangga Dua</t>
  </si>
  <si>
    <t>SOUTH KOREA - TAX TREATY</t>
  </si>
  <si>
    <t>JPMCB-TEMPLETON ASEAN CONSUMER FUND LIMITED - 2157804764</t>
  </si>
  <si>
    <t>DBJK1B74000148</t>
  </si>
  <si>
    <t>HARBOUR CENTRE, 42 NORTH CHURCHSTREET GRAND CAYMAN, CAYMAN ISLANDS</t>
  </si>
  <si>
    <t>WISMA KRAKATAU,</t>
  </si>
  <si>
    <t>JL. KH. YASIN BEJI NO. 6, Serang</t>
  </si>
  <si>
    <t>HSBC1728000162</t>
  </si>
  <si>
    <t>SERASI TUNGGAL MANDIRI, PT.</t>
  </si>
  <si>
    <t>LG001P68900194</t>
  </si>
  <si>
    <t>02.272.964.4-018.000</t>
  </si>
  <si>
    <t>JL. MANGGA DUA RAYA WISMA EKA JIWA</t>
  </si>
  <si>
    <t>LT. 8 MANGGA DUA SELATAN SAWAH BESAR</t>
  </si>
  <si>
    <t>DPPK BPD JAWA TENGAH</t>
  </si>
  <si>
    <t>BMAN1103400119</t>
  </si>
  <si>
    <t>Jl. Ki Mangunsarkoro No. 25    Semarang                       u.p. Bp</t>
  </si>
  <si>
    <t>CV NADYA CATERING</t>
  </si>
  <si>
    <t>IF001408000149</t>
  </si>
  <si>
    <t>SSL SPFD S/A SSGA SPDR ETFS EUROPE I PBLC LTD CO- 2144611787</t>
  </si>
  <si>
    <t>DBJK1C19400188</t>
  </si>
  <si>
    <t>SSL SPFG S/A SSGA SPDR ETFS EUROPE I PBLC LTD CO- 2144611789</t>
  </si>
  <si>
    <t>DBJK1C19600151</t>
  </si>
  <si>
    <t>CGML PROPRIETARY SECURITIES</t>
  </si>
  <si>
    <t>CITI1402800108</t>
  </si>
  <si>
    <t>Citigroup Center</t>
  </si>
  <si>
    <t>Canada Square</t>
  </si>
  <si>
    <t>ZP001710000133</t>
  </si>
  <si>
    <t>C/O FUND ADMIN/DCS 4 FLOOR</t>
  </si>
  <si>
    <t>BNYM SA/NV AS CUST OF DBX MSCI EMERGING MARKETS CURRENCY-HEDGED EQUITY FUND</t>
  </si>
  <si>
    <t>HSBC1113500112</t>
  </si>
  <si>
    <t>46 RUE MONTOYER B-1000 BRUSSELS BELGIUM</t>
  </si>
  <si>
    <t>BNYM SA/NV AS CUSTODIAN OF WISDOMTREE ASIA PACIFIC EX-JAPAN FUND</t>
  </si>
  <si>
    <t>HSBC1570600181</t>
  </si>
  <si>
    <t>THE BANK OF NEW YORK SUBCUSTODIAN NETWORK FEES RUE MONTOYER 46,</t>
  </si>
  <si>
    <t>CREDIT SUISSE AG ZURICH - 2026894000</t>
  </si>
  <si>
    <t>DBJK1C23700120</t>
  </si>
  <si>
    <t>PARADEPLATZ 8, 8001 ZURICH</t>
  </si>
  <si>
    <t>UETLIBERGSTRASSE 231, 8045, ZURICH, SWITZERLAND</t>
  </si>
  <si>
    <t>Dana Pensiun Bank Central Asia - Schroders</t>
  </si>
  <si>
    <t>BCA01022600150</t>
  </si>
  <si>
    <t>GD BCA Matraman LT 5 JL Matraman Raya 14 - 16,</t>
  </si>
  <si>
    <t>Kebon Manggis, Matraman, Jakarta Timur</t>
  </si>
  <si>
    <t>DANA PENSIUN PERHUTANI - DANAREKSA INVESTMENT MANAGEMENT</t>
  </si>
  <si>
    <t>BMAN1157600180</t>
  </si>
  <si>
    <t>PT Danareksa Investment Mgmnt  Ged Danareksa                  Jl Meda</t>
  </si>
  <si>
    <t>Gedung YDP Perkebunan -</t>
  </si>
  <si>
    <t>Jl. Hayam Wuruk No.4AX-BX</t>
  </si>
  <si>
    <t>DP PLN - BAHANA TCW</t>
  </si>
  <si>
    <t>BMAN1119800189</t>
  </si>
  <si>
    <t>JL. WOLTER MONGINSIDI NO.5</t>
  </si>
  <si>
    <t>KEBAYORAN BARU</t>
  </si>
  <si>
    <t>DP PLN - BNP PARIBAS</t>
  </si>
  <si>
    <t>BMAN1197000166</t>
  </si>
  <si>
    <t>HSBC TRINKAUS AND BURKHARDT AG S/A INKA MBH - FONDS STU</t>
  </si>
  <si>
    <t>HSBC1444500181</t>
  </si>
  <si>
    <t>LONDON EC2Y 5AJ, UNITED KINGDOM</t>
  </si>
  <si>
    <t>JPMCB-FORSTA AP FONDEN - 2157804853</t>
  </si>
  <si>
    <t>DBJK1C03100148</t>
  </si>
  <si>
    <t>REGERINGSGATAN 28, SE-103 25</t>
  </si>
  <si>
    <t>STOCKHOLM, SWEDEN</t>
  </si>
  <si>
    <t>JPMCB-SBC MASTER PENSION TRUST -2157804287</t>
  </si>
  <si>
    <t>DBJK1J33600175</t>
  </si>
  <si>
    <t>SBC MASTER PENSION TRUST 208 S AKARD STREET DALLAS, TX 75202</t>
  </si>
  <si>
    <t>PT KIWOOM SECURITIES INDONESIA</t>
  </si>
  <si>
    <t>25 CABOT SQUARE CANARY WHARF</t>
  </si>
  <si>
    <t>1585 BROADWAY BROADWAY</t>
  </si>
  <si>
    <t>NT S/A THE MSTR TST BK OF JPN, LTD AS TRST FOR NT TST ALL CNTRY WORLD EQ INV IDX FD (TEQII ONLY)</t>
  </si>
  <si>
    <t>SCBJK685400153</t>
  </si>
  <si>
    <t>11-13, HAMAMATSUCHO 2-CHOME MINATO-KU, TOKYO 105-8579, JAPAN,</t>
  </si>
  <si>
    <t>HSBC1874700134</t>
  </si>
  <si>
    <t>REKSA DANA BNP PARIBAS STAR - 830894000</t>
  </si>
  <si>
    <t>DBJK1C25200182</t>
  </si>
  <si>
    <t>DEUTSCHE BANK BUILDING, JL. IMAM BONJOL  80</t>
  </si>
  <si>
    <t>SSB BYA2 S/A AMERICAN HEART ASSOCIATION -2157564066</t>
  </si>
  <si>
    <t>SSB IH2J S/A HOUSTON MUNICIPAL EMPLOYEES PENSION SYSTEM - 2144612184</t>
  </si>
  <si>
    <t>DBJK1C24500166</t>
  </si>
  <si>
    <t>SSB M4HZ S/A MARYLAND STATE RETIREMENT + PENSION SYSTEM - 2144612235</t>
  </si>
  <si>
    <t>DBJK1C27200103</t>
  </si>
  <si>
    <t>THE NORTHERN TRUST CO SA WILSHIRE VIT INTERNATIONAL EQUITY FUND</t>
  </si>
  <si>
    <t>SCBJK682700119</t>
  </si>
  <si>
    <t>1299 OCEAN AVENUE SUITE 700 SANTA MONICA CA 90401 USA</t>
  </si>
  <si>
    <t>UBS AG HONGKONG NON-TREATY OMNIBUS ACCOUNT - 2052034005</t>
  </si>
  <si>
    <t>DBJK1B13500137</t>
  </si>
  <si>
    <t>1 FINSBURY AVENUE, LONDON EC2M 2PP,</t>
  </si>
  <si>
    <t>UBS AG ZURICH - CLIENT ASSETS</t>
  </si>
  <si>
    <t>BUT DEUTSCHE BANK AG</t>
  </si>
  <si>
    <t>HSBC1567600154</t>
  </si>
  <si>
    <t>ALLIANZ TOWER, JL.HR RASUNA SAID KAWASAN PERSADA SUPER BLOK 2,</t>
  </si>
  <si>
    <t>GUNTUR SETIABUDI, JAKARTA SELATAN</t>
  </si>
  <si>
    <t>HSBC BANK PLC S/A KUWAIT INVESTMENT AUTHORITY</t>
  </si>
  <si>
    <t>HSBC1498400152</t>
  </si>
  <si>
    <t>P O BOX 64, 13001 SAFAT û KUWAIT</t>
  </si>
  <si>
    <t>1000 BRUSSELS BELGIUM</t>
  </si>
  <si>
    <t>REKSA DANA DANAREKSA MAWAR AGRESIF</t>
  </si>
  <si>
    <t>CITI1906600122</t>
  </si>
  <si>
    <t>MORGAN STANLEY AND CO. LLC-CLIENT ACCOUNT</t>
  </si>
  <si>
    <t>SSB JF08 S/A PEAR TREE EMERGING MARKETS FUND - 2144609971</t>
  </si>
  <si>
    <t>MELLON BANK NA S/A THE PNC FINANCIAL SERVICES GROUP, INC. PENSION PLAN</t>
  </si>
  <si>
    <t>HSBC1890800114</t>
  </si>
  <si>
    <t>MELLON BANK NA S/A BANK OF NEW YORK MELLON EMPLOYEE BENEFIT COLLECTIVE INVESTMENT FUND PLAN</t>
  </si>
  <si>
    <t>THE NORTHERN TRUST CO SA MICHELIN PENSION AND LIFE ASSURANCE PLAN</t>
  </si>
  <si>
    <t>SCBJK663200186</t>
  </si>
  <si>
    <t>campbell road</t>
  </si>
  <si>
    <t>stoke on trent  staffordshire</t>
  </si>
  <si>
    <t>DANA PENSIUN KOMPAS GRAMEDIA</t>
  </si>
  <si>
    <t>CITI1921200137</t>
  </si>
  <si>
    <t>JL. PALMERAH SELATAN NO. 22-28</t>
  </si>
  <si>
    <t>CITIBANK HONGKONG S/A EQ TOPDOWN MSIM-NATIONAL PENSION SERVICE</t>
  </si>
  <si>
    <t>29TH FLOOR, GEDUNG ARTHA GRAHA, JL. JEND SUDIRMAN KAV. 52-53</t>
  </si>
  <si>
    <t>PT. Asuransi Jiwa Manulife Indonesia</t>
  </si>
  <si>
    <t>SCBJK686800185</t>
  </si>
  <si>
    <t>Sampoerna Strategic Square,</t>
  </si>
  <si>
    <t>Jl. Jend. Sudirman Kav. 45, Jakarta 12930</t>
  </si>
  <si>
    <t>BBH BOSTON S/A MTBJ RE: MUAM EMERGING EQ IMF</t>
  </si>
  <si>
    <t>CITI1806600192</t>
  </si>
  <si>
    <t>11-3, Hamamatsucho 2-chome, Minato-ku, Tokyo?105-8603, Japan</t>
  </si>
  <si>
    <t>BNYM BANK S/A NV KUMPULAN WANG PERSARAAN (DIPERBADANKAN)</t>
  </si>
  <si>
    <t>HSBC1118400127</t>
  </si>
  <si>
    <t>SSB 2A32 S/A JOHN HANCOCK VARIABLE INSURANCE TRUST INTERNATIONAL EQUITY INDEX TRUST B - 2157564021</t>
  </si>
  <si>
    <t>RD OSKN INDO DYNAMIC RESOURCES PLUS - 831214000</t>
  </si>
  <si>
    <t>DBJK1C24000113</t>
  </si>
  <si>
    <t>C/O FUND ADMIN/DCS 4 FLOOR Deutsche Bank Building,</t>
  </si>
  <si>
    <t>Jl.imam bonjol 80</t>
  </si>
  <si>
    <t>ROTARYANA PRIMA PT</t>
  </si>
  <si>
    <t>OD0012Q6500102</t>
  </si>
  <si>
    <t>JL TEUKU CIKDITIRO NO.16</t>
  </si>
  <si>
    <t>JAKARTA 10350</t>
  </si>
  <si>
    <t>DBJK1C28600135</t>
  </si>
  <si>
    <t>JL. JEND SUDIRMAN KAV.59</t>
  </si>
  <si>
    <t>18 Church Street #01-00 OCBC Center South</t>
  </si>
  <si>
    <t>Singapore 049479</t>
  </si>
  <si>
    <t>PT Jamsostek (Persero) - Non JHT</t>
  </si>
  <si>
    <t>BNGA1201000172</t>
  </si>
  <si>
    <t>UOB Kay Hian Private Limited 8 Anthony Road</t>
  </si>
  <si>
    <t>#01-01 Singapore</t>
  </si>
  <si>
    <t>THE NORTHERN TRUST CO  S/A STICHTING PENSIOENFONDS VAN DE METALEKTRO (PME)</t>
  </si>
  <si>
    <t>SCBJK692900172</t>
  </si>
  <si>
    <t>MN SERVICES - CLIENT PME, POSTBUS 5210, 2280</t>
  </si>
  <si>
    <t>HE RIJSWIJK, THE NETHERLANDS, 2280 HE NETHERLAND</t>
  </si>
  <si>
    <t>92972 PARIS DE LA DEFENSE CEDEX, FRANCE</t>
  </si>
  <si>
    <t>HSBC TRINKAUS AND BURKHARDT AG S/A LANDESBANK BERLIN INVESTMENT GMBH - LINGOHR-ASIEN-SYSTEMATIC-L-I</t>
  </si>
  <si>
    <t>HSBC1010200162</t>
  </si>
  <si>
    <t>KURFUERSTENDAMM 201</t>
  </si>
  <si>
    <t>CITI1723300131</t>
  </si>
  <si>
    <t>70 SIR JOHN ROGERSONS QUAY, DUBLIN 2</t>
  </si>
  <si>
    <t>RD INDOSURYA EQUITY FUND</t>
  </si>
  <si>
    <t>BALI1982800118</t>
  </si>
  <si>
    <t>GD. Grha Surya Lt.7</t>
  </si>
  <si>
    <t>Jl. Setiabudi Selatan I Kav.9 Setiabudi</t>
  </si>
  <si>
    <t>BNYM SA/NV AS CUST OF SEVENTH SWEDISH NATIONAL PENSION FUND-AP 7 EQUITY FUND</t>
  </si>
  <si>
    <t>HSBC1181200149</t>
  </si>
  <si>
    <t>JPMCB-SHELL PENSIONS TRUST LTD ATO SHELL CONTRIBUTORY PEN FUND - 2157804578</t>
  </si>
  <si>
    <t>DBJK1J63200131</t>
  </si>
  <si>
    <t>SHELL CENTRE, LONDON, SE1 7NA.</t>
  </si>
  <si>
    <t>Tower Z Harumi Triton Square 8-12, Harumi, 1-Chome</t>
  </si>
  <si>
    <t>THE NORTHERN TRUST COMPANY S/A VERDIPAPIRFONDET KLP AKSJE FREMVOKSENDE MARKEDER INDEKS I</t>
  </si>
  <si>
    <t>SCBJK678100194</t>
  </si>
  <si>
    <t>DRONNING EUFEMIAS GATE 10, 0191 OSLO, PB400, SENTRUM, 0103 OSLO, NORWAY</t>
  </si>
  <si>
    <t>THE NORTHERN TRUST CO S/A THE COLCHESTER LOCAL MARKETS DEBT FUND</t>
  </si>
  <si>
    <t>SCBJK689200129</t>
  </si>
  <si>
    <t>450 PARK AVENUE, SUITE 2304, NEW YORK, NY, 10022 USA</t>
  </si>
  <si>
    <t>REKSA DANA GMT DANA FLEKSI - 863894000</t>
  </si>
  <si>
    <t>DBJK1A10200187</t>
  </si>
  <si>
    <t>Setiabudi Atrium, 5th Floor, Suite 504A</t>
  </si>
  <si>
    <t>Jl H R Rasuna Said Kav 62</t>
  </si>
  <si>
    <t>RD INDOSURYA BALANCE FUND</t>
  </si>
  <si>
    <t>BALI1982700185</t>
  </si>
  <si>
    <t>RD MANULIFE INSTITUTIONAL EQUITY FUND - 837584001</t>
  </si>
  <si>
    <t>DBJK1C39800100</t>
  </si>
  <si>
    <t>C/O DEUTSCHE BANK AG, 4TH FLOOR</t>
  </si>
  <si>
    <t>DEUTSCHE BANK BUILDING, JL. IMAM BONJOL 80, JAKARTA</t>
  </si>
  <si>
    <t>C/OHONGKONG AND SHANGHAI BANK</t>
  </si>
  <si>
    <t>WORLD TRADE CENTER JL. JEND. SUDIRMAN KAV. 29-31</t>
  </si>
  <si>
    <t>MALAYSIA - TAX TREATY</t>
  </si>
  <si>
    <t>DB SPORE DCS A/C DTMB FOR AMASEAN EQUITY - 864134055</t>
  </si>
  <si>
    <t>DBJK1C26400154</t>
  </si>
  <si>
    <t>LEVEL 20, MENARA IMC 8, JL. SULTAN ISMAIL</t>
  </si>
  <si>
    <t>50250, KUALA LUMPUR, MALAYSIA</t>
  </si>
  <si>
    <t>HSBC BROKING SECURITIES (ASIA) LIMITED-CUSTOMER SEGREGATED ACCOUNT</t>
  </si>
  <si>
    <t>HSBC1205600194</t>
  </si>
  <si>
    <t>3/F, HUTCHISON HOUSE 10 HARCOURT ROAD</t>
  </si>
  <si>
    <t>CC001536400101</t>
  </si>
  <si>
    <t>WISMA EKA JIWA LT.8 JL. MANGGA DUA RAYA</t>
  </si>
  <si>
    <t>PT. Daya Utama Investarindo</t>
  </si>
  <si>
    <t>PK001017200195</t>
  </si>
  <si>
    <t>JL. MAJAPAHIT 28 C-D  JAKARTA 10160</t>
  </si>
  <si>
    <t>PRATAMA CAPITAL INDONESIA, PT</t>
  </si>
  <si>
    <t>PK001</t>
  </si>
  <si>
    <t>SSB ZVMW S/A SSGA S+P GLB LRGMCP NRIN-LDG QP CT FD - 2157564072</t>
  </si>
  <si>
    <t>DBJK1C42300171</t>
  </si>
  <si>
    <t>SCBJK681800140</t>
  </si>
  <si>
    <t>11-3 HAMAMATSUCHO 2-CHOME MINATO-KU TOKYO 105-8579, JAPAN</t>
  </si>
  <si>
    <t>SSB ZVB5 S/A SSB AND TR CO INV FD FR TAX EXM RET PL - 2157564071</t>
  </si>
  <si>
    <t>DBJK1C42500134</t>
  </si>
  <si>
    <t>Yayasan Kesejahteraan Karyawan PT Pusri - 1</t>
  </si>
  <si>
    <t>INSTITUTION - FOREIGN BMS</t>
  </si>
  <si>
    <t>BBH BOSTON S/A VANGUARD FTSE ALL-WORLD EX-US INDEX FUND</t>
  </si>
  <si>
    <t>C/O DBJK SCS 7th FLOOR</t>
  </si>
  <si>
    <t>DEUTSCHE BANK BLDG JL. IMAM BONJOL 80</t>
  </si>
  <si>
    <t>BNYM SA/NV AS CUST OF ADVANCED SERIES TRUST - AST SCHRODERS MULTI-ASSET WORLD STRATEGIES PORTFOLIO</t>
  </si>
  <si>
    <t>HSBC1454200181</t>
  </si>
  <si>
    <t>8 Cross Street, #02-01, PWC Building, Singapore</t>
  </si>
  <si>
    <t>22ND FLOOR, KOREA EXCHANGE BANK</t>
  </si>
  <si>
    <t>BLDG, 181, 2-KA  EULJIRO,</t>
  </si>
  <si>
    <t>Indo Premier Securities PT</t>
  </si>
  <si>
    <t>PD001200000178</t>
  </si>
  <si>
    <t>GD. PLAZA ASIA OFFICE PARK UNIT 2</t>
  </si>
  <si>
    <t>GD. JITC LT. 9  JL. MANGGA DUA RAYA</t>
  </si>
  <si>
    <t>DBJK1C46100147</t>
  </si>
  <si>
    <t>SSB 3YZ5 S/A THE PREMIER TR FD F QUAL EMPLY BNFT PLN - 2144612477</t>
  </si>
  <si>
    <t>DBJK1C55100131</t>
  </si>
  <si>
    <t>Dana Pensiun ASDP</t>
  </si>
  <si>
    <t>BNI01012500163</t>
  </si>
  <si>
    <t>Jl. Pemuda No. 291 Rawamangun</t>
  </si>
  <si>
    <t>SSB RBFY ATF EMERGING MARKETS EQUITY TRUST 1-2144605876</t>
  </si>
  <si>
    <t>DBJK1930100145</t>
  </si>
  <si>
    <t>WINDWARD THREE 5TH FLOOR REGATTA OFFICE PARK GRAND</t>
  </si>
  <si>
    <t>CAYMAN ISLANDS PO BOX 31113 SMB</t>
  </si>
  <si>
    <t>HSBC-FUND SERVICES A/C 006 HSBC (MALAYSIA) TRUSTEE BHD A/C MAAKL SHARIAH ASIA-PACIFIC FUND</t>
  </si>
  <si>
    <t>HSBC1185200185</t>
  </si>
  <si>
    <t>13TH FLOOR, BANGUNAN HSBC, SOUTH TOWER, NO. 2</t>
  </si>
  <si>
    <t>LEBOH AMPANG, 50100</t>
  </si>
  <si>
    <t>Pers. Dana Pensiun Cardig Group</t>
  </si>
  <si>
    <t>BNGA1103900142</t>
  </si>
  <si>
    <t>Halim Perdanakusuma Airport Halim P.K</t>
  </si>
  <si>
    <t>REKSA DANA MANULIFE GREATER  INDONESIA FUND - 845824000</t>
  </si>
  <si>
    <t>DBJK1C51900141</t>
  </si>
  <si>
    <t>C/O DBJK SCS 7TH FLOOR DEUTSCHE BANK BLDG JL.IMAM BONJOL 80</t>
  </si>
  <si>
    <t>PT ASURANSI ARTARINDO</t>
  </si>
  <si>
    <t>SS001119200103</t>
  </si>
  <si>
    <t>SUPRA SECURINVEST, PT</t>
  </si>
  <si>
    <t>SS001</t>
  </si>
  <si>
    <t>C/O SCB</t>
  </si>
  <si>
    <t>JPMCB JNL/MELLON CAP MGT EMERG MARKET INDX FUND - 2157804911</t>
  </si>
  <si>
    <t>DBJK1C29100188</t>
  </si>
  <si>
    <t>JPMCB FUNDACAO CALOUSTE GULBENKIAN - 2157804919</t>
  </si>
  <si>
    <t>DBJK1C45600191</t>
  </si>
  <si>
    <t>45-A, AVENIDA DE BERNA,</t>
  </si>
  <si>
    <t>1067 LISBON CODEX, PORTUGAL</t>
  </si>
  <si>
    <t>JL. TB SIMATUPANG KAV. 1B</t>
  </si>
  <si>
    <t>PHILLIP SECURITIES PTE LTD</t>
  </si>
  <si>
    <t>SCBJK700900147</t>
  </si>
  <si>
    <t>40 AVENUE MONTEREY, L-2163 LUXEMBOURG</t>
  </si>
  <si>
    <t>REKSA DANA MANDIRI KOMODITAS SYARIAH PLUS</t>
  </si>
  <si>
    <t>CITI1922100116</t>
  </si>
  <si>
    <t>Plaza Mandiri Lt. 28 Jl. Jend Gatot Subroto Kav. 36-38,</t>
  </si>
  <si>
    <t>Kebayoran Baru, Jakarta Selatan, DKI Jakarta Raya 12190</t>
  </si>
  <si>
    <t>SSB 8BNG S/A EMG MKT EX-CNTRVL WEAPONS EQ INDX FD B - 2144612348</t>
  </si>
  <si>
    <t>DBJK1C56200170</t>
  </si>
  <si>
    <t>CITI1897400175</t>
  </si>
  <si>
    <t>82 DEVONSHIRE STREET BOSTON MASSACHUSETTS 02109</t>
  </si>
  <si>
    <t>CITI1897500108</t>
  </si>
  <si>
    <t>SCBJK675500190</t>
  </si>
  <si>
    <t>PALMERAH</t>
  </si>
  <si>
    <t>Reksa Dana Schroder Dana Prestasi Dinamis</t>
  </si>
  <si>
    <t>CITI1921800123</t>
  </si>
  <si>
    <t>JL. JEND. SUDIRMAN KAV. 52-53, KBY BARU</t>
  </si>
  <si>
    <t>JSX Building Tower II, 31st Floor Jl. Jendral Sudirman Kav. 52-53</t>
  </si>
  <si>
    <t>REKSA DANA MANDIRI SAHAM SYARIAH ATRAKTIF</t>
  </si>
  <si>
    <t>CITI1923500148</t>
  </si>
  <si>
    <t>PLAZA MANDIRI LT. 28 JL. JEND GATOT SUBROTO KAV. 36-38,</t>
  </si>
  <si>
    <t>KEBAYORAN BARU, JAKARTA SELATAN, DKI JAKARTA RAYA 12190</t>
  </si>
  <si>
    <t>Dana Pensiun Astra Dua - Saham 1</t>
  </si>
  <si>
    <t>BALI1831700184</t>
  </si>
  <si>
    <t>Gedung Grha SERA Lt. 8 Jl. Mitra Sunter Boulevard Kav. 90 Blok C2</t>
  </si>
  <si>
    <t>Sunter Jaya</t>
  </si>
  <si>
    <t>SSL 2GLH S/A ST. JAMES'S PLACE GLB EQ UNIT TRUST - 2144612434</t>
  </si>
  <si>
    <t>DBJK1C71800194</t>
  </si>
  <si>
    <t>SYAILENDRA EQUITY OPPORTUNITY FUND - 852904000</t>
  </si>
  <si>
    <t>DBJK1A25100195</t>
  </si>
  <si>
    <t>IDX Building Tower 2, 22nd Floor, 2203A</t>
  </si>
  <si>
    <t>Jl. Jendral Sudirman Kav  52-53</t>
  </si>
  <si>
    <t>Dana Pensiun Astra Dua - Saham 2</t>
  </si>
  <si>
    <t>BALI1831800117</t>
  </si>
  <si>
    <t>Dana Pensiun Astra Dua - Saham 3</t>
  </si>
  <si>
    <t>BALI1831900147</t>
  </si>
  <si>
    <t>SSB OD47 ACF ABU DHABI INVESTMENT COUNCIL - 2144607556</t>
  </si>
  <si>
    <t>DBJK1K99000131</t>
  </si>
  <si>
    <t>MELLON BANK NA S/A EMPLOYEES RETIREMENT SYSTEM OF TEXAS</t>
  </si>
  <si>
    <t>HSBC1072200138</t>
  </si>
  <si>
    <t>PICTET AND CIE S/A PICTET EMERGING MARKETS INDEX</t>
  </si>
  <si>
    <t>REKSA DANA MANDIRI SAHAM ATRAKTIF</t>
  </si>
  <si>
    <t>CITI1923400118</t>
  </si>
  <si>
    <t>BNYM SA/NV AS CUST OF ADVANCED SERIES TRUST-AST PARAMETRIC EMERGING MARKETS EQUITY PORTFOLIO</t>
  </si>
  <si>
    <t>HSBC1629900123</t>
  </si>
  <si>
    <t>MELLON BANK NA S/A TREASURER OF THE STATE OF NORTH CAROLINA EQ INV FPT</t>
  </si>
  <si>
    <t>HSBC1655900163</t>
  </si>
  <si>
    <t>SOCIETE GENERALE NANTES S/A MW GAVEKAL ASIAN GROWTH FUND</t>
  </si>
  <si>
    <t>HSBC1733900186</t>
  </si>
  <si>
    <t>33 SIR JOHN ROGERSONS QUAY</t>
  </si>
  <si>
    <t>DUBLIN 2</t>
  </si>
  <si>
    <t>JEND.SUDIRMAN KAV.59</t>
  </si>
  <si>
    <t>REKSA DANA MANDIRI BERIMBANG SYARIAH AKTIF</t>
  </si>
  <si>
    <t>CITI1923600178</t>
  </si>
  <si>
    <t>PT ASURANSI JIWA SINARMAS CAB SYARIAH</t>
  </si>
  <si>
    <t>DH001031600179</t>
  </si>
  <si>
    <t>WISMA EKA LIFE LT. 8, JL. MANGGA DUA RAYA</t>
  </si>
  <si>
    <t>JL. TEUKU NYAK ARIEF NO. 10-V</t>
  </si>
  <si>
    <t>RT/RW 005/002, KEBAYORAN LAMA</t>
  </si>
  <si>
    <t>MELLON BANK NA S/A  ALASKA PERMANENT FUND CORPORATION</t>
  </si>
  <si>
    <t>HSBC1255500129</t>
  </si>
  <si>
    <t>CACEIS BL/ LOMBARD ODIER FUNDS</t>
  </si>
  <si>
    <t>HSBC1466600118</t>
  </si>
  <si>
    <t>5, AllΘe Scheffer</t>
  </si>
  <si>
    <t>JPMCB-STATE OF WYOMING - 2157804193</t>
  </si>
  <si>
    <t>SSB 14VQ S/A HC CAPITAL TR-THE COMD RET STRG PORT - 2157564075</t>
  </si>
  <si>
    <t>DBJK1C70000139</t>
  </si>
  <si>
    <t>THE NORTHERN TRUST CO S/A FIDELITY SALEM STREET TRUST:FIDELITY SERIES GLOBAL EX U.S. INDEX FUND</t>
  </si>
  <si>
    <t>DPLK TM CNOOC - 79144031</t>
  </si>
  <si>
    <t>DBJK1B47500152</t>
  </si>
  <si>
    <t>Wisma Tugu Raden Saleh</t>
  </si>
  <si>
    <t>Jl. Raden Saleh No.44</t>
  </si>
  <si>
    <t>JL. JEND. SUDIRMAN KAV. 70-71</t>
  </si>
  <si>
    <t>SETIABUDI, SETIABUDI</t>
  </si>
  <si>
    <t>PT Niran Lumbung Sejahtera</t>
  </si>
  <si>
    <t>BM001N38800108</t>
  </si>
  <si>
    <t>Gedung Graha Kapital Lt. 4</t>
  </si>
  <si>
    <t>Jl. Kemang Raya No 4</t>
  </si>
  <si>
    <t>MELLON BANK NA S/A UPS GROUP TRUST</t>
  </si>
  <si>
    <t>HSBC1316500193</t>
  </si>
  <si>
    <t>KRAMAT SENTIONG NO.101</t>
  </si>
  <si>
    <t>SENEN</t>
  </si>
  <si>
    <t>SSB 0CHW S/A ACWI EX-US IDX MAST PRFL OF MAST INV PRFL - 2144612202</t>
  </si>
  <si>
    <t>Jl.Kali Besar Timur No.28 A</t>
  </si>
  <si>
    <t>Pinangsia Tamansari</t>
  </si>
  <si>
    <t>The Hongkong and Shanghai Banking Corporation Limited</t>
  </si>
  <si>
    <t>GD. BEI MENARA II LT.31. JL. JEND. SUDIRMAN KAV. 52-53, KEBAYORAN BARU</t>
  </si>
  <si>
    <t>GEORGES COURT, 54-62 TOWNSEND STREET, DUBLIN 2, IRELAND</t>
  </si>
  <si>
    <t>THE NT TST CO S/A THOMAS WHITE INTERNATIONAL FUND</t>
  </si>
  <si>
    <t>SCBJK726000111</t>
  </si>
  <si>
    <t>440 S. LASALLE STREET, SUITE 3900, CHICAGO,ILLINOIS USA 60605</t>
  </si>
  <si>
    <t>THE NT TST CO S/A NORTHER TRUST GLOBAL INVESTMENTS COLLECTIVE FUNDS TRUST</t>
  </si>
  <si>
    <t>SCBJK739000131</t>
  </si>
  <si>
    <t>50 S LASALLE STREET, CHICAGO, ILLINOIS 60603</t>
  </si>
  <si>
    <t>THE NT TST CO S/A NORTHERN MULTI-MANAGER EMERGING MARKETS EQUITY FUND</t>
  </si>
  <si>
    <t>SCBJK739600117</t>
  </si>
  <si>
    <t>_</t>
  </si>
  <si>
    <t>PO BOX 1631,BOSTON</t>
  </si>
  <si>
    <t>THE NT TST CO S/A MUNICIPAL EMPLOYEES ANNUITY AND BENEFIT FUND OF CHICAGO</t>
  </si>
  <si>
    <t>SCBJK741400172</t>
  </si>
  <si>
    <t>321 NORTH CLARK, SUITE 700, CHCAGO ILLINOIS, USA, IL 60654</t>
  </si>
  <si>
    <t>THE NT TST CO S/A NORTHERN EMERGING MARKETS EQUITY FUND</t>
  </si>
  <si>
    <t>SCBJK739800177</t>
  </si>
  <si>
    <t>NT TST CO S/A NESTLE TREASURY CENTRE-MIDDLE EAST AND AFRICA LTD</t>
  </si>
  <si>
    <t>SCBJK725600185</t>
  </si>
  <si>
    <t>NESTLE BUILDING, JABAL ALI FREE ZONE AUTHORITY, DUBAI PO BOX 17327</t>
  </si>
  <si>
    <t>THE NT TST CO S/A BT PENSION SCHEME</t>
  </si>
  <si>
    <t>SCBJK721600149</t>
  </si>
  <si>
    <t>LLOYDS CHAMBERS, 1 PORTSOKEN ST, L0NDON, 1E 8HZ</t>
  </si>
  <si>
    <t>THE ROYAL BANK OF SCOTLAND PUBLIC LIMITED COMPANY</t>
  </si>
  <si>
    <t>HSBC1026000149</t>
  </si>
  <si>
    <t>199 BISHOPSGATE , LONDON 4AA</t>
  </si>
  <si>
    <t>EC2M XW ,UNITED KINGDOM</t>
  </si>
  <si>
    <t>THE NT TST CO S/A  LABORERS AND RETIREMENT BOARD EMPLOYEES ANNUITY AND BENEFIT FUND OF CHICAGO</t>
  </si>
  <si>
    <t>SCBJK741800195</t>
  </si>
  <si>
    <t>321TH NORT CLARK, SUITE 1300, CHICAGO ILLINOIS, USA 60654-4739</t>
  </si>
  <si>
    <t>SWEDEN - TAX TREATY</t>
  </si>
  <si>
    <t>25 CABOT SQUARE LONDON E14 4QA UNITED KINGDOM</t>
  </si>
  <si>
    <t>NT TST CO S/A NEW OAK NOMINEES LTD</t>
  </si>
  <si>
    <t>SCBJK742900137</t>
  </si>
  <si>
    <t>23RD FLR, ST GEORGES BUILDING, 2 ICE STREET HOUSE, HONG KONG</t>
  </si>
  <si>
    <t>SCHOTTENGASSE 6-8A-1010 VIENNA AUSTRIA</t>
  </si>
  <si>
    <t>HSBC1865900113</t>
  </si>
  <si>
    <t>DOREY COURT, ADMIRAL PARK,</t>
  </si>
  <si>
    <t>St. PETER PORT, GUERNSEY GY1 3GB</t>
  </si>
  <si>
    <t>HSBC1264100187</t>
  </si>
  <si>
    <t>CITI1109900120</t>
  </si>
  <si>
    <t>600 ATLANTIC AVE         BOSTON MA  02210-2211</t>
  </si>
  <si>
    <t>BBH BOSTON S/A NZAM SOUTH EAST ASIA PASSIVE FUND</t>
  </si>
  <si>
    <t>CITI1021400148</t>
  </si>
  <si>
    <t>BUTTERFIELD HOUSE, 68 FORT STREET, GEORGE TOWN,GRAND CAYMAN,</t>
  </si>
  <si>
    <t>CAYMAN ISLANDS KY1-1106</t>
  </si>
  <si>
    <t>NT TST CO S/A NT UNIT TRUST</t>
  </si>
  <si>
    <t>SCBJK746100127</t>
  </si>
  <si>
    <t>BARCLAYS CAPITAL SECURITIES LTD SBL/PB ACCOUNT</t>
  </si>
  <si>
    <t>SCBJK046400125</t>
  </si>
  <si>
    <t>5 THE NORTH COLONNADE CANARY WHARF</t>
  </si>
  <si>
    <t>ASURANSI JIWA SINARMAS MSIG, PT</t>
  </si>
  <si>
    <t>THE NT TST CO S/A NTGI-QM COMMON DAILY EMERGING MARKETS EQUITY INDEX FUND-NON LENDING</t>
  </si>
  <si>
    <t>SCBJK740600126</t>
  </si>
  <si>
    <t>THE NT TST CO S/A  THOMAS WHITE INTERNATIONAL EQUITY FUND, LLC</t>
  </si>
  <si>
    <t>SCBJK727700136</t>
  </si>
  <si>
    <t>440S LA SALLE ST, SUITE 3900, CHCAGO, IL 60605</t>
  </si>
  <si>
    <t>BNYM SA/NV AS CUST OF KOOKMIN BANK ACTING AS TRUSTEE OF SAMSUNG INDONESIA DYNAMIC SECS M INV TR (EQ)</t>
  </si>
  <si>
    <t>HSBC1841200172</t>
  </si>
  <si>
    <t>THE NT TST CO S/A NTGI-QM COMMON DAILY ALL COUNTRY WORLD EX-US EQUITY INDEX FUND-LENDING</t>
  </si>
  <si>
    <t>SCBJK739200191</t>
  </si>
  <si>
    <t>THE NT TST CO S/A STICHTING HEINEKEN PENSIOENFONDS</t>
  </si>
  <si>
    <t>SCBJK748400138</t>
  </si>
  <si>
    <t>BURGEMEES SMEETSWEG 1, 2382 PH ZOETERWOUDE, THE NETHERLANDS</t>
  </si>
  <si>
    <t>THE NT TST CO S/A LEGAL AND GENERAL GLOBAL EMERGING MARKETS INDEX FUND</t>
  </si>
  <si>
    <t>SCBJK722400195</t>
  </si>
  <si>
    <t>36 ST ANDREW SQUARE, EDINBURGH EH2 2YB</t>
  </si>
  <si>
    <t>NT TST CO S/A NORTHERN TRUST INVESTMENT FUNDS PLC</t>
  </si>
  <si>
    <t>SCBJK745900164</t>
  </si>
  <si>
    <t>MELLON BANK NA S/A FOR CONNECTICUT GENERAL LIFE INSURANCE COMPANY</t>
  </si>
  <si>
    <t>HSBC1238600103</t>
  </si>
  <si>
    <t>DPLK MUAMALAT - KPD MMI</t>
  </si>
  <si>
    <t>SCBJK750400156</t>
  </si>
  <si>
    <t>Ged. Arthaloka Lt 1, Jl. Jend. Sudirman No. 2 , Tn. Abang</t>
  </si>
  <si>
    <t>MELLON BANK NA S/A EATON VANCE TRUST COMPANY COMMON TRUST FUND-PARAMETRIC STRUCTURED EMERGING MECTF</t>
  </si>
  <si>
    <t>HSBC1775100130</t>
  </si>
  <si>
    <t>SSB PS4I S/A PACIFIC SELECT FUND-PD EMERGING MARKETS PORTFOLIO - 2144609728</t>
  </si>
  <si>
    <t>DBJK1N16600130</t>
  </si>
  <si>
    <t>700 NEWPORT CENTER DRIVE NEWPORT BEACH CA 92660 6397</t>
  </si>
  <si>
    <t>THE NT TST CO S/A NTGI-QM COMMON DAILY ALL COUNTRY WORLD EX-US IMI FUND-NON LENDING</t>
  </si>
  <si>
    <t>SCBJK739400154</t>
  </si>
  <si>
    <t>DAPEN SEMEN GRESIK</t>
  </si>
  <si>
    <t>YP001SM3T00140</t>
  </si>
  <si>
    <t>Jl. RA Kartini 23 Gresik</t>
  </si>
  <si>
    <t>ETRADING SECURITIES, PT</t>
  </si>
  <si>
    <t>YP001</t>
  </si>
  <si>
    <t>THE NT TST CO S/A NTGI-QM COMMON DAILY EMERGING MARKETS EQUITY INDEX FUND-LENDING</t>
  </si>
  <si>
    <t>SCBJK738800168</t>
  </si>
  <si>
    <t>Dana Pensiun Universitas Islam Bandung (Unisba)</t>
  </si>
  <si>
    <t>SDRA2302400180</t>
  </si>
  <si>
    <t>Jl. Hariangbanga No. 1 Bandung</t>
  </si>
  <si>
    <t>HSBC1918600112</t>
  </si>
  <si>
    <t>8-11, HARUMI, 1-CHOME, CHUO-KU, TOKYO, 104-6107, JAPAN</t>
  </si>
  <si>
    <t>SSB FP33 S/A PARAMETRIC STRUTRDABSOLUTE RETURN PRTF-2144612553</t>
  </si>
  <si>
    <t>DBJK1E09900108</t>
  </si>
  <si>
    <t>PT, ENTRADA UTAMA</t>
  </si>
  <si>
    <t>NI001T03300159</t>
  </si>
  <si>
    <t>GEDUNG BANK EXIM LT 8</t>
  </si>
  <si>
    <t>JL. TANJUNG KARANG 3-4 A KEBON MELATI - TANAH ABANG</t>
  </si>
  <si>
    <t>STATUS BALANCE</t>
  </si>
  <si>
    <t>PERSHING LLC MAIN CUSTODY ACCOUNT</t>
  </si>
  <si>
    <t>CITI1408800162</t>
  </si>
  <si>
    <t>Pershing Plaza, 6th Floor</t>
  </si>
  <si>
    <t>Asuransi Jiwa Sinarmas.PT</t>
  </si>
  <si>
    <t>YU001520000170</t>
  </si>
  <si>
    <t>01.391.150.8-073.000</t>
  </si>
  <si>
    <t>WISMA EKA JIWA LT 8-9 JL MANGGA DUA RAYA-KRL.MANGGA DUA SEL</t>
  </si>
  <si>
    <t>SAWAH BESAR-JAKARTA PUSAT</t>
  </si>
  <si>
    <t>AAA BALANCED FUND II</t>
  </si>
  <si>
    <t>BMAN16AB200160</t>
  </si>
  <si>
    <t>JL.JEND SUDIRMAN KAV 52-53</t>
  </si>
  <si>
    <t>SENAYAN, KEBAYORAN BARU</t>
  </si>
  <si>
    <t>PT. ASURANSI JIWA SINARMAS MSIG</t>
  </si>
  <si>
    <t>JL. MANGGA DUA RAYA WISMA EKA JIWA LT. 8 MANGGA DUA SELATAN</t>
  </si>
  <si>
    <t>SAWAH BESAR</t>
  </si>
  <si>
    <t>HSBC Trustee (Cayman) Limited, P.O. Box 484, HSBC House,</t>
  </si>
  <si>
    <t>68 West Bay Road, Grand Cayman KY1-1106, Cayman Islands</t>
  </si>
  <si>
    <t>WISMA KEIAI PRINCE LT 15</t>
  </si>
  <si>
    <t>JL. JEND SUDIRMAN KAV. 3 KARET TENGSIN, TANAH ABANG</t>
  </si>
  <si>
    <t>SSM Q6LW S/A DEUTSCHE AMI GMBH FOR DEAM FND KDF 1 - 2144611662</t>
  </si>
  <si>
    <t>DBJK1B70600195</t>
  </si>
  <si>
    <t>PT AJ Manulife Indonesia - Manulife Dana Ekuitas Small Mid Capital</t>
  </si>
  <si>
    <t>SCBJK748600101</t>
  </si>
  <si>
    <t>Gedung Sampoerna Strategic Square, South Tower Lt 3 -17 ,</t>
  </si>
  <si>
    <t>Jl. Jend. Sudirman Kav. 45, Karet Tengsin, Setiabudi</t>
  </si>
  <si>
    <t>KLEINWORT BENSON (CHANNEL ISLANDS) LIMITED RE CLIENT ACCOUNT</t>
  </si>
  <si>
    <t>SSB NHIL S/A ILLINOIS STATE BOARD OF INVESTMENT-2157564076</t>
  </si>
  <si>
    <t>DBJK1C90000125</t>
  </si>
  <si>
    <t>SSB 2R92 ACF DBRMT LLC -2144608823</t>
  </si>
  <si>
    <t>DBJK1M25800147</t>
  </si>
  <si>
    <t>201 MAIN STREET SUITE 800 LACROSSE WI 54601 0719</t>
  </si>
  <si>
    <t>REKSA DANA PANIN DANA BERSAMA PLUS</t>
  </si>
  <si>
    <t>BCA01038300107</t>
  </si>
  <si>
    <t>GD. BURSA EFEK INDONESIA TOWER 1 LT.3. JL.JEND. SUDIRMAN KAV.52-53</t>
  </si>
  <si>
    <t>KEBAYORAN BARU JAKARTA SELATAN</t>
  </si>
  <si>
    <t>JPMCB-SCHRODER QEP GLOBAL QUALITY FUND - 2157804624</t>
  </si>
  <si>
    <t>DBJK1B66600159</t>
  </si>
  <si>
    <t>875 THIRD AVENUE 22ND FLOOR NEW YORK NY 10022 USA</t>
  </si>
  <si>
    <t>HSBC-FUND SERVICES A/C 006 HSBC INVESTMENT FUNDS TRUST - HSBC ASIA EX JAPAN EQUITY INDEX FUND</t>
  </si>
  <si>
    <t>HSBC1286800110</t>
  </si>
  <si>
    <t>HSBC-FUND SERVICES, BOB (CAYMAN) LTD AS TR OF  ASIA VALUE FORMULA FUND</t>
  </si>
  <si>
    <t>HSBC1330400192</t>
  </si>
  <si>
    <t>Bank of Bermuda (Cayman) Limited, P.O. Box 513, HSBC House,</t>
  </si>
  <si>
    <t>JPMCB-WYOMING RETIREMENT SYSTEM WYOM RET SYS 6101-2157804134</t>
  </si>
  <si>
    <t>DBJK1E18700129</t>
  </si>
  <si>
    <t>WYOMING RETIREMENT SYSTEM 6101</t>
  </si>
  <si>
    <t>YELLOWSTONE RD., 5TH FLOOR WEST</t>
  </si>
  <si>
    <t>MELLON BANK NA S/A FOR EVANGELICAL LUTHERAN CH IN AMERICA BOARD OF PEN</t>
  </si>
  <si>
    <t>HSBC1956300170</t>
  </si>
  <si>
    <t>SSB MFAF S/A MGI FUNDS PUBLIC LI CO-MG DA MU M G E F-2144612671</t>
  </si>
  <si>
    <t>DBJK1C87800144</t>
  </si>
  <si>
    <t>HSBC1533300146</t>
  </si>
  <si>
    <t>Maples Corporate Services Limited,P.O.Box 309,</t>
  </si>
  <si>
    <t>Ugland House,George Town,KY1-1104 Cayman Island</t>
  </si>
  <si>
    <t>JPMCB-THE MSTR TR BANK OF JP ATF THE JP TLCM WL ASS-2157804824</t>
  </si>
  <si>
    <t>DBJK1E19500175</t>
  </si>
  <si>
    <t>MONEX BOOM SEC (HK) LTD-CLIENT ACCOUNT</t>
  </si>
  <si>
    <t>ZP001076100180</t>
  </si>
  <si>
    <t>25/F., AIA TOWER</t>
  </si>
  <si>
    <t>183 ELECTRIC ROAD, NORTH POINT</t>
  </si>
  <si>
    <t>DANA PENSIUN PEGAWAI UNV. MUHAMMADIYAH MALANG</t>
  </si>
  <si>
    <t>IF001436800156</t>
  </si>
  <si>
    <t>JL. RAYA TLOGOMAS NO. 246</t>
  </si>
  <si>
    <t>JPMCB-ROYAL AND SUN ALLIANCE INSURANCE PLC - 2157804772</t>
  </si>
  <si>
    <t>DBJK1B78500140</t>
  </si>
  <si>
    <t>ST MARKS COURT, CHARTWAY,</t>
  </si>
  <si>
    <t>HORSHAM, WEST SUSSEX, RH12 1XL</t>
  </si>
  <si>
    <t>Jl. Dato</t>
  </si>
  <si>
    <t>SKANDINAVISKA ENSKILDA BANKEN ASIENFOND EX JAPAN</t>
  </si>
  <si>
    <t>HSBC1465000123</t>
  </si>
  <si>
    <t>504400-9040</t>
  </si>
  <si>
    <t>SEB Investment Management, SveavΣgen 8, 106 40 Stockholm, SWEDEN</t>
  </si>
  <si>
    <t>SKANDINAVISKA ENSKILDA BANKEN EMERGING MARKETSFOND</t>
  </si>
  <si>
    <t>HSBC1464300107</t>
  </si>
  <si>
    <t>504400-8984</t>
  </si>
  <si>
    <t>SECURITIES SERVICES OPERATIONS</t>
  </si>
  <si>
    <t>CLEARING AND SETTLEMENT</t>
  </si>
  <si>
    <t>S-E B PRIVATE BANK S.A.</t>
  </si>
  <si>
    <t>HSBC1402000138</t>
  </si>
  <si>
    <t>6A, CIRCUIT DE LA FOIRE INTERNATIONAL</t>
  </si>
  <si>
    <t>RD BNP PARIBAS INSPIRA-869184000</t>
  </si>
  <si>
    <t>DBJK1E37700106</t>
  </si>
  <si>
    <t>C/O FUND ADMIN/DCS 4TH FL</t>
  </si>
  <si>
    <t>IMAM BONJOL 80</t>
  </si>
  <si>
    <t>CITIBANK NEW YORK S/A EATON VANCE INT(IRELAND) FD PLC-EATON VANCE INT(IRELAND) PARAMETRIC EMG MKT FD</t>
  </si>
  <si>
    <t>ERDIKHA ELIT, PT</t>
  </si>
  <si>
    <t>AO001</t>
  </si>
  <si>
    <t>CACEIS BANK FRANCE NON-TREATY A/C</t>
  </si>
  <si>
    <t>DANAREKSA MAWAR, RD</t>
  </si>
  <si>
    <t>CITI1421600122</t>
  </si>
  <si>
    <t>SSB S9NU S/A FLOURISH INVESTMENT CORPORATION-2144612731</t>
  </si>
  <si>
    <t>DBJK1E27500150</t>
  </si>
  <si>
    <t>DPLK YADAPEN S/A MANDIRI MANAJEMEN INVESTASI-941444003</t>
  </si>
  <si>
    <t>DBJK1E34500116</t>
  </si>
  <si>
    <t>C/O FUND ADMINISTRATION DEPT.</t>
  </si>
  <si>
    <t>DEUTSCHE BANK AG, JAKARTA</t>
  </si>
  <si>
    <t>JPMCB SWEDBANK ROBUR INDEXFOND ASIEN - 2157804996</t>
  </si>
  <si>
    <t>DBJK1E34200123</t>
  </si>
  <si>
    <t>SWEDBANK ROBUR MALMSKILLNADSGATAN 32 105 34</t>
  </si>
  <si>
    <t>STOCKHOLM SWEDEN</t>
  </si>
  <si>
    <t>THE NT TST CO S/A CITY OF LOS ANGELES FIRE AND POLICE PENSION PLAN</t>
  </si>
  <si>
    <t>SCBJK742500114</t>
  </si>
  <si>
    <t>360 EAST SECOND STREET, SUITE 400  LOS ANGELES CALIFORNIA, USA 90012-4203</t>
  </si>
  <si>
    <t>SSB GPE5 S/A STATE OF MINNESOTA - 2157564080</t>
  </si>
  <si>
    <t>DBJK1E39500161</t>
  </si>
  <si>
    <t>MELLON BANK NA S/A PPL SERVICES  CORPORATION MASTER TRUST</t>
  </si>
  <si>
    <t>HSBC1281200176</t>
  </si>
  <si>
    <t>Plaza Bumi Daya Lt. 12A Jl. Iman Bonjol No. 61</t>
  </si>
  <si>
    <t>BBH BOSTON S/A ADVISER MANAGED TRUST TACTICAL OFFENSIVE EQUITY FUND (PANAGORA)</t>
  </si>
  <si>
    <t>CITI1896100173</t>
  </si>
  <si>
    <t>101 FEDERAL STREET, BOSTON MASSACHUSETTS 02110</t>
  </si>
  <si>
    <t>EFG BANK AG, SINGAPORE BRANCH A/C CLIENTS</t>
  </si>
  <si>
    <t>DBSI1025100136</t>
  </si>
  <si>
    <t>#07-00 EFG Bank Building</t>
  </si>
  <si>
    <t>25 NORTH BRIDGE ROAD</t>
  </si>
  <si>
    <t>SSB DWHK S/A DB ADVISORS EMERG MRK EQ-PSSV - 2144612707</t>
  </si>
  <si>
    <t>DBJK1E20200191</t>
  </si>
  <si>
    <t>GROUPLINK CORPORATE FUND A (JAMSOSTEK-EQ)</t>
  </si>
  <si>
    <t>CITI1923200155</t>
  </si>
  <si>
    <t>Jl. HR. Rasuna Said</t>
  </si>
  <si>
    <t>Kawasan Kuningan Persada Super Blok 2</t>
  </si>
  <si>
    <t>GD. BANK PANIN PUSAT LT. 7-8. JL. SUDIRMAN NO. 1</t>
  </si>
  <si>
    <t>GELORA - TANAH ABANG</t>
  </si>
  <si>
    <t>DBJK1J31900150</t>
  </si>
  <si>
    <t>BANK OF NEW YORK S/A CS CO GLOBAL NON-TREATY CLIENT A/C</t>
  </si>
  <si>
    <t>HSBC1889500112</t>
  </si>
  <si>
    <t>DANA PENSIUN IURAN PASTI UNILEVER INDONESIA</t>
  </si>
  <si>
    <t>SCBJK766100113</t>
  </si>
  <si>
    <t>Graha Unilever, Jl. Jend. Gatot Subroto Kav.15,</t>
  </si>
  <si>
    <t>Karet Semanggi, Setiabudi C/O SCB</t>
  </si>
  <si>
    <t>BONY LUXEMBOURG S/A EASTSPRING INVESTMENTS</t>
  </si>
  <si>
    <t>Wisma Asuransi Sinarmas JL H. Fachrudin No. 18</t>
  </si>
  <si>
    <t>Kampung Tanah Abang</t>
  </si>
  <si>
    <t>BBH BOSTON S/A JTSB STB JPM VIS MF</t>
  </si>
  <si>
    <t>CITI1170700124</t>
  </si>
  <si>
    <t>SSB I5B8 S/A MERCER NON-US CORE EQUITY FUND-2144612787</t>
  </si>
  <si>
    <t>DBJK1E37800136</t>
  </si>
  <si>
    <t>SSAL SCTH S/A CHINATRUST COMM BK AS MCFEIA-P HYEF-2144606545</t>
  </si>
  <si>
    <t>JPMCB-FAMANDSFORENINGEN PENSAM INV PSI 50 EMRG MARKET AKTIER - 2157804449</t>
  </si>
  <si>
    <t>DBJK1J50300141</t>
  </si>
  <si>
    <t>NYROPSGADE 17 ST DK - 1602 KOBENHAVN V DENMARK</t>
  </si>
  <si>
    <t>REKSADANA MNC DANA EKUITAS</t>
  </si>
  <si>
    <t>MNC Tower Lt.1 dan 2</t>
  </si>
  <si>
    <t>Jl. Kebon Sirih No.17-19</t>
  </si>
  <si>
    <t>PT AIA FINL - SYARIAH EQ</t>
  </si>
  <si>
    <t>CITI1490500131</t>
  </si>
  <si>
    <t>Dana Pensiun SMART</t>
  </si>
  <si>
    <t>Ancol               Pademangan</t>
  </si>
  <si>
    <t>175 BERKELEY STREET,</t>
  </si>
  <si>
    <t>BOSTON MA 02116</t>
  </si>
  <si>
    <t>1 CORPORATE WAY</t>
  </si>
  <si>
    <t>LANSING,MI 48951</t>
  </si>
  <si>
    <t>SCBJK677600141</t>
  </si>
  <si>
    <t>BAYSIDE EXECUTIVE PARK, BLDG 1,</t>
  </si>
  <si>
    <t>WEST BAY STREET AND BLAKE ROAD NASSAU, BAHAMAS</t>
  </si>
  <si>
    <t>SSL LBNH S/A SGRFOTMOF OFTHESULTANATE OF OMAN-2144611533</t>
  </si>
  <si>
    <t>DBJK1D52100131</t>
  </si>
  <si>
    <t>Everpeak Consultants Ltd</t>
  </si>
  <si>
    <t>IF001010900135</t>
  </si>
  <si>
    <t>WISMA INDOCEMENT, 6 TH FLOOR</t>
  </si>
  <si>
    <t>NORTHERN TRUST CO LONDON S/A NORTHERN TRUST UCITS COMMON CONTRACTUAL FUND</t>
  </si>
  <si>
    <t>PT AIA FINL - BLFR</t>
  </si>
  <si>
    <t>CITI1491700103</t>
  </si>
  <si>
    <t>SSB 2Q2Y S/A ISHARES MSCI EMERG ENE SE CA IN FUND-2144612624</t>
  </si>
  <si>
    <t>DBJK1C76600179</t>
  </si>
  <si>
    <t>11-12/F United Centre 95 Queensway Admiralty  Hongkong</t>
  </si>
  <si>
    <t>MELLON BANK NA S/A STICHTING CZ FUND DEPOSITARY</t>
  </si>
  <si>
    <t>HSBC1764300188</t>
  </si>
  <si>
    <t>RIGBAAN WEST 236,5038KE TILBURG</t>
  </si>
  <si>
    <t>SCBJK651900191</t>
  </si>
  <si>
    <t>69 ROUTE DE ESCH L - 1470 Luxembourg</t>
  </si>
  <si>
    <t>Kel. Gunung Sahari Selatan Kec. Kemayoran</t>
  </si>
  <si>
    <t>250 North Brigde Road 06-00 Raffles City Tower</t>
  </si>
  <si>
    <t>PT AIA FINL - SYARIAH FI</t>
  </si>
  <si>
    <t>CITI1490600161</t>
  </si>
  <si>
    <t>Jl. Raya Serang No. 108 Rt. 12/06</t>
  </si>
  <si>
    <t>Desa Sukadami Kec. Cikarang Selatan</t>
  </si>
  <si>
    <t>SSB 2Q2W S/A ISHARES MSCI EMERG MAR ASI IND FUND-2144612622</t>
  </si>
  <si>
    <t>DBJK1C76400119</t>
  </si>
  <si>
    <t>SSB 2Q2U S/A ISHARES MSCI EMERG MAR VAL IND FUND-2144612621</t>
  </si>
  <si>
    <t>DBJK1C76300186</t>
  </si>
  <si>
    <t>SSB 2Q1P S/A SSB N TR ACFBN: ISHS MSCI GEPF-2144612737</t>
  </si>
  <si>
    <t>DBJK1E28800152</t>
  </si>
  <si>
    <t>GEDUNG THE ENERGY LT. 6, SCBD LOT 11A</t>
  </si>
  <si>
    <t>JL JEND SUDIRMAN KAV. 52-53, SENAYAN, KEBAYORAN BARU</t>
  </si>
  <si>
    <t>JL.LETJEN SUPRAPTO NO.121 BLOK A/8</t>
  </si>
  <si>
    <t>KEMAYORAN</t>
  </si>
  <si>
    <t>MELLON BANK NA S/A NEWTON ASIAN INCOME FUND</t>
  </si>
  <si>
    <t>PT. ASURANSI SINAR MAS</t>
  </si>
  <si>
    <t>HSBC1797500157</t>
  </si>
  <si>
    <t>SSB C227 S/A TIAA-CREF FDS-TIAA- CREF GLB NT RES FD-2144612430</t>
  </si>
  <si>
    <t>DBJK1E00800191</t>
  </si>
  <si>
    <t>BNYM SA/NV AS CUST OF THE BANK OF KOREA</t>
  </si>
  <si>
    <t>HSBC1787400134</t>
  </si>
  <si>
    <t>THE BANK OF NEW YORK SUBCUST ODIAN NETWORK FEES RUE MONTO YER 46, 1000</t>
  </si>
  <si>
    <t>CITIBANK HONGKONG S/A EQ GEM PANAGORA-NATIONAL PENSION SERVICE</t>
  </si>
  <si>
    <t>CITI1680200102</t>
  </si>
  <si>
    <t>7-16, SINCHEON-DONG,SONGPA-GU,SEOUL,KOREA</t>
  </si>
  <si>
    <t>Gedung Bank Mandiri lantai 4</t>
  </si>
  <si>
    <t>Jl. Mampang Prapatan Raya 61</t>
  </si>
  <si>
    <t>STANDARD CHARTERED BANK SG PVB CLIENTS AC</t>
  </si>
  <si>
    <t>SCBJK752400174</t>
  </si>
  <si>
    <t>MARINA BAY FINANCIAL CENTRE TOWER 1,</t>
  </si>
  <si>
    <t>8 MARINA BOULEVARD LEVEL 21 SINGAPORE 018981</t>
  </si>
  <si>
    <t>BNYM SA/NV AS CUST OF BANK OF AMERICA N.A.</t>
  </si>
  <si>
    <t>HSBC1399000111</t>
  </si>
  <si>
    <t>JPMCB SCHRODERS RETIREMENT BENEFITS SCHEME-2157805013</t>
  </si>
  <si>
    <t>DBJK1E46900150</t>
  </si>
  <si>
    <t>31 GRESHAM STREET LONDON</t>
  </si>
  <si>
    <t>EC2V 7QA</t>
  </si>
  <si>
    <t>GOLDMAN SACHS INTL - LND CLEAR ACCT</t>
  </si>
  <si>
    <t>BBH BOSTON S/A PRESIDENT FELLOW OF HARVARD COLLEGE</t>
  </si>
  <si>
    <t>RD FIRST STATE INDOEQUITY HIGH CONVICTION FD - 868924000</t>
  </si>
  <si>
    <t>DBJK1C73000166</t>
  </si>
  <si>
    <t>C/O DBJK DSS 4th FLOOR</t>
  </si>
  <si>
    <t>JPMCB-THE OHIO CASUALTY INSURANCE COMPANY-2157804717</t>
  </si>
  <si>
    <t xml:space="preserve">01.644.505.8-044.000 á </t>
  </si>
  <si>
    <t>SSB GHM4 S/A SCHRODER GLOBAL BLEND FUND (CANADA)-2144612212</t>
  </si>
  <si>
    <t>DBJK1E87300145</t>
  </si>
  <si>
    <t>DANA PENSIUN KARYAWAN STAF PT. KEBON AGUNG</t>
  </si>
  <si>
    <t>LG001S74800105</t>
  </si>
  <si>
    <t>GRAHA KEBON AGUNG</t>
  </si>
  <si>
    <t>JL. RAYA MARGOREJO INDAH KAV.A 131-132</t>
  </si>
  <si>
    <t>CREDIT AGRICOLE (SUISSE) SA</t>
  </si>
  <si>
    <t>SCBJK008200111</t>
  </si>
  <si>
    <t>4 QUAI GENERAL GUISAN</t>
  </si>
  <si>
    <t>GENEVA</t>
  </si>
  <si>
    <t>DB SPORE DCS A/C AMARA INVESTMENT MANAGEMENT SDN BHD - 864134023</t>
  </si>
  <si>
    <t>DBJK1A93300188</t>
  </si>
  <si>
    <t>Suite 3.03, 3rd Floor, Kenanga International</t>
  </si>
  <si>
    <t>Jalan Sultan Ismail, 50250 Kuala Lumpur</t>
  </si>
  <si>
    <t>SSB MJM0 S/A SSGA GLOBAL EMERG MARKETS EQUITY FD-2157564083</t>
  </si>
  <si>
    <t>DBJK1E70400119</t>
  </si>
  <si>
    <t>SSB 4BUQ SSM C/O SSB,BSTN U.I.G MBH FOR APT-UNIVERSAL-FONDS -2144606457</t>
  </si>
  <si>
    <t>DBJK1988800101</t>
  </si>
  <si>
    <t>MSSB CLIENTS FULLY PAID SEG ACCOUNT</t>
  </si>
  <si>
    <t>CITI1408900192</t>
  </si>
  <si>
    <t>34 Exchange Place</t>
  </si>
  <si>
    <t>Harborside Plaza 2, 7th Flr Jersey City New Jersey</t>
  </si>
  <si>
    <t>MIZUHO TB (LUX) SA MAIN ACCOUNT</t>
  </si>
  <si>
    <t>SCBJK045300183</t>
  </si>
  <si>
    <t>1B, Parc dActivitΘ Syrdall</t>
  </si>
  <si>
    <t>BBH BOSTON S/A FIDELITY SALEM STREET TRUST: SPARTAN EMERGING MARKETS INDEX FUND</t>
  </si>
  <si>
    <t>JPMCB FISCO DE LA REPUBLICA DE CHILE-2157805001</t>
  </si>
  <si>
    <t>DBJK1E37600173</t>
  </si>
  <si>
    <t>TEATINOS 120, FLOOR 12</t>
  </si>
  <si>
    <t>SANTIAGO, CHILE</t>
  </si>
  <si>
    <t>Dana Pensiun Wijaya Karya</t>
  </si>
  <si>
    <t>BMAN1187100106</t>
  </si>
  <si>
    <t>Jl. DI Panjaitan Kav.9         Jakarta                        Gedung</t>
  </si>
  <si>
    <t>DAPEN DANAREKSA</t>
  </si>
  <si>
    <t>ZP001297400125</t>
  </si>
  <si>
    <t>JL. MERDEKA SELATAN 14</t>
  </si>
  <si>
    <t>GAMBIR,</t>
  </si>
  <si>
    <t>BBH BOSTON S/A FIDELITY SALEM STREET TRUST: SPARTAN GLOBAL EX U.S. INDEX FUND</t>
  </si>
  <si>
    <t>CREDIT SUISSE SECURITIES (EUROPE) LIMITED- 94644000</t>
  </si>
  <si>
    <t>DBJK1C11300183</t>
  </si>
  <si>
    <t>THE NORTHERN TST CO SA FIDELITY INVESTMENT TRUST FIDELITY SERIES EMERGING MARKETS FUND</t>
  </si>
  <si>
    <t>SCBJK661800154</t>
  </si>
  <si>
    <t>82 Devonshire Street, Boston, MA 02109</t>
  </si>
  <si>
    <t>CITIBANK NEW YORK S/A EMERGING MARKETS CORE EQUITY PORTFOLIO OF DFA INV DIMENSIONS GRP INC.</t>
  </si>
  <si>
    <t>KBC EQUITY FUND</t>
  </si>
  <si>
    <t>SCBJK769600193</t>
  </si>
  <si>
    <t>HAVELAAN 2,1080 BRUSSELS BELGIUM</t>
  </si>
  <si>
    <t>11-3  HAMAMATSUCHO  2-CHOME</t>
  </si>
  <si>
    <t>MINATO-KU  TOKYO 105-8579 JAPAN</t>
  </si>
  <si>
    <t>ONE RAFFLES QUAY,50-01 NORTH</t>
  </si>
  <si>
    <t>TOWER, SINGAPORE 048583</t>
  </si>
  <si>
    <t>Dana Pensiun Bank Mandiri Satu</t>
  </si>
  <si>
    <t>BMAN1182100158</t>
  </si>
  <si>
    <t>JL. MAMPANG PRAPATAN NO.61     WARUNG BUNCIT</t>
  </si>
  <si>
    <t>JPMCB-FIDELITY CNTRL INV PRFPTS LLC : FIDELITY EMRG MRK EQ CNT FD - 2157804580</t>
  </si>
  <si>
    <t>DBJK1J63400191</t>
  </si>
  <si>
    <t>82 DEVONSHIRE STREET BOSTON MA 02109 USA</t>
  </si>
  <si>
    <t>SSB 2D09 SSGA EMERGING MARKETS FUND-2157564025</t>
  </si>
  <si>
    <t>DBJK1803000136</t>
  </si>
  <si>
    <t>STATE STREET FINANCIAL CENTER, ONE LINCOLN STREET, 32ND FLOOR</t>
  </si>
  <si>
    <t>BOSTON MA 02111-2900</t>
  </si>
  <si>
    <t>CITIBANK NEW YORK S/A EMERGING MARKETS SERIES OF THE DFA INVESTMENT TRUST COMPANY.</t>
  </si>
  <si>
    <t>DP PKT (P. Kaltim)</t>
  </si>
  <si>
    <t>BMAN1162300135</t>
  </si>
  <si>
    <t>Plaza Pupuk Kaltim Gedung B Lt 2 Jl Kebon Sirih No 6A</t>
  </si>
  <si>
    <t>SSB ZV96 S/A SSGA ACT EMERG MRKT SEC LENDING QP COMMON TST FD - 2157564048</t>
  </si>
  <si>
    <t>DBJK1O14100183</t>
  </si>
  <si>
    <t>SSB ZV93 S/A SSB &amp; TST CO INVESTMENT FUNDS FOR TAX EXEMP RETIREMENT PLANS 2157564010</t>
  </si>
  <si>
    <t>DBJK1841700106</t>
  </si>
  <si>
    <t>PRIVILEGED PORTFOLIO FUND</t>
  </si>
  <si>
    <t>SCBJK769800156</t>
  </si>
  <si>
    <t>SSB U435 SSL C/O SSB, BOSTON SSGA EMERGING ASIA ALPHA EQUITY FUND I -2144609539</t>
  </si>
  <si>
    <t>DBJK1M97600153</t>
  </si>
  <si>
    <t>DEFENSE PLAZA 23-25 RUE DELARIVIERE-</t>
  </si>
  <si>
    <t>LEFOULLON 92064 PARIS LA DEFENSE CEDEX FRANCE</t>
  </si>
  <si>
    <t>FRANCE</t>
  </si>
  <si>
    <t>10 SHENTON WAY MAS BUILDING</t>
  </si>
  <si>
    <t>SINGAPORE 079117</t>
  </si>
  <si>
    <t>8 MARINA VIEW,UNIT 43-01,ASIA SQUARE TOWER 1,SINGAPORE 018960</t>
  </si>
  <si>
    <t>JASA RAHARJA (PERSERO)</t>
  </si>
  <si>
    <t>NI001155500165</t>
  </si>
  <si>
    <t>JL. HR RASUNA SAID KAV. C-2 KUNINGAN</t>
  </si>
  <si>
    <t>REKSADANA MNC DANA KOMBINASI</t>
  </si>
  <si>
    <t>BRI01004600141</t>
  </si>
  <si>
    <t>02.519.722.9-021.000</t>
  </si>
  <si>
    <t>SSB 2CWP S/A NEPTUNE INVEST FD- NEPTUNE S E ASIA FD-2144607933</t>
  </si>
  <si>
    <t>DBJK1L36800122</t>
  </si>
  <si>
    <t>SSB AOID S/A HBOS INT INVESTMENT FD ICVC - FAR EASTERN-2144612947</t>
  </si>
  <si>
    <t>DBJK1E72400137</t>
  </si>
  <si>
    <t>THE NORTHERN TRUST CO SA FIDELITY INVESTMENT TRUST : FIDELITY TOTAL EMERGING MARKETS FUND</t>
  </si>
  <si>
    <t>SCBJK721000163</t>
  </si>
  <si>
    <t>82 DEVONSHIRE STREET, BOSTON, MA 02109</t>
  </si>
  <si>
    <t>SSB U421 SSGA GLOBAL EMERGING MARKETS ALPHA EQUITY FUND I 2144604339</t>
  </si>
  <si>
    <t>DBJK1833900191</t>
  </si>
  <si>
    <t>21-25 RUE BALZAC 75008 PARIS</t>
  </si>
  <si>
    <t>SSB 12V9 S/A HC CAPITAL TRUST - THE EMG MKT PRTF - 2157564055</t>
  </si>
  <si>
    <t>DBJK1M96400181</t>
  </si>
  <si>
    <t>RD BNP PARIBAS INTEGRA-870314000</t>
  </si>
  <si>
    <t>DBJK1E83300109</t>
  </si>
  <si>
    <t>C/O FUND ADMIN/DCS</t>
  </si>
  <si>
    <t>DEUTSCHE BANK AG</t>
  </si>
  <si>
    <t>DP BANK INDONESIA</t>
  </si>
  <si>
    <t>BMAN1117800171</t>
  </si>
  <si>
    <t>YKK-BI Building 7th Floor      Komp. Bidakara, Jl. Jend.Gatot Subroto</t>
  </si>
  <si>
    <t>CITIBANK LONDON S/A LEGAL AND GENERAL ASSURANCE SOCIETY LIMITED</t>
  </si>
  <si>
    <t>SKANDINAVISKA ENSKILDA BANKEN SIMPLICITY ASIEN</t>
  </si>
  <si>
    <t>HSBC1469200122</t>
  </si>
  <si>
    <t>515602-1262</t>
  </si>
  <si>
    <t>Fondbolaget Simplicity AB, S÷dra HamnvΣgen 12, 432 44 Varberg, SWEDEN</t>
  </si>
  <si>
    <t>BBH BOSTON S/A THE PROMOTION AND MUTUAL AID CORPORATION FOR PRIVATE SCHOOLS OF JAPAN-7053</t>
  </si>
  <si>
    <t>CITI1025800110</t>
  </si>
  <si>
    <t>8-11, HARUMI 1-CHOME, CHUO-KU, TOKYO, JAPAN 104-69107</t>
  </si>
  <si>
    <t>DP Rajawali  N.I.</t>
  </si>
  <si>
    <t>BMAN1143100195</t>
  </si>
  <si>
    <t>Jl. Anyer IX No. 4 Menteng</t>
  </si>
  <si>
    <t>BBH BOSTON S/A CONSULTING GROUP CAPITAL MARKETS FUNDS- EMERGING MARKETS EQUITY INVESTMENTS</t>
  </si>
  <si>
    <t>CITI1167300171</t>
  </si>
  <si>
    <t>CITIBANK NEW YORK S/A EMERGING MARKETS SOCIAL CORE EQUITY PORT OF DFA INVST DIME GRP INC.</t>
  </si>
  <si>
    <t>1,2,3,5, 8F., NO. 66 AND 1,2 F.</t>
  </si>
  <si>
    <t>NO. 68, SEC. 1, DUNHUA S. RD ., TAIPEI</t>
  </si>
  <si>
    <t>120 EAST BALTIMORE STREET</t>
  </si>
  <si>
    <t>BALTIMORE MD 21202</t>
  </si>
  <si>
    <t>YAYASAN DANA PENSIUN PT SEMEN TONASA</t>
  </si>
  <si>
    <t>KS001455300138</t>
  </si>
  <si>
    <t>KOMP.PT SEMEN TONASA I KEL.TONASA SEGERI</t>
  </si>
  <si>
    <t>SEGERI PANGKEP</t>
  </si>
  <si>
    <t>BAPELKES KS 1</t>
  </si>
  <si>
    <t>BMAN1156800134</t>
  </si>
  <si>
    <t>Jasa Raharja, PT.</t>
  </si>
  <si>
    <t>DX001406400107</t>
  </si>
  <si>
    <t>01.001.601.2-051.000</t>
  </si>
  <si>
    <t>Jl. HR. Rasuna Said Kav. C-2, JAKARTA</t>
  </si>
  <si>
    <t>JPMORGAN BANK LUXEMBOURG SA. RE JPMORGAN - 2157804021</t>
  </si>
  <si>
    <t>DBJK1J02200164</t>
  </si>
  <si>
    <t>1 BOULEVARD DU ROI ALBERT II, 1210 BRUSSELS, BELGIUM</t>
  </si>
  <si>
    <t>SSB U460 S/A ALLIANZ ACTIONS EMERGENTES - 2144610201</t>
  </si>
  <si>
    <t>DBJK1N63900158</t>
  </si>
  <si>
    <t>99 HIGH STREET BOSTON MA 02110</t>
  </si>
  <si>
    <t>SSAL S9NV S/A BEST INVESTMENT CORPORATION-2144613018</t>
  </si>
  <si>
    <t>DBJK1E84500178</t>
  </si>
  <si>
    <t>TOWER,SINGAPORE 048583</t>
  </si>
  <si>
    <t>SSB 2X6J S/A JOHN HANCOCK FUNDS II STRG EQ ALL FD-2144613027</t>
  </si>
  <si>
    <t>DBJK1E86000143</t>
  </si>
  <si>
    <t>SCBJK781200181</t>
  </si>
  <si>
    <t>11-3, HAMAMATSUCHO 2-CHOME, MINATO-KU, TOKYO 105-8579 JAPAN</t>
  </si>
  <si>
    <t>RD OSKN LQ45 TRACKER-870644000</t>
  </si>
  <si>
    <t>DBJK1E97700161</t>
  </si>
  <si>
    <t>DEUTSCHE BANK AG JAKARTA</t>
  </si>
  <si>
    <t>CITIBANK NEW YORK S/A TA WORLD EX US CORE EQUITY PORTFOLIO OF DFA INVST DIM GRP INC.</t>
  </si>
  <si>
    <t>LG001696700143</t>
  </si>
  <si>
    <t>01.133.523.9-612.000</t>
  </si>
  <si>
    <t>JL.RA.KARTINI NO.23 SIDOMORO RT./</t>
  </si>
  <si>
    <t>KEBOMAS</t>
  </si>
  <si>
    <t>DANA PENSIUN PEGAWAI AEROWISATA</t>
  </si>
  <si>
    <t>OD001291900150</t>
  </si>
  <si>
    <t>JL. PRAPATAN NO 32 SENEN JAKARTA PUSAT</t>
  </si>
  <si>
    <t>JPMCB ONEPATH GLOBAL EMERGING MK SH (UNHEDGED) IP - 2157805003</t>
  </si>
  <si>
    <t>DBJK1E40000117</t>
  </si>
  <si>
    <t>SYDNEY NSW 2000, AUSTRALIA</t>
  </si>
  <si>
    <t>DANA PENSIUN BIRO KLASIFIKASI INDONESIA</t>
  </si>
  <si>
    <t>NI001956800189</t>
  </si>
  <si>
    <t>JL. YOS SUDARSO KAV 38 - 39 TANJUNG PRIOK</t>
  </si>
  <si>
    <t>TANJUNG PRIOK</t>
  </si>
  <si>
    <t>SSB AAB3 S/A GUGGENHEIM MSCI EMG MKT EQL WGH ETF-2144611476</t>
  </si>
  <si>
    <t>THE NT TST CO S/A COMMONWEALTH SUPERANNUATION CORPORATION</t>
  </si>
  <si>
    <t>SCBJK784800194</t>
  </si>
  <si>
    <t>LEVEL 8, 121 MARCUS CLARKE STREET CAMBERA ACT 2601, AUSTRALIA</t>
  </si>
  <si>
    <t>SCBJK702300179</t>
  </si>
  <si>
    <t>1500 WEST GEOGIA STREET, SUITE 1520, VANCOUVER, BC, V6G 2Z6</t>
  </si>
  <si>
    <t>CB NEW YORK S/A CHARLES SCHWAB FBOC</t>
  </si>
  <si>
    <t>CITI1317600156</t>
  </si>
  <si>
    <t>The Charles Schwab Corporation 211 Main StreetSan Francisco, CA 94105</t>
  </si>
  <si>
    <t>DAPEN SATYA WACANA</t>
  </si>
  <si>
    <t>CD001017700128</t>
  </si>
  <si>
    <t>JL DIPONEGORO NO.52-60, SALATIGA, SIDOREJO</t>
  </si>
  <si>
    <t>SIDOREJO</t>
  </si>
  <si>
    <t>DANA PENSIUN GUNUNG MADU</t>
  </si>
  <si>
    <t>GR001A68600164</t>
  </si>
  <si>
    <t>Jl. Gatot Subroto No. 108</t>
  </si>
  <si>
    <t>HSBC BANK PLC S/A SAUDI ARABIAN MONETARY AGENCY</t>
  </si>
  <si>
    <t>HSBC1791900126</t>
  </si>
  <si>
    <t>HSBC House, Harcourt Centre, Harcourt Street, Dublin, Dublin 2, Ireland</t>
  </si>
  <si>
    <t>400 HOWARD STREET SAN FRANSISCO,</t>
  </si>
  <si>
    <t>CA 94105</t>
  </si>
  <si>
    <t>JPMCB-SCHRODER QEP GLOBAL ACTIVEVALUE FUND -2157804261</t>
  </si>
  <si>
    <t>DBJK1J31000171</t>
  </si>
  <si>
    <t>125 LONDON WALL, LONDON, EC2Y 5AJ ENGLAND</t>
  </si>
  <si>
    <t>BP2S LONDON S/A HENDERSON ASIAN DIVIDEND INCOME UNIT TRUST</t>
  </si>
  <si>
    <t>HSBC1314000122</t>
  </si>
  <si>
    <t>36 St Andrew Square, EH2 2YB, Edinburgh, United Kingdom</t>
  </si>
  <si>
    <t>Jl.KH.Yasin Beji No.29</t>
  </si>
  <si>
    <t>730 THIRD AVENUE NEW YORK,</t>
  </si>
  <si>
    <t>NEW YORK 10017</t>
  </si>
  <si>
    <t>BP2S LUXEMBOURG S/A HENDERSON HORIZON FUND</t>
  </si>
  <si>
    <t>HSBC1474200167</t>
  </si>
  <si>
    <t>SSB JY64 SSL C/O SSB, BOSTON RUSSELL INVESTMENT COMPANY PLC -2144606929</t>
  </si>
  <si>
    <t>DBJK1K36200109</t>
  </si>
  <si>
    <t>CB INTL PLC (LUX BRANCH) S/A UBS (LUX) EQUITY SICAV - ASIA HIGH DIVIDEND</t>
  </si>
  <si>
    <t>CITI1578700110</t>
  </si>
  <si>
    <t>33A, AVENUE J.K KENNEDY L-1855 LUXEMBOURG</t>
  </si>
  <si>
    <t>Dana Pensiun Angkasa Pura I</t>
  </si>
  <si>
    <t>BMAN1149100152</t>
  </si>
  <si>
    <t>Gedung DAPENRA lantai 6,</t>
  </si>
  <si>
    <t>Kotabaru Bandar Kemayoran</t>
  </si>
  <si>
    <t>4TH FLOOR NO 77 SECTION 1</t>
  </si>
  <si>
    <t>CHUNGKING S ROAD TAIPEI 100 TAIWAN R.O.C.</t>
  </si>
  <si>
    <t>JPMCB-TEACHERS RETIREMENT SYSTEMOF OKLAHOMA -2157804269</t>
  </si>
  <si>
    <t>DBJK1J31800120</t>
  </si>
  <si>
    <t>2500 LINCOLN BLVD OKLAHOMA CITY, OK 731 05</t>
  </si>
  <si>
    <t>601 CONGRESS ST BOSTON</t>
  </si>
  <si>
    <t>MA 02110 2805</t>
  </si>
  <si>
    <t>BBH BOSTON S/A LACM EMERGING MARKETS FUND L.P</t>
  </si>
  <si>
    <t>CITI1812800112</t>
  </si>
  <si>
    <t>11150 SANTA MONICA BLVD STE 200 LOS ANGELES CA90025-3380</t>
  </si>
  <si>
    <t>BNYM SA/NV AS CUST OF ADVANCED SERIES TRUST - AST SCHRODERS GLOBAL TACTICAL PORTFOLIO</t>
  </si>
  <si>
    <t>HSBC1890A00168</t>
  </si>
  <si>
    <t>THE BANK OF NEW YORK SUBCUST ODIAN NETWORK FEES RUE MONTO YER 46, 1000 BR</t>
  </si>
  <si>
    <t>BRUSSELS</t>
  </si>
  <si>
    <t>JPMCB-STICHTING DEPOSITARY APG EME MRKT EQ POOL - 2157804478</t>
  </si>
  <si>
    <t>DBJK1B76800115</t>
  </si>
  <si>
    <t>OUDE LINDESTRAAT 70 6411 EJ HEERLEN THE NETHERLANDS</t>
  </si>
  <si>
    <t>8, AVENUE DE LA LIBERTE L-1930 -</t>
  </si>
  <si>
    <t>HSBC BK PLC S/A SOUTH YORKSHIRE PENSIONS AUTHORITY</t>
  </si>
  <si>
    <t>HSBC1396000181</t>
  </si>
  <si>
    <t>PO Box 37, 18 Regent Street, Barnsley, South Yorkshire, S70 2PQ, UK</t>
  </si>
  <si>
    <t>SSB TRB2 S/A TEACHER RETIREMENT SYSTEM OF TEXAS-2144612916</t>
  </si>
  <si>
    <t>DBJK1E66400180</t>
  </si>
  <si>
    <t>1000 RED RIVER STREET AUSTIN</t>
  </si>
  <si>
    <t>TEXAS 78701-2698</t>
  </si>
  <si>
    <t>255 STATE STREET BOSTON</t>
  </si>
  <si>
    <t>MA 02109</t>
  </si>
  <si>
    <t>BP2S SYDNEY/FUTURE DIRECTIONS CORE INTL SHF2</t>
  </si>
  <si>
    <t>525 MARKET STREET  SAN</t>
  </si>
  <si>
    <t>FRANCISCO, CA 94102</t>
  </si>
  <si>
    <t>SSB ASKO S/A AQR EMERGING EQUITIES FUND, L.P - 2144610615</t>
  </si>
  <si>
    <t>DBJK1O05600155</t>
  </si>
  <si>
    <t>TWO GREENWICH PLAZA GREENWICH, CT 06830</t>
  </si>
  <si>
    <t>DANA PENSIUN PERHUTANI</t>
  </si>
  <si>
    <t>BMAN1156900164</t>
  </si>
  <si>
    <t>Jl. Villa No.1                 Jl Gatot Subroto Kav. 17-18</t>
  </si>
  <si>
    <t>SSB TRHR S/A TEACHER RETIREMENT SYSTEM OF TEXAS-2144610413</t>
  </si>
  <si>
    <t>DBJK1F15300106</t>
  </si>
  <si>
    <t>400 HOWARD STREET SAN FRANCISCO,</t>
  </si>
  <si>
    <t>PT. MANDIRI SEKURITAS</t>
  </si>
  <si>
    <t>JPMCB-AVIVA LIFE AND PENSIONS UK LIMITED - 2157804480</t>
  </si>
  <si>
    <t>DBJK1B54200125</t>
  </si>
  <si>
    <t>2 ROUGIER STREET YORK YO90 IUU</t>
  </si>
  <si>
    <t>Dana Pensiun Karyawan Semen Baturaja</t>
  </si>
  <si>
    <t>BMAN1151000140</t>
  </si>
  <si>
    <t>Jl Abikusno Cokrosuyoso Kertapati</t>
  </si>
  <si>
    <t>180 NORTH LASALLE STREET SUITE</t>
  </si>
  <si>
    <t>2015 CHICAGO IL 60601</t>
  </si>
  <si>
    <t>SSB MEHN S/A MERCER INTERNATIONAL EQUITY FUND-2144612243</t>
  </si>
  <si>
    <t>30 ADELAIDE STREET EAST SUITE</t>
  </si>
  <si>
    <t>1100, TORONTO, ONTARIO,CANADA M5C 3G6</t>
  </si>
  <si>
    <t>SMARTWEALTH EQUITY INDOASIA FUND</t>
  </si>
  <si>
    <t>CITI1927700147</t>
  </si>
  <si>
    <t>ALLIANZ TOWER LT. 7-17, JL. HR RASUNA SAID, SUPERBLOK 2,</t>
  </si>
  <si>
    <t>161 BAY STREET TORONTO ON</t>
  </si>
  <si>
    <t>M5J  2S5</t>
  </si>
  <si>
    <t>70 SIR JOHN ROGERSONS QUAY</t>
  </si>
  <si>
    <t>DUBLIN 2 IRELAND</t>
  </si>
  <si>
    <t>BNYM SA/NV AS CUST OF CS ETF (IE) PLC</t>
  </si>
  <si>
    <t>HSBC1821100156</t>
  </si>
  <si>
    <t>57 GERMANTOWN COURT SUITE 400</t>
  </si>
  <si>
    <t>CORDOVA, TN 38018</t>
  </si>
  <si>
    <t>JPMCB THE LAMAR TRUST-2157805081</t>
  </si>
  <si>
    <t>DBJK1E93800155</t>
  </si>
  <si>
    <t>SEILER AND CO.,3 LAGOON DRIVE,SUITE 400</t>
  </si>
  <si>
    <t>REDWOOD CITY, CA 94065</t>
  </si>
  <si>
    <t>BBH BOSTON S/A LOS ANGELES CAPITAL EMERGING MARKETS FUND</t>
  </si>
  <si>
    <t>CITI1897900131</t>
  </si>
  <si>
    <t>UPPER HATCH STREET, DUBLIN 2 IRELAND 231235</t>
  </si>
  <si>
    <t>DEUTSCHE BANK AG, JAKARTA,DEUTSCHE BANK BLDG</t>
  </si>
  <si>
    <t>4TH FLOOR</t>
  </si>
  <si>
    <t>PT. BNP PARIBAS S/A DAPEN BANK BJB</t>
  </si>
  <si>
    <t>BNI01030600161</t>
  </si>
  <si>
    <t>JL. KEJAKSAAN NO. 11</t>
  </si>
  <si>
    <t>BANDUNG</t>
  </si>
  <si>
    <t>BBH BOSTON S/A NTB IESI MSCI ENHMF 936561</t>
  </si>
  <si>
    <t>CITI1161300117</t>
  </si>
  <si>
    <t>60 EMPIRE DRIVE SUITE 355 ST</t>
  </si>
  <si>
    <t>PAUL MN  55103-3555</t>
  </si>
  <si>
    <t>HSBC1155300139</t>
  </si>
  <si>
    <t>3-4-1, SHIBAURA, MINATO-KU, TOKYO, JAPAN</t>
  </si>
  <si>
    <t>SIX SIS LTD</t>
  </si>
  <si>
    <t>HSBC1763200149</t>
  </si>
  <si>
    <t>Baslerstrasse 100 4600 Olten</t>
  </si>
  <si>
    <t>Switzerland</t>
  </si>
  <si>
    <t>BBH BOSTON S/A TRUST&amp;CUSTODY SERVICES BANK, LTD. AS TRUSTEE FOR MEIJI YASUDA EMG ASIA EQ MOTHER FD</t>
  </si>
  <si>
    <t>CITI1893800162</t>
  </si>
  <si>
    <t>TOWERZ, HARUMI TRITON SQUARE, 8-12</t>
  </si>
  <si>
    <t>HARUMI 1-CHOME, CHUO-KU.  TOKYO 104-6228</t>
  </si>
  <si>
    <t>2, BOULEVARD KONRAD ADENAUER</t>
  </si>
  <si>
    <t>L-1115 LUXEMBOURG</t>
  </si>
  <si>
    <t>601 CONGRESS STREET  BOSTON,</t>
  </si>
  <si>
    <t>MA 02210-2805</t>
  </si>
  <si>
    <t>Jefferies and Company Inc A/C Special Custody Account For the benefit of Customers</t>
  </si>
  <si>
    <t>SCBJK019200113</t>
  </si>
  <si>
    <t>Harborside Financial Center</t>
  </si>
  <si>
    <t>34 Exchange Place, Plaza III Suite 705, Jersey City</t>
  </si>
  <si>
    <t>SSB IXSR S/A MERCER EMERGING MARKETS EQUITY FD-2144612833</t>
  </si>
  <si>
    <t>DBJK1E46500127</t>
  </si>
  <si>
    <t>2 BOULEVARD KONRAD ADENAUER</t>
  </si>
  <si>
    <t>THE NORTHERN TRUST COMPANY S/A 1199 SIEU HOME CARE EMPLOYEES PENSION FUND</t>
  </si>
  <si>
    <t>SCBJK691900163</t>
  </si>
  <si>
    <t>330 WEST 42ND STREET, NEW YORK, NY 10036</t>
  </si>
  <si>
    <t>400 HOWARD STREET SAN</t>
  </si>
  <si>
    <t>FRANCISCO, CA 94105</t>
  </si>
  <si>
    <t>NOMURA INTERNATIONAL PLC</t>
  </si>
  <si>
    <t>GSCO-MIG GLOBAL FUND LP</t>
  </si>
  <si>
    <t>CITI1593600118</t>
  </si>
  <si>
    <t>4350 VON KARMAN AVE 4TH FLOOR NEWPORT BEACH CA 92660 USA</t>
  </si>
  <si>
    <t>DUBLIN 2, IRELAND</t>
  </si>
  <si>
    <t>Reksa Dana AAA Balanced Fund</t>
  </si>
  <si>
    <t>BNGA1421200175</t>
  </si>
  <si>
    <t>Ged. Artha Graha Lt. 26 Jl. Jend Sudirman Kav. 52-53 Jkt 12190</t>
  </si>
  <si>
    <t>SBI SECURITIES CO., LTD</t>
  </si>
  <si>
    <t>NI001Z68000137</t>
  </si>
  <si>
    <t>IZUMI GARDEN TOWER 19F 1-6-1 ROPPONGI MONATO - KU</t>
  </si>
  <si>
    <t>TOKYO</t>
  </si>
  <si>
    <t>4000 HOWARD STREET, SAN</t>
  </si>
  <si>
    <t>FRANCISCO CA 94105, USA</t>
  </si>
  <si>
    <t>GEDUNG GRAHA SURYA Lt.7 JL.SETIA BUDI SELATAN 1KAV.9</t>
  </si>
  <si>
    <t>SSB ZVD5 S/A STATE STREET GLOBAL ADVISORS , CAYMAN-2157564081</t>
  </si>
  <si>
    <t>DBJK1E58700101</t>
  </si>
  <si>
    <t>400 HOWARD STREET, SAN</t>
  </si>
  <si>
    <t>BBH BOSTON S/A VANGUARD FUNDS PUBLIC LIMITED COMPANY - VANGUARD FTSE EMERGING MARKETS ETF</t>
  </si>
  <si>
    <t>CITI1028400114</t>
  </si>
  <si>
    <t>70 SIR JOHN ROGERSONS QUAY DUBLIN 2 IRELAND</t>
  </si>
  <si>
    <t>601 CONGRESS STREET BOSTON</t>
  </si>
  <si>
    <t>MA 02210 2805</t>
  </si>
  <si>
    <t>MALANG</t>
  </si>
  <si>
    <t>DBS VICKERS SECURITIES INDONESIA, PT</t>
  </si>
  <si>
    <t>DP001000000112</t>
  </si>
  <si>
    <t>01.342.898.2-054.000</t>
  </si>
  <si>
    <t>GD PLAZA PERMATA TOP FLOOR</t>
  </si>
  <si>
    <t>JL. MH. THAMRIN KAV 57, GONDANGDIA</t>
  </si>
  <si>
    <t>PT JAMSOSTEK (PERSERO) - NON JHT</t>
  </si>
  <si>
    <t>BNYM SA/NV AS CUST OF WISDOMTREE EMERGING MARKETS EQUITY INCOME FUND</t>
  </si>
  <si>
    <t>HSBC1017900144</t>
  </si>
  <si>
    <t>20-8688393</t>
  </si>
  <si>
    <t>BNYM SA/NV AS CUST OF MARKET VECTORS INDONESIA INDEX ETF</t>
  </si>
  <si>
    <t>1000 PLACE JEAN-PAUL-RIOPELLE</t>
  </si>
  <si>
    <t>MONTREAL QC  H2Z 2B3</t>
  </si>
  <si>
    <t>ONE QUEEN STREET EAST SUITE</t>
  </si>
  <si>
    <t>2700 TORONTO ON M5C  2W5</t>
  </si>
  <si>
    <t>REIGN EXCHANGE, 4/F PINGAN</t>
  </si>
  <si>
    <t>150 SOCIAL HALL AVE 4TH FLOOR,</t>
  </si>
  <si>
    <t>SALT LAKE CITY UT 84111</t>
  </si>
  <si>
    <t>CITIBANK LONDON S/A STICHTING PGGM DEPOSITARY</t>
  </si>
  <si>
    <t>CITI1243900162</t>
  </si>
  <si>
    <t>Kroostweg-Noord 149, 3704 DV ZEIST</t>
  </si>
  <si>
    <t>JPMCB-SCHRODER GLOBAL ACTIVE VALUE FUND -2157804256</t>
  </si>
  <si>
    <t>DBJK1J30500118</t>
  </si>
  <si>
    <t>LEVEL 20 123 PITT ST, SYDNEY NSW AUSTRALIA</t>
  </si>
  <si>
    <t>HSBC1986200119</t>
  </si>
  <si>
    <t>16, BOULEVARD DAVRANCHES, L-1160 LUXEMBOURG, GRAND DUCHY OF LUXEMBOURG</t>
  </si>
  <si>
    <t>THE NORTHERN TRUST COMPANY S/A UNILEVER UK PENSION FUND</t>
  </si>
  <si>
    <t>SCBJK623100184</t>
  </si>
  <si>
    <t>Unilever House,</t>
  </si>
  <si>
    <t>Springfield Drive, Leatherhead,</t>
  </si>
  <si>
    <t>JPMCB-NATWEST BK PLC ADOUEMEIF A SFOUIF ICVC II-2157804758</t>
  </si>
  <si>
    <t>DBJK1F19700165</t>
  </si>
  <si>
    <t>21 LOMBARD STREET,</t>
  </si>
  <si>
    <t>LONDON. EC3V 9AH,</t>
  </si>
  <si>
    <t>THE BANK OF NEW YORK MELLO ,</t>
  </si>
  <si>
    <t>CENTRE 160 QUEEN VICTORIA STREET LONDON EC4  V  4LA</t>
  </si>
  <si>
    <t>255 STATE STREET</t>
  </si>
  <si>
    <t>BOSTON  MA 02109</t>
  </si>
  <si>
    <t>GUILD HOUSE GUILD STREET IFSC,</t>
  </si>
  <si>
    <t>IFSC DUBLIN 1</t>
  </si>
  <si>
    <t>STREET, XICHENG DISTRICT</t>
  </si>
  <si>
    <t>BEIJING 100033, CHINA</t>
  </si>
  <si>
    <t>FIVE TOWER BRIDGE 300</t>
  </si>
  <si>
    <t>BARR HARBOR DRIVE SUITE 500</t>
  </si>
  <si>
    <t>CB INTL PLC (LUX BRANCH) S/A UBS (LUX) EQUITY SICAV - EMERGING MARKETS HIGH DIVIDEND</t>
  </si>
  <si>
    <t>CITI1578800140</t>
  </si>
  <si>
    <t>SSM 4BQX S/A HELABA INV KPTNLGSLSCFT MBH FOR HI-Z-F-2144613142</t>
  </si>
  <si>
    <t>DBJK1F10400188</t>
  </si>
  <si>
    <t>JUNGHOF,JUNGHOFSTRASSE 24, 60311</t>
  </si>
  <si>
    <t>FRANKFURT AM MAIN</t>
  </si>
  <si>
    <t>JPMCB-TEMPLETON EMERGING MARKETS FUND -2157804070</t>
  </si>
  <si>
    <t>DBJK1J11900164</t>
  </si>
  <si>
    <t>200 KING STREET WEST SUITE 1500 TORONTO, ON M5H 3T4</t>
  </si>
  <si>
    <t>BLOCKED</t>
  </si>
  <si>
    <t>JP MORGAN HOUSE, IFSC, DUBLIN 1</t>
  </si>
  <si>
    <t>DANA PENSIUN KRAKTAU STEEL - MAMI</t>
  </si>
  <si>
    <t>BMAN1170800163</t>
  </si>
  <si>
    <t>DANA PENSIUN KRAKTAU STEEL - DIM</t>
  </si>
  <si>
    <t>BMAN1170600103</t>
  </si>
  <si>
    <t>125 CORNICHE STREET, PO BOX</t>
  </si>
  <si>
    <t>61999 ABU DHABI</t>
  </si>
  <si>
    <t>BP2S SYDNEY /HOUR GLASS INTERNATIONAL SHARE SECTOR TRUST</t>
  </si>
  <si>
    <t>JPMCB-SCHRODER GLOBAL ENHANCED INDEX FUND - 2157804074</t>
  </si>
  <si>
    <t>DBJK1J12300187</t>
  </si>
  <si>
    <t>LEVEL 20 123 PITT STREET SYDNEY NSW 2001 AUSTRALIA</t>
  </si>
  <si>
    <t>3 SHORTLANDS LONDON,  W6  8DA</t>
  </si>
  <si>
    <t>DEFENSE PLAZA 23-25 RUE</t>
  </si>
  <si>
    <t>DELARIVIERE-LEFOULLON 92064 PARIS LA DEFENSE CEDEX FRANCE</t>
  </si>
  <si>
    <t>JL. INDUSTRI XIV/19 RT/RW : 001/001</t>
  </si>
  <si>
    <t>KEL.GUNUNG SAHARI UTARA KEC.SAWAH BESAR</t>
  </si>
  <si>
    <t>TRINITY ROAD, HALIFAX WEST</t>
  </si>
  <si>
    <t>YORKSHIRE HX1 2RG</t>
  </si>
  <si>
    <t>100 BELLEVUE PARKWAY,</t>
  </si>
  <si>
    <t>WILMINGTON, DE 19809</t>
  </si>
  <si>
    <t>1111 BABY-SUITE 2450</t>
  </si>
  <si>
    <t>HOUSTON TX 77002-2503</t>
  </si>
  <si>
    <t>BBH BOSTON S/A SEI INSTITUTIONAL INTL TRUST EMERGING MARKETS EQUITY FUND/PANAGORA ASSET MANAGM, INC.</t>
  </si>
  <si>
    <t>20 CHURCHILL PLACE CANARY</t>
  </si>
  <si>
    <t>LONDON E14 5NU</t>
  </si>
  <si>
    <t>32.7605.198860.0006</t>
  </si>
  <si>
    <t>Jakarta Timur</t>
  </si>
  <si>
    <t>DANA PENSIUN KRAKTAU STEEL - BHN</t>
  </si>
  <si>
    <t>BMAN1170700133</t>
  </si>
  <si>
    <t>JPMCB-PLUMBING AND MECHANICAL SRVC(UK) INDUSTRY PENSION SCHEME -2157804144</t>
  </si>
  <si>
    <t>DBJK1J19300153</t>
  </si>
  <si>
    <t>4 WALKER STREET EDINBURGH EH3 7LB</t>
  </si>
  <si>
    <t>JPMCB-JOHN LEWIS PRNSP PEN TST ATOTJL PARTNERSHIP TRUST FR PEN - 2157804572</t>
  </si>
  <si>
    <t>DBJK1J62600145</t>
  </si>
  <si>
    <t>171 VICTORIA STREET LONDON SW1 E5NN UK</t>
  </si>
  <si>
    <t>SSL EGK9 S/A ISHARES V PUBLICLIMITED COMPANY -2144612472</t>
  </si>
  <si>
    <t>DBJK1E03900151</t>
  </si>
  <si>
    <t>JP MORGAN HOUSE IFSC DUBLIN 1</t>
  </si>
  <si>
    <t>MAINZER LANDSTRASSE 178-</t>
  </si>
  <si>
    <t>19060327 FRANKFURT AM MAIN</t>
  </si>
  <si>
    <t>BNYM SA/NV AS CUST OF WISDOMTREE GLOBAL EX-US GROWTH FUND</t>
  </si>
  <si>
    <t>HSBC1016100186</t>
  </si>
  <si>
    <t>20-4184829</t>
  </si>
  <si>
    <t>MELLON BANK NA S/A BUCKINGHAMSHIRE COUNTY COUNCIL PENSION FUND</t>
  </si>
  <si>
    <t>HSBC1707800116</t>
  </si>
  <si>
    <t>JPMCB-SCHRODER PENSION MANAGEMENT LIMITED-2157804581</t>
  </si>
  <si>
    <t>DBJK1F32100102</t>
  </si>
  <si>
    <t>31 GRESHAM STREET, LONDON</t>
  </si>
  <si>
    <t>EC2V 7, QA</t>
  </si>
  <si>
    <t>SCBJK655800100</t>
  </si>
  <si>
    <t>69 ROUTE D'ESCH L - 1470 LUXEMBOURG</t>
  </si>
  <si>
    <t>EFG BANK AG A/C CLIENT - 2149324002</t>
  </si>
  <si>
    <t>DBJK1A72500156</t>
  </si>
  <si>
    <t>18/F, INTERNATIONAL COMMERCE CENTRE,</t>
  </si>
  <si>
    <t>1 AUSTIN ROAD WEST KOWLOON, HONGKONG</t>
  </si>
  <si>
    <t>MELLON BANK NA S/A FOR LUCENT TECHNOLOGIES INC MASTER PENSION TRUST</t>
  </si>
  <si>
    <t>HSBC1476100155</t>
  </si>
  <si>
    <t>MELLON EVERETT 135 SANTILLI HIGHWAY EVERETT MA 02149 USA</t>
  </si>
  <si>
    <t>BNYM SA/NV AS CUST OF ING WISDOMTREE GLOBAL HIGH-YIELDING EQ IDX PORTF</t>
  </si>
  <si>
    <t>HSBC1839A00137</t>
  </si>
  <si>
    <t>26-1431015</t>
  </si>
  <si>
    <t>SSB M4GH S/A MARYLAND STATE RET AND PENSION SYSTEM - 2144611986</t>
  </si>
  <si>
    <t>DBJK1B97900140</t>
  </si>
  <si>
    <t>NT TST CO S/A GUIDESTONE FUNDS INTERNATIONAL EQUITY FUND</t>
  </si>
  <si>
    <t>SCBJK732300158</t>
  </si>
  <si>
    <t>2401 CEDAR SPRING ROAD DALLAS, TX 75201</t>
  </si>
  <si>
    <t>AM HAUPTBAHNHOF 1  8   60329</t>
  </si>
  <si>
    <t>SSB 14V5 S/A HC CAPITAL TRUST- THE EME MAR PORT-2157564087</t>
  </si>
  <si>
    <t>DBJK1F17200191</t>
  </si>
  <si>
    <t>FIVE TOWER BRIDGE 300,BARR HARBOR DRIVE</t>
  </si>
  <si>
    <t>SUITE 500 WEST CONSHOHOCKEN PA 19428-2970</t>
  </si>
  <si>
    <t>BNYM SA/NV AS CUST OF WISDOMTREE GLOBAL EQUITY INCOME FUND</t>
  </si>
  <si>
    <t>HSBC1875A00176</t>
  </si>
  <si>
    <t>20-4184691</t>
  </si>
  <si>
    <t>99 HIGH STREET, BOSTON MA 02110</t>
  </si>
  <si>
    <t>LINCOLN MA 01773</t>
  </si>
  <si>
    <t>ROOM 702 NO 2 BUILDING NO 1</t>
  </si>
  <si>
    <t>YARD NAOSHIKOU STXICHENG DISTRICT BEIJING</t>
  </si>
  <si>
    <t>(34-6 YOIDO-DONG YOUNGDEUNGPO</t>
  </si>
  <si>
    <t>(34-6 YOIDO-DONG YOUNGDEUNGPO -GU) SEOUL 150-948</t>
  </si>
  <si>
    <t>AO001000000410</t>
  </si>
  <si>
    <t>01.330.446.4-054.000</t>
  </si>
  <si>
    <t>GEDUNG SUCACO LT 5</t>
  </si>
  <si>
    <t>JL KEBON SIRIH NO 71, KEBON SIRIH - MENTENG</t>
  </si>
  <si>
    <t>MELLON BANK NA S/A INTERNATIONAL BANK FOR RECONSTRUCTION AND DEV</t>
  </si>
  <si>
    <t>HSBC1114700181</t>
  </si>
  <si>
    <t>INSTITUTION FOREIGN NO TAX</t>
  </si>
  <si>
    <t>TOWER FIVE 300 BARR HARBOR DR</t>
  </si>
  <si>
    <t>STE 500 WEST CONSHOHOCKEN PA 19428</t>
  </si>
  <si>
    <t>EQUITY SECURITIES INDONESIA, PT</t>
  </si>
  <si>
    <t>BS001000000462</t>
  </si>
  <si>
    <t>01.548.120.3-054.000</t>
  </si>
  <si>
    <t>WISMA SUDIRMAN LT 14, JL SUDIRMAN KAV 34</t>
  </si>
  <si>
    <t>KARET TENGSIN - TANAH ABANG</t>
  </si>
  <si>
    <t>BS001</t>
  </si>
  <si>
    <t>DPLK MUAMALAT - KPD DIM</t>
  </si>
  <si>
    <t>SCBJK750500186</t>
  </si>
  <si>
    <t>WALJAT STREET WAY</t>
  </si>
  <si>
    <t>NO. 9015MUSCAT P.C.  113</t>
  </si>
  <si>
    <t>ROOM 936 BUILDING 2 NO 1</t>
  </si>
  <si>
    <t>NAOSHIKOU STREET XICHENG DISTRICT BEIJING CHINA 100031</t>
  </si>
  <si>
    <t>MELLON BANK NA S/A RHM PENSION SCHEME</t>
  </si>
  <si>
    <t>HSBC1277800126</t>
  </si>
  <si>
    <t>JPMCB-THE MASTER TRUST BANK OF JAPAN AS TRUSTEE FOR SCHRODER QEP KOKUSAI VALUE MOTHER FD -2157804840</t>
  </si>
  <si>
    <t>DBJK1B95600129</t>
  </si>
  <si>
    <t>WOORI KORINDO SECURITIES INDONESIA, PT</t>
  </si>
  <si>
    <t>XA001000000486</t>
  </si>
  <si>
    <t>01.349.239.2-054.000</t>
  </si>
  <si>
    <t>WISMA KORINDO LT. DASAR</t>
  </si>
  <si>
    <t>JL. MT. HARYONO KAV. 62 PANCORAN</t>
  </si>
  <si>
    <t>XA001</t>
  </si>
  <si>
    <t>ONE LINCOLN ST BOSTON MA</t>
  </si>
  <si>
    <t>SACRAMENTO CA  95826</t>
  </si>
  <si>
    <t>KK001001500485</t>
  </si>
  <si>
    <t>JPMCB SCHRODER INTERNATIONAL MULTI-CAP VALUE FUND-2157804270</t>
  </si>
  <si>
    <t>875 THIRD AVENUE NEW YORK</t>
  </si>
  <si>
    <t>NY 10022</t>
  </si>
  <si>
    <t>JPMCB THE MASTER BK OF JP,LTD ATFGPIF 400045835-2157804994</t>
  </si>
  <si>
    <t>DBJK1F33600164</t>
  </si>
  <si>
    <t>1-4-1,KASUMIGASEKI,_</t>
  </si>
  <si>
    <t>CHIYODA-KU,TOKYO 100-8985,JAPAN_</t>
  </si>
  <si>
    <t>PICTET AND CIE S/A PICTET-EMERGING MARKETS HIGH DIVIDEND</t>
  </si>
  <si>
    <t>HSBC1135500116</t>
  </si>
  <si>
    <t>3, BOULEVARD ROYAL, L-2449 LUXEMBOURG</t>
  </si>
  <si>
    <t>JPMCB THE MASTER BK OF JP,LTD ATFGPIF 400045833-2157804992</t>
  </si>
  <si>
    <t>DBJK1F32000169</t>
  </si>
  <si>
    <t>1-4-1,KASUMIGASEKI,</t>
  </si>
  <si>
    <t>CHIYODA-KU,TOKYO 100-8985, JAPAN</t>
  </si>
  <si>
    <t>78 SIR JOHN ROGERSONS QUAY DUBLIN 2, IRELAND</t>
  </si>
  <si>
    <t>ONE LINCOLN STREET BOSTON,</t>
  </si>
  <si>
    <t>MA, 02111</t>
  </si>
  <si>
    <t>9601 BLACKWELL ROAD, SUITE 500</t>
  </si>
  <si>
    <t>ROCKVILLE MD 20850</t>
  </si>
  <si>
    <t>DBS BANK LTD SG-PB CLIENTS</t>
  </si>
  <si>
    <t>DBSI1000200135</t>
  </si>
  <si>
    <t>TWO INTERNATIONAL PLACE BOSTON</t>
  </si>
  <si>
    <t>MA 02110</t>
  </si>
  <si>
    <t>PT ASURANSI JASINDO - AAA</t>
  </si>
  <si>
    <t>BMAN12J3A00102</t>
  </si>
  <si>
    <t>Jl. MT HARYONO KAV. 61</t>
  </si>
  <si>
    <t>PANCORAN</t>
  </si>
  <si>
    <t>1 SUNAMERICA CENTER LOS ANGELES</t>
  </si>
  <si>
    <t>CALIFORNIA 90067-6022</t>
  </si>
  <si>
    <t>C/O MAPLES AND CALDER UGLAND</t>
  </si>
  <si>
    <t>HOUSE, P.O. BOX 309 GEORGETOWN, GRAND CAYMAN</t>
  </si>
  <si>
    <t>BBH LUXEMBOURG S/A GAIA - QEP GLOB. ABSOLUTE</t>
  </si>
  <si>
    <t>CITI1072700115</t>
  </si>
  <si>
    <t>5, rue H÷henhof, L-1736 Senningerberg</t>
  </si>
  <si>
    <t>TEXAS 78701 2698</t>
  </si>
  <si>
    <t>BNYM SA/NV AS CUST OF NLB ALTA RESIDENTS</t>
  </si>
  <si>
    <t>HSBC1056C00149</t>
  </si>
  <si>
    <t>46 RUE MONTOYER B-1000 BRUSSELS BELGIUM ODIAN NETWORK FEES RUE MONTO YER 4</t>
  </si>
  <si>
    <t>ASURANSI JIWA SINARMAS, PT</t>
  </si>
  <si>
    <t>PT PRUDENTIAL LIFE ASSURANCE</t>
  </si>
  <si>
    <t>CITIBANK HONGKONG S/A CPB SG A/C 776255</t>
  </si>
  <si>
    <t>CITI1684000175</t>
  </si>
  <si>
    <t>WINLAND RESOURCES LIMITED,DEUTSCHE BANK TRUST,</t>
  </si>
  <si>
    <t>LEVEL 5 ALTIMA BUILDING,56 EBENE CYBERCITY EBENE,MAURITIUS</t>
  </si>
  <si>
    <t>SMTBUSA S/A JAPAN TRUSTEE SERVICES BANK,LTD. RB ASIA OCEANIA DIVIDEND YIELD STOCK MOTHER FUND</t>
  </si>
  <si>
    <t>SSB J735 S/A SPDR S+P EMG MKTS DIVIDEND ETF - 2157564065</t>
  </si>
  <si>
    <t>DBJK1B92200176</t>
  </si>
  <si>
    <t>SCBJK770700135</t>
  </si>
  <si>
    <t>AL MAAZAR STREET, AL MAAZAR AREA, RIYADH, SAUDI ARABIA,POSTAL CODE 11139</t>
  </si>
  <si>
    <t>SSB ZVE4 S/A SSGA AC EMERG MRKT SELECT SEC LENDING QIB COMMON TRUST FUND - 2157564049</t>
  </si>
  <si>
    <t>DBJK1O14200116</t>
  </si>
  <si>
    <t>REKSADANA MANULIFE SAHAM ANDALAN</t>
  </si>
  <si>
    <t>HSBC1681500180</t>
  </si>
  <si>
    <t>02.519.670.0-054.000</t>
  </si>
  <si>
    <t>CP001C33200404</t>
  </si>
  <si>
    <t>CITIBANK LONDON S/A STICHTING PENSIOENFONDS METAAL EN TECHNIEK-FM18</t>
  </si>
  <si>
    <t>CITI1259900112</t>
  </si>
  <si>
    <t>TREUBSTRAAT 1B,2288 EG RIJSWIJK,THE NETHERLANDS</t>
  </si>
  <si>
    <t>SSB SPHG S/A SSGA SPDR ETFS EURP I PUBLIC LTD COMPANY-2144612886</t>
  </si>
  <si>
    <t>DBJK1E60800149</t>
  </si>
  <si>
    <t>SMTBUSA S/A JAPAN TRUSTEE SERVICES BANK, LTD. CMA SUMITOMO MITSUI ASIA-OCEANIA DIV YIELD STC FD</t>
  </si>
  <si>
    <t>HSBC1038A00118</t>
  </si>
  <si>
    <t>VIA MOSE BIANCHI 6, 20149 MILAN ITALY</t>
  </si>
  <si>
    <t>MILAN</t>
  </si>
  <si>
    <t>BBH(LUX) SCA CUST FOR MITSUBISHI UFJ GLB CUST SA FOR MUTB300000069-STOCK</t>
  </si>
  <si>
    <t>UOB Kay Hian Pte Ltd</t>
  </si>
  <si>
    <t>AI001909800183</t>
  </si>
  <si>
    <t>RD SUCORINVEST EQUITY FUND-831544000</t>
  </si>
  <si>
    <t>DBJK1F03700118</t>
  </si>
  <si>
    <t>C/O FUND ADMINISTRATION DEUTSCHE BANK AG JAKARTA</t>
  </si>
  <si>
    <t>JL.IMAM BONJOL NO.80</t>
  </si>
  <si>
    <t>SSB 9T37 S/A STATE STREET GLB ADV LUX SICAV - 2144610801</t>
  </si>
  <si>
    <t>DBJK1B72400153</t>
  </si>
  <si>
    <t>49, AVENUE JF KENNEDY L-1855</t>
  </si>
  <si>
    <t>SSB W4B9 S/A WASATCH FRONTIER EMER SML CNTRS FND - 2144612712</t>
  </si>
  <si>
    <t>DBJK1E20700147</t>
  </si>
  <si>
    <t>150 SOCIAL HALL AVE 4TH FLOOR</t>
  </si>
  <si>
    <t>BNYM SA/NV AS CUST OF BNYM TR &amp; DEP (UK) LTD / BlackRock Emerging Markets Equity Tracker Fund</t>
  </si>
  <si>
    <t>The Bank of New York Mellon Centre, 160 Queen Victoria Street,</t>
  </si>
  <si>
    <t>London, EC4V 4LA</t>
  </si>
  <si>
    <t>Jl. Raden Saleh No. 10</t>
  </si>
  <si>
    <t>Kenari Senen</t>
  </si>
  <si>
    <t>DANAREKSA ANGGREK, RD</t>
  </si>
  <si>
    <t>CITI1421900115</t>
  </si>
  <si>
    <t>PT. ERDIKHA ELIT SEKURITAS</t>
  </si>
  <si>
    <t>REKSA DANA DANAREKSA ANGGREK FLEKSIBEL</t>
  </si>
  <si>
    <t>CITI1906500189</t>
  </si>
  <si>
    <t>SMTBUSA S/A SUMISHIN SHINKOUKOKUKABUSHIKI INDEX MOTHER FUND</t>
  </si>
  <si>
    <t>SMTBUSA S/A THE JAPAN TELECOMMUNICATIONS WELFARE ASSOCIATION</t>
  </si>
  <si>
    <t>SSB WJD4 ATF SCOTISH WIDOWS OVERSEAS GRWTH INV FD ICVC PCFC GRWTH FD -2144606823</t>
  </si>
  <si>
    <t>DBJK1K25400167</t>
  </si>
  <si>
    <t>CHARLTON PLACE ANDOVER HAMPSHIRE SP10 1RE</t>
  </si>
  <si>
    <t>BNYM SA/NV AS CUST OF AIB GROUP PENSION SCHEME</t>
  </si>
  <si>
    <t>HSBC1299A00134</t>
  </si>
  <si>
    <t>THE BANK OF NEW YORK  SUBCUST ODIAN NETWORK FEES  RUE MONTO YER 46, 1000 BR</t>
  </si>
  <si>
    <t>BBH (LUX) SCA CUST FOR MITSUBISHI UFJ GLB CUST SA FOR MUTB300000083-STOCK</t>
  </si>
  <si>
    <t>PT. ASURANSI JIWA BRINGIN JIWA SEJAHTERA</t>
  </si>
  <si>
    <t>BRI01011100151</t>
  </si>
  <si>
    <t>Gedung Graha Irama Lt.15 Jl. HR. Rasuna Said Blok X-1 Kav.1-2</t>
  </si>
  <si>
    <t>STANDARD CHARTERED BANK, SINGAPORE BRANCH</t>
  </si>
  <si>
    <t>SCBJK649800143</t>
  </si>
  <si>
    <t>BBH (LUX) SCA CUST FOR THE MASTER TRUST BANK OF JAPAN, LTD AS TRUSTEE OF MUTB300000123-STOCK</t>
  </si>
  <si>
    <t>KOPERASI MITRA TELADAN</t>
  </si>
  <si>
    <t>CC001791700158</t>
  </si>
  <si>
    <t>0707/1.824.51 (SIUP)</t>
  </si>
  <si>
    <t>JL GUNUNG SAHARI XI BLOK.A-B NO16 KOMPLEKS SPEED PLAZA GUNUNG SAHARI UTARA</t>
  </si>
  <si>
    <t>KOPERASI</t>
  </si>
  <si>
    <t>SMTBUSA S/A JAPAN TRUSTEE SERVICES BANK, LTD. STB SOUTHEAST ASIA GROWTH STOCK MOTHER FUND</t>
  </si>
  <si>
    <t>CITIBANK LUXEMBOURG S/A FONDS DE COMPENSATION DE LA SECURITE SOCIALE, SICAV-FIS</t>
  </si>
  <si>
    <t>CITI102LX00116</t>
  </si>
  <si>
    <t>31,Z.A.BOURMICHT BERTRANGE</t>
  </si>
  <si>
    <t>SSB WSF3 S/A WASHINGTON STATE INVESTMENT BOARD-2157564091</t>
  </si>
  <si>
    <t>DBJK1F38700142</t>
  </si>
  <si>
    <t>2100 EVERGREEN PARK DRIVE</t>
  </si>
  <si>
    <t>OLYMPIA WA 98504-0916</t>
  </si>
  <si>
    <t>BBH (LUX) SCA CUST FOR THE MASTER TRUST BANK OF JAPAN, LTD AS TRUSTEE OF MUTB620021233-STOCK</t>
  </si>
  <si>
    <t>RD UGM CIMB-PRINCIPAL BALANCED-846324000</t>
  </si>
  <si>
    <t>DBJK1C88700123</t>
  </si>
  <si>
    <t>IMAM BONJOL 80, JAKARTA</t>
  </si>
  <si>
    <t>SSB DW3K S/A DWS INVEST II-2144613229</t>
  </si>
  <si>
    <t>DBJK1F30400174</t>
  </si>
  <si>
    <t>SMTBUSA S/A JAPAN TRUSTEE SERVICES BANK, LTD. STB EM ASIA EQUITY INDEX MOTHER FUND</t>
  </si>
  <si>
    <t>BBH (LUX) SCA CUS FOR THE MASTER TRUST BK OF JPN LTD AS TRUSTEE OF MUTB3000000120-STOCK</t>
  </si>
  <si>
    <t>Gedung Graha Niaga Lantai 19</t>
  </si>
  <si>
    <t>Jl.Jend.Sudirman Kav.58</t>
  </si>
  <si>
    <t>PLAZA MANDIRI LT.28 JL. JEND GATOT SUBROTO KAV 36-38,</t>
  </si>
  <si>
    <t>Menara Mataharir, 7th Floor Jl. Bulevar Palem Raya No.7 Lippo Karawaci</t>
  </si>
  <si>
    <t>1 Aldermanbury Square London EC2V 7SB</t>
  </si>
  <si>
    <t>REKSA DANA SCHRODER DANA TERPADU II -94235-4000</t>
  </si>
  <si>
    <t>DBJK1648000196</t>
  </si>
  <si>
    <t>Reksa Dana Schroder Dana Campuran Progresif</t>
  </si>
  <si>
    <t>CITI1921900153</t>
  </si>
  <si>
    <t>HSBC1303100150</t>
  </si>
  <si>
    <t>1 Queens Road, Central, Hong Kong</t>
  </si>
  <si>
    <t>JPMSP - 1</t>
  </si>
  <si>
    <t>JP MORGAN SECURITIES PLC</t>
  </si>
  <si>
    <t>SSB S9NJ S/A FLOURISH INVESTMENT CORPORATION-2144612730</t>
  </si>
  <si>
    <t>DBJK1F49800174</t>
  </si>
  <si>
    <t>JL. LURAH KAWI</t>
  </si>
  <si>
    <t>JATILUHUR</t>
  </si>
  <si>
    <t>MIZUHO TB (LUX) SA TOKIO MARINE FFEEP</t>
  </si>
  <si>
    <t>SCBJK360100145</t>
  </si>
  <si>
    <t>BP2S MILAN S/A ARCA S.P.A. SOCIETA'DI GE RIS</t>
  </si>
  <si>
    <t>Jl. Jend Gatot Subroto 517</t>
  </si>
  <si>
    <t>JPMCB-RBS INVESTMENT FUNDS ICVC BALANCED FUND -2157804142</t>
  </si>
  <si>
    <t>DBJK1J19100190</t>
  </si>
  <si>
    <t>24-25 ST ANDREW SQUARE EDINBURGH EH2 1AF</t>
  </si>
  <si>
    <t>SSB AQCJ S/A AQR EMERGING DEFENSIVE EQ MAS ACC,L.P.-2144613197</t>
  </si>
  <si>
    <t>DBJK1F23400111</t>
  </si>
  <si>
    <t>89 NEXUS WAY,CAMANA BAY,GRAND</t>
  </si>
  <si>
    <t>CAYMAN KY1-9007,CAYMAN ISLANDS</t>
  </si>
  <si>
    <t>BP2S SYD/FUTURE DIRECTIONS EMRG MKTS SHARE FUND</t>
  </si>
  <si>
    <t>HSBC1769600129</t>
  </si>
  <si>
    <t>JPMCB-NORDEA 1 SICAV - 2157804456</t>
  </si>
  <si>
    <t>DBJK1J51000157</t>
  </si>
  <si>
    <t>562 RUE DE NEUDORF L-2220 LUXEMBOURG</t>
  </si>
  <si>
    <t>WISMA PURNA BATARA LT.3</t>
  </si>
  <si>
    <t>JL. KESEHATAN NO. 56-58</t>
  </si>
  <si>
    <t>BNYM SA/NV AS CUST OF LEUTHOLD CORE INVESTMENT FUND</t>
  </si>
  <si>
    <t>HSBC1470900147</t>
  </si>
  <si>
    <t>MELLON BANK NA S/A UNIVERSAL-INVESTMENT GMBH FOR STBV-NW-UNIVERSAL-FONDS</t>
  </si>
  <si>
    <t>HSBC1891400100</t>
  </si>
  <si>
    <t>AM HAPTBAHNHOF 18, 60329 FRANKFURT AM MAIN -</t>
  </si>
  <si>
    <t>DWPBANK RE DRESDNER BANK AG</t>
  </si>
  <si>
    <t>HSBC1309300167</t>
  </si>
  <si>
    <t>Strahlenbergerstr 15, 63067 Offenbach, Germany Wildunger</t>
  </si>
  <si>
    <t>Str 14, 60487 Frankfurt, Germany</t>
  </si>
  <si>
    <t>MELLON BANK NA S/A AON HEWITT GROUP TRUST</t>
  </si>
  <si>
    <t>HSBC1641600141</t>
  </si>
  <si>
    <t>MIZUHO TB (LUX) AC TCSB AC SOMPO JAPAN INSURANCE INC</t>
  </si>
  <si>
    <t>SCBJK801000107</t>
  </si>
  <si>
    <t>26-1 NISHI-SHINJUKU 1-CHOME SHINJU-KU, TOKYO, CODE 160-8338, JAPAN</t>
  </si>
  <si>
    <t>SSB 2Q1W S/A ISHARES EMERGING MKT DIV INDEX FUND-2144612823</t>
  </si>
  <si>
    <t>DBJK1E45500118</t>
  </si>
  <si>
    <t>SSB X41Z S/A NEW YORK STATE TEACHERS RET SYSTEM-2157564090</t>
  </si>
  <si>
    <t>DBJK1F36200168</t>
  </si>
  <si>
    <t>10 CORPORATE WOODS DRIVE</t>
  </si>
  <si>
    <t>ALBANY NY 12211-2395</t>
  </si>
  <si>
    <t>INTERVENTURES  CAPITAL PTE. LTD</t>
  </si>
  <si>
    <t>DH001003500188</t>
  </si>
  <si>
    <t>200413997C</t>
  </si>
  <si>
    <t>1 CLAYMORE DRIVE, # 08-09 ORCHARD TOWER (REAR BLOCK) SINAGAPORE 229594</t>
  </si>
  <si>
    <t>REKSA DANA GAP EQUITY FUND-851264000</t>
  </si>
  <si>
    <t>DBJK1F04300104</t>
  </si>
  <si>
    <t>IMAM BONJOL 80,JAKARTA</t>
  </si>
  <si>
    <t>RBC IST S/A GUARDIAN CAPITAL ENTERPRISES LIMITED</t>
  </si>
  <si>
    <t>SCBJK801800153</t>
  </si>
  <si>
    <t>199 BAY STREET,SUITE 3100,TORONTO,ONTARIO M5L 1EB</t>
  </si>
  <si>
    <t>TUGU REASURANSI INDONESIA,PT-122524000</t>
  </si>
  <si>
    <t>DBJK1F39800181</t>
  </si>
  <si>
    <t>C/O FUND ADMIND DCS</t>
  </si>
  <si>
    <t>IMAM BONJOL 80 JAKARTA</t>
  </si>
  <si>
    <t>BNYM SA/NV AS CUST OF WILMINGTON MULTI-MANAGER INTERNATIONAL FUND</t>
  </si>
  <si>
    <t>HSBC1011000111</t>
  </si>
  <si>
    <t>HSBC-FUND SERVICES A/C 006 ASIYA MANAGED ACCOUNT PLATFORM SPC RE SEGREGATED PORTFOLIO 7</t>
  </si>
  <si>
    <t>SSB M3FI S/A ALLIANCEBERNSTEIN DEL B TR-A I A-C P S-2144613246</t>
  </si>
  <si>
    <t>DBJK1F32900148</t>
  </si>
  <si>
    <t>1345 AVENUE OF AMERICAS</t>
  </si>
  <si>
    <t>NEW YORK,NY 10105</t>
  </si>
  <si>
    <t>Dana Pensiun Pegawai Universitas Islam Indonesia</t>
  </si>
  <si>
    <t>AI001391800177</t>
  </si>
  <si>
    <t>Jl Cik Di Tiro No 1</t>
  </si>
  <si>
    <t>Baciro, Gondokusuman</t>
  </si>
  <si>
    <t>MELLON BANK NA S/A LVIP BLACKROCK EMERGING MARKETS INDEX RPM FUND</t>
  </si>
  <si>
    <t>HSBC1205C00173</t>
  </si>
  <si>
    <t>1300 SOUTH CLINTON STREET FORT WAYNE  IN 46802</t>
  </si>
  <si>
    <t>SSB RBN0 S/A GEUT EMERGING EQUITY PASSIVE 2-2144613294</t>
  </si>
  <si>
    <t>DBJK1F44800129</t>
  </si>
  <si>
    <t>45 MARKET ST.SUITE 3206A,GARDENIA COURT CAMANA BAY</t>
  </si>
  <si>
    <t>GRAND CAYMAN KY1-1205,KY</t>
  </si>
  <si>
    <t>SSB JFLN S/A JANUS CAPITAL MANAGEMENT LLC-2144613303</t>
  </si>
  <si>
    <t>DBJK1F47200170</t>
  </si>
  <si>
    <t>151 DETROIT STREET DENVER</t>
  </si>
  <si>
    <t>CO 80206</t>
  </si>
  <si>
    <t>REKSA DANA DANAREKSA MELATI PLATINUM RUPIAH</t>
  </si>
  <si>
    <t>CITI1464000135</t>
  </si>
  <si>
    <t>6 Shenton Way</t>
  </si>
  <si>
    <t>33rd Floor DBS Building Tower One</t>
  </si>
  <si>
    <t>6A ROUTE DE TREVES L-2633</t>
  </si>
  <si>
    <t>SENNINGERBERG LUXEMBOURG</t>
  </si>
  <si>
    <t>JPMCB-GLOBAL EMERGING MARKETS INCOME TRUST PLC - 2157804662</t>
  </si>
  <si>
    <t>DBJK1J72200115</t>
  </si>
  <si>
    <t>FINSBURY DIALS 20 FINSBURY STREET LONDON EC2Y 9AQ</t>
  </si>
  <si>
    <t>JPMCB - JPMORGAN INCOME BUILDER FUND - 2157804737</t>
  </si>
  <si>
    <t>DBJK1B61200188</t>
  </si>
  <si>
    <t>270 PARK AVENUE NEW YORK</t>
  </si>
  <si>
    <t>NY 10017,USA</t>
  </si>
  <si>
    <t>PICTET AND CIE S/A PICTET EMERGING MARKETS</t>
  </si>
  <si>
    <t>HSBC1354600177</t>
  </si>
  <si>
    <t>BBH BOSTON S/A B METZLER NON-US SECURITIES</t>
  </si>
  <si>
    <t>CITI1837000194</t>
  </si>
  <si>
    <t>B Metzler seel Sohn &amp; Co KGaAGrosse Gallusstrasse 18</t>
  </si>
  <si>
    <t>60311 Frankfurt/MainGermany</t>
  </si>
  <si>
    <t>SSB SGBW S/A CATHAY LIFE INSURANCE CO LTD-2144613070</t>
  </si>
  <si>
    <t>DBJK1E92300190</t>
  </si>
  <si>
    <t>296 SEC 4 JEN AI ROAD</t>
  </si>
  <si>
    <t>TAIPEI</t>
  </si>
  <si>
    <t>HSBC1091200115</t>
  </si>
  <si>
    <t>1 QUEENS ROAD CENTRAL</t>
  </si>
  <si>
    <t>BANK NEGARA INDONESIA (PERSERO), TBK</t>
  </si>
  <si>
    <t>HSBC-FUND SERVICES HTHK-IND FD LTD</t>
  </si>
  <si>
    <t>HSBC1795400109</t>
  </si>
  <si>
    <t>Bank of Bermuda Building, 6th Front Street, Hamilton HM11, Bermuda</t>
  </si>
  <si>
    <t>SSB-2S6A-ATF DUPONT PENSION TRUST-2144605273</t>
  </si>
  <si>
    <t>DBJK1869400171</t>
  </si>
  <si>
    <t>1 RIGHTER PARKWAY SUITE 3200</t>
  </si>
  <si>
    <t>WILMINGTON DE 19803</t>
  </si>
  <si>
    <t>RBC  ISB  S/A  AVADIS FUND -  AKTIEN EMERGING     MARKETS</t>
  </si>
  <si>
    <t>BOGAARDPLEIN 41 2284</t>
  </si>
  <si>
    <t>DP RIJSWIJK NETHERLANDS</t>
  </si>
  <si>
    <t>JPMCB-JPMORGAN INVESTMENT FUNDS -2157804108</t>
  </si>
  <si>
    <t>DBJK1J15700140</t>
  </si>
  <si>
    <t>6 ROUTE DE TREVES SENNINGERBERG L-2633 LUXEMBOURG</t>
  </si>
  <si>
    <t>JPMCB THE MASTER TRUST BANK OF JAPAN,LTD JPM EMHI-2157805061</t>
  </si>
  <si>
    <t>DBJK1E80100119</t>
  </si>
  <si>
    <t>MINATO-KU,TOKYO 105-8579</t>
  </si>
  <si>
    <t>RBC  ISB  S/A  CHALLENGE FUNDS CHALLENGE EMERGING MARKETS EQUITY FUNDS</t>
  </si>
  <si>
    <t>SSB ITMZ S/A MAINSTAY VP DFA-DCEMEP - 2144612805</t>
  </si>
  <si>
    <t>DBJK1E42500188</t>
  </si>
  <si>
    <t>NY 10010</t>
  </si>
  <si>
    <t>BNYM SA/NV AS CUST OF DUPONT CAPITAL EMERGING MARKETS FUND</t>
  </si>
  <si>
    <t>HSBC1261200190</t>
  </si>
  <si>
    <t>46 RUE MONTOYER, B-1000,</t>
  </si>
  <si>
    <t>MELLON BANK NA S/A FOR FRONTIERS EMERGING MARKETS EQUITY POOL</t>
  </si>
  <si>
    <t>HSBC1482900158</t>
  </si>
  <si>
    <t>PICTET AND CIE S/A WORLDWIDE FUND-EMERGING MARKETS</t>
  </si>
  <si>
    <t>HSBC1355300193</t>
  </si>
  <si>
    <t>UOB Kay Hian Private Limited</t>
  </si>
  <si>
    <t>UOBB1101600151</t>
  </si>
  <si>
    <t>8 Anthony Road #01-01</t>
  </si>
  <si>
    <t>UOBB1</t>
  </si>
  <si>
    <t>NOMURA BANK (LUX) S/A GLOBAL FD TR CO TRST TMA SOUTH EAST ASIAN EQ FD</t>
  </si>
  <si>
    <t>HSBC1463800151</t>
  </si>
  <si>
    <t>c/o GFTC POBox 309 Ugland House KY11104 Cayman Islands</t>
  </si>
  <si>
    <t>ERSTE GROUP BANK AG CLIENTS ACCOUNT</t>
  </si>
  <si>
    <t>HSBC1256700101</t>
  </si>
  <si>
    <t>Graben 21, 1010 Vienna, Austria</t>
  </si>
  <si>
    <t>NOMURA BANK LUXEMBOURG S/A TOKIO MARINE SOUTH-EAST ASIAN EQUITY FUND II</t>
  </si>
  <si>
    <t>HSBC1021200164</t>
  </si>
  <si>
    <t>SSB RFA9 S/A THRIVENT PARTNER WORLDWIDE ALL PRTF-2144613295</t>
  </si>
  <si>
    <t>DBJK1F44900159</t>
  </si>
  <si>
    <t>625 FOURTH AVE SOUTH</t>
  </si>
  <si>
    <t>MINNEAPOLIS MN 55415</t>
  </si>
  <si>
    <t>BNYM SA/NV AS CUST OF ALLIANZ INVESTMENTBANK AG</t>
  </si>
  <si>
    <t>HSBC1753000193</t>
  </si>
  <si>
    <t>AUSTRIA - TAX TREATY</t>
  </si>
  <si>
    <t>DBJK1F44700196</t>
  </si>
  <si>
    <t>20 FINSBURY STREET,LONDON, EC2Y 9AQ</t>
  </si>
  <si>
    <t>MELLON BANK NA S/A VERIZON MASTER SAVINGS TRUST</t>
  </si>
  <si>
    <t>HSBC1017000165</t>
  </si>
  <si>
    <t>THE NT TST CO S/A UTAH STATE RETIREMENT SYSTEMS</t>
  </si>
  <si>
    <t>SCBJK788400110</t>
  </si>
  <si>
    <t>540 EAST 200 SOUTH, SALT LAKE CITY, UTAH</t>
  </si>
  <si>
    <t>BNYM SA/NV AS CUST OF INVESTERINGSFORENINGEN SPARINDEX EMERGING MARKETS INDEX</t>
  </si>
  <si>
    <t>HSBC1594600106</t>
  </si>
  <si>
    <t>SSB 64N3 S/A ALL BOND FD,INC- ALL REAL ASSET STRG-2144610445</t>
  </si>
  <si>
    <t>DBJK1F60600116</t>
  </si>
  <si>
    <t>1345 AVENUE OF THE AMERICAS</t>
  </si>
  <si>
    <t>NEW YORK, NY 10105</t>
  </si>
  <si>
    <t>JPMCB JPMORGAN FD ICVC-JPM MULTI ASSET INCOME FD-2157804892</t>
  </si>
  <si>
    <t>DBJK1C80800178</t>
  </si>
  <si>
    <t>FINSBURY DIALS, 20 FINSBURY STREET,</t>
  </si>
  <si>
    <t>LONDON EC2Y 9AO, UK</t>
  </si>
  <si>
    <t>JPMCB-JPMORGAN FUNDS -2157804185</t>
  </si>
  <si>
    <t>DBJK1J23400122</t>
  </si>
  <si>
    <t>EUROPEAN BANK  BUSINESS CENTRE 6ROUTE DE TREVES L-2633 SENNINGERBERG</t>
  </si>
  <si>
    <t>SSB SWSJ S/A CALIFORNIA PUBLIC EMPLOYEES RTRT SYT-2144612956</t>
  </si>
  <si>
    <t>DBJK1F71600118</t>
  </si>
  <si>
    <t>400 Q  STREET SACRAMENTO</t>
  </si>
  <si>
    <t>CA 95811</t>
  </si>
  <si>
    <t>BBH BOSTON S/A MTBJ RE: PICT GEEF (MJD)</t>
  </si>
  <si>
    <t>CITI1163100172</t>
  </si>
  <si>
    <t>11-3, Hamamatsucho 2-chome, Minato-ku, Tokyo105-8630, Japan</t>
  </si>
  <si>
    <t>MELLON BANK NA S/A RENAISSANCE EMERGING MARKETS FUND</t>
  </si>
  <si>
    <t>HSBC1483700107</t>
  </si>
  <si>
    <t>C/OHONGKONG AND SHANGHAI BANK WORLD TRADE CENTER</t>
  </si>
  <si>
    <t>CP001C48200442</t>
  </si>
  <si>
    <t>BNYM SA/NV AS CUST OF CULLEN EMERGING MARKETS HIGH DIVIDEND FUND</t>
  </si>
  <si>
    <t>HSBC1283A00149</t>
  </si>
  <si>
    <t>46 RUE MONTOYER, B-1000, BRUSSELS, BELGIUM ODIAN NETWORK FEES RUE MONTO YE</t>
  </si>
  <si>
    <t>SSB RFD2 S/A THRIVENT PARTNER EMERG MRKTS EQ FD-2144613339</t>
  </si>
  <si>
    <t>DBJK1F61200102</t>
  </si>
  <si>
    <t>MINNEAPOLIS, MN 55415</t>
  </si>
  <si>
    <t>BBH BOSTON S/A JAPAN TRUSTEE SERVICES BANK, LTD. RE:CMA EMERGING HIGH DIVIDEND EQUITY MOTHER FUND</t>
  </si>
  <si>
    <t>CITI1893000116</t>
  </si>
  <si>
    <t>8-11, HARUMI 1-CHOME, CHUO-KU TOKYO JAPAN 104-6107</t>
  </si>
  <si>
    <t>MELLON BANK NA S/A ELECTRICAL SAFETY AUTHORITY PENSION PLAN</t>
  </si>
  <si>
    <t>HSBC1374100110</t>
  </si>
  <si>
    <t>155A MATHESON BLVD W STE 202 MISSISSAUGA ONTARIO L5R 3L5 CANADA</t>
  </si>
  <si>
    <t>THE NOMURA TST AND BK CO LTD AS THE TST OF EMRG MKTS HIGH DIV EQTY FD P(FOR PROFESSIONAL INV ONLY)</t>
  </si>
  <si>
    <t>SCBJK805000143</t>
  </si>
  <si>
    <t>2-2-2 OTEMACHI CHIYODA-KU</t>
  </si>
  <si>
    <t>REKSA DANA DANAREKSA MELATI PLATINUM RUPIAH II</t>
  </si>
  <si>
    <t>CITI1926600108</t>
  </si>
  <si>
    <t>JL. MEDAN MERDEKA SELATAN NO. 14 GAMBIR, JAKARTA PUSAT 10110</t>
  </si>
  <si>
    <t>LONDON E14 4 QJ</t>
  </si>
  <si>
    <t>MANSION 23 JINRONGST,XICHENG</t>
  </si>
  <si>
    <t>MELLON BANK NA S/A FOR BNY MELLON INVESTMENT FUNDS NEWTON EMERGING INCOME FUND</t>
  </si>
  <si>
    <t>HSBC1374A00191</t>
  </si>
  <si>
    <t>160 QUEEN VICTORIA STREET, LONDON, EC4V 4LA 5 MELLON EVERETT 135 SANTILLI</t>
  </si>
  <si>
    <t>51 MADISON AVENUE,PNJ NEW YORK</t>
  </si>
  <si>
    <t>SSB S9HR S/A FLOURISH INVESTMENT CORPORATION-2144612729</t>
  </si>
  <si>
    <t>DBJK1F76300170</t>
  </si>
  <si>
    <t>ROOM 702 NO 2 BUILDING NO 1 YARD NAOSHIKOU</t>
  </si>
  <si>
    <t>STXICHENG DISTRICT BEIJING</t>
  </si>
  <si>
    <t>NETHERLAND - TAX TREATY</t>
  </si>
  <si>
    <t>SSB GJAI S/A EURIZON AZIONI PAESI EMERGENTI-2157564093</t>
  </si>
  <si>
    <t>DBJK1F69100144</t>
  </si>
  <si>
    <t>PIAZZETTA GIORDANO DELLAMORE,3,</t>
  </si>
  <si>
    <t>20121 MILANO</t>
  </si>
  <si>
    <t>MELLON BANK NA S/A NATIONAL WESTMINSTER BANK PLC AS TRUSTEE OF NEWTON EMERGING MARKETS EXEMPT FUND</t>
  </si>
  <si>
    <t>HSBC1764600181</t>
  </si>
  <si>
    <t>BSDTUS33</t>
  </si>
  <si>
    <t>JPMCB OPTIMIX WHOLESALE GLOB EMG MARKETS SHR TRUST - 2157804932</t>
  </si>
  <si>
    <t>DBJK1C51100192</t>
  </si>
  <si>
    <t>RD Mandiri Investa Equity Movement</t>
  </si>
  <si>
    <t>CITI1929400172</t>
  </si>
  <si>
    <t>Plaza Mandiri, Lantai 29</t>
  </si>
  <si>
    <t>Jl. Gatot Subroto Kav. 36-38, Kebayoran Baru</t>
  </si>
  <si>
    <t>JPMCB-STATE OF NEW MEXICO STATE INVESTMENT COUNCIL - 2157804627</t>
  </si>
  <si>
    <t>DBJK1J68300109</t>
  </si>
  <si>
    <t>41 PLAZA LA PRENSA SANTA FE NEW MEXICO 87507 USA</t>
  </si>
  <si>
    <t>RBC IST S/A SAUDI ARABIAN MONETARY AGENCY</t>
  </si>
  <si>
    <t>225 FRANKLIN ST BOSTON</t>
  </si>
  <si>
    <t>MA  02110</t>
  </si>
  <si>
    <t>SSB GJAP S/A EURIZON AZIONI ASIA NUOVE ECONOMIE-2157564094</t>
  </si>
  <si>
    <t>DBJK1F69200174</t>
  </si>
  <si>
    <t>HSBC TRINKAUS AND BURK (INTL</t>
  </si>
  <si>
    <t>HSBC1945800124</t>
  </si>
  <si>
    <t>8, rue Lou Hemmer L - 1748 Luxembourg-Findel</t>
  </si>
  <si>
    <t>RBC ISB S/A JULIUS BAER MULTISTOCK CHINDONESIA FUND</t>
  </si>
  <si>
    <t>RBC ISB S/A BELLEVUE FUNDS(LUX)-BB ENTERPRENEUR ASIA</t>
  </si>
  <si>
    <t>INSURANCE AND ANNUITY COMPANY</t>
  </si>
  <si>
    <t>277 EAST TOWN STREET COLUMBUS OH 43215</t>
  </si>
  <si>
    <t>SSB GFAB S/A EURIZON AZIONI PACIFICO-2157564092</t>
  </si>
  <si>
    <t>DBJK1F69000114</t>
  </si>
  <si>
    <t>Dana Pensiun PGI</t>
  </si>
  <si>
    <t>HK001075100190</t>
  </si>
  <si>
    <t>Jl. Kayu Jati III nomor 2,</t>
  </si>
  <si>
    <t>RT002/RW04, Rawamangun -Pulo Gadung</t>
  </si>
  <si>
    <t>BRENT SECURITIES, PT</t>
  </si>
  <si>
    <t>HK001</t>
  </si>
  <si>
    <t>BBH BOSTON S/A THE MASTER TRUST BANK OF JAPAN, LTD. AS TRUSTEE OF MUTB400021441</t>
  </si>
  <si>
    <t>CITI1033200196</t>
  </si>
  <si>
    <t>11-3,  HAMAMATSUCHO, 2-CHOME, MINATO-KU, TOKYO, JAPAN 105-8579</t>
  </si>
  <si>
    <t>BBH BOSTON S/A THE MASTER TRUST BANK OF JAPAN, LTD. AS TRUSTEE OF MUTB400021440</t>
  </si>
  <si>
    <t>CITI1033100166</t>
  </si>
  <si>
    <t>SSB MPPA S/A EMERGING MRKTS EQ FD S O M P F W F,LLC-2144613367</t>
  </si>
  <si>
    <t>DBJK1F59900100</t>
  </si>
  <si>
    <t>SUITE 101,DOVER DE 19904,</t>
  </si>
  <si>
    <t>COUNTY OF KENT</t>
  </si>
  <si>
    <t>RBC IST S/A ALEXANDRIA GLOBAL EQUITY SUB FUND</t>
  </si>
  <si>
    <t>SCBJK767800138</t>
  </si>
  <si>
    <t>ALEXANDRIAM BANCORP LIMITED, PO BOX 2428,</t>
  </si>
  <si>
    <t>GRAND CAYMAN, KY1-1105, CAYMAN ISLANDS</t>
  </si>
  <si>
    <t>SSB RF8J S/A THRIVENT PARTNER WORLDWIDE ALLOCTN FD-2144613292</t>
  </si>
  <si>
    <t>DBJK1F43800120</t>
  </si>
  <si>
    <t>PT. Asuransi Jiwa Inhealth Indonesia</t>
  </si>
  <si>
    <t>BNI01030800124</t>
  </si>
  <si>
    <t>GEDUNG SETIABUDI 2 LT. 5 SUITE 505-508 JL.HR.RASUNA SAID KAV.62</t>
  </si>
  <si>
    <t>KARET SETIABUDI</t>
  </si>
  <si>
    <t>REKSA DANA PREMIER ETF IDX30</t>
  </si>
  <si>
    <t>CITI1929700165</t>
  </si>
  <si>
    <t>WISMA GKBI 7/F SUITE 719. JL. JEND. SUDIRMAN NO. 28.</t>
  </si>
  <si>
    <t>RBC ISB S/A BELLEVUE FUNDS (LUX)-BB SILK ROAD OPPORTUNITIES</t>
  </si>
  <si>
    <t>7667 FOLSOM BLVD</t>
  </si>
  <si>
    <t>RBC IST S/A UNIVERSE, THE CMI GLOBAL NETWORK FUND</t>
  </si>
  <si>
    <t>SSB 2Q27 S/A ISHARES CORE MSCI EMERGING MARKETS ETF-2144613424</t>
  </si>
  <si>
    <t>DBJK1F73500106</t>
  </si>
  <si>
    <t>400 HOWARD STREET, SAN FRANCISCO</t>
  </si>
  <si>
    <t>CALIFORNIA 94105</t>
  </si>
  <si>
    <t>RBC IST S/A DFA INTERNATIONAL CORE EQUITY FUND</t>
  </si>
  <si>
    <t>JPMCB-AQR FUNDS-AQR EMERGING DEFENSIVE EQUITY FUND-2157805118</t>
  </si>
  <si>
    <t>DBJK1F26800161</t>
  </si>
  <si>
    <t>TWO GREENWICH PLAZA,3RD FLOOR</t>
  </si>
  <si>
    <t>GREENWICH,CT 06830</t>
  </si>
  <si>
    <t>REKSA DANA INDEKS PG INDEKS BISNIS - 27</t>
  </si>
  <si>
    <t>BCA01039700139</t>
  </si>
  <si>
    <t>Gedung Bursa Efek Indonesia Tower I Lantai.17 Jl. Jend. Sudirman Kav.52-53</t>
  </si>
  <si>
    <t>Kebayaroan Baru</t>
  </si>
  <si>
    <t>SSB 2Q26 S/A ISHARES CORE MSCI TOTAL INTL STOCK ETF-2144613423</t>
  </si>
  <si>
    <t>DBJK1F73600136</t>
  </si>
  <si>
    <t>MELLON BANK NA S/A O'SHAUGHNESSY FAMILY PARTNERS,LLC</t>
  </si>
  <si>
    <t>HSBC1531900114</t>
  </si>
  <si>
    <t>DP BRANTAS ABIPRAYA</t>
  </si>
  <si>
    <t>BMAN11BAP00172</t>
  </si>
  <si>
    <t>Jl. DI Panjaitan Kav 14</t>
  </si>
  <si>
    <t>Cipinang Cempedak</t>
  </si>
  <si>
    <t>BBH BOSTON S/A VANGUARD FUNDS PUBLIC LIMITED COMPANY - VANGUARD FTSE ALL-WORLD ETF</t>
  </si>
  <si>
    <t>CITI1028500144</t>
  </si>
  <si>
    <t>JPMCB-FLEXSHARES MORNINGSTAR EM MK FCT TILT IDX FD-2157805184</t>
  </si>
  <si>
    <t>DBJK1F69300107</t>
  </si>
  <si>
    <t>50 SOUTH LASALLE STREET,CHICAGO</t>
  </si>
  <si>
    <t>IL 60603</t>
  </si>
  <si>
    <t>DPLK YADAPEN-941444005</t>
  </si>
  <si>
    <t>DBJK1F83300136</t>
  </si>
  <si>
    <t>C/O FUND ADMIN</t>
  </si>
  <si>
    <t>DBJK-CUSTODY SERVICES,JAKARTA</t>
  </si>
  <si>
    <t>Variance</t>
  </si>
  <si>
    <t>168 ROBINSON ROAD 37-01 CAPITAL TOWER SINGAPORE 068912 SINGAPORE 068913</t>
  </si>
  <si>
    <t>BBH LUXEMBOURG S/A FID FDS - EMERGING ASIA</t>
  </si>
  <si>
    <t>CITI1067100181</t>
  </si>
  <si>
    <t>BNYM SA/NV AS CUST OF ING ASIA PACIFIC HIGH DIVIDEND EQUITY INCOME FUND</t>
  </si>
  <si>
    <t>HSBC1833000137</t>
  </si>
  <si>
    <t>RBC  ISB  S/A  JULIUS BAER MULTISTOCK - ASIA STOCK FUND</t>
  </si>
  <si>
    <t>SCBJK003600186</t>
  </si>
  <si>
    <t>69 ROUTE DESCH L - 1470 LUXEMBOURG</t>
  </si>
  <si>
    <t>CB LONDON S/A SCRI RBCO INST EMG MKTS QUANT FONDS</t>
  </si>
  <si>
    <t>CITI1240300149</t>
  </si>
  <si>
    <t>Coolsingel, Rotterdam, Netherlands, 3011 AG</t>
  </si>
  <si>
    <t>RBC  ISB  S/A  JULIUS BAER MULTISTOCK - GLOBAL    EMERGING MARKETS STOCK FUND</t>
  </si>
  <si>
    <t>SCBJK222400157</t>
  </si>
  <si>
    <t>SSB S2AE S/A OMERS ADMINISTRATION CORPORATION-2144613393</t>
  </si>
  <si>
    <t>DBJK1F64600152</t>
  </si>
  <si>
    <t>ONE UNIVERSITY AVENUE SUITE 800</t>
  </si>
  <si>
    <t>TORONTO ON M5J 2P1</t>
  </si>
  <si>
    <t>347 KENT STREET,SYDNEY,NSW 2000,</t>
  </si>
  <si>
    <t>AUSTRALIA</t>
  </si>
  <si>
    <t>BNYM SA/NV AS CUST OF PENSIONDANMARK INVEST F.M.B.A EMERGING MARKETS AKTIER</t>
  </si>
  <si>
    <t>HSBC1128400120</t>
  </si>
  <si>
    <t>BNYM SA/NV AS CUST OF ING INTERNATIONAL HIGH DIVIDEND EQUITY INCOME FUND</t>
  </si>
  <si>
    <t>HSBC1837100106</t>
  </si>
  <si>
    <t>RBC  ISB S/A ROBECO CAPITAL GROWTH FUNDS</t>
  </si>
  <si>
    <t>SCBJK363400165</t>
  </si>
  <si>
    <t>CENTRE ADMINISTRATIF PIERRE WERNER 13 RUE ERASME Luxembourg KIRCHBERG</t>
  </si>
  <si>
    <t>JPMCB-NATWEST BK PLC ADO JPM E M IF OF JPM FD ICVC-2157804789</t>
  </si>
  <si>
    <t>CITIBANK HONGKONG S/A CHANG HWA COMMERCIAL BANK-YUANTA/P-SHARES MSCI INDONESIA INDEX FUND</t>
  </si>
  <si>
    <t>J.P. MORGAN CLEARING CORP. SAFE AC</t>
  </si>
  <si>
    <t>CITI1403200131</t>
  </si>
  <si>
    <t>3 Chase Metrotech</t>
  </si>
  <si>
    <t>3rd floor</t>
  </si>
  <si>
    <t>BP2S SYDNEY/INSURANCECOMMISSION OF WESTERN AUSTRALIA</t>
  </si>
  <si>
    <t>HSBC1620100190</t>
  </si>
  <si>
    <t>LEVEL 13 221 ST GEORGES TERRACE</t>
  </si>
  <si>
    <t>PERTH WA 6000 AUSTARLIA</t>
  </si>
  <si>
    <t>JPMCB-FAAMANDSFORENINGEN LAERERNES PENSION INVEST-2157804566</t>
  </si>
  <si>
    <t>DBJK1E52500181</t>
  </si>
  <si>
    <t>JPMCB-FAAMANDSFORENINGEN LAERERNES PENSION INVEST FMBA-2157804566</t>
  </si>
  <si>
    <t>C/O BANKINVEST, SUNDKROGSGADE 7</t>
  </si>
  <si>
    <t>BNYM SA/NV AS CUST OF BNY MELLON GLOBAL FUNDS PLC</t>
  </si>
  <si>
    <t>HSBC1313200173</t>
  </si>
  <si>
    <t>THE NT TST CO S/A THOMAS WHITE GLOBAL EQUITY FUND</t>
  </si>
  <si>
    <t>SCBJK803100155</t>
  </si>
  <si>
    <t>145 KING STREET WEST,SUITE 1910,TORONTO, ON M5H 1J8</t>
  </si>
  <si>
    <t>Dana Pensiun Galva-I</t>
  </si>
  <si>
    <t>BNGA1114300158</t>
  </si>
  <si>
    <t>Gd. Galva Lt. 5, Jl. Hayam Wuruk No. 27</t>
  </si>
  <si>
    <t>Gambir</t>
  </si>
  <si>
    <t>REKSA DANA NIKKO INDONESIA EQUITY FUND</t>
  </si>
  <si>
    <t>BCA01040100162</t>
  </si>
  <si>
    <t>Gedung Wisma Indocement Lt 3 Jl. Jenderal Sudirman Kav 70-71</t>
  </si>
  <si>
    <t>CREDIT SUISSE (LUXEMBOURG) S.A. DEPOSITARY BANK - 2027054000</t>
  </si>
  <si>
    <t>DBJK1C23800150</t>
  </si>
  <si>
    <t>56, GRAND-RUE, BOITE POSTALE 40</t>
  </si>
  <si>
    <t>L-2010 LUXEMBOURG, CITY OF LUXEMBOURG</t>
  </si>
  <si>
    <t>HSBC-FUND SERVICES A/C 006 ING POWER ASIA EQUITY FUND 1</t>
  </si>
  <si>
    <t>HSBC1615300108</t>
  </si>
  <si>
    <t>REKSA DANA NIKKO INDONESIA BALANCED FUND</t>
  </si>
  <si>
    <t>BCA01040000132</t>
  </si>
  <si>
    <t>CITIBANK SINGAPORE S/A ART A/C  PB ASIA EMRGIN GROWTH FD</t>
  </si>
  <si>
    <t>CITI1016900156</t>
  </si>
  <si>
    <t>AMANAHRAYA TRUSTEES BERHAD,LEVEL 2 WISMA TAS NO:21</t>
  </si>
  <si>
    <t>JALAN MELAKA 50100 KUALA LUMPUR MALAYSIA</t>
  </si>
  <si>
    <t>AJ ADISARANAWANAARTHA,PT-WAL SURETY FUND-821564003</t>
  </si>
  <si>
    <t>DBJK1F99900169</t>
  </si>
  <si>
    <t>C/O FUND ADMINISTRATION</t>
  </si>
  <si>
    <t>DP  Semen Gresik</t>
  </si>
  <si>
    <t>OD001668200132</t>
  </si>
  <si>
    <t>Jl.RA.Kartini No.23 Sidomoro Gresik 61122</t>
  </si>
  <si>
    <t>JPMCB-KOOKMIN BANK ACTING ATO ING ORNGE PWR ASIA-2157805203</t>
  </si>
  <si>
    <t>DBJK1F80600102</t>
  </si>
  <si>
    <t>9-1,2-GA,NAMDAEMUN-RO,JUNG-GU,</t>
  </si>
  <si>
    <t>SEOUL,KOREA</t>
  </si>
  <si>
    <t>REKSADANA MEGA DANA KOMBINASI</t>
  </si>
  <si>
    <t>BNGA1410200173</t>
  </si>
  <si>
    <t>Plaza Bapido, Bank Mandiri Tower lt. 15 Jl. Jend. Sudirman kav. 54-55</t>
  </si>
  <si>
    <t>8 Cross St PWC Bldg, 01-01</t>
  </si>
  <si>
    <t>Singapore 048424</t>
  </si>
  <si>
    <t>411 WEST PUTNAM AVE, GREENWICH CT  06830</t>
  </si>
  <si>
    <t>BNYM SA/NV AS CUST OF STANLIB FUNDS LIMITED</t>
  </si>
  <si>
    <t>HSBC1394A00148</t>
  </si>
  <si>
    <t>47-49 LA MOTTE STREET - ST. HELIER, JERSEY JE2 4SZ - CHANNEL ISLANDS</t>
  </si>
  <si>
    <t>RBC ISB S/A UBI SICAV ASIA PACIFIC EQUITY</t>
  </si>
  <si>
    <t>SCBJK563900175</t>
  </si>
  <si>
    <t>69 ROUTE D'ESCH L - 1470 Luxembourg</t>
  </si>
  <si>
    <t>CITIBANK HONGKONG S/A CPB SG A/C 776751</t>
  </si>
  <si>
    <t>CITI1685300177</t>
  </si>
  <si>
    <t>PORTCULLIS TRUSTNET CHAMBERS,4TH FLOOR,SKELTON BUILDING,3076</t>
  </si>
  <si>
    <t>DRAKES HIGHWAY,ROAD TOWN,TORTOLA,BRITISH VIRGIN ISLANDS</t>
  </si>
  <si>
    <t>GSCO-WEXFORD CATALYST INVESTORS, LLC</t>
  </si>
  <si>
    <t>CITI1513000188</t>
  </si>
  <si>
    <t>THE NORTHERN TRUST GLOBAL SERVICES LIMITED LONDON SUB ACCOUNT├?┬áBAERUM KOMMUNE</t>
  </si>
  <si>
    <t>SCBJK698300143</t>
  </si>
  <si>
    <t>RADHUSTORGET 4, 1337 SANDVIKA, NORWAY</t>
  </si>
  <si>
    <t>SSB AEM1 S/A TMTB OF JP,LTD.ATO EATS INV AS OHDEMF-2144613498</t>
  </si>
  <si>
    <t>DBJK1F88200151</t>
  </si>
  <si>
    <t>11-3,HAMAMATSUCHO 2-CHOME</t>
  </si>
  <si>
    <t>MINATO-KU,TOKYO 105-8579 JAPAN</t>
  </si>
  <si>
    <t>SSB TC3Y S/A CALIFORNIA STATE TEACHERS RET SYS-2144613157</t>
  </si>
  <si>
    <t>DBJK1G17100188</t>
  </si>
  <si>
    <t>100 WATERFRONT PLACE MS-04</t>
  </si>
  <si>
    <t>WEST SACRAMENTO CA 95605-2807</t>
  </si>
  <si>
    <t>SSAL SGUH S/A PEOPLE'S BANK OF CHINA - 2144611535</t>
  </si>
  <si>
    <t>DBJK1C20500130</t>
  </si>
  <si>
    <t>REKSADANA GURU</t>
  </si>
  <si>
    <t>BMAN1631200155</t>
  </si>
  <si>
    <t>CHASE PLAZA LANTAI 4 JL JEND SUDIRMAN KAV 21</t>
  </si>
  <si>
    <t>SETIABUDI JAKARTA SELATAN</t>
  </si>
  <si>
    <t>JPMCB - NORGES BANK - 2157804128</t>
  </si>
  <si>
    <t>DBJK1J17700158</t>
  </si>
  <si>
    <t>BANKPLASSEN 2</t>
  </si>
  <si>
    <t>0151 OSLO</t>
  </si>
  <si>
    <t>NORWAY - TAX TREATY</t>
  </si>
  <si>
    <t>SSB F9GL S/A FIDELITY EMERGING MARKETS EQ INV TR-2144613623</t>
  </si>
  <si>
    <t>DBJK1G08800123</t>
  </si>
  <si>
    <t>483 BAY ST SUITE 200</t>
  </si>
  <si>
    <t>TORONTO ON M5G 2N7</t>
  </si>
  <si>
    <t>MELLON BANK NA S/A STICHTING PENSIOENFONDS VAN DE ABN AMRO BANK N.V.</t>
  </si>
  <si>
    <t>HSBC1938600195</t>
  </si>
  <si>
    <t>SSL GB2S S/A THE ROLLS ROYCE PENSION FUND - 2144609803</t>
  </si>
  <si>
    <t>DBJK1N24100149</t>
  </si>
  <si>
    <t>PO BOX 31 MOOR LANE DERBY DE24 8BJ</t>
  </si>
  <si>
    <t>LAUTANDHANA EQUITY AGRESIF</t>
  </si>
  <si>
    <t>BMAN16LEA00139</t>
  </si>
  <si>
    <t>WISMA KEIAI LT.5 Jl.Jend Sudirman Kav.3</t>
  </si>
  <si>
    <t>Karet Tengsin- Tanah Abang</t>
  </si>
  <si>
    <t>SSB 0BQM S/A ISHARES MSCI EMG MKT MIN VOL INX FD - 2144612119</t>
  </si>
  <si>
    <t>DBJK1C69400153</t>
  </si>
  <si>
    <t>SSL 2CBF S/A LIONTRUST FUND PRTS LLP-LIONTRS A I F-2144612926</t>
  </si>
  <si>
    <t>DBJK1E68700191</t>
  </si>
  <si>
    <t>2 SAVOY COURT LONDON WC2R OEW</t>
  </si>
  <si>
    <t>SSB OHXH S/A PUBLIC EMPLOYEES RET SYS OF OHIO-2144612528</t>
  </si>
  <si>
    <t>DBJK1G27200114</t>
  </si>
  <si>
    <t>SSB 9T70 S/A STATE STREET GLOBAL ADVISORS LUX SICAV-2144613325</t>
  </si>
  <si>
    <t>DBJK1F52400178</t>
  </si>
  <si>
    <t>49 AVENUE JF KENNEDY</t>
  </si>
  <si>
    <t>L-1855 LUXEMBOURG</t>
  </si>
  <si>
    <t>GSI-HARBOUR ASIA OPPORTUNITY MASTER FUND</t>
  </si>
  <si>
    <t>CITI1562100174</t>
  </si>
  <si>
    <t>c/o Walkers Corporate Services Limited, 87 Mary Street,</t>
  </si>
  <si>
    <t>George Town, Grand Cayman KY1-9005, Cayman Islands</t>
  </si>
  <si>
    <t>SSB 64P2 S/A THE ALLIANCEBERNSTEIN POOLING-2144612665</t>
  </si>
  <si>
    <t>DBJK1F66800133</t>
  </si>
  <si>
    <t>NEW YORK NY 10105</t>
  </si>
  <si>
    <t>JPMCB-MIR ASIA PAC (EX-JAPAN) EQ MSTR FD LTD - 2157804729</t>
  </si>
  <si>
    <t>DBJK1B57500145</t>
  </si>
  <si>
    <t>WALKERS SPV LIMITED, PO BOX 908GT,</t>
  </si>
  <si>
    <t>GEORGE TOWN, GRAND CAYMAN, CAYMAN ISLANDS</t>
  </si>
  <si>
    <t>MELLON BANK NA S/A PUBLIC EMPLOYEES RETIREMENT SYSTEM OF IDAHO</t>
  </si>
  <si>
    <t>HSBC1784C00194</t>
  </si>
  <si>
    <t>607 N 8TH STREET BOISE, ID 83702</t>
  </si>
  <si>
    <t>Reksa Dana Penyertaan Terbatas Danareksa Investa Fleksi I</t>
  </si>
  <si>
    <t>BNGA1407800132</t>
  </si>
  <si>
    <t>Jl. Medan Merdeka Selatan No. 14 Jakarta 10110</t>
  </si>
  <si>
    <t>RD DANAREKSA MAWAR ROTASI SEKTOR STRATEGIS</t>
  </si>
  <si>
    <t>BALI1984900166</t>
  </si>
  <si>
    <t>Jl. Medan Merdeka Selatan No.14</t>
  </si>
  <si>
    <t>RBC ISB S/A UBI PRAMERICA AZIONI PACIFICO</t>
  </si>
  <si>
    <t>SCBJK636200137</t>
  </si>
  <si>
    <t>BBH BOSTON S/A PENSION FUND OF COMMERCE (SIM)</t>
  </si>
  <si>
    <t>CITI1146300176</t>
  </si>
  <si>
    <t>Kringlunni 7, 103 Reykjavφk , Iceland</t>
  </si>
  <si>
    <t>BBH BOSTON S/A GMO RESOURCES FUND</t>
  </si>
  <si>
    <t>CITI1022000134</t>
  </si>
  <si>
    <t>40 ROWES WHARF, BOSTON, MASSACHUSETTS  02110334099</t>
  </si>
  <si>
    <t>LEVEL 13, 347 KENT ST,</t>
  </si>
  <si>
    <t>REKSA DANA GAP VALUE FUND-875284000</t>
  </si>
  <si>
    <t>DBJK1F80000116</t>
  </si>
  <si>
    <t>REKSA DANA MANDIRI AKTIF</t>
  </si>
  <si>
    <t>CITI1929900128</t>
  </si>
  <si>
    <t>JPMCB NFS LIMITED-2157805089</t>
  </si>
  <si>
    <t>DBJK1E99600149</t>
  </si>
  <si>
    <t>TRAFALGAR COURT</t>
  </si>
  <si>
    <t>LES BANQUES ST PETER PORT GUERNSEY GY1 3DA</t>
  </si>
  <si>
    <t>RDI CIMB-PRINCIPAL INDEX IDX 30-875104000</t>
  </si>
  <si>
    <t>DBJK1F86800119</t>
  </si>
  <si>
    <t>DANA PENSIUN SEKOLAH KRISTEN</t>
  </si>
  <si>
    <t>EP001794400153</t>
  </si>
  <si>
    <t>JL. CEMARA RAYA NO.42A</t>
  </si>
  <si>
    <t>RT/RW.005/009 SALATIGA - SIDOREJO SALATIGA</t>
  </si>
  <si>
    <t>PT MNC SECURITIES</t>
  </si>
  <si>
    <t>EP001</t>
  </si>
  <si>
    <t>SSB C7MZ S/A MET INVESTORS SERIES TR-SC GL M-A PRT-2144613249</t>
  </si>
  <si>
    <t>DBJK1F34300180</t>
  </si>
  <si>
    <t>5 PARK PLAZA SUITE 1900</t>
  </si>
  <si>
    <t>IRVINE,CA 92614</t>
  </si>
  <si>
    <t>SSB I7QB S/A TCW INTERNATIONAL GROWTH FUND-2144613365</t>
  </si>
  <si>
    <t>DBJK1F63900136</t>
  </si>
  <si>
    <t>865 SOUTH FIGUEROA STREET,SUITE</t>
  </si>
  <si>
    <t>1800 LOS ANGELES,CA 90017</t>
  </si>
  <si>
    <t>JPMCB-RET INCOME PLAN OF SAUDI ARABIAN OIL CO-2157804723</t>
  </si>
  <si>
    <t>DBJK1F32200132</t>
  </si>
  <si>
    <t>221 WEST 6TH STREET FLOOR 2,</t>
  </si>
  <si>
    <t>AUSTIN, TX 78701 UNITED STATES</t>
  </si>
  <si>
    <t>SSB EGMG S/A ISHARES VI PUBLIC LIMITED COMPANY-2144613456</t>
  </si>
  <si>
    <t>DBJK1F79800153</t>
  </si>
  <si>
    <t>JP MORGAN HOUSE,</t>
  </si>
  <si>
    <t>IFSC,DUBLIN 1</t>
  </si>
  <si>
    <t>BNYM SA/NV AS CUST OF COMPASS EMP EMERGING MARKET 500 VOLATILITY WEIGHTED FUND</t>
  </si>
  <si>
    <t>HSBC1381A00142</t>
  </si>
  <si>
    <t>CREDIT SUISSE (HONG KONG) LTD FIRM A/C- 94154000</t>
  </si>
  <si>
    <t>DBJK1C10900160</t>
  </si>
  <si>
    <t>6TH FLOOR, ALEXANDRA HOUSE 18</t>
  </si>
  <si>
    <t>CHATER ROAD CENTRAL, HONG KONG</t>
  </si>
  <si>
    <t>SSB AEM1 S/A TMTB OF JP,LTD.ATO EATS INV AS OHDEMF</t>
  </si>
  <si>
    <t>168 ROBINSON ROAD 37-01 CAPITAL TOWER SINGAPORE 068912</t>
  </si>
  <si>
    <t>RBC ISB SUB ACC HSBC GLOBAL INVESTMENT FUNDS - MANAGED SOLUTIONS - ASIA FOCUSED INCOME</t>
  </si>
  <si>
    <t>HSBC-FUND SERVICES A/C 006 JPMORGAN INDONESIA FUND</t>
  </si>
  <si>
    <t>HSBC-FUND SERVICES A/C 006 JPMORGAN MULTI INCOME FUND</t>
  </si>
  <si>
    <t>AJB BUMIPUTERA 1912</t>
  </si>
  <si>
    <t>CITI1926000122</t>
  </si>
  <si>
    <t>Wisma Bumiputera 18-21 Floor. Jl. Jend. Sudirman Kav. 75</t>
  </si>
  <si>
    <t>CITIBANK LONDON S/A STICHTING MN SERVICES AANDELENFONDS EMERGING MARKETS-FM7</t>
  </si>
  <si>
    <t>CITI1260800188</t>
  </si>
  <si>
    <t>PRINSES BEATRIXLAAN 15, 2595 AK DEN HAAG, THE NETHERLANDS</t>
  </si>
  <si>
    <t>SSB JUDE S/A SUNAMERICA EQUITY FDS SUN INT DIV STR FD-2144604243</t>
  </si>
  <si>
    <t>DBJK1E41200186</t>
  </si>
  <si>
    <t>RBC INVESTOR SERVICES BANK S/A HSBC GIF ASIA PACIFIC EX JAPAN EQUITY HIGH DIVIDEND</t>
  </si>
  <si>
    <t>BNYM SA/NV AS CUST OF ARK LIFE ASSURANCE COMPANY LIMITED</t>
  </si>
  <si>
    <t>HSBC1682000136</t>
  </si>
  <si>
    <t>6556762I</t>
  </si>
  <si>
    <t>MELLON BANK NA S/A SKAG-FONDS SPT MM</t>
  </si>
  <si>
    <t>HSBC1450500138</t>
  </si>
  <si>
    <t>FOREIGN INSTITUTIONAL</t>
  </si>
  <si>
    <t>JPMCB-AVIVA LIFE AND PENSIONS IRELAND LTD-2157805117</t>
  </si>
  <si>
    <t>DBJK1G10900171</t>
  </si>
  <si>
    <t>ONE PARK PLACE,HATCH STREET</t>
  </si>
  <si>
    <t>DUBLIN,IRELAND</t>
  </si>
  <si>
    <t>JPMCB-THE BOEING COMPANY EMPLOYERETIREMENT PLANS MASTER TRUST -2157804051</t>
  </si>
  <si>
    <t>DBJK1J10000176</t>
  </si>
  <si>
    <t>1 CHASE MANHATTAN PLAZA 19TH FLOOR NEW YORK NY 10005 USA</t>
  </si>
  <si>
    <t>RBC INVESTOR SERVICES BANK SUB ACC HSBC GLOBAL INVESTMENT FUNDS - CIVETS</t>
  </si>
  <si>
    <t>BBH BOSTON S/A NTB SE ASIA EMF 936626</t>
  </si>
  <si>
    <t>CITI1170900184</t>
  </si>
  <si>
    <t>JPMCB-MI-FONDS-392-2157804506</t>
  </si>
  <si>
    <t>DBJK1G36000135</t>
  </si>
  <si>
    <t>METZLER INVESTMENT GMBH,GROSSEGALLUSSTRASSE 18,</t>
  </si>
  <si>
    <t>60311 FRANKFURT AM MAIN,GERMANY</t>
  </si>
  <si>
    <t>SMTBUSA S/A SUMITOMO MITSUI TRUST BANK,LIMITED(AS TST FOR SUMITOMO MITSUI TRUST PENSION CF E06)</t>
  </si>
  <si>
    <t>4-1, MARUNOUCHI 1-CHOME, CHIYODA-KU, TOKYO, JAPAN</t>
  </si>
  <si>
    <t>RBC ISB S/A UBI PRAMERICA AZIONI MERCATI EMERGENTI</t>
  </si>
  <si>
    <t>SCBJK636300167</t>
  </si>
  <si>
    <t>MELLON BANK NA S/A SDG AND E QUALIFIED NUCLEAR DECOMMISSIONING TRUST PARTNERSHIP</t>
  </si>
  <si>
    <t>KOP. KESEHATAN PEG. &amp; PENSIUNAN BANK MANDIRI (MANDIRI HEALTCARE)</t>
  </si>
  <si>
    <t>BMAN1459200159</t>
  </si>
  <si>
    <t>JL CIKINI RAYA NO 34-36 MENTENG</t>
  </si>
  <si>
    <t>RBC IST S/A CI PACIFIC FUND</t>
  </si>
  <si>
    <t>SCBJK699800108</t>
  </si>
  <si>
    <t>2 QUEEN STREET EAST, 20 TH FLOOR, TORONTO, ON M5C 3G7 CANADA</t>
  </si>
  <si>
    <t>JPMCB-MI-FONDS-391-2157804507</t>
  </si>
  <si>
    <t>DBJK1G36100165</t>
  </si>
  <si>
    <t>METZLER INVESTMENT GMBH,GROSSE GALLUSSTRASSE 18,</t>
  </si>
  <si>
    <t>BBH BOSTON S/A NORTHERN LIGHTS ETF TRUST - ARROW DOW JONES GLOBAL YIELD ETF</t>
  </si>
  <si>
    <t>CITI1036100193</t>
  </si>
  <si>
    <t>450 WIRELESS BLVD, HAUPPAGE, NEW YORK 11788393450</t>
  </si>
  <si>
    <t>DP Pupuk Kaltim</t>
  </si>
  <si>
    <t>BMAN1162100172</t>
  </si>
  <si>
    <t>SSB ALJA S/A ALJAZIRA GLOBAL EMERGING MRKTS FD-2157564102</t>
  </si>
  <si>
    <t>DBJK1G31000187</t>
  </si>
  <si>
    <t>JEDDAH 21442</t>
  </si>
  <si>
    <t>SAUDI ARABIA</t>
  </si>
  <si>
    <t>BATAVIA PRIMA CAMPURAN</t>
  </si>
  <si>
    <t>BMAN16BPC00138</t>
  </si>
  <si>
    <t>GD. CHASE PLAZA LT.12 - JL.JEND SUDIRMAN KAV.21</t>
  </si>
  <si>
    <t>KARET, SETIABUDI</t>
  </si>
  <si>
    <t>SSB G742 SSLUX C/O SSB, BOSTON GOLDMAN SACHS FUNDS II -2144608827</t>
  </si>
  <si>
    <t>DBJK1M26200170</t>
  </si>
  <si>
    <t>49, AVENUE JF KENNEDY L-1855 LUXEMBOURG</t>
  </si>
  <si>
    <t>THE NORTHERN TRUST COMPANY S/A EMPLOYEES RETIREMENT SYSTEM OF THE STATE OF HAWAII</t>
  </si>
  <si>
    <t>SCBJK688500113</t>
  </si>
  <si>
    <t>201 MERCHANT ST, SUITE 1400, HONOLULU, HI, 96813 USA</t>
  </si>
  <si>
    <t>BBH BOSTON S/A ADVISER MANAGED TRUST TACTICAL OFFENSIVE EQUITY FUND / PANAGORA</t>
  </si>
  <si>
    <t>GROW 2 PROSPER - 865044000</t>
  </si>
  <si>
    <t>DBJK1A16400107</t>
  </si>
  <si>
    <t>Menara Kebon Sirih, 21st Floor, Suite 2106</t>
  </si>
  <si>
    <t>Jl. Kebon Sirih 17-19</t>
  </si>
  <si>
    <t>DANA PENSIUN KRAKATAU STEEL</t>
  </si>
  <si>
    <t>BMAN1170100147</t>
  </si>
  <si>
    <t>SMTBUSA S/A SUMITOMO MITSUI TRUST BANK,LIMITED(AS TST FOR SUMITOMO MITSUI TRUST PENSION CF E07)</t>
  </si>
  <si>
    <t>BNY MELLON EMERGING MARKETS EQUITY INCOME FUND</t>
  </si>
  <si>
    <t>SCBJK672900186</t>
  </si>
  <si>
    <t>11  DR. ROY'S  DRIVE, GEORGE TOWN GRAND CAYMAN,</t>
  </si>
  <si>
    <t>CAYMAN ISLANDS UGLAND HOUSE, GRAND CAYMAN, KY1-1104</t>
  </si>
  <si>
    <t>AR001000000460</t>
  </si>
  <si>
    <t>01.339.674.2-054.000</t>
  </si>
  <si>
    <t>GEDUNG SETIABUDI ATRIUM Lt.5 SUITE 502A-503</t>
  </si>
  <si>
    <t>JL HR RASUNA SAID KAV.62 - KARET SETIABUDI</t>
  </si>
  <si>
    <t>SSLUX DWFC S/A DWS INVEST-2144612869</t>
  </si>
  <si>
    <t>DBJK1E58100115</t>
  </si>
  <si>
    <t>SSB ZW4X ACF GE INVESTMENT FUNDS,INC.-TOTAL RETURN FUND -2144606228</t>
  </si>
  <si>
    <t>DBJK1965900118</t>
  </si>
  <si>
    <t>1600 SUMMER STREET STAMFORD,</t>
  </si>
  <si>
    <t>7900 STAMFORD CT 06904-7900</t>
  </si>
  <si>
    <t>PT. MEGA ASSET MANAGEMENT</t>
  </si>
  <si>
    <t>MEGA3013900102</t>
  </si>
  <si>
    <t>MENARA BANK MEGA LT.3 JL. KAPTEN TENDEAN KAV. 12-14 A</t>
  </si>
  <si>
    <t>RT. 002 RW. 002 MAMPANG PRAPATAN</t>
  </si>
  <si>
    <t>BANK MEGA Tbk, PT</t>
  </si>
  <si>
    <t>MEGA3</t>
  </si>
  <si>
    <t>RBC ISB S/A UBI SICAV EMERGING MARKET EQUITY</t>
  </si>
  <si>
    <t>SCBJK563800145</t>
  </si>
  <si>
    <t>AIZAWA SECURITIES CO.,LTD. - CLIENT ACCOUNTS</t>
  </si>
  <si>
    <t>SCBJK815100166</t>
  </si>
  <si>
    <t>1-20-3, NIHONBASHI , CHUO-KU TOKYO 103-0027 JAPAN</t>
  </si>
  <si>
    <t>RD CIMB PRINCIPAL EQUITY AGGRESSIVE-99556.4000</t>
  </si>
  <si>
    <t>DBJK1634100100</t>
  </si>
  <si>
    <t>DP KWI - BATAVIA PROSP ASET MANAJEMEN</t>
  </si>
  <si>
    <t>CITI1420900106</t>
  </si>
  <si>
    <t>JPMCB-FIDELITY INVESTMENTS MONEYMANAGEMENT INC. -2157804221</t>
  </si>
  <si>
    <t>DBJK1J27000135</t>
  </si>
  <si>
    <t>ONE SPARTAN WAY MERRIMACK NEW</t>
  </si>
  <si>
    <t>HAMPSHIRE 03054 USA</t>
  </si>
  <si>
    <t>RBC IST S/A CI PACIFIC CORPORATE CLASS</t>
  </si>
  <si>
    <t>SCBJK699900138</t>
  </si>
  <si>
    <t>SSB SAOL S/A FEDERATED CITY EMPL RETIREMENT SYSTEM-2144613754</t>
  </si>
  <si>
    <t>DBJK1G29300162</t>
  </si>
  <si>
    <t>1737 NORTH FIRST STREET SUITE</t>
  </si>
  <si>
    <t>580 SAN JOSE CA 95112</t>
  </si>
  <si>
    <t>REKSADANA IPB SYARIAH</t>
  </si>
  <si>
    <t>BRI01003400169</t>
  </si>
  <si>
    <t>Gedung BEI Menara I Suite 3001</t>
  </si>
  <si>
    <t>Jl. Jend Sudirman kav 52-53</t>
  </si>
  <si>
    <t>Jl. Anyer IX/5, Menteng</t>
  </si>
  <si>
    <t>Jakarta Pusat 10310</t>
  </si>
  <si>
    <t>Dana Pensiun ELNUSA</t>
  </si>
  <si>
    <t>BZ001294100171</t>
  </si>
  <si>
    <t>Graha Elnusa Lt.2 Jl. TB Simatupang Kv.1B RT/RW: 009/003</t>
  </si>
  <si>
    <t>Kel: Pasar Minggu Kec: Cilandak Timur</t>
  </si>
  <si>
    <t>PT Kiwoom Securities Indonesia</t>
  </si>
  <si>
    <t>AG001000000406</t>
  </si>
  <si>
    <t>01.340.555.0-054.000</t>
  </si>
  <si>
    <t>GEDUNG GRAHA IRAMA LT 6</t>
  </si>
  <si>
    <t>JL HR RASUNA SAID BLOK X-1 KAV 1-2, KUNINGAN TIMUR</t>
  </si>
  <si>
    <t>AAA BLUE CHIP VALUE FUND 2</t>
  </si>
  <si>
    <t>BMAN16ABC00160</t>
  </si>
  <si>
    <t>Gedung Equity Tower Lt.22</t>
  </si>
  <si>
    <t>Jl Jend Sudirman kav.52-53</t>
  </si>
  <si>
    <t>DAPEN ELNUSA</t>
  </si>
  <si>
    <t>CD001005300191</t>
  </si>
  <si>
    <t>GD DAPEN ELNUSA JL. T.B SIMATUPANG KAV.I B</t>
  </si>
  <si>
    <t>HSBC TRINKAUS AND BURKHARDT AG</t>
  </si>
  <si>
    <t>HSBC1050500127</t>
  </si>
  <si>
    <t>KE IS - CLIENT FACILITIES</t>
  </si>
  <si>
    <t>JPMORGAN CHASE BANK NA RE NON-TREATY CLIENTS</t>
  </si>
  <si>
    <t>THE NORTHERN TRUST CO SA PUBLIC SCHOOL TEACHERS PENSION AND RETIREMENT FUND OF CHICAGO</t>
  </si>
  <si>
    <t>SCBJK640100143</t>
  </si>
  <si>
    <t>203 North LaSalle Street,Suite 2600,Chicago,Illinois,USA 60601</t>
  </si>
  <si>
    <t>High Street,</t>
  </si>
  <si>
    <t>Dana Pensiun Pertamina - Inhouse 3</t>
  </si>
  <si>
    <t>BNGA1165600125</t>
  </si>
  <si>
    <t>Jl. MI Ridwan Rais Nomor 7A</t>
  </si>
  <si>
    <t>PT Bank UOB Indonesia</t>
  </si>
  <si>
    <t>ALLISYA RUPIAH EQUITY FUND</t>
  </si>
  <si>
    <t>CITI1930600144</t>
  </si>
  <si>
    <t>JL. HR. RASUNA SAID</t>
  </si>
  <si>
    <t>KAWASAN KUNINGAN PERSADA SUPER BLOK 2</t>
  </si>
  <si>
    <t>SSB TRAB ACF TEACHER RETIREMENT  SYSTEM OF TEXAS -2144609487</t>
  </si>
  <si>
    <t>DBJK1M92300115</t>
  </si>
  <si>
    <t>RBC IST S/A MANULIFE SOBEYS GLOBAL ACWI UT</t>
  </si>
  <si>
    <t>SCBJK818900142</t>
  </si>
  <si>
    <t>500 KING ST NORTH, WATERLOO ONT N2J 4C6, CANADA</t>
  </si>
  <si>
    <t>MELLON BANK N.A. AS AGENT FOR GMI INVESTMENT TRUST</t>
  </si>
  <si>
    <t>HSBC1063600177</t>
  </si>
  <si>
    <t>PT. BNP PARIBAS S/A DP FREEPORT INDONESIA</t>
  </si>
  <si>
    <t>ALLISYA RUPIAH BALANCED FUND</t>
  </si>
  <si>
    <t>CITI1912400116</t>
  </si>
  <si>
    <t>CITIBANK SINGAPORE A/C CBSG-NTUC-INC INS CL (LIFASIANEQINT)</t>
  </si>
  <si>
    <t>CITI1382000173</t>
  </si>
  <si>
    <t>75 Bras Basah Road, Singapore 189557</t>
  </si>
  <si>
    <t>SSB SGKA S/A MINISTRY OF STRATEGY AND FINANCE-2144613761</t>
  </si>
  <si>
    <t>DBJK1G30300171</t>
  </si>
  <si>
    <t>GOVERNMENT COMPLEX,447 GALMAE-RO</t>
  </si>
  <si>
    <t>SEJONG-SI,339-012,KOREA</t>
  </si>
  <si>
    <t>C/O DEUTSCHE BANK AG 4TH FLOOR</t>
  </si>
  <si>
    <t>JL.IMAM BONJOL 80 JAKARTA</t>
  </si>
  <si>
    <t>CITIBANK LUXEMBOURG S/A ARTICO SIF-SICAV-ARTICO EMERGING MK</t>
  </si>
  <si>
    <t>CITI1589300186</t>
  </si>
  <si>
    <t>33A, AVENUE J.K KENNEDY L - 1855 LUXEMBOURG</t>
  </si>
  <si>
    <t>HSBC TRINKAUS AND BURKHARDT AG S/A INKA MBH - EB500-INKA</t>
  </si>
  <si>
    <t>HSBC1605000122</t>
  </si>
  <si>
    <t>YORCKSTR.21</t>
  </si>
  <si>
    <t>40476 DUESSELDORF</t>
  </si>
  <si>
    <t>SSL 2GB6 S/A ST. JAMES'S PLACE GLB EQ UNIT TRUST-2144612432</t>
  </si>
  <si>
    <t>DBJK1F71500185</t>
  </si>
  <si>
    <t>THE BANK OF NEW YORK MELLO ,CENTRE 160 QUEEN</t>
  </si>
  <si>
    <t>VICTORIA ST LONDON EC4 V 4LA</t>
  </si>
  <si>
    <t>LIME GROVE HOUSE, GREEN STREET</t>
  </si>
  <si>
    <t>ST HELIER, JE1 2ST.</t>
  </si>
  <si>
    <t>MELLON BANK NA S/A COUNSEL GLOBAL DIVIDEND</t>
  </si>
  <si>
    <t>HSBC1788B00136</t>
  </si>
  <si>
    <t>2680 SKYMARK AVE. SUITE 700 MISSISSAUGA, ONTARIO L4W 5L6</t>
  </si>
  <si>
    <t>SSB IBL7 S/A WILLIAM BLAIR INTL SYSMTC RSCH FD LLC - 2144612026</t>
  </si>
  <si>
    <t>DBJK1C28300142</t>
  </si>
  <si>
    <t>222 WEST ADAMS STREET CHICAGO,</t>
  </si>
  <si>
    <t>IL 60606</t>
  </si>
  <si>
    <t>DANA PENSIUN KALBE FARMA</t>
  </si>
  <si>
    <t>NI001Z46200193</t>
  </si>
  <si>
    <t>RUKAN GADING BUKIT INDAH BLOK P NO. 18</t>
  </si>
  <si>
    <t>KELAPA GADING BARAT KELAPA GADING</t>
  </si>
  <si>
    <t>PT Bank CIMB Niaga Tbk.</t>
  </si>
  <si>
    <t>BNGA1500100177</t>
  </si>
  <si>
    <t>01.310.668.7-054.000</t>
  </si>
  <si>
    <t>Niaga Tower ,Jl.Jend Sudirman Kav.58 Senayan</t>
  </si>
  <si>
    <t>Keb.Baru Jakartas Selatan</t>
  </si>
  <si>
    <t>Reksa Dana Simas Satu Prima</t>
  </si>
  <si>
    <t>BNGA1408S00105</t>
  </si>
  <si>
    <t>Palza BII, Tower III, Lantai 7</t>
  </si>
  <si>
    <t>Jl.  M.H. Thamrin No.51</t>
  </si>
  <si>
    <t>PT. BNP PARIBAS S/A DP.BNI</t>
  </si>
  <si>
    <t>SSB IBL8 S/A WILLIAM GEORGE GRG REVOCABLE TRUST-2144611757</t>
  </si>
  <si>
    <t>DBJK1G53300184</t>
  </si>
  <si>
    <t>JPMCB-HANDELSBANKEN FUNDS-2157805183</t>
  </si>
  <si>
    <t>DBJK1F67600179</t>
  </si>
  <si>
    <t>15 RUE BENDER,</t>
  </si>
  <si>
    <t>DB SPORE DCS A/C GOVERNMENT SAV BK BY SKFM (OFF)-864134074</t>
  </si>
  <si>
    <t>DBJK1F48200179</t>
  </si>
  <si>
    <t>32/F SENG THONG THANI TOWER,82 NORTH SATHORN RD</t>
  </si>
  <si>
    <t>SILOM,BANGRAK,BANGKOK 10500,THAILAND</t>
  </si>
  <si>
    <t>SSB YL1E ACF PRUDENTIAL TRUST COMPANY COLLECTIVE TRUST -2144609193</t>
  </si>
  <si>
    <t>DBJK1M62800189</t>
  </si>
  <si>
    <t>30 SCRANTON OFFICE PARK SCRANTON PA 18507</t>
  </si>
  <si>
    <t>JISAWI KOMBINASI</t>
  </si>
  <si>
    <t>BMAN16JPF00157</t>
  </si>
  <si>
    <t>PUSAT NIAGA DUTA MAS FATMAWATI BLOK A2/11</t>
  </si>
  <si>
    <t>JL.RS.FATMAWATI NO.39 RT007 RW 005-CIPETE UTARA-KEBAYORAN BARU</t>
  </si>
  <si>
    <t>Dana Pensiun Galva</t>
  </si>
  <si>
    <t>BNGA1114200128</t>
  </si>
  <si>
    <t>01.720.718.4-002.000</t>
  </si>
  <si>
    <t>Jl. Biru Laut X Kav. LT V.10, Cipinang Cempedak</t>
  </si>
  <si>
    <t>Jatinegara Jakarta Timur - 13340</t>
  </si>
  <si>
    <t>THE NORTHERN TRUST COMPANY S/A NTUC INCOME INSURANCE CO-OPERATIVE LIMITED</t>
  </si>
  <si>
    <t>SCBJK657100102</t>
  </si>
  <si>
    <t>51 Bras Basah Road,</t>
  </si>
  <si>
    <t>03-01, Plaza By The Park,</t>
  </si>
  <si>
    <t>SSL LBNL S/A STATE GENERAL RSV F OF TMOFOTSOO-2144613092</t>
  </si>
  <si>
    <t>DBJK1G41600166</t>
  </si>
  <si>
    <t>WALJAT STREET WAY NO.9105</t>
  </si>
  <si>
    <t>MUSCAT P.C. 113</t>
  </si>
  <si>
    <t>PERSHING LLC MAIN CLEARANCE ACCOUNT</t>
  </si>
  <si>
    <t>CITI1408700132</t>
  </si>
  <si>
    <t>BP2S PARIS S/A EFG BANK AG</t>
  </si>
  <si>
    <t>HSBC1993B00156</t>
  </si>
  <si>
    <t>EFG BANK BAHNOFSTRASSE 16 PO BOX 2255 8022</t>
  </si>
  <si>
    <t>Dana Pensiun HKBP</t>
  </si>
  <si>
    <t>YU001506500194</t>
  </si>
  <si>
    <t>MENKEU NO KEP-376/KMK17/1996</t>
  </si>
  <si>
    <t>JL.USKUP AGUNG SUGIO PRANOTO NO.6 MADRAS HULU -</t>
  </si>
  <si>
    <t>MEDAN POLONIA</t>
  </si>
  <si>
    <t>SHAREHOLDING - FEBRUARY 2013</t>
  </si>
  <si>
    <t>RD MANDIRI INVESTA EQUITY MOVEMENT</t>
  </si>
  <si>
    <t>JP MORGAN CHASE BANK RE ABU DHABI INVESTMENT AUTHORITY</t>
  </si>
  <si>
    <t>REKSA DANA MANULIFE DANA SAHAM</t>
  </si>
  <si>
    <t>13, OLYMPIC-RO 35 DA-GIL (SINCHEON-DONG), SONGPA-GU, SEOUL, KOREA</t>
  </si>
  <si>
    <t>HSBC TRINKAUS AND BURKHARDT AG S/A INKA MBH - VZWL INKA</t>
  </si>
  <si>
    <t>HSBC1454400144</t>
  </si>
  <si>
    <t>DBS Bank LTD S/A DBS HK A/C Indonesian Investment Fund Limited - Indonesian Growth Fund</t>
  </si>
  <si>
    <t>DBSI1028900112</t>
  </si>
  <si>
    <t>Bank of Bermuda Building</t>
  </si>
  <si>
    <t>6th Front Street, Hamilton HM 11</t>
  </si>
  <si>
    <t>CITIBANK HONGKONG S/A CPB SG A/C 776906</t>
  </si>
  <si>
    <t>CITI1685400110</t>
  </si>
  <si>
    <t>TWIN INVESTMENTS LIMITED,CITITRUST BAHAMAS,PO BOX N-1576,NASSAU,BAHAMAS</t>
  </si>
  <si>
    <t>JPMCB-BUMA-UNIVERSAL-FONDS I -2157804160</t>
  </si>
  <si>
    <t>DBJK1J20900148</t>
  </si>
  <si>
    <t>SSB 56U5 AIG GLOBAL FUNDS-2144604064</t>
  </si>
  <si>
    <t>DBJK1806400186</t>
  </si>
  <si>
    <t>78 SIR JOHN ROGERSONS QUAY</t>
  </si>
  <si>
    <t>REKSA DANA ASHMORE  DANA PROGRESIF NUSANTARA</t>
  </si>
  <si>
    <t>HSBC1274200113</t>
  </si>
  <si>
    <t>PT  Ashmore Asset Management Indonesia  18 PARC SCBD, Tower E, 8th Floor</t>
  </si>
  <si>
    <t>JL Jend Sudirman Kav 52-53</t>
  </si>
  <si>
    <t>REKSA DANA ASHMORE  DANA EKUITAS NUSANTARA</t>
  </si>
  <si>
    <t>HSBC1269200165</t>
  </si>
  <si>
    <t>YAKES TELKOM-SCI</t>
  </si>
  <si>
    <t>BMAN1143000165</t>
  </si>
  <si>
    <t>JL. CISANGGARUNG NO. 2</t>
  </si>
  <si>
    <t>RDPT SYAILENDRA OPTI GROWTH FUND</t>
  </si>
  <si>
    <t>SCBJK649000194</t>
  </si>
  <si>
    <t>Ged. BEI, Tower 2, Lt. 23 Suite 2303 Jl. Jend. Sudirman Kav. 52-53</t>
  </si>
  <si>
    <t>SSB 2ME9 S/A SCHWAB EMERGING MARKETS EQUITY ETF - 2144610073</t>
  </si>
  <si>
    <t>DBJK1N51100101</t>
  </si>
  <si>
    <t>211 MAIN STREET SAN FRANCISCO,  CA 94105</t>
  </si>
  <si>
    <t>RDPT SYAILENDRA CAPITAL GROWTH FUND</t>
  </si>
  <si>
    <t>SCBJK614000170</t>
  </si>
  <si>
    <t>Ged. BEI, Tower 2, Lt. 23 Suite 2303</t>
  </si>
  <si>
    <t>KI001714000143</t>
  </si>
  <si>
    <t>WISMA BUMIPUTERA</t>
  </si>
  <si>
    <t>JL.JEND.SUDIRMAN KAV 75</t>
  </si>
  <si>
    <t>PD001T33800196</t>
  </si>
  <si>
    <t>WISMA EKA JIWA LANTAI 8-9, JL MANGGA DUA RAYA</t>
  </si>
  <si>
    <t>KEL.MANGGA DUA SELATAN KEC.SAWAH BESAR</t>
  </si>
  <si>
    <t>YKK BANK INDONESIA -SYAILENDRA</t>
  </si>
  <si>
    <t>BMAN1129D00162</t>
  </si>
  <si>
    <t>c/o PT SYAILENDRA CAPITAL,</t>
  </si>
  <si>
    <t>GEDUNG BEJ Tower II Lt. 22</t>
  </si>
  <si>
    <t>BP2S SYD/FUTURE DIRECTIONS INTERNATIONAL SH FD 1</t>
  </si>
  <si>
    <t>HSBC1760500115</t>
  </si>
  <si>
    <t>KI001152200189</t>
  </si>
  <si>
    <t>GD. PLAZA ASIA OFFICE PARK UNIT 2 JL. JEND SUDIRMAN KAV.59 JAKARTA SELATAN</t>
  </si>
  <si>
    <t>.</t>
  </si>
  <si>
    <t>GR001000000469</t>
  </si>
  <si>
    <t>CITIBANK HONGKONG S/A METISQ ASIAN SHARE FUND</t>
  </si>
  <si>
    <t>CITI1688600100</t>
  </si>
  <si>
    <t>LEVEL 15, 255 PITT STREET, SYDNEY NSW 2000, AUSTRALIA</t>
  </si>
  <si>
    <t>DP PEGAWAI PERUM PERURI</t>
  </si>
  <si>
    <t>BNGA1100200196</t>
  </si>
  <si>
    <t>Jl.Falatehan No 4 Blok K5-4</t>
  </si>
  <si>
    <t>Melawai - Kebayoran Baru</t>
  </si>
  <si>
    <t>BNYM SA/NV AS CUST OF ADVANCED SERIES TRUST - AST AQR EMERGING MARKETS EQUITY PORTFOLIO</t>
  </si>
  <si>
    <t>HSBC1460D00164</t>
  </si>
  <si>
    <t>46 RUE MONTOYER, B1000,</t>
  </si>
  <si>
    <t>DANA PENSIUN PERTAMINA-BHN</t>
  </si>
  <si>
    <t>BMAN1105300107</t>
  </si>
  <si>
    <t>JL. M. I. RIDWAN RAIS NO. 7A</t>
  </si>
  <si>
    <t>GAMBIR</t>
  </si>
  <si>
    <t>PT JISAWI FINAS</t>
  </si>
  <si>
    <t>BNGA1403500103</t>
  </si>
  <si>
    <t>Gd.Arthaloka Lt.7 Jl.Jend.Sudirman No.2 Karet Tengsin Tanah Abang Jakpus</t>
  </si>
  <si>
    <t>PT Syailendra Capital s/a PT Sinarmas Sekuritas</t>
  </si>
  <si>
    <t>BNGA1684100184</t>
  </si>
  <si>
    <t>Gd BII Plaza Tower III Lt. 5, Jl. MH. Thamrin No. 51</t>
  </si>
  <si>
    <t>Gondangdia, Menteng</t>
  </si>
  <si>
    <t>TCSB AS TRUSTEE FOR MIZUHO TRUST AND BANKING CO.,LTD/PENSION INVESTMENT FUND TRUST NUMBER 31</t>
  </si>
  <si>
    <t>SCBJK818300156</t>
  </si>
  <si>
    <t>8-12 HARUMI, 1-CHOME, CHUO-KU, TOKYO, JAPAN 104-6228</t>
  </si>
  <si>
    <t>PT. PPA S/A SYAILENDRA CAPITAL</t>
  </si>
  <si>
    <t>SCBJK715600192</t>
  </si>
  <si>
    <t>SAMPOERNA STRATEGIC SQUARE,</t>
  </si>
  <si>
    <t>NORTH TOWER 9-12 FL. JL. JEND. SUDIRMAN KAV. 45-46</t>
  </si>
  <si>
    <t>BONY S/A BGF SICAV LUX</t>
  </si>
  <si>
    <t>HSBC1709500141</t>
  </si>
  <si>
    <t>1962 4500019</t>
  </si>
  <si>
    <t>2-4 RUE EUGENE RUPPERT L-2453 LUXEMBOURG</t>
  </si>
  <si>
    <t>GRAND-DUCHY OF LUXEMBOURG</t>
  </si>
  <si>
    <t>RD MANULIFE SAHAM SMC PLUS-875934000</t>
  </si>
  <si>
    <t>DBJK1G43500154</t>
  </si>
  <si>
    <t>C/O. FUND ADMINISTRATION</t>
  </si>
  <si>
    <t>DBJK - CUSTODY SERVICES, JAKARTA</t>
  </si>
  <si>
    <t>BNYM SA/NV AS CUST OF ADVANCED SERIES TRUST - AST QMA EMERGING MARKETS EQUITY PORTFOLIO</t>
  </si>
  <si>
    <t>HSBC1460E00194</t>
  </si>
  <si>
    <t>DANA PENSIUN PERTAMINA-BNP</t>
  </si>
  <si>
    <t>BMAN1105200174</t>
  </si>
  <si>
    <t>200 FRONT STREET WEST SUITE 21ST</t>
  </si>
  <si>
    <t>TORONTO ONTARIO M5V 3J1 CANADA</t>
  </si>
  <si>
    <t>AJB BUMIPUTERA 1912 II</t>
  </si>
  <si>
    <t>IF001385700152</t>
  </si>
  <si>
    <t>WISMA BUMI PUTERA</t>
  </si>
  <si>
    <t>JL. JEND . SUDIRMAN KAV.75</t>
  </si>
  <si>
    <t>JISAWI PROGRESIF</t>
  </si>
  <si>
    <t>BMAN16JKB00169</t>
  </si>
  <si>
    <t>SYAILENDRA EQUITY ALPHA FUND</t>
  </si>
  <si>
    <t>BMAN16SEA00186</t>
  </si>
  <si>
    <t>GEDUNG BURSA EFEK INDONESIA,TOWER II LT.23 SUITE</t>
  </si>
  <si>
    <t>JL JEND SUDIRMAN KAV 52-53 - KEBAYORAN BARU</t>
  </si>
  <si>
    <t>DANA PENSIUN BANK CENTRAL ASIA</t>
  </si>
  <si>
    <t>BCA01009000144</t>
  </si>
  <si>
    <t>Dana Pensiun Bank Mandiri Tiga</t>
  </si>
  <si>
    <t>BMAN1154100100</t>
  </si>
  <si>
    <t>Jl. Mampang Prapatan Raya No. 61</t>
  </si>
  <si>
    <t>Mampang Prapatan</t>
  </si>
  <si>
    <t>PT. AJB BUMI PUTERA 1912</t>
  </si>
  <si>
    <t>RF001163500193</t>
  </si>
  <si>
    <t>Ged.Wisma Bumiputera Lt.18-21</t>
  </si>
  <si>
    <t>Jl.Jend.Sudirman Kav.75 Setiabudi</t>
  </si>
  <si>
    <t>BUANA CAPITAL, PT</t>
  </si>
  <si>
    <t>RF001</t>
  </si>
  <si>
    <t>SSB UR66 S/A UAW RETIREE MEDICAL BENEFITS TRUST-2144610258</t>
  </si>
  <si>
    <t>DBJK1G57800176</t>
  </si>
  <si>
    <t>PO BOX 14309 DETROIT,</t>
  </si>
  <si>
    <t>MI 48214</t>
  </si>
  <si>
    <t>THE NT TST CO S/A  THE BUNTING FAMILY EMERGING EQUITY LIMITED LIABILITY COMPANY</t>
  </si>
  <si>
    <t>SCBJK821100123</t>
  </si>
  <si>
    <t>217 INTERNATIONAL CIRCLE, HUNT VALLEY MD, USA 21093</t>
  </si>
  <si>
    <t>BBH BOSTON S/A NZAM EM8 EQUITY PASSIVE FUND</t>
  </si>
  <si>
    <t>CITI1037000172</t>
  </si>
  <si>
    <t>BUTTERFIELD  HOUSE, 68 FORT STREET, GEORGE TOWN, GRAND CAYMAN,</t>
  </si>
  <si>
    <t>DANA PENSIUN PEGAWAI UII</t>
  </si>
  <si>
    <t>OD001A37200106</t>
  </si>
  <si>
    <t>JL CIK DITIRO NO1 BACIRO,</t>
  </si>
  <si>
    <t>GONDOKUSUMAN - YOGYAKARTA</t>
  </si>
  <si>
    <t>BANQUE PRIVEE EDMOND DE ROTHSCHILD SA GENEVA</t>
  </si>
  <si>
    <t>HSBC1390600113</t>
  </si>
  <si>
    <t>18 Rue de Hesse</t>
  </si>
  <si>
    <t>CH-1204 GENEVA</t>
  </si>
  <si>
    <t>PT. Jatim Investmet Management</t>
  </si>
  <si>
    <t>IT001018400464</t>
  </si>
  <si>
    <t>TDP: 13.01.1.67.15869</t>
  </si>
  <si>
    <t>JL. TUNJUNGAN 51</t>
  </si>
  <si>
    <t>INTITELADAN ARTHASWADAYA, PT</t>
  </si>
  <si>
    <t>IT001</t>
  </si>
  <si>
    <t>PANCA GRAHA SENTOSA,PT</t>
  </si>
  <si>
    <t>KI001015900136</t>
  </si>
  <si>
    <t>GD.PLAZA ASIA OFFICE PARK UNIT 2</t>
  </si>
  <si>
    <t>JL.JEND SUDIRMAN KAV.59</t>
  </si>
  <si>
    <t>DP RAJAWALI NUSINDO - SYAILENDRA CAPITAL</t>
  </si>
  <si>
    <t>BMAN1127400141</t>
  </si>
  <si>
    <t>REKSADANA KRESNA OPTIMUS</t>
  </si>
  <si>
    <t>BRI01003300139</t>
  </si>
  <si>
    <t>Gd. BEJ Tower I Lt.30 Suite 3001</t>
  </si>
  <si>
    <t>Jl. Jend Sudirman Kav 52-53</t>
  </si>
  <si>
    <t>Asuransi Bangun Askrida,PT</t>
  </si>
  <si>
    <t>YJ001755600180</t>
  </si>
  <si>
    <t>Pusat Niaga Cempaka Mas,Blok M 1/36 Jl.Letjen Soeprapto</t>
  </si>
  <si>
    <t>BBH BOSTON S/A WTC CTF GBL MGD RSK PTF</t>
  </si>
  <si>
    <t>CITI1037100105</t>
  </si>
  <si>
    <t>280 CONGRESS ST, BOSTON, MASSACHUSETTS 02210102399</t>
  </si>
  <si>
    <t>J.P. MORGAN CLEARING CORP. CLEAR AC</t>
  </si>
  <si>
    <t>CITI1403100101</t>
  </si>
  <si>
    <t>Dana Pensiun Angkasa Pura I - SCI</t>
  </si>
  <si>
    <t>BMAN1149300115</t>
  </si>
  <si>
    <t>RBC ISB SUB ACC HSBC GLOBAL INVESTMENT FUNDS - ECONOMIC SCALE INDEX GEM EQUITY</t>
  </si>
  <si>
    <t>HSBC1473A00177</t>
  </si>
  <si>
    <t>16 BOULEVARD DAVRANCHES, L-1160 LUXEMBOURG, GRAND DUCHY OF LUXEMBOURG</t>
  </si>
  <si>
    <t>PT Deutsche Securities Indonesia (Portfolio)</t>
  </si>
  <si>
    <t>DB001PORT00194</t>
  </si>
  <si>
    <t>Deutsche Bank Building 6th floor</t>
  </si>
  <si>
    <t>Jl. Imam Bonjol no.80</t>
  </si>
  <si>
    <t>SSB URMH S/A UAW RETIREE MEDICAL BENEFITS TRUST-2144612373</t>
  </si>
  <si>
    <t>DBJK1G58000139</t>
  </si>
  <si>
    <t>IP001000000471</t>
  </si>
  <si>
    <t>01.348.866.3-054.000</t>
  </si>
  <si>
    <t>GEDUNG GRHA SURYA LT 7</t>
  </si>
  <si>
    <t>JL. SETIABUDI SELATAN I KAV 9 JAKARTA SELATAN</t>
  </si>
  <si>
    <t>ANDALAN CITRA MANUNGGAL,PT</t>
  </si>
  <si>
    <t>KI001614800162</t>
  </si>
  <si>
    <t>Dana Pensiun Askrida</t>
  </si>
  <si>
    <t>YJ001752300160</t>
  </si>
  <si>
    <t>PUSAT NIAGA CEMPAKA MAS BLOK M1/36</t>
  </si>
  <si>
    <t>JL.LET JEN SUPRAPTO KEMAYORAN</t>
  </si>
  <si>
    <t>SSB AFM8 S/A THE MAS TR BOJ,LTD.ATF NISSAY ACHDEMF-2144613879</t>
  </si>
  <si>
    <t>DBJK1G64300186</t>
  </si>
  <si>
    <t>11-3,HAMAMATSUCHO 2-CHOME,</t>
  </si>
  <si>
    <t>SSM SNG4 S/A SWISS AND GLB ASS M AG ON BO SSGA EMEI-2144613611</t>
  </si>
  <si>
    <t>DBJK1G07500121</t>
  </si>
  <si>
    <t>HARDSTRASSE 201 CH-8037 ZURICH,</t>
  </si>
  <si>
    <t>Dana Pensiun Karyawan PT. PAL Indonesia</t>
  </si>
  <si>
    <t>GR001504400166</t>
  </si>
  <si>
    <t>JL. TARUNA 66-68</t>
  </si>
  <si>
    <t>UJUNG SURABAYA</t>
  </si>
  <si>
    <t>PT. PUDJIADI AND SONS</t>
  </si>
  <si>
    <t>OD001805200104</t>
  </si>
  <si>
    <t>Jl. Hayam Wuruk 126 Mangga Besar Taman Sari</t>
  </si>
  <si>
    <t>Jakarta Barat</t>
  </si>
  <si>
    <t>PT. ISTANA KUTA RATU PRESTIGE</t>
  </si>
  <si>
    <t>OD001805100171</t>
  </si>
  <si>
    <t>Jl. Hayam Wuruk 126 Mangga Besar</t>
  </si>
  <si>
    <t>Taman Sari Jakarta Barat</t>
  </si>
  <si>
    <t>INDO PREMIER SECURITIES, PT (PCF INVENT)</t>
  </si>
  <si>
    <t>PD001X75500107</t>
  </si>
  <si>
    <t>WISMA GKBI LT. 7 Suite 718 JL. JEND SUDIRMAN NO. 28</t>
  </si>
  <si>
    <t>PT. CIMB Securities Indonesia</t>
  </si>
  <si>
    <t>YU001000000146</t>
  </si>
  <si>
    <t>01.353.099.3-054.000</t>
  </si>
  <si>
    <t>GD. BEJ MENARA II LT.20 JL JEND SUDIRMAN KAV.52-53</t>
  </si>
  <si>
    <t>MORGAN STANLEY SMITH BARNEY LLC S/A MSSB LLC SECURITIES CLEARANCE</t>
  </si>
  <si>
    <t>CITI1568700117</t>
  </si>
  <si>
    <t>SHAREHOLDING - MARCH 2013</t>
  </si>
  <si>
    <t xml:space="preserve">JPMORGAN CHASE BANK NA RE NON-TREATY CLIENTS </t>
  </si>
  <si>
    <t>CITIBANK HONGKONG S/A CPB SG</t>
  </si>
  <si>
    <t xml:space="preserve">JP MORGAN CHASE BANK RE ABU DHABI INVESTMENT AUTHORITY </t>
  </si>
  <si>
    <t>THE NORTHERN TST CO SA FIL INV. TRUST FIDELITY SERIES EMERGING MARKETS FUND</t>
  </si>
  <si>
    <t>SSB TC3Y S/A CALIFORNIA STATE TEACHERS RET SYS</t>
  </si>
  <si>
    <t>RBC ISB SUB ACC HSBC GLOBAL INVESTMENT FUNDS - ASIA FOCUSED INCOME</t>
  </si>
  <si>
    <t>REKSA DANA SCHRODER DANA PRESTASI DINAMIS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</si>
</sst>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%;\(0.00%\)"/>
    <numFmt numFmtId="166" formatCode="[$-409]mmm\-yy;@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0"/>
      <color indexed="55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9"/>
      <color indexed="9"/>
      <name val="Arial"/>
      <family val="2"/>
    </font>
    <font>
      <b/>
      <u/>
      <sz val="9"/>
      <color indexed="9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9"/>
      <color indexed="12"/>
      <name val="Arial"/>
      <family val="2"/>
    </font>
    <font>
      <b/>
      <u/>
      <sz val="9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9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6"/>
      </left>
      <right style="thin">
        <color indexed="56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64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</borders>
  <cellStyleXfs count="5">
    <xf numFmtId="166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8">
    <xf numFmtId="166" fontId="0" fillId="0" borderId="0" xfId="0"/>
    <xf numFmtId="166" fontId="2" fillId="0" borderId="0" xfId="0" applyFont="1" applyFill="1" applyBorder="1" applyAlignment="1">
      <alignment horizontal="center" vertical="center"/>
    </xf>
    <xf numFmtId="166" fontId="5" fillId="0" borderId="0" xfId="0" applyFont="1"/>
    <xf numFmtId="166" fontId="5" fillId="0" borderId="0" xfId="0" applyFont="1" applyAlignment="1">
      <alignment horizontal="center"/>
    </xf>
    <xf numFmtId="10" fontId="2" fillId="0" borderId="0" xfId="2" applyNumberFormat="1" applyFont="1" applyFill="1" applyBorder="1" applyAlignment="1">
      <alignment horizontal="center" vertical="center"/>
    </xf>
    <xf numFmtId="10" fontId="2" fillId="0" borderId="0" xfId="2" applyNumberFormat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10" fontId="5" fillId="0" borderId="0" xfId="2" applyNumberFormat="1" applyFont="1" applyBorder="1" applyAlignment="1">
      <alignment vertical="center"/>
    </xf>
    <xf numFmtId="166" fontId="5" fillId="0" borderId="0" xfId="0" applyFont="1" applyBorder="1" applyAlignment="1">
      <alignment vertical="center"/>
    </xf>
    <xf numFmtId="165" fontId="7" fillId="0" borderId="0" xfId="2" applyNumberFormat="1" applyFont="1" applyBorder="1" applyAlignment="1">
      <alignment horizontal="center" vertical="center"/>
    </xf>
    <xf numFmtId="165" fontId="7" fillId="0" borderId="1" xfId="2" applyNumberFormat="1" applyFont="1" applyBorder="1" applyAlignment="1">
      <alignment horizontal="center" vertical="center"/>
    </xf>
    <xf numFmtId="166" fontId="7" fillId="0" borderId="0" xfId="0" applyFont="1" applyBorder="1" applyAlignment="1">
      <alignment vertical="center"/>
    </xf>
    <xf numFmtId="166" fontId="5" fillId="0" borderId="0" xfId="0" applyFont="1" applyFill="1" applyBorder="1" applyAlignment="1">
      <alignment vertical="center"/>
    </xf>
    <xf numFmtId="10" fontId="5" fillId="0" borderId="0" xfId="2" applyNumberFormat="1" applyFont="1" applyFill="1" applyBorder="1" applyAlignment="1">
      <alignment vertical="center"/>
    </xf>
    <xf numFmtId="10" fontId="6" fillId="0" borderId="0" xfId="2" applyNumberFormat="1" applyFont="1" applyBorder="1" applyAlignment="1">
      <alignment vertical="center"/>
    </xf>
    <xf numFmtId="166" fontId="5" fillId="0" borderId="2" xfId="0" applyFont="1" applyBorder="1"/>
    <xf numFmtId="166" fontId="5" fillId="0" borderId="3" xfId="0" applyFont="1" applyBorder="1"/>
    <xf numFmtId="166" fontId="5" fillId="0" borderId="4" xfId="0" applyFont="1" applyBorder="1"/>
    <xf numFmtId="166" fontId="5" fillId="0" borderId="5" xfId="0" applyFont="1" applyBorder="1"/>
    <xf numFmtId="166" fontId="5" fillId="0" borderId="0" xfId="0" applyFont="1" applyBorder="1"/>
    <xf numFmtId="166" fontId="5" fillId="0" borderId="0" xfId="0" applyFont="1" applyAlignment="1">
      <alignment vertical="center"/>
    </xf>
    <xf numFmtId="166" fontId="5" fillId="0" borderId="0" xfId="0" applyFont="1" applyFill="1" applyAlignment="1">
      <alignment vertical="center"/>
    </xf>
    <xf numFmtId="166" fontId="5" fillId="0" borderId="2" xfId="0" applyFont="1" applyBorder="1" applyAlignment="1">
      <alignment vertical="center"/>
    </xf>
    <xf numFmtId="166" fontId="5" fillId="0" borderId="0" xfId="0" applyFont="1" applyBorder="1" applyAlignment="1">
      <alignment horizontal="center" vertical="center"/>
    </xf>
    <xf numFmtId="166" fontId="5" fillId="0" borderId="3" xfId="0" applyFont="1" applyBorder="1" applyAlignment="1">
      <alignment vertical="center"/>
    </xf>
    <xf numFmtId="166" fontId="5" fillId="0" borderId="4" xfId="0" applyFont="1" applyBorder="1" applyAlignment="1">
      <alignment vertical="center"/>
    </xf>
    <xf numFmtId="166" fontId="5" fillId="0" borderId="1" xfId="0" applyFont="1" applyBorder="1" applyAlignment="1">
      <alignment vertical="center"/>
    </xf>
    <xf numFmtId="166" fontId="5" fillId="0" borderId="5" xfId="0" applyFont="1" applyBorder="1" applyAlignment="1">
      <alignment vertical="center"/>
    </xf>
    <xf numFmtId="166" fontId="2" fillId="0" borderId="0" xfId="0" applyFont="1" applyAlignment="1">
      <alignment vertical="center"/>
    </xf>
    <xf numFmtId="166" fontId="5" fillId="0" borderId="1" xfId="0" applyFont="1" applyBorder="1" applyAlignment="1">
      <alignment horizontal="center" vertical="center"/>
    </xf>
    <xf numFmtId="166" fontId="5" fillId="0" borderId="0" xfId="0" applyFont="1" applyAlignment="1">
      <alignment horizontal="center" vertical="center"/>
    </xf>
    <xf numFmtId="166" fontId="5" fillId="0" borderId="6" xfId="0" applyFont="1" applyBorder="1"/>
    <xf numFmtId="166" fontId="5" fillId="0" borderId="7" xfId="0" applyFont="1" applyBorder="1" applyAlignment="1">
      <alignment vertical="center"/>
    </xf>
    <xf numFmtId="166" fontId="5" fillId="0" borderId="8" xfId="0" applyFont="1" applyBorder="1" applyAlignment="1">
      <alignment vertical="center"/>
    </xf>
    <xf numFmtId="166" fontId="5" fillId="0" borderId="7" xfId="0" applyFont="1" applyBorder="1" applyAlignment="1">
      <alignment horizontal="center" vertical="center"/>
    </xf>
    <xf numFmtId="166" fontId="5" fillId="0" borderId="8" xfId="0" applyFont="1" applyBorder="1"/>
    <xf numFmtId="166" fontId="9" fillId="0" borderId="2" xfId="0" applyFont="1" applyBorder="1"/>
    <xf numFmtId="166" fontId="9" fillId="0" borderId="0" xfId="0" applyFont="1" applyFill="1" applyBorder="1" applyAlignment="1">
      <alignment vertical="center"/>
    </xf>
    <xf numFmtId="166" fontId="9" fillId="0" borderId="3" xfId="0" applyFont="1" applyFill="1" applyBorder="1" applyAlignment="1">
      <alignment vertical="center"/>
    </xf>
    <xf numFmtId="166" fontId="9" fillId="0" borderId="0" xfId="0" applyFont="1"/>
    <xf numFmtId="166" fontId="9" fillId="0" borderId="3" xfId="0" applyFont="1" applyBorder="1"/>
    <xf numFmtId="166" fontId="9" fillId="0" borderId="0" xfId="0" applyFont="1" applyBorder="1"/>
    <xf numFmtId="166" fontId="6" fillId="0" borderId="0" xfId="0" applyFont="1"/>
    <xf numFmtId="166" fontId="10" fillId="0" borderId="0" xfId="0" applyFont="1"/>
    <xf numFmtId="166" fontId="5" fillId="0" borderId="6" xfId="0" applyFont="1" applyBorder="1" applyAlignment="1">
      <alignment vertical="center"/>
    </xf>
    <xf numFmtId="166" fontId="9" fillId="0" borderId="2" xfId="0" applyFont="1" applyFill="1" applyBorder="1" applyAlignment="1">
      <alignment vertical="center"/>
    </xf>
    <xf numFmtId="166" fontId="7" fillId="0" borderId="7" xfId="0" applyFont="1" applyBorder="1" applyAlignment="1">
      <alignment vertical="center"/>
    </xf>
    <xf numFmtId="165" fontId="7" fillId="0" borderId="7" xfId="2" applyNumberFormat="1" applyFont="1" applyBorder="1" applyAlignment="1">
      <alignment horizontal="center" vertical="center"/>
    </xf>
    <xf numFmtId="166" fontId="8" fillId="0" borderId="0" xfId="0" applyFont="1" applyFill="1" applyBorder="1" applyAlignment="1">
      <alignment horizontal="center" vertical="center"/>
    </xf>
    <xf numFmtId="166" fontId="7" fillId="0" borderId="1" xfId="0" applyFont="1" applyBorder="1" applyAlignment="1">
      <alignment vertical="center"/>
    </xf>
    <xf numFmtId="166" fontId="7" fillId="0" borderId="0" xfId="0" applyFont="1" applyAlignment="1">
      <alignment vertical="center"/>
    </xf>
    <xf numFmtId="165" fontId="7" fillId="0" borderId="0" xfId="2" applyNumberFormat="1" applyFont="1" applyAlignment="1">
      <alignment horizontal="center" vertical="center"/>
    </xf>
    <xf numFmtId="10" fontId="8" fillId="0" borderId="0" xfId="2" applyNumberFormat="1" applyFont="1" applyFill="1" applyBorder="1" applyAlignment="1">
      <alignment vertical="center"/>
    </xf>
    <xf numFmtId="10" fontId="8" fillId="0" borderId="0" xfId="2" applyNumberFormat="1" applyFont="1" applyFill="1" applyBorder="1" applyAlignment="1">
      <alignment horizontal="center" vertical="center"/>
    </xf>
    <xf numFmtId="166" fontId="9" fillId="0" borderId="0" xfId="0" applyFont="1" applyAlignment="1">
      <alignment vertical="center"/>
    </xf>
    <xf numFmtId="166" fontId="9" fillId="0" borderId="3" xfId="0" applyFont="1" applyBorder="1" applyAlignment="1">
      <alignment vertical="center"/>
    </xf>
    <xf numFmtId="166" fontId="10" fillId="0" borderId="0" xfId="0" applyFont="1" applyAlignment="1">
      <alignment vertical="center"/>
    </xf>
    <xf numFmtId="166" fontId="7" fillId="0" borderId="0" xfId="0" applyFont="1" applyAlignment="1">
      <alignment horizontal="center" vertical="center"/>
    </xf>
    <xf numFmtId="166" fontId="7" fillId="0" borderId="7" xfId="0" applyFont="1" applyBorder="1" applyAlignment="1">
      <alignment horizontal="center" vertical="center"/>
    </xf>
    <xf numFmtId="166" fontId="7" fillId="0" borderId="0" xfId="0" applyFont="1" applyBorder="1" applyAlignment="1">
      <alignment horizontal="center" vertical="center"/>
    </xf>
    <xf numFmtId="166" fontId="7" fillId="0" borderId="1" xfId="0" applyFont="1" applyBorder="1" applyAlignment="1">
      <alignment horizontal="center" vertical="center"/>
    </xf>
    <xf numFmtId="166" fontId="3" fillId="2" borderId="9" xfId="0" applyFont="1" applyFill="1" applyBorder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/>
    </xf>
    <xf numFmtId="166" fontId="0" fillId="0" borderId="0" xfId="0" applyAlignment="1">
      <alignment horizontal="center"/>
    </xf>
    <xf numFmtId="166" fontId="3" fillId="2" borderId="0" xfId="0" applyFont="1" applyFill="1" applyAlignment="1">
      <alignment horizontal="center" vertical="center" wrapText="1"/>
    </xf>
    <xf numFmtId="166" fontId="0" fillId="0" borderId="0" xfId="0" applyAlignment="1">
      <alignment vertical="center"/>
    </xf>
    <xf numFmtId="10" fontId="0" fillId="0" borderId="0" xfId="0" applyNumberFormat="1"/>
    <xf numFmtId="164" fontId="2" fillId="3" borderId="0" xfId="1" applyNumberFormat="1" applyFont="1" applyFill="1" applyAlignment="1">
      <alignment horizontal="center" vertical="center" wrapText="1"/>
    </xf>
    <xf numFmtId="164" fontId="0" fillId="0" borderId="0" xfId="1" applyNumberFormat="1" applyFont="1" applyAlignment="1">
      <alignment vertical="center"/>
    </xf>
    <xf numFmtId="10" fontId="0" fillId="0" borderId="0" xfId="2" applyNumberFormat="1" applyFont="1" applyAlignment="1">
      <alignment horizontal="center" vertical="center"/>
    </xf>
    <xf numFmtId="164" fontId="3" fillId="2" borderId="9" xfId="1" applyNumberFormat="1" applyFont="1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0" fontId="9" fillId="0" borderId="0" xfId="2" applyNumberFormat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166" fontId="11" fillId="0" borderId="0" xfId="0" applyFont="1"/>
    <xf numFmtId="10" fontId="5" fillId="0" borderId="0" xfId="2" applyNumberFormat="1" applyFont="1" applyBorder="1" applyAlignment="1">
      <alignment horizontal="center" vertical="center"/>
    </xf>
    <xf numFmtId="166" fontId="12" fillId="0" borderId="0" xfId="0" applyFont="1" applyFill="1" applyBorder="1" applyAlignment="1">
      <alignment horizontal="center" vertical="center"/>
    </xf>
    <xf numFmtId="166" fontId="12" fillId="0" borderId="0" xfId="0" quotePrefix="1" applyFont="1" applyFill="1" applyBorder="1" applyAlignment="1">
      <alignment horizontal="center" vertical="center"/>
    </xf>
    <xf numFmtId="166" fontId="5" fillId="0" borderId="0" xfId="0" applyFont="1" applyBorder="1" applyAlignment="1">
      <alignment horizontal="left" vertical="center"/>
    </xf>
    <xf numFmtId="165" fontId="5" fillId="0" borderId="0" xfId="2" applyNumberFormat="1" applyFont="1" applyBorder="1" applyAlignment="1">
      <alignment horizontal="center" vertical="center"/>
    </xf>
    <xf numFmtId="166" fontId="5" fillId="0" borderId="1" xfId="0" applyFont="1" applyBorder="1" applyAlignment="1">
      <alignment horizontal="left" vertical="center"/>
    </xf>
    <xf numFmtId="166" fontId="2" fillId="0" borderId="0" xfId="0" applyFont="1" applyBorder="1" applyAlignment="1">
      <alignment horizontal="left" vertical="center" indent="1"/>
    </xf>
    <xf numFmtId="10" fontId="2" fillId="0" borderId="0" xfId="2" applyNumberFormat="1" applyFont="1" applyBorder="1" applyAlignment="1">
      <alignment vertical="center"/>
    </xf>
    <xf numFmtId="10" fontId="2" fillId="0" borderId="0" xfId="2" applyNumberFormat="1" applyFont="1" applyBorder="1" applyAlignment="1">
      <alignment horizontal="right" vertical="center"/>
    </xf>
    <xf numFmtId="165" fontId="2" fillId="0" borderId="0" xfId="2" applyNumberFormat="1" applyFont="1" applyBorder="1" applyAlignment="1">
      <alignment horizontal="right" vertical="center"/>
    </xf>
    <xf numFmtId="165" fontId="5" fillId="0" borderId="0" xfId="2" applyNumberFormat="1" applyFont="1" applyBorder="1" applyAlignment="1">
      <alignment horizontal="right" vertical="center"/>
    </xf>
    <xf numFmtId="165" fontId="5" fillId="0" borderId="1" xfId="2" applyNumberFormat="1" applyFont="1" applyBorder="1" applyAlignment="1">
      <alignment horizontal="right" vertical="center"/>
    </xf>
    <xf numFmtId="10" fontId="2" fillId="0" borderId="0" xfId="2" applyNumberFormat="1" applyFont="1" applyFill="1" applyBorder="1" applyAlignment="1">
      <alignment horizontal="right" vertical="center"/>
    </xf>
    <xf numFmtId="10" fontId="0" fillId="0" borderId="0" xfId="0" applyNumberFormat="1" applyAlignment="1">
      <alignment vertical="center"/>
    </xf>
    <xf numFmtId="10" fontId="0" fillId="0" borderId="0" xfId="2" applyNumberFormat="1" applyFon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13" fillId="0" borderId="0" xfId="2" applyNumberFormat="1" applyFont="1" applyBorder="1" applyAlignment="1">
      <alignment horizontal="right" vertical="center"/>
    </xf>
    <xf numFmtId="10" fontId="9" fillId="0" borderId="0" xfId="2" applyNumberFormat="1" applyFont="1" applyBorder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66" fontId="0" fillId="0" borderId="0" xfId="0" applyAlignment="1">
      <alignment horizontal="center" vertical="center"/>
    </xf>
    <xf numFmtId="166" fontId="14" fillId="0" borderId="0" xfId="0" applyFont="1" applyAlignment="1">
      <alignment vertical="center"/>
    </xf>
    <xf numFmtId="166" fontId="14" fillId="2" borderId="2" xfId="0" applyFont="1" applyFill="1" applyBorder="1" applyAlignment="1">
      <alignment vertical="center"/>
    </xf>
    <xf numFmtId="166" fontId="14" fillId="2" borderId="3" xfId="0" applyFont="1" applyFill="1" applyBorder="1" applyAlignment="1">
      <alignment vertical="center"/>
    </xf>
    <xf numFmtId="166" fontId="14" fillId="0" borderId="0" xfId="0" applyFont="1" applyFill="1" applyAlignment="1">
      <alignment vertical="center"/>
    </xf>
    <xf numFmtId="166" fontId="14" fillId="0" borderId="2" xfId="0" applyFont="1" applyFill="1" applyBorder="1" applyAlignment="1">
      <alignment vertical="center"/>
    </xf>
    <xf numFmtId="166" fontId="15" fillId="0" borderId="0" xfId="0" applyFont="1" applyFill="1" applyBorder="1" applyAlignment="1">
      <alignment horizontal="center" vertical="center" wrapText="1"/>
    </xf>
    <xf numFmtId="166" fontId="14" fillId="0" borderId="3" xfId="0" applyFont="1" applyFill="1" applyBorder="1" applyAlignment="1">
      <alignment vertical="center"/>
    </xf>
    <xf numFmtId="166" fontId="16" fillId="0" borderId="0" xfId="0" applyFont="1" applyAlignment="1">
      <alignment vertical="center"/>
    </xf>
    <xf numFmtId="166" fontId="16" fillId="2" borderId="2" xfId="0" applyFont="1" applyFill="1" applyBorder="1" applyAlignment="1">
      <alignment vertical="center"/>
    </xf>
    <xf numFmtId="166" fontId="15" fillId="2" borderId="0" xfId="0" applyFont="1" applyFill="1" applyBorder="1" applyAlignment="1">
      <alignment horizontal="center" vertical="center"/>
    </xf>
    <xf numFmtId="166" fontId="16" fillId="2" borderId="3" xfId="0" applyFont="1" applyFill="1" applyBorder="1" applyAlignment="1">
      <alignment vertical="center"/>
    </xf>
    <xf numFmtId="166" fontId="14" fillId="0" borderId="2" xfId="0" applyFont="1" applyBorder="1" applyAlignment="1">
      <alignment vertical="center"/>
    </xf>
    <xf numFmtId="166" fontId="14" fillId="0" borderId="3" xfId="0" applyFont="1" applyBorder="1" applyAlignment="1">
      <alignment vertical="center"/>
    </xf>
    <xf numFmtId="166" fontId="14" fillId="4" borderId="2" xfId="0" applyFont="1" applyFill="1" applyBorder="1" applyAlignment="1">
      <alignment vertical="center"/>
    </xf>
    <xf numFmtId="166" fontId="14" fillId="4" borderId="3" xfId="0" applyFont="1" applyFill="1" applyBorder="1" applyAlignment="1">
      <alignment vertical="center"/>
    </xf>
    <xf numFmtId="166" fontId="15" fillId="0" borderId="0" xfId="0" applyFont="1" applyFill="1" applyBorder="1" applyAlignment="1">
      <alignment horizontal="right" vertical="center" wrapText="1"/>
    </xf>
    <xf numFmtId="166" fontId="16" fillId="2" borderId="4" xfId="0" applyFont="1" applyFill="1" applyBorder="1" applyAlignment="1">
      <alignment vertical="center"/>
    </xf>
    <xf numFmtId="166" fontId="15" fillId="2" borderId="1" xfId="0" applyFont="1" applyFill="1" applyBorder="1" applyAlignment="1">
      <alignment horizontal="center" vertical="center"/>
    </xf>
    <xf numFmtId="166" fontId="16" fillId="2" borderId="5" xfId="0" applyFont="1" applyFill="1" applyBorder="1" applyAlignment="1">
      <alignment vertical="center"/>
    </xf>
    <xf numFmtId="166" fontId="14" fillId="5" borderId="2" xfId="0" applyFont="1" applyFill="1" applyBorder="1" applyAlignment="1">
      <alignment vertical="center"/>
    </xf>
    <xf numFmtId="166" fontId="14" fillId="0" borderId="4" xfId="0" applyFont="1" applyBorder="1" applyAlignment="1">
      <alignment vertical="center"/>
    </xf>
    <xf numFmtId="166" fontId="14" fillId="0" borderId="1" xfId="0" applyFont="1" applyBorder="1" applyAlignment="1">
      <alignment vertical="center"/>
    </xf>
    <xf numFmtId="166" fontId="14" fillId="0" borderId="1" xfId="0" applyFont="1" applyBorder="1" applyAlignment="1">
      <alignment horizontal="center" vertical="center"/>
    </xf>
    <xf numFmtId="166" fontId="14" fillId="0" borderId="5" xfId="0" applyFont="1" applyBorder="1" applyAlignment="1">
      <alignment vertical="center"/>
    </xf>
    <xf numFmtId="166" fontId="14" fillId="0" borderId="0" xfId="0" applyFont="1" applyBorder="1" applyAlignment="1">
      <alignment vertical="center"/>
    </xf>
    <xf numFmtId="166" fontId="14" fillId="0" borderId="0" xfId="0" applyFont="1" applyAlignment="1">
      <alignment horizontal="center" vertical="center"/>
    </xf>
    <xf numFmtId="17" fontId="16" fillId="0" borderId="0" xfId="0" applyNumberFormat="1" applyFont="1" applyBorder="1" applyAlignment="1">
      <alignment horizontal="center" vertical="center"/>
    </xf>
    <xf numFmtId="9" fontId="14" fillId="0" borderId="0" xfId="2" applyFont="1" applyBorder="1" applyAlignment="1">
      <alignment vertical="center"/>
    </xf>
    <xf numFmtId="166" fontId="15" fillId="6" borderId="10" xfId="0" applyFont="1" applyFill="1" applyBorder="1" applyAlignment="1">
      <alignment horizontal="center" vertical="center" wrapText="1"/>
    </xf>
    <xf numFmtId="166" fontId="15" fillId="6" borderId="11" xfId="0" applyFont="1" applyFill="1" applyBorder="1" applyAlignment="1">
      <alignment horizontal="center" vertical="center" wrapText="1"/>
    </xf>
    <xf numFmtId="166" fontId="14" fillId="0" borderId="12" xfId="0" applyFont="1" applyBorder="1" applyAlignment="1">
      <alignment vertical="center"/>
    </xf>
    <xf numFmtId="164" fontId="14" fillId="0" borderId="12" xfId="1" applyNumberFormat="1" applyFont="1" applyBorder="1" applyAlignment="1">
      <alignment vertical="center"/>
    </xf>
    <xf numFmtId="166" fontId="14" fillId="0" borderId="0" xfId="0" applyFont="1" applyFill="1" applyBorder="1" applyAlignment="1">
      <alignment vertical="center"/>
    </xf>
    <xf numFmtId="166" fontId="16" fillId="0" borderId="4" xfId="0" applyFont="1" applyFill="1" applyBorder="1" applyAlignment="1">
      <alignment horizontal="center" vertical="center" wrapText="1"/>
    </xf>
    <xf numFmtId="166" fontId="16" fillId="0" borderId="13" xfId="0" applyFont="1" applyFill="1" applyBorder="1" applyAlignment="1">
      <alignment horizontal="center" vertical="center" wrapText="1"/>
    </xf>
    <xf numFmtId="166" fontId="16" fillId="0" borderId="14" xfId="0" applyFont="1" applyFill="1" applyBorder="1" applyAlignment="1">
      <alignment horizontal="center" vertical="center" wrapText="1"/>
    </xf>
    <xf numFmtId="166" fontId="17" fillId="0" borderId="0" xfId="0" applyFont="1" applyAlignment="1">
      <alignment horizontal="right" vertical="center"/>
    </xf>
    <xf numFmtId="164" fontId="17" fillId="0" borderId="0" xfId="1" applyNumberFormat="1" applyFont="1" applyAlignment="1">
      <alignment vertical="center"/>
    </xf>
    <xf numFmtId="166" fontId="18" fillId="2" borderId="0" xfId="0" applyFont="1" applyFill="1" applyAlignment="1">
      <alignment horizontal="center" vertical="center"/>
    </xf>
    <xf numFmtId="166" fontId="15" fillId="7" borderId="15" xfId="0" applyFont="1" applyFill="1" applyBorder="1" applyAlignment="1">
      <alignment horizontal="center" vertical="center"/>
    </xf>
    <xf numFmtId="166" fontId="15" fillId="7" borderId="16" xfId="0" applyFont="1" applyFill="1" applyBorder="1" applyAlignment="1">
      <alignment horizontal="center" vertical="center"/>
    </xf>
    <xf numFmtId="166" fontId="15" fillId="7" borderId="17" xfId="0" applyFont="1" applyFill="1" applyBorder="1" applyAlignment="1">
      <alignment horizontal="center" vertical="center"/>
    </xf>
    <xf numFmtId="166" fontId="14" fillId="8" borderId="0" xfId="0" applyFont="1" applyFill="1" applyAlignment="1">
      <alignment vertical="center"/>
    </xf>
    <xf numFmtId="166" fontId="15" fillId="0" borderId="2" xfId="0" applyFont="1" applyFill="1" applyBorder="1" applyAlignment="1">
      <alignment horizontal="center" vertical="center"/>
    </xf>
    <xf numFmtId="166" fontId="15" fillId="0" borderId="12" xfId="0" applyFont="1" applyFill="1" applyBorder="1" applyAlignment="1">
      <alignment horizontal="center" vertical="center"/>
    </xf>
    <xf numFmtId="166" fontId="15" fillId="0" borderId="3" xfId="0" applyFont="1" applyFill="1" applyBorder="1" applyAlignment="1">
      <alignment horizontal="center" vertical="center"/>
    </xf>
    <xf numFmtId="166" fontId="19" fillId="0" borderId="2" xfId="0" applyFont="1" applyBorder="1" applyAlignment="1">
      <alignment horizontal="left" vertical="center"/>
    </xf>
    <xf numFmtId="164" fontId="19" fillId="0" borderId="12" xfId="1" applyNumberFormat="1" applyFont="1" applyBorder="1" applyAlignment="1">
      <alignment horizontal="center" vertical="center"/>
    </xf>
    <xf numFmtId="10" fontId="19" fillId="0" borderId="3" xfId="2" applyNumberFormat="1" applyFont="1" applyBorder="1" applyAlignment="1">
      <alignment vertical="center"/>
    </xf>
    <xf numFmtId="10" fontId="14" fillId="8" borderId="0" xfId="0" applyNumberFormat="1" applyFont="1" applyFill="1" applyAlignment="1">
      <alignment vertical="center"/>
    </xf>
    <xf numFmtId="164" fontId="19" fillId="0" borderId="12" xfId="1" applyNumberFormat="1" applyFont="1" applyBorder="1" applyAlignment="1">
      <alignment vertical="center"/>
    </xf>
    <xf numFmtId="166" fontId="19" fillId="0" borderId="2" xfId="0" applyFont="1" applyBorder="1" applyAlignment="1">
      <alignment vertical="center"/>
    </xf>
    <xf numFmtId="166" fontId="16" fillId="4" borderId="4" xfId="0" applyFont="1" applyFill="1" applyBorder="1" applyAlignment="1">
      <alignment horizontal="center" vertical="center"/>
    </xf>
    <xf numFmtId="164" fontId="16" fillId="4" borderId="18" xfId="1" applyNumberFormat="1" applyFont="1" applyFill="1" applyBorder="1" applyAlignment="1">
      <alignment vertical="center"/>
    </xf>
    <xf numFmtId="9" fontId="16" fillId="4" borderId="5" xfId="2" applyFont="1" applyFill="1" applyBorder="1" applyAlignment="1">
      <alignment vertical="center"/>
    </xf>
    <xf numFmtId="10" fontId="14" fillId="0" borderId="3" xfId="0" applyNumberFormat="1" applyFont="1" applyBorder="1" applyAlignment="1">
      <alignment vertical="center"/>
    </xf>
    <xf numFmtId="166" fontId="20" fillId="0" borderId="2" xfId="0" applyFont="1" applyBorder="1" applyAlignment="1">
      <alignment vertical="center"/>
    </xf>
    <xf numFmtId="164" fontId="21" fillId="0" borderId="0" xfId="1" applyNumberFormat="1" applyFont="1"/>
    <xf numFmtId="164" fontId="21" fillId="0" borderId="0" xfId="0" applyNumberFormat="1" applyFont="1" applyAlignment="1">
      <alignment vertical="center"/>
    </xf>
    <xf numFmtId="164" fontId="14" fillId="0" borderId="0" xfId="0" applyNumberFormat="1" applyFont="1" applyAlignment="1">
      <alignment vertical="center"/>
    </xf>
    <xf numFmtId="164" fontId="14" fillId="0" borderId="1" xfId="0" applyNumberFormat="1" applyFont="1" applyBorder="1" applyAlignment="1">
      <alignment vertical="center"/>
    </xf>
    <xf numFmtId="10" fontId="14" fillId="0" borderId="0" xfId="0" applyNumberFormat="1" applyFont="1" applyAlignment="1">
      <alignment vertical="center"/>
    </xf>
    <xf numFmtId="164" fontId="0" fillId="0" borderId="0" xfId="0" applyNumberFormat="1"/>
    <xf numFmtId="10" fontId="0" fillId="0" borderId="0" xfId="1" applyNumberFormat="1" applyFont="1" applyAlignment="1">
      <alignment horizontal="right" vertical="center"/>
    </xf>
    <xf numFmtId="166" fontId="22" fillId="0" borderId="0" xfId="0" applyFont="1" applyFill="1" applyBorder="1" applyAlignment="1">
      <alignment horizontal="center" vertical="center"/>
    </xf>
    <xf numFmtId="166" fontId="16" fillId="0" borderId="0" xfId="0" applyFont="1" applyFill="1" applyBorder="1" applyAlignment="1">
      <alignment horizontal="center" vertical="center"/>
    </xf>
    <xf numFmtId="165" fontId="22" fillId="0" borderId="0" xfId="2" applyNumberFormat="1" applyFont="1" applyFill="1" applyBorder="1" applyAlignment="1">
      <alignment horizontal="center" vertical="center"/>
    </xf>
    <xf numFmtId="10" fontId="14" fillId="0" borderId="0" xfId="2" applyNumberFormat="1" applyFont="1" applyBorder="1" applyAlignment="1">
      <alignment vertical="center"/>
    </xf>
    <xf numFmtId="165" fontId="14" fillId="0" borderId="0" xfId="2" applyNumberFormat="1" applyFont="1" applyBorder="1" applyAlignment="1">
      <alignment horizontal="right" vertical="center"/>
    </xf>
    <xf numFmtId="165" fontId="14" fillId="0" borderId="1" xfId="2" applyNumberFormat="1" applyFont="1" applyBorder="1" applyAlignment="1">
      <alignment horizontal="right" vertical="center"/>
    </xf>
    <xf numFmtId="10" fontId="16" fillId="0" borderId="0" xfId="2" applyNumberFormat="1" applyFont="1" applyFill="1" applyBorder="1" applyAlignment="1">
      <alignment horizontal="right" vertical="center"/>
    </xf>
    <xf numFmtId="10" fontId="16" fillId="0" borderId="0" xfId="2" applyNumberFormat="1" applyFont="1" applyFill="1" applyBorder="1" applyAlignment="1">
      <alignment vertical="center"/>
    </xf>
    <xf numFmtId="165" fontId="16" fillId="0" borderId="0" xfId="2" applyNumberFormat="1" applyFont="1" applyFill="1" applyBorder="1" applyAlignment="1">
      <alignment horizontal="right" vertical="center"/>
    </xf>
    <xf numFmtId="166" fontId="20" fillId="5" borderId="0" xfId="0" applyFont="1" applyFill="1" applyBorder="1" applyAlignment="1">
      <alignment horizontal="left" vertical="center"/>
    </xf>
    <xf numFmtId="166" fontId="11" fillId="0" borderId="0" xfId="0" applyFont="1" applyAlignment="1">
      <alignment vertical="center"/>
    </xf>
    <xf numFmtId="10" fontId="11" fillId="0" borderId="0" xfId="0" applyNumberFormat="1" applyFont="1" applyAlignment="1">
      <alignment vertical="center"/>
    </xf>
    <xf numFmtId="166" fontId="23" fillId="0" borderId="0" xfId="0" applyFont="1" applyAlignment="1">
      <alignment vertical="center"/>
    </xf>
    <xf numFmtId="166" fontId="23" fillId="0" borderId="0" xfId="0" applyFont="1" applyBorder="1" applyAlignment="1">
      <alignment vertical="center"/>
    </xf>
    <xf numFmtId="166" fontId="14" fillId="4" borderId="0" xfId="0" applyFont="1" applyFill="1" applyAlignment="1">
      <alignment vertical="center"/>
    </xf>
    <xf numFmtId="10" fontId="14" fillId="0" borderId="0" xfId="1" applyNumberFormat="1" applyFont="1" applyAlignment="1">
      <alignment horizontal="right" vertical="center"/>
    </xf>
    <xf numFmtId="10" fontId="14" fillId="0" borderId="0" xfId="0" applyNumberFormat="1" applyFont="1" applyAlignment="1">
      <alignment horizontal="right" vertical="center"/>
    </xf>
    <xf numFmtId="10" fontId="14" fillId="0" borderId="19" xfId="1" applyNumberFormat="1" applyFont="1" applyBorder="1" applyAlignment="1">
      <alignment horizontal="right" vertical="center"/>
    </xf>
    <xf numFmtId="10" fontId="14" fillId="0" borderId="19" xfId="0" applyNumberFormat="1" applyFont="1" applyBorder="1" applyAlignment="1">
      <alignment vertical="center"/>
    </xf>
    <xf numFmtId="10" fontId="14" fillId="0" borderId="12" xfId="0" applyNumberFormat="1" applyFont="1" applyBorder="1" applyAlignment="1">
      <alignment horizontal="right" vertical="center"/>
    </xf>
    <xf numFmtId="10" fontId="14" fillId="0" borderId="12" xfId="0" applyNumberFormat="1" applyFont="1" applyBorder="1" applyAlignment="1">
      <alignment vertical="center"/>
    </xf>
    <xf numFmtId="10" fontId="14" fillId="0" borderId="12" xfId="1" applyNumberFormat="1" applyFont="1" applyBorder="1" applyAlignment="1">
      <alignment horizontal="right" vertical="center"/>
    </xf>
    <xf numFmtId="10" fontId="14" fillId="4" borderId="12" xfId="0" applyNumberFormat="1" applyFont="1" applyFill="1" applyBorder="1" applyAlignment="1">
      <alignment horizontal="right" vertical="center"/>
    </xf>
    <xf numFmtId="10" fontId="14" fillId="4" borderId="12" xfId="0" applyNumberFormat="1" applyFont="1" applyFill="1" applyBorder="1" applyAlignment="1">
      <alignment vertical="center"/>
    </xf>
    <xf numFmtId="10" fontId="14" fillId="4" borderId="12" xfId="1" applyNumberFormat="1" applyFont="1" applyFill="1" applyBorder="1" applyAlignment="1">
      <alignment horizontal="right" vertical="center"/>
    </xf>
    <xf numFmtId="10" fontId="14" fillId="0" borderId="0" xfId="2" applyNumberFormat="1" applyFont="1" applyAlignment="1">
      <alignment horizontal="right" vertical="center"/>
    </xf>
    <xf numFmtId="10" fontId="14" fillId="4" borderId="0" xfId="2" applyNumberFormat="1" applyFont="1" applyFill="1" applyAlignment="1">
      <alignment horizontal="right" vertical="center"/>
    </xf>
    <xf numFmtId="10" fontId="14" fillId="4" borderId="0" xfId="0" applyNumberFormat="1" applyFont="1" applyFill="1" applyAlignment="1">
      <alignment horizontal="right" vertical="center"/>
    </xf>
    <xf numFmtId="10" fontId="14" fillId="4" borderId="0" xfId="0" applyNumberFormat="1" applyFont="1" applyFill="1" applyAlignment="1">
      <alignment vertical="center"/>
    </xf>
    <xf numFmtId="10" fontId="14" fillId="4" borderId="0" xfId="1" applyNumberFormat="1" applyFont="1" applyFill="1" applyAlignment="1">
      <alignment horizontal="right" vertical="center"/>
    </xf>
    <xf numFmtId="166" fontId="24" fillId="0" borderId="0" xfId="0" applyFont="1" applyAlignment="1">
      <alignment vertical="center"/>
    </xf>
    <xf numFmtId="166" fontId="24" fillId="4" borderId="0" xfId="0" applyFont="1" applyFill="1" applyAlignment="1">
      <alignment vertical="center"/>
    </xf>
    <xf numFmtId="166" fontId="26" fillId="3" borderId="0" xfId="0" applyFont="1" applyFill="1" applyAlignment="1">
      <alignment horizontal="center" vertical="center" wrapText="1"/>
    </xf>
    <xf numFmtId="164" fontId="26" fillId="3" borderId="0" xfId="1" applyNumberFormat="1" applyFont="1" applyFill="1" applyAlignment="1">
      <alignment horizontal="center" vertical="center" wrapText="1"/>
    </xf>
    <xf numFmtId="10" fontId="26" fillId="3" borderId="0" xfId="2" applyNumberFormat="1" applyFont="1" applyFill="1" applyAlignment="1">
      <alignment horizontal="center" vertical="center" wrapText="1"/>
    </xf>
    <xf numFmtId="166" fontId="0" fillId="0" borderId="0" xfId="0" applyFont="1" applyAlignment="1">
      <alignment vertical="center"/>
    </xf>
    <xf numFmtId="164" fontId="27" fillId="0" borderId="0" xfId="1" applyNumberFormat="1" applyFont="1" applyAlignment="1">
      <alignment vertical="center"/>
    </xf>
    <xf numFmtId="164" fontId="14" fillId="0" borderId="12" xfId="1" applyNumberFormat="1" applyFont="1" applyBorder="1" applyAlignment="1">
      <alignment horizontal="center" vertical="center"/>
    </xf>
    <xf numFmtId="10" fontId="14" fillId="0" borderId="0" xfId="0" applyNumberFormat="1" applyFont="1" applyBorder="1" applyAlignment="1">
      <alignment vertical="center"/>
    </xf>
    <xf numFmtId="10" fontId="14" fillId="0" borderId="1" xfId="0" applyNumberFormat="1" applyFont="1" applyBorder="1" applyAlignment="1">
      <alignment vertical="center"/>
    </xf>
    <xf numFmtId="164" fontId="14" fillId="0" borderId="19" xfId="1" applyNumberFormat="1" applyFont="1" applyBorder="1" applyAlignment="1">
      <alignment vertical="center"/>
    </xf>
    <xf numFmtId="164" fontId="14" fillId="4" borderId="12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horizontal="right" vertical="center" wrapText="1"/>
    </xf>
    <xf numFmtId="164" fontId="0" fillId="0" borderId="0" xfId="1" applyNumberFormat="1" applyFont="1" applyAlignment="1">
      <alignment horizontal="right" vertical="center"/>
    </xf>
    <xf numFmtId="166" fontId="14" fillId="5" borderId="0" xfId="0" applyFont="1" applyFill="1" applyAlignment="1">
      <alignment vertical="center"/>
    </xf>
    <xf numFmtId="166" fontId="16" fillId="0" borderId="0" xfId="0" applyFont="1" applyFill="1" applyBorder="1" applyAlignment="1">
      <alignment vertical="center" wrapText="1"/>
    </xf>
    <xf numFmtId="164" fontId="9" fillId="0" borderId="0" xfId="3" applyNumberFormat="1" applyFont="1"/>
    <xf numFmtId="10" fontId="0" fillId="0" borderId="0" xfId="1" applyNumberFormat="1" applyFont="1" applyAlignment="1">
      <alignment horizontal="left" vertical="center"/>
    </xf>
    <xf numFmtId="164" fontId="28" fillId="0" borderId="0" xfId="0" applyNumberFormat="1" applyFont="1" applyAlignment="1">
      <alignment vertical="center"/>
    </xf>
    <xf numFmtId="166" fontId="15" fillId="2" borderId="0" xfId="0" quotePrefix="1" applyNumberFormat="1" applyFont="1" applyFill="1" applyBorder="1" applyAlignment="1">
      <alignment horizontal="center" vertical="center"/>
    </xf>
    <xf numFmtId="166" fontId="12" fillId="0" borderId="0" xfId="0" quotePrefix="1" applyNumberFormat="1" applyFont="1" applyFill="1" applyBorder="1" applyAlignment="1">
      <alignment horizontal="center" vertical="center"/>
    </xf>
    <xf numFmtId="166" fontId="12" fillId="0" borderId="0" xfId="0" quotePrefix="1" applyNumberFormat="1" applyFont="1" applyFill="1" applyBorder="1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166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6" fillId="3" borderId="0" xfId="0" applyNumberFormat="1" applyFont="1" applyFill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/>
    </xf>
    <xf numFmtId="1" fontId="14" fillId="4" borderId="12" xfId="0" applyNumberFormat="1" applyFont="1" applyFill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66" fontId="14" fillId="4" borderId="28" xfId="0" applyFont="1" applyFill="1" applyBorder="1" applyAlignment="1">
      <alignment vertical="center"/>
    </xf>
    <xf numFmtId="166" fontId="14" fillId="4" borderId="29" xfId="0" applyFont="1" applyFill="1" applyBorder="1" applyAlignment="1">
      <alignment vertical="center"/>
    </xf>
    <xf numFmtId="10" fontId="14" fillId="4" borderId="29" xfId="2" applyNumberFormat="1" applyFont="1" applyFill="1" applyBorder="1" applyAlignment="1">
      <alignment horizontal="right" vertical="center"/>
    </xf>
    <xf numFmtId="10" fontId="14" fillId="4" borderId="29" xfId="0" applyNumberFormat="1" applyFont="1" applyFill="1" applyBorder="1" applyAlignment="1">
      <alignment horizontal="right" vertical="center"/>
    </xf>
    <xf numFmtId="10" fontId="14" fillId="4" borderId="29" xfId="0" applyNumberFormat="1" applyFont="1" applyFill="1" applyBorder="1" applyAlignment="1">
      <alignment vertical="center"/>
    </xf>
    <xf numFmtId="166" fontId="14" fillId="4" borderId="30" xfId="0" applyFont="1" applyFill="1" applyBorder="1" applyAlignment="1">
      <alignment vertical="center"/>
    </xf>
    <xf numFmtId="166" fontId="0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166" fontId="1" fillId="0" borderId="0" xfId="0" applyFont="1" applyAlignment="1">
      <alignment vertical="center"/>
    </xf>
    <xf numFmtId="164" fontId="0" fillId="0" borderId="0" xfId="1" applyNumberFormat="1" applyFont="1"/>
    <xf numFmtId="10" fontId="0" fillId="0" borderId="0" xfId="2" applyNumberFormat="1" applyFont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Alignment="1">
      <alignment horizontal="left"/>
    </xf>
    <xf numFmtId="1" fontId="0" fillId="0" borderId="0" xfId="0" applyNumberFormat="1"/>
    <xf numFmtId="166" fontId="1" fillId="0" borderId="0" xfId="0" applyFont="1" applyAlignment="1">
      <alignment horizontal="left"/>
    </xf>
    <xf numFmtId="10" fontId="3" fillId="2" borderId="9" xfId="0" applyNumberFormat="1" applyFont="1" applyFill="1" applyBorder="1" applyAlignment="1">
      <alignment horizontal="center" vertical="center" wrapText="1"/>
    </xf>
    <xf numFmtId="10" fontId="25" fillId="0" borderId="0" xfId="2" applyNumberFormat="1" applyFont="1" applyAlignment="1">
      <alignment horizontal="center"/>
    </xf>
    <xf numFmtId="166" fontId="1" fillId="0" borderId="0" xfId="0" applyFont="1" applyAlignment="1">
      <alignment horizontal="center"/>
    </xf>
    <xf numFmtId="10" fontId="0" fillId="0" borderId="0" xfId="4" applyNumberFormat="1" applyFont="1" applyAlignment="1">
      <alignment horizontal="center"/>
    </xf>
    <xf numFmtId="166" fontId="9" fillId="5" borderId="0" xfId="0" applyFont="1" applyFill="1" applyBorder="1" applyAlignment="1">
      <alignment vertical="center"/>
    </xf>
    <xf numFmtId="164" fontId="0" fillId="0" borderId="0" xfId="3" applyNumberFormat="1" applyFont="1" applyAlignment="1">
      <alignment vertical="center"/>
    </xf>
    <xf numFmtId="164" fontId="25" fillId="0" borderId="0" xfId="1" applyNumberFormat="1" applyFont="1"/>
    <xf numFmtId="166" fontId="24" fillId="9" borderId="0" xfId="0" applyFont="1" applyFill="1" applyAlignment="1">
      <alignment vertical="center"/>
    </xf>
    <xf numFmtId="43" fontId="26" fillId="0" borderId="0" xfId="1" applyFont="1" applyAlignment="1">
      <alignment horizontal="right" vertical="center"/>
    </xf>
    <xf numFmtId="43" fontId="27" fillId="0" borderId="0" xfId="1" applyFont="1" applyAlignment="1">
      <alignment horizontal="right" vertical="center"/>
    </xf>
    <xf numFmtId="3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66" fontId="14" fillId="9" borderId="0" xfId="0" applyFont="1" applyFill="1" applyAlignment="1">
      <alignment vertical="center"/>
    </xf>
    <xf numFmtId="166" fontId="1" fillId="0" borderId="0" xfId="0" applyFont="1"/>
    <xf numFmtId="166" fontId="0" fillId="0" borderId="0" xfId="0" applyAlignment="1">
      <alignment horizontal="center" wrapText="1"/>
    </xf>
    <xf numFmtId="10" fontId="25" fillId="0" borderId="0" xfId="2" applyNumberFormat="1" applyFont="1"/>
    <xf numFmtId="15" fontId="0" fillId="0" borderId="0" xfId="0" applyNumberFormat="1" applyAlignment="1">
      <alignment horizontal="center"/>
    </xf>
    <xf numFmtId="166" fontId="15" fillId="2" borderId="0" xfId="0" applyFont="1" applyFill="1" applyBorder="1" applyAlignment="1">
      <alignment horizontal="center" vertical="center" wrapText="1"/>
    </xf>
    <xf numFmtId="166" fontId="15" fillId="6" borderId="20" xfId="0" applyFont="1" applyFill="1" applyBorder="1" applyAlignment="1">
      <alignment horizontal="center" vertical="center" wrapText="1"/>
    </xf>
    <xf numFmtId="166" fontId="15" fillId="6" borderId="21" xfId="0" applyFont="1" applyFill="1" applyBorder="1" applyAlignment="1">
      <alignment horizontal="center" vertical="center" wrapText="1"/>
    </xf>
    <xf numFmtId="15" fontId="15" fillId="6" borderId="22" xfId="0" quotePrefix="1" applyNumberFormat="1" applyFont="1" applyFill="1" applyBorder="1" applyAlignment="1">
      <alignment horizontal="center" vertical="center" wrapText="1"/>
    </xf>
    <xf numFmtId="166" fontId="15" fillId="6" borderId="23" xfId="0" quotePrefix="1" applyFont="1" applyFill="1" applyBorder="1" applyAlignment="1">
      <alignment horizontal="center" vertical="center" wrapText="1"/>
    </xf>
    <xf numFmtId="166" fontId="15" fillId="6" borderId="22" xfId="0" applyFont="1" applyFill="1" applyBorder="1" applyAlignment="1">
      <alignment horizontal="center" vertical="center" wrapText="1"/>
    </xf>
    <xf numFmtId="166" fontId="15" fillId="6" borderId="24" xfId="0" applyFont="1" applyFill="1" applyBorder="1" applyAlignment="1">
      <alignment horizontal="center" vertical="center" wrapText="1"/>
    </xf>
    <xf numFmtId="166" fontId="15" fillId="6" borderId="25" xfId="0" applyFont="1" applyFill="1" applyBorder="1" applyAlignment="1">
      <alignment horizontal="center" vertical="center" wrapText="1"/>
    </xf>
    <xf numFmtId="166" fontId="15" fillId="6" borderId="26" xfId="0" applyFont="1" applyFill="1" applyBorder="1" applyAlignment="1">
      <alignment horizontal="center" vertical="center" wrapText="1"/>
    </xf>
    <xf numFmtId="166" fontId="18" fillId="2" borderId="0" xfId="0" applyFont="1" applyFill="1" applyAlignment="1">
      <alignment horizontal="center" vertical="center"/>
    </xf>
    <xf numFmtId="166" fontId="3" fillId="2" borderId="27" xfId="0" quotePrefix="1" applyNumberFormat="1" applyFont="1" applyFill="1" applyBorder="1" applyAlignment="1">
      <alignment horizontal="center" vertical="center" wrapText="1"/>
    </xf>
    <xf numFmtId="166" fontId="3" fillId="2" borderId="27" xfId="0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66" fontId="3" fillId="2" borderId="0" xfId="0" applyFont="1" applyFill="1" applyAlignment="1">
      <alignment horizontal="center" vertical="center" wrapText="1"/>
    </xf>
    <xf numFmtId="1" fontId="14" fillId="0" borderId="0" xfId="0" quotePrefix="1" applyNumberFormat="1" applyFont="1" applyBorder="1" applyAlignment="1">
      <alignment horizontal="center" vertical="center"/>
    </xf>
    <xf numFmtId="0" fontId="14" fillId="4" borderId="0" xfId="0" quotePrefix="1" applyNumberFormat="1" applyFont="1" applyFill="1" applyBorder="1" applyAlignment="1">
      <alignment horizontal="center" vertical="center"/>
    </xf>
    <xf numFmtId="0" fontId="14" fillId="0" borderId="0" xfId="0" quotePrefix="1" applyNumberFormat="1" applyFont="1" applyBorder="1" applyAlignment="1">
      <alignment horizontal="center" vertical="center"/>
    </xf>
    <xf numFmtId="0" fontId="14" fillId="4" borderId="29" xfId="0" quotePrefix="1" applyNumberFormat="1" applyFont="1" applyFill="1" applyBorder="1" applyAlignment="1">
      <alignment horizontal="center" vertical="center"/>
    </xf>
  </cellXfs>
  <cellStyles count="5">
    <cellStyle name="Comma" xfId="1" builtinId="3"/>
    <cellStyle name="Comma 2" xfId="3"/>
    <cellStyle name="Normal" xfId="0" builtinId="0"/>
    <cellStyle name="Percent" xfId="2" builtinId="5"/>
    <cellStyle name="Percent 2" xfId="4"/>
  </cellStyles>
  <dxfs count="0"/>
  <tableStyles count="0" defaultTableStyle="TableStyleMedium2" defaultPivotStyle="PivotStyleLight16"/>
  <colors>
    <mruColors>
      <color rgb="FFFF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81818181818177E-2"/>
          <c:y val="0.16147308781869688"/>
          <c:w val="0.61818181818181817"/>
          <c:h val="0.770538243626062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rgbClr val="FFCC00"/>
              </a:solidFill>
              <a:ln w="12700">
                <a:noFill/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99CC00"/>
              </a:solidFill>
              <a:ln w="12700">
                <a:noFill/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noFill/>
                <a:prstDash val="solid"/>
              </a:ln>
            </c:spPr>
          </c:dPt>
          <c:dPt>
            <c:idx val="4"/>
            <c:bubble3D val="0"/>
            <c:spPr>
              <a:solidFill>
                <a:srgbClr val="800000"/>
              </a:solidFill>
              <a:ln w="12700">
                <a:noFill/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noFill/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noFill/>
                <a:prstDash val="solid"/>
              </a:ln>
            </c:spPr>
          </c:dPt>
          <c:dPt>
            <c:idx val="7"/>
            <c:bubble3D val="0"/>
            <c:spPr>
              <a:solidFill>
                <a:srgbClr val="FF99CC"/>
              </a:solidFill>
              <a:ln w="12700">
                <a:noFill/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noFill/>
                <a:prstDash val="solid"/>
              </a:ln>
            </c:spPr>
          </c:dPt>
          <c:dLbls>
            <c:dLbl>
              <c:idx val="0"/>
              <c:layout>
                <c:manualLayout>
                  <c:x val="-0.16774349797184443"/>
                  <c:y val="-0.221767378227863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5227272727272728"/>
                  <c:y val="3.161532570468358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9.2375089477451683E-2"/>
                  <c:y val="0.1171222294097090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6.594345025053687E-2"/>
                  <c:y val="8.6630233543753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8.457074683846337E-2"/>
                  <c:y val="6.8913623757370271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FFFFFF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2.22%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'Type of business'!$N$5:$N$13</c:f>
              <c:strCache>
                <c:ptCount val="9"/>
                <c:pt idx="0">
                  <c:v>Institution - BMS</c:v>
                </c:pt>
                <c:pt idx="1">
                  <c:v>Institution - Public</c:v>
                </c:pt>
                <c:pt idx="2">
                  <c:v>Mutual Fund</c:v>
                </c:pt>
                <c:pt idx="3">
                  <c:v>Insurance</c:v>
                </c:pt>
                <c:pt idx="4">
                  <c:v>Retail</c:v>
                </c:pt>
                <c:pt idx="5">
                  <c:v>Pension Fund</c:v>
                </c:pt>
                <c:pt idx="6">
                  <c:v>Corporate</c:v>
                </c:pt>
                <c:pt idx="7">
                  <c:v>Broker</c:v>
                </c:pt>
                <c:pt idx="8">
                  <c:v>Foundation</c:v>
                </c:pt>
              </c:strCache>
            </c:strRef>
          </c:cat>
          <c:val>
            <c:numRef>
              <c:f>'Type of business'!$O$5:$O$13</c:f>
              <c:numCache>
                <c:formatCode>0.00%</c:formatCode>
                <c:ptCount val="9"/>
                <c:pt idx="0">
                  <c:v>0.65000110626811514</c:v>
                </c:pt>
                <c:pt idx="1">
                  <c:v>0.26482436621899685</c:v>
                </c:pt>
                <c:pt idx="2">
                  <c:v>1.7662780273026972E-2</c:v>
                </c:pt>
                <c:pt idx="3">
                  <c:v>1.5950262185543289E-2</c:v>
                </c:pt>
                <c:pt idx="4">
                  <c:v>2.024749607274819E-2</c:v>
                </c:pt>
                <c:pt idx="5">
                  <c:v>2.2178905679580502E-2</c:v>
                </c:pt>
                <c:pt idx="6">
                  <c:v>8.1499285350797625E-3</c:v>
                </c:pt>
                <c:pt idx="7">
                  <c:v>3.0546363696705534E-4</c:v>
                </c:pt>
                <c:pt idx="8">
                  <c:v>6.7969112994225277E-4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454545454545459"/>
          <c:y val="0.47875354107648727"/>
          <c:w val="0.26590909090909087"/>
          <c:h val="0.51274787535410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000125000325522E-2"/>
          <c:y val="0.18305115044218492"/>
          <c:w val="0.59466821528181057"/>
          <c:h val="0.7559334546038377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rgbClr val="00FFFF"/>
              </a:solidFill>
              <a:ln w="12700"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  <a:ln w="12700">
                <a:noFill/>
                <a:prstDash val="solid"/>
              </a:ln>
            </c:spPr>
          </c:dPt>
          <c:dPt>
            <c:idx val="2"/>
            <c:bubble3D val="0"/>
            <c:spPr>
              <a:solidFill>
                <a:srgbClr val="FF99CC"/>
              </a:solidFill>
              <a:ln w="12700">
                <a:noFill/>
                <a:prstDash val="solid"/>
              </a:ln>
            </c:spPr>
          </c:dPt>
          <c:dPt>
            <c:idx val="3"/>
            <c:bubble3D val="0"/>
            <c:spPr>
              <a:solidFill>
                <a:srgbClr val="99CC00"/>
              </a:solidFill>
              <a:ln w="12700">
                <a:noFill/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noFill/>
                <a:prstDash val="solid"/>
              </a:ln>
            </c:spPr>
          </c:dPt>
          <c:dLbls>
            <c:dLbl>
              <c:idx val="0"/>
              <c:layout>
                <c:manualLayout>
                  <c:x val="-0.17080727340057572"/>
                  <c:y val="-0.188154290153528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0666694663167102"/>
                  <c:y val="3.553503269718404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3800482939632547"/>
                  <c:y val="0.1780826549223719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9.4869221347331584E-2"/>
                  <c:y val="0.1187284131856399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4.5533508311461071E-3"/>
                  <c:y val="7.9577917167133763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FFFFFF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1.97%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'Foreign vs Local'!$O$5:$O$9</c:f>
              <c:strCache>
                <c:ptCount val="5"/>
                <c:pt idx="0">
                  <c:v>Foreign Inst. - BMS</c:v>
                </c:pt>
                <c:pt idx="1">
                  <c:v>Foreign Inst. - Public</c:v>
                </c:pt>
                <c:pt idx="2">
                  <c:v>Foreign Retail</c:v>
                </c:pt>
                <c:pt idx="3">
                  <c:v>Local Institution</c:v>
                </c:pt>
                <c:pt idx="4">
                  <c:v>Local Retail</c:v>
                </c:pt>
              </c:strCache>
            </c:strRef>
          </c:cat>
          <c:val>
            <c:numRef>
              <c:f>'Foreign vs Local'!$P$5:$P$9</c:f>
              <c:numCache>
                <c:formatCode>0.00%</c:formatCode>
                <c:ptCount val="5"/>
                <c:pt idx="0">
                  <c:v>0.65000110626811514</c:v>
                </c:pt>
                <c:pt idx="1">
                  <c:v>0.26482436621899685</c:v>
                </c:pt>
                <c:pt idx="2">
                  <c:v>5.3145120251344119E-4</c:v>
                </c:pt>
                <c:pt idx="3">
                  <c:v>6.4927031440139837E-2</c:v>
                </c:pt>
                <c:pt idx="4">
                  <c:v>1.9716044870234751E-2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333501312335962"/>
          <c:y val="0.65084852529027082"/>
          <c:w val="0.33333417322834646"/>
          <c:h val="0.338983762622892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3</xdr:col>
      <xdr:colOff>0</xdr:colOff>
      <xdr:row>16</xdr:row>
      <xdr:rowOff>133350</xdr:rowOff>
    </xdr:to>
    <xdr:graphicFrame macro="">
      <xdr:nvGraphicFramePr>
        <xdr:cNvPr id="147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0.32213</cdr:x>
      <cdr:y>0.02554</cdr:y>
    </cdr:from>
    <cdr:to>
      <cdr:x>0.72727</cdr:x>
      <cdr:y>0.09348</cdr:y>
    </cdr:to>
    <cdr:sp macro="" textlink="">
      <cdr:nvSpPr>
        <cdr:cNvPr id="16385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0047" y="85873"/>
          <a:ext cx="1697953" cy="228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As of March 2013</a:t>
          </a:r>
        </a:p>
      </cdr:txBody>
    </cdr:sp>
  </cdr:relSizeAnchor>
  <cdr:relSizeAnchor xmlns:cdr="http://schemas.openxmlformats.org/drawingml/2006/chartDrawing">
    <cdr:from>
      <cdr:x>0.32213</cdr:x>
      <cdr:y>0.02554</cdr:y>
    </cdr:from>
    <cdr:to>
      <cdr:x>0.72727</cdr:x>
      <cdr:y>0.09348</cdr:y>
    </cdr:to>
    <cdr:sp macro="" textlink="">
      <cdr:nvSpPr>
        <cdr:cNvPr id="4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0047" y="85873"/>
          <a:ext cx="1697953" cy="228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200" b="1" i="0" u="sng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76200</xdr:rowOff>
    </xdr:from>
    <xdr:to>
      <xdr:col>3</xdr:col>
      <xdr:colOff>47625</xdr:colOff>
      <xdr:row>15</xdr:row>
      <xdr:rowOff>104775</xdr:rowOff>
    </xdr:to>
    <xdr:graphicFrame macro="">
      <xdr:nvGraphicFramePr>
        <xdr:cNvPr id="1409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914400</xdr:colOff>
      <xdr:row>1</xdr:row>
      <xdr:rowOff>142875</xdr:rowOff>
    </xdr:from>
    <xdr:to>
      <xdr:col>2</xdr:col>
      <xdr:colOff>2581275</xdr:colOff>
      <xdr:row>3</xdr:row>
      <xdr:rowOff>38100</xdr:rowOff>
    </xdr:to>
    <xdr:sp macro="" textlink="">
      <xdr:nvSpPr>
        <xdr:cNvPr id="13322" name="Text Box 10"/>
        <xdr:cNvSpPr txBox="1">
          <a:spLocks noChangeArrowheads="1"/>
        </xdr:cNvSpPr>
      </xdr:nvSpPr>
      <xdr:spPr bwMode="auto">
        <a:xfrm>
          <a:off x="1200150" y="304800"/>
          <a:ext cx="16668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As of March 2013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1"/>
  <sheetViews>
    <sheetView showGridLines="0" zoomScale="130" zoomScaleNormal="130" workbookViewId="0">
      <selection sqref="A1:XFD1048576"/>
    </sheetView>
  </sheetViews>
  <sheetFormatPr defaultRowHeight="12.75" x14ac:dyDescent="0.2"/>
  <cols>
    <col min="1" max="1" width="6.42578125" style="225" bestFit="1" customWidth="1"/>
    <col min="2" max="2" width="14.28515625" style="63" hidden="1" customWidth="1"/>
    <col min="3" max="3" width="56.7109375" customWidth="1"/>
    <col min="4" max="4" width="19" style="63" hidden="1" customWidth="1"/>
    <col min="5" max="5" width="31.7109375" style="63" hidden="1" customWidth="1"/>
    <col min="6" max="6" width="30.28515625" hidden="1" customWidth="1"/>
    <col min="7" max="7" width="33.42578125" hidden="1" customWidth="1"/>
    <col min="8" max="8" width="4" style="63" hidden="1" customWidth="1"/>
    <col min="9" max="9" width="33" style="63" bestFit="1" customWidth="1"/>
    <col min="10" max="10" width="39.140625" style="63" hidden="1" customWidth="1"/>
    <col min="11" max="12" width="0" style="63" hidden="1" customWidth="1"/>
    <col min="13" max="13" width="60" bestFit="1" customWidth="1"/>
    <col min="14" max="14" width="17" style="63" hidden="1" customWidth="1"/>
    <col min="15" max="15" width="18.140625" style="227" customWidth="1"/>
    <col min="16" max="16" width="14.42578125" style="63" hidden="1" customWidth="1"/>
    <col min="17" max="17" width="16.42578125" style="63" hidden="1" customWidth="1"/>
    <col min="18" max="18" width="9.140625" style="228"/>
  </cols>
  <sheetData>
    <row r="1" spans="1:18" s="247" customFormat="1" ht="39.950000000000003" customHeight="1" x14ac:dyDescent="0.2">
      <c r="A1" s="214" t="s">
        <v>345</v>
      </c>
      <c r="B1" s="191" t="s">
        <v>58</v>
      </c>
      <c r="C1" s="191" t="s">
        <v>346</v>
      </c>
      <c r="D1" s="191" t="s">
        <v>444</v>
      </c>
      <c r="E1" s="191" t="s">
        <v>347</v>
      </c>
      <c r="F1" s="191" t="s">
        <v>348</v>
      </c>
      <c r="G1" s="191" t="s">
        <v>349</v>
      </c>
      <c r="H1" s="191" t="s">
        <v>350</v>
      </c>
      <c r="I1" s="191" t="s">
        <v>351</v>
      </c>
      <c r="J1" s="191" t="s">
        <v>352</v>
      </c>
      <c r="K1" s="191" t="s">
        <v>353</v>
      </c>
      <c r="L1" s="191" t="s">
        <v>354</v>
      </c>
      <c r="M1" s="192" t="s">
        <v>355</v>
      </c>
      <c r="N1" s="191" t="s">
        <v>356</v>
      </c>
      <c r="O1" s="192" t="s">
        <v>357</v>
      </c>
      <c r="P1" s="193" t="s">
        <v>461</v>
      </c>
      <c r="Q1" s="193" t="s">
        <v>1850</v>
      </c>
      <c r="R1" s="193" t="s">
        <v>123</v>
      </c>
    </row>
    <row r="2" spans="1:18" x14ac:dyDescent="0.2">
      <c r="A2" s="225">
        <v>1</v>
      </c>
      <c r="B2" s="249">
        <v>41361</v>
      </c>
      <c r="C2" t="s">
        <v>307</v>
      </c>
      <c r="D2" s="63" t="s">
        <v>308</v>
      </c>
      <c r="F2" t="s">
        <v>972</v>
      </c>
      <c r="H2" s="63" t="s">
        <v>589</v>
      </c>
      <c r="I2" s="63" t="s">
        <v>590</v>
      </c>
      <c r="J2" s="63" t="s">
        <v>1598</v>
      </c>
      <c r="K2" s="63">
        <v>10</v>
      </c>
      <c r="L2" s="63">
        <v>10</v>
      </c>
      <c r="M2" t="s">
        <v>1750</v>
      </c>
      <c r="N2" s="63" t="s">
        <v>201</v>
      </c>
      <c r="O2" s="227">
        <v>29070500</v>
      </c>
      <c r="P2" s="63" t="s">
        <v>586</v>
      </c>
      <c r="Q2" s="63" t="s">
        <v>586</v>
      </c>
      <c r="R2" s="228">
        <f t="shared" ref="R2:R65" si="0">O2/$O$987</f>
        <v>2.572781379295086E-2</v>
      </c>
    </row>
    <row r="3" spans="1:18" x14ac:dyDescent="0.2">
      <c r="A3" s="225">
        <f>A2+1</f>
        <v>2</v>
      </c>
      <c r="B3" s="249">
        <v>41361</v>
      </c>
      <c r="C3" t="s">
        <v>462</v>
      </c>
      <c r="D3" s="63" t="s">
        <v>239</v>
      </c>
      <c r="F3" t="s">
        <v>965</v>
      </c>
      <c r="H3" s="63" t="s">
        <v>589</v>
      </c>
      <c r="I3" s="63" t="s">
        <v>590</v>
      </c>
      <c r="J3" s="63" t="s">
        <v>591</v>
      </c>
      <c r="K3" s="63">
        <v>20</v>
      </c>
      <c r="L3" s="63">
        <v>20</v>
      </c>
      <c r="M3" t="s">
        <v>1510</v>
      </c>
      <c r="N3" s="63" t="s">
        <v>77</v>
      </c>
      <c r="O3" s="227">
        <v>21079819</v>
      </c>
      <c r="P3" s="63" t="s">
        <v>586</v>
      </c>
      <c r="Q3" s="63" t="s">
        <v>586</v>
      </c>
      <c r="R3" s="228">
        <f t="shared" si="0"/>
        <v>1.8655945306104389E-2</v>
      </c>
    </row>
    <row r="4" spans="1:18" x14ac:dyDescent="0.2">
      <c r="A4" s="225">
        <f t="shared" ref="A4:A67" si="1">A3+1</f>
        <v>3</v>
      </c>
      <c r="B4" s="249">
        <v>41361</v>
      </c>
      <c r="C4" t="s">
        <v>281</v>
      </c>
      <c r="D4" s="63" t="s">
        <v>578</v>
      </c>
      <c r="E4" s="63" t="s">
        <v>656</v>
      </c>
      <c r="F4" t="s">
        <v>3007</v>
      </c>
      <c r="G4" t="s">
        <v>962</v>
      </c>
      <c r="H4" s="63" t="s">
        <v>589</v>
      </c>
      <c r="I4" s="63" t="s">
        <v>590</v>
      </c>
      <c r="J4" s="63" t="s">
        <v>591</v>
      </c>
      <c r="K4" s="63">
        <v>20</v>
      </c>
      <c r="L4" s="63">
        <v>20</v>
      </c>
      <c r="M4" t="s">
        <v>219</v>
      </c>
      <c r="N4" s="63" t="s">
        <v>220</v>
      </c>
      <c r="O4" s="227">
        <v>20849003</v>
      </c>
      <c r="P4" s="63" t="s">
        <v>586</v>
      </c>
      <c r="Q4" s="63" t="s">
        <v>586</v>
      </c>
      <c r="R4" s="228">
        <f t="shared" si="0"/>
        <v>1.8451669801092994E-2</v>
      </c>
    </row>
    <row r="5" spans="1:18" x14ac:dyDescent="0.2">
      <c r="A5" s="225">
        <f t="shared" si="1"/>
        <v>4</v>
      </c>
      <c r="B5" s="249">
        <v>41361</v>
      </c>
      <c r="C5" t="s">
        <v>2608</v>
      </c>
      <c r="D5" s="63" t="s">
        <v>2609</v>
      </c>
      <c r="F5" t="s">
        <v>2610</v>
      </c>
      <c r="G5" t="s">
        <v>2611</v>
      </c>
      <c r="H5" s="63" t="s">
        <v>589</v>
      </c>
      <c r="I5" s="63" t="s">
        <v>590</v>
      </c>
      <c r="J5" s="63" t="s">
        <v>591</v>
      </c>
      <c r="K5" s="63">
        <v>20</v>
      </c>
      <c r="L5" s="63">
        <v>20</v>
      </c>
      <c r="M5" t="s">
        <v>102</v>
      </c>
      <c r="N5" s="63" t="s">
        <v>103</v>
      </c>
      <c r="O5" s="227">
        <v>20072000</v>
      </c>
      <c r="P5" s="63" t="s">
        <v>586</v>
      </c>
      <c r="Q5" s="63" t="s">
        <v>586</v>
      </c>
      <c r="R5" s="228">
        <f t="shared" si="0"/>
        <v>1.7764010885678253E-2</v>
      </c>
    </row>
    <row r="6" spans="1:18" x14ac:dyDescent="0.2">
      <c r="A6" s="225">
        <f t="shared" si="1"/>
        <v>5</v>
      </c>
      <c r="B6" s="249">
        <v>41361</v>
      </c>
      <c r="C6" t="s">
        <v>3102</v>
      </c>
      <c r="D6" s="63" t="s">
        <v>3103</v>
      </c>
      <c r="F6" t="s">
        <v>3104</v>
      </c>
      <c r="G6" t="s">
        <v>3105</v>
      </c>
      <c r="H6" s="63" t="s">
        <v>589</v>
      </c>
      <c r="I6" s="63" t="s">
        <v>590</v>
      </c>
      <c r="J6" s="63" t="s">
        <v>591</v>
      </c>
      <c r="K6" s="63">
        <v>20</v>
      </c>
      <c r="L6" s="63">
        <v>20</v>
      </c>
      <c r="M6" t="s">
        <v>1510</v>
      </c>
      <c r="N6" s="63" t="s">
        <v>77</v>
      </c>
      <c r="O6" s="227">
        <v>17529000</v>
      </c>
      <c r="P6" s="63" t="s">
        <v>586</v>
      </c>
      <c r="Q6" s="63" t="s">
        <v>586</v>
      </c>
      <c r="R6" s="228">
        <f t="shared" si="0"/>
        <v>1.5513419032236653E-2</v>
      </c>
    </row>
    <row r="7" spans="1:18" x14ac:dyDescent="0.2">
      <c r="A7" s="225">
        <f t="shared" si="1"/>
        <v>6</v>
      </c>
      <c r="B7" s="249">
        <v>41361</v>
      </c>
      <c r="C7" t="s">
        <v>409</v>
      </c>
      <c r="D7" s="63" t="s">
        <v>410</v>
      </c>
      <c r="F7" t="s">
        <v>1212</v>
      </c>
      <c r="G7" t="s">
        <v>973</v>
      </c>
      <c r="H7" s="63" t="s">
        <v>358</v>
      </c>
      <c r="I7" s="63" t="s">
        <v>411</v>
      </c>
      <c r="J7" s="63" t="s">
        <v>585</v>
      </c>
      <c r="K7" s="63">
        <v>0</v>
      </c>
      <c r="L7" s="63">
        <v>0</v>
      </c>
      <c r="M7" t="s">
        <v>614</v>
      </c>
      <c r="N7" s="63" t="s">
        <v>442</v>
      </c>
      <c r="O7" s="227">
        <v>12949500</v>
      </c>
      <c r="P7" s="63" t="s">
        <v>586</v>
      </c>
      <c r="Q7" s="63" t="s">
        <v>586</v>
      </c>
      <c r="R7" s="228">
        <f t="shared" si="0"/>
        <v>1.1460495165608337E-2</v>
      </c>
    </row>
    <row r="8" spans="1:18" x14ac:dyDescent="0.2">
      <c r="A8" s="225">
        <f t="shared" si="1"/>
        <v>7</v>
      </c>
      <c r="B8" s="249">
        <v>41361</v>
      </c>
      <c r="C8" t="s">
        <v>2038</v>
      </c>
      <c r="D8" s="63" t="s">
        <v>1511</v>
      </c>
      <c r="F8" t="s">
        <v>890</v>
      </c>
      <c r="H8" s="63" t="s">
        <v>589</v>
      </c>
      <c r="I8" s="63" t="s">
        <v>590</v>
      </c>
      <c r="J8" s="63" t="s">
        <v>85</v>
      </c>
      <c r="K8" s="63">
        <v>20</v>
      </c>
      <c r="L8" s="63">
        <v>20</v>
      </c>
      <c r="M8" t="s">
        <v>1750</v>
      </c>
      <c r="N8" s="63" t="s">
        <v>201</v>
      </c>
      <c r="O8" s="227">
        <v>10000000</v>
      </c>
      <c r="P8" s="63" t="s">
        <v>586</v>
      </c>
      <c r="Q8" s="63" t="s">
        <v>586</v>
      </c>
      <c r="R8" s="228">
        <f t="shared" si="0"/>
        <v>8.8501449211230831E-3</v>
      </c>
    </row>
    <row r="9" spans="1:18" x14ac:dyDescent="0.2">
      <c r="A9" s="225">
        <f t="shared" si="1"/>
        <v>8</v>
      </c>
      <c r="B9" s="249">
        <v>41361</v>
      </c>
      <c r="C9" t="s">
        <v>113</v>
      </c>
      <c r="D9" s="63" t="s">
        <v>235</v>
      </c>
      <c r="F9" t="s">
        <v>1074</v>
      </c>
      <c r="G9" t="s">
        <v>1075</v>
      </c>
      <c r="H9" s="63" t="s">
        <v>358</v>
      </c>
      <c r="I9" s="63" t="s">
        <v>257</v>
      </c>
      <c r="J9" s="63" t="s">
        <v>585</v>
      </c>
      <c r="K9" s="63">
        <v>15</v>
      </c>
      <c r="L9" s="63">
        <v>15</v>
      </c>
      <c r="M9" t="s">
        <v>102</v>
      </c>
      <c r="N9" s="63" t="s">
        <v>103</v>
      </c>
      <c r="O9" s="227">
        <v>8994000</v>
      </c>
      <c r="P9" s="63" t="s">
        <v>586</v>
      </c>
      <c r="Q9" s="63" t="s">
        <v>586</v>
      </c>
      <c r="R9" s="228">
        <f t="shared" si="0"/>
        <v>7.9598203420581017E-3</v>
      </c>
    </row>
    <row r="10" spans="1:18" x14ac:dyDescent="0.2">
      <c r="A10" s="225">
        <f t="shared" si="1"/>
        <v>9</v>
      </c>
      <c r="B10" s="249">
        <v>41361</v>
      </c>
      <c r="C10" t="s">
        <v>287</v>
      </c>
      <c r="D10" s="63" t="s">
        <v>288</v>
      </c>
      <c r="F10" t="s">
        <v>1077</v>
      </c>
      <c r="H10" s="63" t="s">
        <v>589</v>
      </c>
      <c r="I10" s="63" t="s">
        <v>590</v>
      </c>
      <c r="J10" s="63" t="s">
        <v>105</v>
      </c>
      <c r="K10" s="63">
        <v>20</v>
      </c>
      <c r="L10" s="63">
        <v>20</v>
      </c>
      <c r="M10" t="s">
        <v>102</v>
      </c>
      <c r="N10" s="63" t="s">
        <v>103</v>
      </c>
      <c r="O10" s="227">
        <v>8020800</v>
      </c>
      <c r="P10" s="63" t="s">
        <v>586</v>
      </c>
      <c r="Q10" s="63" t="s">
        <v>586</v>
      </c>
      <c r="R10" s="228">
        <f t="shared" si="0"/>
        <v>7.0985242383344027E-3</v>
      </c>
    </row>
    <row r="11" spans="1:18" x14ac:dyDescent="0.2">
      <c r="A11" s="225">
        <f t="shared" si="1"/>
        <v>10</v>
      </c>
      <c r="B11" s="249">
        <v>41361</v>
      </c>
      <c r="C11" t="s">
        <v>1</v>
      </c>
      <c r="D11" s="63" t="s">
        <v>549</v>
      </c>
      <c r="F11" t="s">
        <v>1231</v>
      </c>
      <c r="H11" s="63" t="s">
        <v>589</v>
      </c>
      <c r="I11" s="63" t="s">
        <v>590</v>
      </c>
      <c r="J11" s="63" t="s">
        <v>190</v>
      </c>
      <c r="K11" s="63">
        <v>20</v>
      </c>
      <c r="L11" s="63">
        <v>20</v>
      </c>
      <c r="M11" t="s">
        <v>1750</v>
      </c>
      <c r="N11" s="63" t="s">
        <v>201</v>
      </c>
      <c r="O11" s="227">
        <v>7424000</v>
      </c>
      <c r="P11" s="63" t="s">
        <v>586</v>
      </c>
      <c r="Q11" s="63" t="s">
        <v>586</v>
      </c>
      <c r="R11" s="228">
        <f t="shared" si="0"/>
        <v>6.5703475894417773E-3</v>
      </c>
    </row>
    <row r="12" spans="1:18" x14ac:dyDescent="0.2">
      <c r="A12" s="225">
        <f t="shared" si="1"/>
        <v>11</v>
      </c>
      <c r="B12" s="249">
        <v>41361</v>
      </c>
      <c r="C12" t="s">
        <v>2407</v>
      </c>
      <c r="D12" s="63" t="s">
        <v>2408</v>
      </c>
      <c r="E12" s="63" t="s">
        <v>2409</v>
      </c>
      <c r="F12" t="s">
        <v>1039</v>
      </c>
      <c r="H12" s="63" t="s">
        <v>589</v>
      </c>
      <c r="I12" s="63" t="s">
        <v>590</v>
      </c>
      <c r="J12" s="63" t="s">
        <v>591</v>
      </c>
      <c r="K12" s="63">
        <v>20</v>
      </c>
      <c r="L12" s="63">
        <v>20</v>
      </c>
      <c r="M12" t="s">
        <v>1750</v>
      </c>
      <c r="N12" s="63" t="s">
        <v>201</v>
      </c>
      <c r="O12" s="227">
        <v>7133500</v>
      </c>
      <c r="P12" s="63" t="s">
        <v>586</v>
      </c>
      <c r="Q12" s="63" t="s">
        <v>586</v>
      </c>
      <c r="R12" s="228">
        <f t="shared" si="0"/>
        <v>6.3132508794831515E-3</v>
      </c>
    </row>
    <row r="13" spans="1:18" x14ac:dyDescent="0.2">
      <c r="A13" s="225">
        <f t="shared" si="1"/>
        <v>12</v>
      </c>
      <c r="B13" s="249">
        <v>41361</v>
      </c>
      <c r="C13" t="s">
        <v>1556</v>
      </c>
      <c r="D13" s="63" t="s">
        <v>1557</v>
      </c>
      <c r="F13" t="s">
        <v>1212</v>
      </c>
      <c r="G13" t="s">
        <v>973</v>
      </c>
      <c r="H13" s="63" t="s">
        <v>358</v>
      </c>
      <c r="I13" s="63" t="s">
        <v>583</v>
      </c>
      <c r="J13" s="63" t="s">
        <v>585</v>
      </c>
      <c r="K13" s="63">
        <v>15</v>
      </c>
      <c r="L13" s="63">
        <v>15</v>
      </c>
      <c r="M13" t="s">
        <v>614</v>
      </c>
      <c r="N13" s="63" t="s">
        <v>442</v>
      </c>
      <c r="O13" s="227">
        <v>5893500</v>
      </c>
      <c r="P13" s="63" t="s">
        <v>586</v>
      </c>
      <c r="Q13" s="63" t="s">
        <v>586</v>
      </c>
      <c r="R13" s="228">
        <f t="shared" si="0"/>
        <v>5.2158329092638891E-3</v>
      </c>
    </row>
    <row r="14" spans="1:18" x14ac:dyDescent="0.2">
      <c r="A14" s="225">
        <f t="shared" si="1"/>
        <v>13</v>
      </c>
      <c r="B14" s="249">
        <v>41361</v>
      </c>
      <c r="C14" t="s">
        <v>284</v>
      </c>
      <c r="D14" s="63" t="s">
        <v>237</v>
      </c>
      <c r="E14" s="63" t="s">
        <v>656</v>
      </c>
      <c r="F14" t="s">
        <v>3213</v>
      </c>
      <c r="G14" t="s">
        <v>966</v>
      </c>
      <c r="H14" s="63" t="s">
        <v>589</v>
      </c>
      <c r="I14" s="63" t="s">
        <v>590</v>
      </c>
      <c r="J14" s="63" t="s">
        <v>1295</v>
      </c>
      <c r="K14" s="63">
        <v>15</v>
      </c>
      <c r="L14" s="63">
        <v>10</v>
      </c>
      <c r="M14" t="s">
        <v>219</v>
      </c>
      <c r="N14" s="63" t="s">
        <v>220</v>
      </c>
      <c r="O14" s="227">
        <v>5358162</v>
      </c>
      <c r="P14" s="63" t="s">
        <v>586</v>
      </c>
      <c r="Q14" s="63" t="s">
        <v>586</v>
      </c>
      <c r="R14" s="228">
        <f t="shared" si="0"/>
        <v>4.7420510210854699E-3</v>
      </c>
    </row>
    <row r="15" spans="1:18" x14ac:dyDescent="0.2">
      <c r="A15" s="225">
        <f t="shared" si="1"/>
        <v>14</v>
      </c>
      <c r="B15" s="249">
        <v>41361</v>
      </c>
      <c r="C15" t="s">
        <v>285</v>
      </c>
      <c r="D15" s="63" t="s">
        <v>286</v>
      </c>
      <c r="E15" s="63" t="s">
        <v>656</v>
      </c>
      <c r="F15" t="s">
        <v>1622</v>
      </c>
      <c r="G15" t="s">
        <v>1623</v>
      </c>
      <c r="H15" s="63" t="s">
        <v>589</v>
      </c>
      <c r="I15" s="63" t="s">
        <v>590</v>
      </c>
      <c r="J15" s="63" t="s">
        <v>105</v>
      </c>
      <c r="K15" s="63">
        <v>20</v>
      </c>
      <c r="L15" s="63">
        <v>20</v>
      </c>
      <c r="M15" t="s">
        <v>1510</v>
      </c>
      <c r="N15" s="63" t="s">
        <v>77</v>
      </c>
      <c r="O15" s="227">
        <v>4308500</v>
      </c>
      <c r="P15" s="63" t="s">
        <v>586</v>
      </c>
      <c r="Q15" s="63" t="s">
        <v>586</v>
      </c>
      <c r="R15" s="228">
        <f t="shared" si="0"/>
        <v>3.8130849392658804E-3</v>
      </c>
    </row>
    <row r="16" spans="1:18" x14ac:dyDescent="0.2">
      <c r="A16" s="225">
        <f t="shared" si="1"/>
        <v>15</v>
      </c>
      <c r="B16" s="249">
        <v>41361</v>
      </c>
      <c r="C16" t="s">
        <v>539</v>
      </c>
      <c r="D16" s="63" t="s">
        <v>540</v>
      </c>
      <c r="E16" s="63" t="s">
        <v>656</v>
      </c>
      <c r="F16" t="s">
        <v>506</v>
      </c>
      <c r="G16" t="s">
        <v>1480</v>
      </c>
      <c r="H16" s="63" t="s">
        <v>589</v>
      </c>
      <c r="I16" s="63" t="s">
        <v>590</v>
      </c>
      <c r="J16" s="63" t="s">
        <v>680</v>
      </c>
      <c r="K16" s="63">
        <v>20</v>
      </c>
      <c r="L16" s="63">
        <v>0</v>
      </c>
      <c r="M16" t="s">
        <v>1510</v>
      </c>
      <c r="N16" s="63" t="s">
        <v>77</v>
      </c>
      <c r="O16" s="227">
        <v>4139402</v>
      </c>
      <c r="P16" s="63" t="s">
        <v>586</v>
      </c>
      <c r="Q16" s="63" t="s">
        <v>586</v>
      </c>
      <c r="R16" s="228">
        <f t="shared" si="0"/>
        <v>3.6634307586786733E-3</v>
      </c>
    </row>
    <row r="17" spans="1:18" x14ac:dyDescent="0.2">
      <c r="A17" s="225">
        <f t="shared" si="1"/>
        <v>16</v>
      </c>
      <c r="B17" s="249">
        <v>41361</v>
      </c>
      <c r="C17" t="s">
        <v>104</v>
      </c>
      <c r="D17" s="63" t="s">
        <v>240</v>
      </c>
      <c r="F17" t="s">
        <v>967</v>
      </c>
      <c r="H17" s="63" t="s">
        <v>589</v>
      </c>
      <c r="I17" s="63" t="s">
        <v>590</v>
      </c>
      <c r="J17" s="63" t="s">
        <v>101</v>
      </c>
      <c r="K17" s="63">
        <v>20</v>
      </c>
      <c r="L17" s="63">
        <v>20</v>
      </c>
      <c r="M17" t="s">
        <v>102</v>
      </c>
      <c r="N17" s="63" t="s">
        <v>103</v>
      </c>
      <c r="O17" s="227">
        <v>3913000</v>
      </c>
      <c r="P17" s="63" t="s">
        <v>586</v>
      </c>
      <c r="Q17" s="63" t="s">
        <v>586</v>
      </c>
      <c r="R17" s="228">
        <f t="shared" si="0"/>
        <v>3.4630617076354627E-3</v>
      </c>
    </row>
    <row r="18" spans="1:18" x14ac:dyDescent="0.2">
      <c r="A18" s="225">
        <f t="shared" si="1"/>
        <v>17</v>
      </c>
      <c r="B18" s="249">
        <v>41361</v>
      </c>
      <c r="C18" t="s">
        <v>599</v>
      </c>
      <c r="D18" s="63" t="s">
        <v>445</v>
      </c>
      <c r="F18" t="s">
        <v>1210</v>
      </c>
      <c r="H18" s="63" t="s">
        <v>589</v>
      </c>
      <c r="I18" s="63" t="s">
        <v>590</v>
      </c>
      <c r="J18" s="63" t="s">
        <v>591</v>
      </c>
      <c r="K18" s="63">
        <v>20</v>
      </c>
      <c r="L18" s="63">
        <v>20</v>
      </c>
      <c r="M18" t="s">
        <v>1510</v>
      </c>
      <c r="N18" s="63" t="s">
        <v>77</v>
      </c>
      <c r="O18" s="227">
        <v>3912160</v>
      </c>
      <c r="P18" s="63" t="s">
        <v>586</v>
      </c>
      <c r="Q18" s="63" t="s">
        <v>586</v>
      </c>
      <c r="R18" s="228">
        <f t="shared" si="0"/>
        <v>3.4623182954620882E-3</v>
      </c>
    </row>
    <row r="19" spans="1:18" x14ac:dyDescent="0.2">
      <c r="A19" s="225">
        <f t="shared" si="1"/>
        <v>18</v>
      </c>
      <c r="B19" s="249">
        <v>41361</v>
      </c>
      <c r="C19" t="s">
        <v>606</v>
      </c>
      <c r="D19" s="63" t="s">
        <v>238</v>
      </c>
      <c r="E19" s="63" t="s">
        <v>656</v>
      </c>
      <c r="F19" t="s">
        <v>2694</v>
      </c>
      <c r="G19" t="s">
        <v>1213</v>
      </c>
      <c r="H19" s="63" t="s">
        <v>358</v>
      </c>
      <c r="I19" s="63" t="s">
        <v>257</v>
      </c>
      <c r="J19" s="63" t="s">
        <v>585</v>
      </c>
      <c r="K19" s="63">
        <v>15</v>
      </c>
      <c r="L19" s="63">
        <v>15</v>
      </c>
      <c r="M19" t="s">
        <v>102</v>
      </c>
      <c r="N19" s="63" t="s">
        <v>103</v>
      </c>
      <c r="O19" s="227">
        <v>3878500</v>
      </c>
      <c r="P19" s="63" t="s">
        <v>586</v>
      </c>
      <c r="Q19" s="63" t="s">
        <v>586</v>
      </c>
      <c r="R19" s="228">
        <f t="shared" si="0"/>
        <v>3.4325287076575877E-3</v>
      </c>
    </row>
    <row r="20" spans="1:18" x14ac:dyDescent="0.2">
      <c r="A20" s="225">
        <f t="shared" si="1"/>
        <v>19</v>
      </c>
      <c r="B20" s="249">
        <v>41361</v>
      </c>
      <c r="C20" t="s">
        <v>2108</v>
      </c>
      <c r="D20" s="63" t="s">
        <v>2109</v>
      </c>
      <c r="F20" t="s">
        <v>2110</v>
      </c>
      <c r="H20" s="63" t="s">
        <v>589</v>
      </c>
      <c r="I20" s="63" t="s">
        <v>590</v>
      </c>
      <c r="J20" s="63" t="s">
        <v>591</v>
      </c>
      <c r="K20" s="63">
        <v>20</v>
      </c>
      <c r="L20" s="63">
        <v>20</v>
      </c>
      <c r="M20" t="s">
        <v>219</v>
      </c>
      <c r="N20" s="63" t="s">
        <v>220</v>
      </c>
      <c r="O20" s="227">
        <v>3305000</v>
      </c>
      <c r="P20" s="63" t="s">
        <v>586</v>
      </c>
      <c r="Q20" s="63" t="s">
        <v>586</v>
      </c>
      <c r="R20" s="228">
        <f t="shared" si="0"/>
        <v>2.9249728964311789E-3</v>
      </c>
    </row>
    <row r="21" spans="1:18" x14ac:dyDescent="0.2">
      <c r="A21" s="225">
        <f t="shared" si="1"/>
        <v>20</v>
      </c>
      <c r="B21" s="249">
        <v>41361</v>
      </c>
      <c r="C21" t="s">
        <v>330</v>
      </c>
      <c r="D21" s="63" t="s">
        <v>331</v>
      </c>
      <c r="F21" t="s">
        <v>979</v>
      </c>
      <c r="H21" s="63" t="s">
        <v>589</v>
      </c>
      <c r="I21" s="63" t="s">
        <v>590</v>
      </c>
      <c r="J21" s="63" t="s">
        <v>591</v>
      </c>
      <c r="K21" s="63">
        <v>20</v>
      </c>
      <c r="L21" s="63">
        <v>20</v>
      </c>
      <c r="M21" t="s">
        <v>1510</v>
      </c>
      <c r="N21" s="63" t="s">
        <v>77</v>
      </c>
      <c r="O21" s="227">
        <v>2805000</v>
      </c>
      <c r="P21" s="63" t="s">
        <v>586</v>
      </c>
      <c r="Q21" s="63" t="s">
        <v>586</v>
      </c>
      <c r="R21" s="228">
        <f t="shared" si="0"/>
        <v>2.4824656503750248E-3</v>
      </c>
    </row>
    <row r="22" spans="1:18" x14ac:dyDescent="0.2">
      <c r="A22" s="225">
        <f t="shared" si="1"/>
        <v>21</v>
      </c>
      <c r="B22" s="249">
        <v>41361</v>
      </c>
      <c r="C22" t="s">
        <v>1981</v>
      </c>
      <c r="D22" s="63" t="s">
        <v>227</v>
      </c>
      <c r="E22" s="63" t="s">
        <v>1076</v>
      </c>
      <c r="F22" t="s">
        <v>889</v>
      </c>
      <c r="H22" s="63" t="s">
        <v>589</v>
      </c>
      <c r="I22" s="63" t="s">
        <v>590</v>
      </c>
      <c r="J22" s="63" t="s">
        <v>591</v>
      </c>
      <c r="K22" s="63">
        <v>20</v>
      </c>
      <c r="L22" s="63">
        <v>20</v>
      </c>
      <c r="M22" t="s">
        <v>1750</v>
      </c>
      <c r="N22" s="63" t="s">
        <v>201</v>
      </c>
      <c r="O22" s="227">
        <v>2737500</v>
      </c>
      <c r="P22" s="63" t="s">
        <v>586</v>
      </c>
      <c r="Q22" s="63" t="s">
        <v>586</v>
      </c>
      <c r="R22" s="228">
        <f t="shared" si="0"/>
        <v>2.4227271721574441E-3</v>
      </c>
    </row>
    <row r="23" spans="1:18" x14ac:dyDescent="0.2">
      <c r="A23" s="225">
        <f t="shared" si="1"/>
        <v>22</v>
      </c>
      <c r="B23" s="249">
        <v>41361</v>
      </c>
      <c r="C23" t="s">
        <v>189</v>
      </c>
      <c r="D23" s="63" t="s">
        <v>234</v>
      </c>
      <c r="F23" t="s">
        <v>963</v>
      </c>
      <c r="G23" t="s">
        <v>1211</v>
      </c>
      <c r="H23" s="63" t="s">
        <v>358</v>
      </c>
      <c r="I23" s="63" t="s">
        <v>605</v>
      </c>
      <c r="J23" s="63" t="s">
        <v>585</v>
      </c>
      <c r="K23" s="63">
        <v>15</v>
      </c>
      <c r="L23" s="63">
        <v>5</v>
      </c>
      <c r="M23" t="s">
        <v>1510</v>
      </c>
      <c r="N23" s="63" t="s">
        <v>77</v>
      </c>
      <c r="O23" s="227">
        <v>2708000</v>
      </c>
      <c r="P23" s="63" t="s">
        <v>586</v>
      </c>
      <c r="Q23" s="63" t="s">
        <v>586</v>
      </c>
      <c r="R23" s="228">
        <f t="shared" si="0"/>
        <v>2.3966192446401311E-3</v>
      </c>
    </row>
    <row r="24" spans="1:18" x14ac:dyDescent="0.2">
      <c r="A24" s="225">
        <f t="shared" si="1"/>
        <v>23</v>
      </c>
      <c r="B24" s="249">
        <v>41361</v>
      </c>
      <c r="C24" t="s">
        <v>1560</v>
      </c>
      <c r="D24" s="63" t="s">
        <v>1561</v>
      </c>
      <c r="F24" t="s">
        <v>1562</v>
      </c>
      <c r="G24" t="s">
        <v>1563</v>
      </c>
      <c r="H24" s="63" t="s">
        <v>589</v>
      </c>
      <c r="I24" s="63" t="s">
        <v>590</v>
      </c>
      <c r="J24" s="63" t="s">
        <v>591</v>
      </c>
      <c r="K24" s="63">
        <v>20</v>
      </c>
      <c r="L24" s="63">
        <v>20</v>
      </c>
      <c r="M24" t="s">
        <v>219</v>
      </c>
      <c r="N24" s="63" t="s">
        <v>220</v>
      </c>
      <c r="O24" s="227">
        <v>2617000</v>
      </c>
      <c r="P24" s="63" t="s">
        <v>586</v>
      </c>
      <c r="Q24" s="63" t="s">
        <v>586</v>
      </c>
      <c r="R24" s="228">
        <f t="shared" si="0"/>
        <v>2.3160829258579109E-3</v>
      </c>
    </row>
    <row r="25" spans="1:18" x14ac:dyDescent="0.2">
      <c r="A25" s="225">
        <f t="shared" si="1"/>
        <v>24</v>
      </c>
      <c r="B25" s="249">
        <v>41361</v>
      </c>
      <c r="C25" t="s">
        <v>1679</v>
      </c>
      <c r="D25" s="63" t="s">
        <v>1680</v>
      </c>
      <c r="E25" s="63" t="s">
        <v>656</v>
      </c>
      <c r="F25" t="s">
        <v>1751</v>
      </c>
      <c r="G25" t="s">
        <v>1681</v>
      </c>
      <c r="H25" s="63" t="s">
        <v>358</v>
      </c>
      <c r="I25" s="63" t="s">
        <v>147</v>
      </c>
      <c r="J25" s="63" t="s">
        <v>585</v>
      </c>
      <c r="K25" s="63">
        <v>15</v>
      </c>
      <c r="L25" s="63">
        <v>5</v>
      </c>
      <c r="M25" t="s">
        <v>102</v>
      </c>
      <c r="N25" s="63" t="s">
        <v>103</v>
      </c>
      <c r="O25" s="227">
        <v>2334500</v>
      </c>
      <c r="P25" s="63" t="s">
        <v>586</v>
      </c>
      <c r="Q25" s="63" t="s">
        <v>586</v>
      </c>
      <c r="R25" s="228">
        <f t="shared" si="0"/>
        <v>2.0660663318361836E-3</v>
      </c>
    </row>
    <row r="26" spans="1:18" x14ac:dyDescent="0.2">
      <c r="A26" s="225">
        <f t="shared" si="1"/>
        <v>25</v>
      </c>
      <c r="B26" s="249">
        <v>41361</v>
      </c>
      <c r="C26" t="s">
        <v>315</v>
      </c>
      <c r="D26" s="63" t="s">
        <v>316</v>
      </c>
      <c r="F26" t="s">
        <v>1217</v>
      </c>
      <c r="H26" s="63" t="s">
        <v>589</v>
      </c>
      <c r="I26" s="63" t="s">
        <v>590</v>
      </c>
      <c r="J26" s="63" t="s">
        <v>591</v>
      </c>
      <c r="K26" s="63">
        <v>20</v>
      </c>
      <c r="L26" s="63">
        <v>20</v>
      </c>
      <c r="M26" t="s">
        <v>1750</v>
      </c>
      <c r="N26" s="63" t="s">
        <v>201</v>
      </c>
      <c r="O26" s="227">
        <v>2200000</v>
      </c>
      <c r="P26" s="63" t="s">
        <v>586</v>
      </c>
      <c r="Q26" s="63" t="s">
        <v>586</v>
      </c>
      <c r="R26" s="228">
        <f t="shared" si="0"/>
        <v>1.9470318826470784E-3</v>
      </c>
    </row>
    <row r="27" spans="1:18" x14ac:dyDescent="0.2">
      <c r="A27" s="225">
        <f t="shared" si="1"/>
        <v>26</v>
      </c>
      <c r="B27" s="249">
        <v>41361</v>
      </c>
      <c r="C27" t="s">
        <v>3106</v>
      </c>
      <c r="D27" s="63" t="s">
        <v>3107</v>
      </c>
      <c r="F27" t="s">
        <v>3108</v>
      </c>
      <c r="G27" t="s">
        <v>3109</v>
      </c>
      <c r="H27" s="63" t="s">
        <v>589</v>
      </c>
      <c r="I27" s="63" t="s">
        <v>590</v>
      </c>
      <c r="J27" s="63" t="s">
        <v>591</v>
      </c>
      <c r="K27" s="63">
        <v>20</v>
      </c>
      <c r="L27" s="63">
        <v>20</v>
      </c>
      <c r="M27" t="s">
        <v>1510</v>
      </c>
      <c r="N27" s="63" t="s">
        <v>77</v>
      </c>
      <c r="O27" s="227">
        <v>2188000</v>
      </c>
      <c r="P27" s="63" t="s">
        <v>586</v>
      </c>
      <c r="Q27" s="63" t="s">
        <v>586</v>
      </c>
      <c r="R27" s="228">
        <f t="shared" si="0"/>
        <v>1.9364117087417307E-3</v>
      </c>
    </row>
    <row r="28" spans="1:18" x14ac:dyDescent="0.2">
      <c r="A28" s="225">
        <f t="shared" si="1"/>
        <v>27</v>
      </c>
      <c r="B28" s="249">
        <v>41361</v>
      </c>
      <c r="C28" t="s">
        <v>997</v>
      </c>
      <c r="D28" s="63" t="s">
        <v>998</v>
      </c>
      <c r="F28" t="s">
        <v>972</v>
      </c>
      <c r="G28" t="s">
        <v>656</v>
      </c>
      <c r="H28" s="63" t="s">
        <v>589</v>
      </c>
      <c r="I28" s="63" t="s">
        <v>590</v>
      </c>
      <c r="J28" s="63" t="s">
        <v>105</v>
      </c>
      <c r="K28" s="63">
        <v>20</v>
      </c>
      <c r="L28" s="63">
        <v>20</v>
      </c>
      <c r="M28" t="s">
        <v>1750</v>
      </c>
      <c r="N28" s="63" t="s">
        <v>201</v>
      </c>
      <c r="O28" s="227">
        <v>2099000</v>
      </c>
      <c r="P28" s="63" t="s">
        <v>586</v>
      </c>
      <c r="Q28" s="63" t="s">
        <v>586</v>
      </c>
      <c r="R28" s="228">
        <f t="shared" si="0"/>
        <v>1.8576454189437352E-3</v>
      </c>
    </row>
    <row r="29" spans="1:18" x14ac:dyDescent="0.2">
      <c r="A29" s="225">
        <f t="shared" si="1"/>
        <v>28</v>
      </c>
      <c r="B29" s="249">
        <v>41361</v>
      </c>
      <c r="C29" t="s">
        <v>372</v>
      </c>
      <c r="D29" s="63" t="s">
        <v>373</v>
      </c>
      <c r="F29" t="s">
        <v>1219</v>
      </c>
      <c r="H29" s="63" t="s">
        <v>589</v>
      </c>
      <c r="I29" s="63" t="s">
        <v>590</v>
      </c>
      <c r="J29" s="63" t="s">
        <v>591</v>
      </c>
      <c r="K29" s="63">
        <v>20</v>
      </c>
      <c r="L29" s="63">
        <v>20</v>
      </c>
      <c r="M29" t="s">
        <v>1510</v>
      </c>
      <c r="N29" s="63" t="s">
        <v>77</v>
      </c>
      <c r="O29" s="227">
        <v>1887800</v>
      </c>
      <c r="P29" s="63" t="s">
        <v>586</v>
      </c>
      <c r="Q29" s="63" t="s">
        <v>586</v>
      </c>
      <c r="R29" s="228">
        <f t="shared" si="0"/>
        <v>1.6707303582096157E-3</v>
      </c>
    </row>
    <row r="30" spans="1:18" x14ac:dyDescent="0.2">
      <c r="A30" s="225">
        <f t="shared" si="1"/>
        <v>29</v>
      </c>
      <c r="B30" s="249">
        <v>41361</v>
      </c>
      <c r="C30" t="s">
        <v>2410</v>
      </c>
      <c r="D30" s="63" t="s">
        <v>196</v>
      </c>
      <c r="E30" s="63" t="s">
        <v>1079</v>
      </c>
      <c r="F30" t="s">
        <v>1004</v>
      </c>
      <c r="H30" s="63" t="s">
        <v>589</v>
      </c>
      <c r="I30" s="63" t="s">
        <v>590</v>
      </c>
      <c r="J30" s="63" t="s">
        <v>591</v>
      </c>
      <c r="K30" s="63">
        <v>20</v>
      </c>
      <c r="L30" s="63">
        <v>20</v>
      </c>
      <c r="M30" t="s">
        <v>1750</v>
      </c>
      <c r="N30" s="63" t="s">
        <v>201</v>
      </c>
      <c r="O30" s="227">
        <v>1773500</v>
      </c>
      <c r="P30" s="63" t="s">
        <v>586</v>
      </c>
      <c r="Q30" s="63" t="s">
        <v>586</v>
      </c>
      <c r="R30" s="228">
        <f t="shared" si="0"/>
        <v>1.5695732017611788E-3</v>
      </c>
    </row>
    <row r="31" spans="1:18" x14ac:dyDescent="0.2">
      <c r="A31" s="225">
        <f t="shared" si="1"/>
        <v>30</v>
      </c>
      <c r="B31" s="249">
        <v>41361</v>
      </c>
      <c r="C31" t="s">
        <v>376</v>
      </c>
      <c r="D31" s="63" t="s">
        <v>377</v>
      </c>
      <c r="F31" t="s">
        <v>980</v>
      </c>
      <c r="H31" s="63" t="s">
        <v>589</v>
      </c>
      <c r="I31" s="63" t="s">
        <v>590</v>
      </c>
      <c r="J31" s="63" t="s">
        <v>591</v>
      </c>
      <c r="K31" s="63">
        <v>20</v>
      </c>
      <c r="L31" s="63">
        <v>20</v>
      </c>
      <c r="M31" t="s">
        <v>1510</v>
      </c>
      <c r="N31" s="63" t="s">
        <v>77</v>
      </c>
      <c r="O31" s="227">
        <v>1712400</v>
      </c>
      <c r="P31" s="63" t="s">
        <v>586</v>
      </c>
      <c r="Q31" s="63" t="s">
        <v>586</v>
      </c>
      <c r="R31" s="228">
        <f t="shared" si="0"/>
        <v>1.5154988162931168E-3</v>
      </c>
    </row>
    <row r="32" spans="1:18" x14ac:dyDescent="0.2">
      <c r="A32" s="225">
        <f t="shared" si="1"/>
        <v>31</v>
      </c>
      <c r="B32" s="249">
        <v>41361</v>
      </c>
      <c r="C32" t="s">
        <v>740</v>
      </c>
      <c r="D32" s="63" t="s">
        <v>132</v>
      </c>
      <c r="F32" t="s">
        <v>1084</v>
      </c>
      <c r="G32" t="s">
        <v>1066</v>
      </c>
      <c r="H32" s="63" t="s">
        <v>589</v>
      </c>
      <c r="I32" s="63" t="s">
        <v>590</v>
      </c>
      <c r="J32" s="63" t="s">
        <v>591</v>
      </c>
      <c r="K32" s="63">
        <v>20</v>
      </c>
      <c r="L32" s="63">
        <v>20</v>
      </c>
      <c r="M32" t="s">
        <v>219</v>
      </c>
      <c r="N32" s="63" t="s">
        <v>220</v>
      </c>
      <c r="O32" s="227">
        <v>1710000</v>
      </c>
      <c r="P32" s="63" t="s">
        <v>586</v>
      </c>
      <c r="Q32" s="63" t="s">
        <v>586</v>
      </c>
      <c r="R32" s="228">
        <f t="shared" si="0"/>
        <v>1.5133747815120472E-3</v>
      </c>
    </row>
    <row r="33" spans="1:18" x14ac:dyDescent="0.2">
      <c r="A33" s="225">
        <f t="shared" si="1"/>
        <v>32</v>
      </c>
      <c r="B33" s="249">
        <v>41361</v>
      </c>
      <c r="C33" t="s">
        <v>2828</v>
      </c>
      <c r="D33" s="63" t="s">
        <v>2829</v>
      </c>
      <c r="F33" t="s">
        <v>2830</v>
      </c>
      <c r="H33" s="63" t="s">
        <v>589</v>
      </c>
      <c r="I33" s="63" t="s">
        <v>590</v>
      </c>
      <c r="J33" s="63" t="s">
        <v>591</v>
      </c>
      <c r="K33" s="63">
        <v>20</v>
      </c>
      <c r="L33" s="63">
        <v>20</v>
      </c>
      <c r="M33" t="s">
        <v>1750</v>
      </c>
      <c r="N33" s="63" t="s">
        <v>201</v>
      </c>
      <c r="O33" s="227">
        <v>1704000</v>
      </c>
      <c r="P33" s="63" t="s">
        <v>586</v>
      </c>
      <c r="Q33" s="63" t="s">
        <v>586</v>
      </c>
      <c r="R33" s="228">
        <f t="shared" si="0"/>
        <v>1.5080646945593735E-3</v>
      </c>
    </row>
    <row r="34" spans="1:18" x14ac:dyDescent="0.2">
      <c r="A34" s="225">
        <f t="shared" si="1"/>
        <v>33</v>
      </c>
      <c r="B34" s="249">
        <v>41361</v>
      </c>
      <c r="C34" t="s">
        <v>284</v>
      </c>
      <c r="D34" s="63" t="s">
        <v>242</v>
      </c>
      <c r="E34" s="63" t="s">
        <v>656</v>
      </c>
      <c r="F34" t="s">
        <v>3213</v>
      </c>
      <c r="G34" t="s">
        <v>977</v>
      </c>
      <c r="H34" s="63" t="s">
        <v>589</v>
      </c>
      <c r="I34" s="63" t="s">
        <v>590</v>
      </c>
      <c r="J34" s="63" t="s">
        <v>1295</v>
      </c>
      <c r="K34" s="63">
        <v>15</v>
      </c>
      <c r="L34" s="63">
        <v>10</v>
      </c>
      <c r="M34" t="s">
        <v>219</v>
      </c>
      <c r="N34" s="63" t="s">
        <v>220</v>
      </c>
      <c r="O34" s="227">
        <v>1678331</v>
      </c>
      <c r="P34" s="63" t="s">
        <v>586</v>
      </c>
      <c r="Q34" s="63" t="s">
        <v>586</v>
      </c>
      <c r="R34" s="228">
        <f t="shared" si="0"/>
        <v>1.4853472575613426E-3</v>
      </c>
    </row>
    <row r="35" spans="1:18" x14ac:dyDescent="0.2">
      <c r="A35" s="225">
        <f t="shared" si="1"/>
        <v>34</v>
      </c>
      <c r="B35" s="249">
        <v>41361</v>
      </c>
      <c r="C35" t="s">
        <v>2811</v>
      </c>
      <c r="D35" s="63" t="s">
        <v>2812</v>
      </c>
      <c r="E35" s="63" t="s">
        <v>656</v>
      </c>
      <c r="F35" t="s">
        <v>2813</v>
      </c>
      <c r="G35" t="s">
        <v>2814</v>
      </c>
      <c r="H35" s="63" t="s">
        <v>589</v>
      </c>
      <c r="I35" s="63" t="s">
        <v>590</v>
      </c>
      <c r="J35" s="63" t="s">
        <v>591</v>
      </c>
      <c r="K35" s="63">
        <v>20</v>
      </c>
      <c r="L35" s="63">
        <v>20</v>
      </c>
      <c r="M35" t="s">
        <v>1510</v>
      </c>
      <c r="N35" s="63" t="s">
        <v>77</v>
      </c>
      <c r="O35" s="227">
        <v>1651000</v>
      </c>
      <c r="P35" s="63" t="s">
        <v>586</v>
      </c>
      <c r="Q35" s="63" t="s">
        <v>586</v>
      </c>
      <c r="R35" s="228">
        <f t="shared" si="0"/>
        <v>1.461158926477421E-3</v>
      </c>
    </row>
    <row r="36" spans="1:18" x14ac:dyDescent="0.2">
      <c r="A36" s="225">
        <f t="shared" si="1"/>
        <v>35</v>
      </c>
      <c r="B36" s="249">
        <v>41361</v>
      </c>
      <c r="C36" t="s">
        <v>2905</v>
      </c>
      <c r="D36" s="63" t="s">
        <v>2906</v>
      </c>
      <c r="F36" t="s">
        <v>2907</v>
      </c>
      <c r="H36" s="63" t="s">
        <v>589</v>
      </c>
      <c r="I36" s="63" t="s">
        <v>590</v>
      </c>
      <c r="J36" s="63" t="s">
        <v>591</v>
      </c>
      <c r="K36" s="63">
        <v>20</v>
      </c>
      <c r="L36" s="63">
        <v>20</v>
      </c>
      <c r="M36" t="s">
        <v>1750</v>
      </c>
      <c r="N36" s="63" t="s">
        <v>201</v>
      </c>
      <c r="O36" s="227">
        <v>1600000</v>
      </c>
      <c r="P36" s="63" t="s">
        <v>586</v>
      </c>
      <c r="Q36" s="63" t="s">
        <v>586</v>
      </c>
      <c r="R36" s="228">
        <f t="shared" si="0"/>
        <v>1.4160231873796933E-3</v>
      </c>
    </row>
    <row r="37" spans="1:18" x14ac:dyDescent="0.2">
      <c r="A37" s="225">
        <f t="shared" si="1"/>
        <v>36</v>
      </c>
      <c r="B37" s="249">
        <v>41361</v>
      </c>
      <c r="C37" t="s">
        <v>812</v>
      </c>
      <c r="D37" s="63" t="s">
        <v>645</v>
      </c>
      <c r="F37" t="s">
        <v>876</v>
      </c>
      <c r="G37" t="s">
        <v>877</v>
      </c>
      <c r="H37" s="63" t="s">
        <v>589</v>
      </c>
      <c r="I37" s="63" t="s">
        <v>590</v>
      </c>
      <c r="J37" s="63" t="s">
        <v>591</v>
      </c>
      <c r="K37" s="63">
        <v>20</v>
      </c>
      <c r="L37" s="63">
        <v>20</v>
      </c>
      <c r="M37" t="s">
        <v>1750</v>
      </c>
      <c r="N37" s="63" t="s">
        <v>201</v>
      </c>
      <c r="O37" s="227">
        <v>1579000</v>
      </c>
      <c r="P37" s="63" t="s">
        <v>586</v>
      </c>
      <c r="Q37" s="63" t="s">
        <v>586</v>
      </c>
      <c r="R37" s="228">
        <f t="shared" si="0"/>
        <v>1.3974378830453348E-3</v>
      </c>
    </row>
    <row r="38" spans="1:18" x14ac:dyDescent="0.2">
      <c r="A38" s="225">
        <f t="shared" si="1"/>
        <v>37</v>
      </c>
      <c r="B38" s="249">
        <v>41361</v>
      </c>
      <c r="C38" t="s">
        <v>566</v>
      </c>
      <c r="D38" s="63" t="s">
        <v>567</v>
      </c>
      <c r="E38" s="63" t="s">
        <v>1080</v>
      </c>
      <c r="F38" t="s">
        <v>1004</v>
      </c>
      <c r="H38" s="63" t="s">
        <v>589</v>
      </c>
      <c r="I38" s="63" t="s">
        <v>590</v>
      </c>
      <c r="J38" s="63" t="s">
        <v>591</v>
      </c>
      <c r="K38" s="63">
        <v>20</v>
      </c>
      <c r="L38" s="63">
        <v>20</v>
      </c>
      <c r="M38" t="s">
        <v>1750</v>
      </c>
      <c r="N38" s="63" t="s">
        <v>201</v>
      </c>
      <c r="O38" s="227">
        <v>1557052</v>
      </c>
      <c r="P38" s="63" t="s">
        <v>586</v>
      </c>
      <c r="Q38" s="63" t="s">
        <v>586</v>
      </c>
      <c r="R38" s="228">
        <f t="shared" si="0"/>
        <v>1.3780135849724539E-3</v>
      </c>
    </row>
    <row r="39" spans="1:18" x14ac:dyDescent="0.2">
      <c r="A39" s="225">
        <f t="shared" si="1"/>
        <v>38</v>
      </c>
      <c r="B39" s="249">
        <v>41361</v>
      </c>
      <c r="C39" t="s">
        <v>495</v>
      </c>
      <c r="D39" s="63" t="s">
        <v>496</v>
      </c>
      <c r="F39" t="s">
        <v>989</v>
      </c>
      <c r="H39" s="63" t="s">
        <v>589</v>
      </c>
      <c r="I39" s="63" t="s">
        <v>590</v>
      </c>
      <c r="J39" s="63" t="s">
        <v>591</v>
      </c>
      <c r="K39" s="63">
        <v>20</v>
      </c>
      <c r="L39" s="63">
        <v>20</v>
      </c>
      <c r="M39" t="s">
        <v>1510</v>
      </c>
      <c r="N39" s="63" t="s">
        <v>77</v>
      </c>
      <c r="O39" s="227">
        <v>1554380</v>
      </c>
      <c r="P39" s="63" t="s">
        <v>586</v>
      </c>
      <c r="Q39" s="63" t="s">
        <v>586</v>
      </c>
      <c r="R39" s="228">
        <f t="shared" si="0"/>
        <v>1.3756488262495299E-3</v>
      </c>
    </row>
    <row r="40" spans="1:18" x14ac:dyDescent="0.2">
      <c r="A40" s="225">
        <f t="shared" si="1"/>
        <v>39</v>
      </c>
      <c r="B40" s="249">
        <v>41361</v>
      </c>
      <c r="C40" t="s">
        <v>737</v>
      </c>
      <c r="D40" s="63" t="s">
        <v>579</v>
      </c>
      <c r="F40" t="s">
        <v>970</v>
      </c>
      <c r="G40" t="s">
        <v>971</v>
      </c>
      <c r="H40" s="63" t="s">
        <v>358</v>
      </c>
      <c r="I40" s="63" t="s">
        <v>605</v>
      </c>
      <c r="J40" s="63" t="s">
        <v>585</v>
      </c>
      <c r="K40" s="63">
        <v>15</v>
      </c>
      <c r="L40" s="63">
        <v>5</v>
      </c>
      <c r="M40" t="s">
        <v>1510</v>
      </c>
      <c r="N40" s="63" t="s">
        <v>77</v>
      </c>
      <c r="O40" s="227">
        <v>1522000</v>
      </c>
      <c r="P40" s="63" t="s">
        <v>586</v>
      </c>
      <c r="Q40" s="63" t="s">
        <v>586</v>
      </c>
      <c r="R40" s="228">
        <f t="shared" si="0"/>
        <v>1.3469920569949333E-3</v>
      </c>
    </row>
    <row r="41" spans="1:18" x14ac:dyDescent="0.2">
      <c r="A41" s="225">
        <f t="shared" si="1"/>
        <v>40</v>
      </c>
      <c r="B41" s="249">
        <v>41361</v>
      </c>
      <c r="C41" t="s">
        <v>3214</v>
      </c>
      <c r="D41" s="63" t="s">
        <v>2424</v>
      </c>
      <c r="F41" t="s">
        <v>2425</v>
      </c>
      <c r="H41" s="63" t="s">
        <v>589</v>
      </c>
      <c r="I41" s="63" t="s">
        <v>590</v>
      </c>
      <c r="J41" s="63" t="s">
        <v>591</v>
      </c>
      <c r="K41" s="63">
        <v>20</v>
      </c>
      <c r="L41" s="63">
        <v>20</v>
      </c>
      <c r="M41" t="s">
        <v>1750</v>
      </c>
      <c r="N41" s="63" t="s">
        <v>201</v>
      </c>
      <c r="O41" s="227">
        <v>1468000</v>
      </c>
      <c r="P41" s="63" t="s">
        <v>586</v>
      </c>
      <c r="Q41" s="63" t="s">
        <v>586</v>
      </c>
      <c r="R41" s="228">
        <f t="shared" si="0"/>
        <v>1.2992012744208687E-3</v>
      </c>
    </row>
    <row r="42" spans="1:18" x14ac:dyDescent="0.2">
      <c r="A42" s="225">
        <f t="shared" si="1"/>
        <v>41</v>
      </c>
      <c r="B42" s="249">
        <v>41361</v>
      </c>
      <c r="C42" t="s">
        <v>399</v>
      </c>
      <c r="D42" s="63" t="s">
        <v>400</v>
      </c>
      <c r="F42" t="s">
        <v>1089</v>
      </c>
      <c r="H42" s="63" t="s">
        <v>589</v>
      </c>
      <c r="I42" s="63" t="s">
        <v>590</v>
      </c>
      <c r="J42" s="63" t="s">
        <v>105</v>
      </c>
      <c r="K42" s="63">
        <v>20</v>
      </c>
      <c r="L42" s="63">
        <v>20</v>
      </c>
      <c r="M42" t="s">
        <v>102</v>
      </c>
      <c r="N42" s="63" t="s">
        <v>103</v>
      </c>
      <c r="O42" s="227">
        <v>1454500</v>
      </c>
      <c r="P42" s="63" t="s">
        <v>586</v>
      </c>
      <c r="Q42" s="63" t="s">
        <v>586</v>
      </c>
      <c r="R42" s="228">
        <f t="shared" si="0"/>
        <v>1.2872535787773526E-3</v>
      </c>
    </row>
    <row r="43" spans="1:18" x14ac:dyDescent="0.2">
      <c r="A43" s="225">
        <f t="shared" si="1"/>
        <v>42</v>
      </c>
      <c r="B43" s="249">
        <v>41361</v>
      </c>
      <c r="C43" t="s">
        <v>648</v>
      </c>
      <c r="D43" s="63" t="s">
        <v>412</v>
      </c>
      <c r="F43" t="s">
        <v>986</v>
      </c>
      <c r="H43" s="63" t="s">
        <v>589</v>
      </c>
      <c r="I43" s="63" t="s">
        <v>590</v>
      </c>
      <c r="J43" s="63" t="s">
        <v>591</v>
      </c>
      <c r="K43" s="63">
        <v>20</v>
      </c>
      <c r="L43" s="63">
        <v>20</v>
      </c>
      <c r="M43" t="s">
        <v>1510</v>
      </c>
      <c r="N43" s="63" t="s">
        <v>77</v>
      </c>
      <c r="O43" s="227">
        <v>1403600</v>
      </c>
      <c r="P43" s="63" t="s">
        <v>586</v>
      </c>
      <c r="Q43" s="63" t="s">
        <v>586</v>
      </c>
      <c r="R43" s="228">
        <f t="shared" si="0"/>
        <v>1.2422063411288359E-3</v>
      </c>
    </row>
    <row r="44" spans="1:18" x14ac:dyDescent="0.2">
      <c r="A44" s="225">
        <f t="shared" si="1"/>
        <v>43</v>
      </c>
      <c r="B44" s="249">
        <v>41361</v>
      </c>
      <c r="C44" t="s">
        <v>2418</v>
      </c>
      <c r="D44" s="63" t="s">
        <v>2419</v>
      </c>
      <c r="F44" t="s">
        <v>2420</v>
      </c>
      <c r="H44" s="63" t="s">
        <v>589</v>
      </c>
      <c r="I44" s="63" t="s">
        <v>590</v>
      </c>
      <c r="J44" s="63" t="s">
        <v>591</v>
      </c>
      <c r="K44" s="63">
        <v>20</v>
      </c>
      <c r="L44" s="63">
        <v>20</v>
      </c>
      <c r="M44" t="s">
        <v>102</v>
      </c>
      <c r="N44" s="63" t="s">
        <v>103</v>
      </c>
      <c r="O44" s="227">
        <v>1397500</v>
      </c>
      <c r="P44" s="63" t="s">
        <v>586</v>
      </c>
      <c r="Q44" s="63" t="s">
        <v>586</v>
      </c>
      <c r="R44" s="228">
        <f t="shared" si="0"/>
        <v>1.236807752726951E-3</v>
      </c>
    </row>
    <row r="45" spans="1:18" x14ac:dyDescent="0.2">
      <c r="A45" s="225">
        <f t="shared" si="1"/>
        <v>44</v>
      </c>
      <c r="B45" s="249">
        <v>41361</v>
      </c>
      <c r="C45" t="s">
        <v>2791</v>
      </c>
      <c r="D45" s="63" t="s">
        <v>2792</v>
      </c>
      <c r="E45" s="63" t="s">
        <v>656</v>
      </c>
      <c r="F45" t="s">
        <v>2793</v>
      </c>
      <c r="G45" t="s">
        <v>2794</v>
      </c>
      <c r="H45" s="63" t="s">
        <v>589</v>
      </c>
      <c r="I45" s="63" t="s">
        <v>590</v>
      </c>
      <c r="J45" s="63" t="s">
        <v>591</v>
      </c>
      <c r="K45" s="63">
        <v>20</v>
      </c>
      <c r="L45" s="63">
        <v>20</v>
      </c>
      <c r="M45" t="s">
        <v>1510</v>
      </c>
      <c r="N45" s="63" t="s">
        <v>77</v>
      </c>
      <c r="O45" s="227">
        <v>1392000</v>
      </c>
      <c r="P45" s="63" t="s">
        <v>586</v>
      </c>
      <c r="Q45" s="63" t="s">
        <v>586</v>
      </c>
      <c r="R45" s="228">
        <f t="shared" si="0"/>
        <v>1.2319401730203332E-3</v>
      </c>
    </row>
    <row r="46" spans="1:18" x14ac:dyDescent="0.2">
      <c r="A46" s="225">
        <f t="shared" si="1"/>
        <v>45</v>
      </c>
      <c r="B46" s="249">
        <v>41361</v>
      </c>
      <c r="C46" t="s">
        <v>712</v>
      </c>
      <c r="D46" s="63" t="s">
        <v>713</v>
      </c>
      <c r="E46" s="63" t="s">
        <v>1087</v>
      </c>
      <c r="F46" t="s">
        <v>1225</v>
      </c>
      <c r="H46" s="63" t="s">
        <v>589</v>
      </c>
      <c r="I46" s="63" t="s">
        <v>590</v>
      </c>
      <c r="J46" s="63" t="s">
        <v>591</v>
      </c>
      <c r="K46" s="63">
        <v>20</v>
      </c>
      <c r="L46" s="63">
        <v>20</v>
      </c>
      <c r="M46" t="s">
        <v>1750</v>
      </c>
      <c r="N46" s="63" t="s">
        <v>201</v>
      </c>
      <c r="O46" s="227">
        <v>1331000</v>
      </c>
      <c r="P46" s="63" t="s">
        <v>586</v>
      </c>
      <c r="Q46" s="63" t="s">
        <v>586</v>
      </c>
      <c r="R46" s="228">
        <f t="shared" si="0"/>
        <v>1.1779542890014824E-3</v>
      </c>
    </row>
    <row r="47" spans="1:18" x14ac:dyDescent="0.2">
      <c r="A47" s="225">
        <f t="shared" si="1"/>
        <v>46</v>
      </c>
      <c r="B47" s="249">
        <v>41361</v>
      </c>
      <c r="C47" t="s">
        <v>114</v>
      </c>
      <c r="D47" s="63" t="s">
        <v>530</v>
      </c>
      <c r="F47" t="s">
        <v>1074</v>
      </c>
      <c r="G47" t="s">
        <v>1075</v>
      </c>
      <c r="H47" s="63" t="s">
        <v>358</v>
      </c>
      <c r="I47" s="63" t="s">
        <v>257</v>
      </c>
      <c r="J47" s="63" t="s">
        <v>585</v>
      </c>
      <c r="K47" s="63">
        <v>15</v>
      </c>
      <c r="L47" s="63">
        <v>15</v>
      </c>
      <c r="M47" t="s">
        <v>102</v>
      </c>
      <c r="N47" s="63" t="s">
        <v>103</v>
      </c>
      <c r="O47" s="227">
        <v>1314500</v>
      </c>
      <c r="P47" s="63" t="s">
        <v>586</v>
      </c>
      <c r="Q47" s="63" t="s">
        <v>586</v>
      </c>
      <c r="R47" s="228">
        <f t="shared" si="0"/>
        <v>1.1633515498816293E-3</v>
      </c>
    </row>
    <row r="48" spans="1:18" x14ac:dyDescent="0.2">
      <c r="A48" s="225">
        <f t="shared" si="1"/>
        <v>47</v>
      </c>
      <c r="B48" s="249">
        <v>41361</v>
      </c>
      <c r="C48" t="s">
        <v>2252</v>
      </c>
      <c r="D48" s="63" t="s">
        <v>2253</v>
      </c>
      <c r="F48" t="s">
        <v>2254</v>
      </c>
      <c r="H48" s="63" t="s">
        <v>589</v>
      </c>
      <c r="I48" s="63" t="s">
        <v>590</v>
      </c>
      <c r="J48" s="63" t="s">
        <v>591</v>
      </c>
      <c r="K48" s="63">
        <v>20</v>
      </c>
      <c r="L48" s="63">
        <v>20</v>
      </c>
      <c r="M48" t="s">
        <v>1510</v>
      </c>
      <c r="N48" s="63" t="s">
        <v>77</v>
      </c>
      <c r="O48" s="227">
        <v>1305079</v>
      </c>
      <c r="P48" s="63" t="s">
        <v>586</v>
      </c>
      <c r="Q48" s="63" t="s">
        <v>586</v>
      </c>
      <c r="R48" s="228">
        <f t="shared" si="0"/>
        <v>1.1550138283514392E-3</v>
      </c>
    </row>
    <row r="49" spans="1:18" x14ac:dyDescent="0.2">
      <c r="A49" s="225">
        <f t="shared" si="1"/>
        <v>48</v>
      </c>
      <c r="B49" s="249">
        <v>41361</v>
      </c>
      <c r="C49" t="s">
        <v>2286</v>
      </c>
      <c r="D49" s="63" t="s">
        <v>2287</v>
      </c>
      <c r="F49" t="s">
        <v>2288</v>
      </c>
      <c r="H49" s="63" t="s">
        <v>589</v>
      </c>
      <c r="I49" s="63" t="s">
        <v>590</v>
      </c>
      <c r="J49" s="63" t="s">
        <v>591</v>
      </c>
      <c r="K49" s="63">
        <v>20</v>
      </c>
      <c r="L49" s="63">
        <v>20</v>
      </c>
      <c r="M49" t="s">
        <v>1510</v>
      </c>
      <c r="N49" s="63" t="s">
        <v>77</v>
      </c>
      <c r="O49" s="227">
        <v>1239000</v>
      </c>
      <c r="P49" s="63" t="s">
        <v>586</v>
      </c>
      <c r="Q49" s="63" t="s">
        <v>586</v>
      </c>
      <c r="R49" s="228">
        <f t="shared" si="0"/>
        <v>1.0965329557271501E-3</v>
      </c>
    </row>
    <row r="50" spans="1:18" x14ac:dyDescent="0.2">
      <c r="A50" s="225">
        <f t="shared" si="1"/>
        <v>49</v>
      </c>
      <c r="B50" s="249">
        <v>41361</v>
      </c>
      <c r="C50" t="s">
        <v>2788</v>
      </c>
      <c r="D50" s="63" t="s">
        <v>2789</v>
      </c>
      <c r="F50" t="s">
        <v>2790</v>
      </c>
      <c r="H50" s="63" t="s">
        <v>589</v>
      </c>
      <c r="I50" s="63" t="s">
        <v>590</v>
      </c>
      <c r="J50" s="63" t="s">
        <v>591</v>
      </c>
      <c r="K50" s="63">
        <v>20</v>
      </c>
      <c r="L50" s="63">
        <v>20</v>
      </c>
      <c r="M50" t="s">
        <v>1510</v>
      </c>
      <c r="N50" s="63" t="s">
        <v>77</v>
      </c>
      <c r="O50" s="227">
        <v>1220500</v>
      </c>
      <c r="P50" s="63" t="s">
        <v>586</v>
      </c>
      <c r="Q50" s="63" t="s">
        <v>586</v>
      </c>
      <c r="R50" s="228">
        <f t="shared" si="0"/>
        <v>1.0801601876230724E-3</v>
      </c>
    </row>
    <row r="51" spans="1:18" x14ac:dyDescent="0.2">
      <c r="A51" s="225">
        <f t="shared" si="1"/>
        <v>50</v>
      </c>
      <c r="B51" s="249">
        <v>41361</v>
      </c>
      <c r="C51" t="s">
        <v>3216</v>
      </c>
      <c r="D51" s="63" t="s">
        <v>2805</v>
      </c>
      <c r="F51" t="s">
        <v>2806</v>
      </c>
      <c r="H51" s="63" t="s">
        <v>589</v>
      </c>
      <c r="I51" s="63" t="s">
        <v>590</v>
      </c>
      <c r="J51" s="63" t="s">
        <v>591</v>
      </c>
      <c r="K51" s="63">
        <v>20</v>
      </c>
      <c r="L51" s="63">
        <v>20</v>
      </c>
      <c r="M51" t="s">
        <v>1750</v>
      </c>
      <c r="N51" s="63" t="s">
        <v>201</v>
      </c>
      <c r="O51" s="227">
        <v>1211000</v>
      </c>
      <c r="P51" s="63" t="s">
        <v>586</v>
      </c>
      <c r="Q51" s="63" t="s">
        <v>586</v>
      </c>
      <c r="R51" s="228">
        <f t="shared" si="0"/>
        <v>1.0717525499480054E-3</v>
      </c>
    </row>
    <row r="52" spans="1:18" x14ac:dyDescent="0.2">
      <c r="A52" s="225">
        <f t="shared" si="1"/>
        <v>51</v>
      </c>
      <c r="B52" s="249">
        <v>41361</v>
      </c>
      <c r="C52" t="s">
        <v>613</v>
      </c>
      <c r="D52" s="63" t="s">
        <v>241</v>
      </c>
      <c r="F52" t="s">
        <v>984</v>
      </c>
      <c r="G52" t="s">
        <v>964</v>
      </c>
      <c r="H52" s="63" t="s">
        <v>358</v>
      </c>
      <c r="I52" s="63" t="s">
        <v>605</v>
      </c>
      <c r="J52" s="63" t="s">
        <v>585</v>
      </c>
      <c r="K52" s="63">
        <v>15</v>
      </c>
      <c r="L52" s="63">
        <v>5</v>
      </c>
      <c r="M52" t="s">
        <v>1510</v>
      </c>
      <c r="N52" s="63" t="s">
        <v>77</v>
      </c>
      <c r="O52" s="227">
        <v>1203000</v>
      </c>
      <c r="P52" s="63" t="s">
        <v>586</v>
      </c>
      <c r="Q52" s="63" t="s">
        <v>586</v>
      </c>
      <c r="R52" s="228">
        <f t="shared" si="0"/>
        <v>1.064672434011107E-3</v>
      </c>
    </row>
    <row r="53" spans="1:18" x14ac:dyDescent="0.2">
      <c r="A53" s="225">
        <f t="shared" si="1"/>
        <v>52</v>
      </c>
      <c r="B53" s="249">
        <v>41361</v>
      </c>
      <c r="C53" t="s">
        <v>2247</v>
      </c>
      <c r="D53" s="63" t="s">
        <v>2248</v>
      </c>
      <c r="F53" t="s">
        <v>2249</v>
      </c>
      <c r="H53" s="63" t="s">
        <v>589</v>
      </c>
      <c r="I53" s="63" t="s">
        <v>590</v>
      </c>
      <c r="J53" s="63" t="s">
        <v>591</v>
      </c>
      <c r="K53" s="63">
        <v>20</v>
      </c>
      <c r="L53" s="63">
        <v>20</v>
      </c>
      <c r="M53" t="s">
        <v>1750</v>
      </c>
      <c r="N53" s="63" t="s">
        <v>201</v>
      </c>
      <c r="O53" s="227">
        <v>1192500</v>
      </c>
      <c r="P53" s="63" t="s">
        <v>586</v>
      </c>
      <c r="Q53" s="63" t="s">
        <v>586</v>
      </c>
      <c r="R53" s="228">
        <f t="shared" si="0"/>
        <v>1.0553797818439277E-3</v>
      </c>
    </row>
    <row r="54" spans="1:18" x14ac:dyDescent="0.2">
      <c r="A54" s="225">
        <f t="shared" si="1"/>
        <v>53</v>
      </c>
      <c r="B54" s="249">
        <v>41361</v>
      </c>
      <c r="C54" t="s">
        <v>779</v>
      </c>
      <c r="D54" s="63" t="s">
        <v>780</v>
      </c>
      <c r="E54" s="63" t="s">
        <v>269</v>
      </c>
      <c r="F54" t="s">
        <v>1512</v>
      </c>
      <c r="G54" t="s">
        <v>1513</v>
      </c>
      <c r="H54" s="63" t="s">
        <v>358</v>
      </c>
      <c r="I54" s="63" t="s">
        <v>583</v>
      </c>
      <c r="J54" s="63" t="s">
        <v>585</v>
      </c>
      <c r="K54" s="63">
        <v>15</v>
      </c>
      <c r="L54" s="63">
        <v>15</v>
      </c>
      <c r="M54" t="s">
        <v>102</v>
      </c>
      <c r="N54" s="63" t="s">
        <v>103</v>
      </c>
      <c r="O54" s="227">
        <v>1183500</v>
      </c>
      <c r="P54" s="63" t="s">
        <v>586</v>
      </c>
      <c r="Q54" s="63" t="s">
        <v>586</v>
      </c>
      <c r="R54" s="228">
        <f t="shared" si="0"/>
        <v>1.047414651414917E-3</v>
      </c>
    </row>
    <row r="55" spans="1:18" x14ac:dyDescent="0.2">
      <c r="A55" s="225">
        <f t="shared" si="1"/>
        <v>54</v>
      </c>
      <c r="B55" s="249">
        <v>41361</v>
      </c>
      <c r="C55" t="s">
        <v>289</v>
      </c>
      <c r="D55" s="63" t="s">
        <v>290</v>
      </c>
      <c r="F55" t="s">
        <v>983</v>
      </c>
      <c r="H55" s="63" t="s">
        <v>589</v>
      </c>
      <c r="I55" s="63" t="s">
        <v>590</v>
      </c>
      <c r="J55" s="63" t="s">
        <v>105</v>
      </c>
      <c r="K55" s="63">
        <v>20</v>
      </c>
      <c r="L55" s="63">
        <v>20</v>
      </c>
      <c r="M55" t="s">
        <v>1510</v>
      </c>
      <c r="N55" s="63" t="s">
        <v>77</v>
      </c>
      <c r="O55" s="227">
        <v>1174700</v>
      </c>
      <c r="P55" s="63" t="s">
        <v>586</v>
      </c>
      <c r="Q55" s="63" t="s">
        <v>586</v>
      </c>
      <c r="R55" s="228">
        <f t="shared" si="0"/>
        <v>1.0396265238843286E-3</v>
      </c>
    </row>
    <row r="56" spans="1:18" x14ac:dyDescent="0.2">
      <c r="A56" s="225">
        <f t="shared" si="1"/>
        <v>55</v>
      </c>
      <c r="B56" s="249">
        <v>41361</v>
      </c>
      <c r="C56" t="s">
        <v>169</v>
      </c>
      <c r="D56" s="63" t="s">
        <v>170</v>
      </c>
      <c r="F56" t="s">
        <v>974</v>
      </c>
      <c r="H56" s="63" t="s">
        <v>589</v>
      </c>
      <c r="I56" s="63" t="s">
        <v>590</v>
      </c>
      <c r="J56" s="63" t="s">
        <v>106</v>
      </c>
      <c r="K56" s="63">
        <v>20</v>
      </c>
      <c r="L56" s="63">
        <v>20</v>
      </c>
      <c r="M56" t="s">
        <v>219</v>
      </c>
      <c r="N56" s="63" t="s">
        <v>220</v>
      </c>
      <c r="O56" s="227">
        <v>1141500</v>
      </c>
      <c r="P56" s="63" t="s">
        <v>586</v>
      </c>
      <c r="Q56" s="63" t="s">
        <v>586</v>
      </c>
      <c r="R56" s="228">
        <f t="shared" si="0"/>
        <v>1.0102440427462E-3</v>
      </c>
    </row>
    <row r="57" spans="1:18" x14ac:dyDescent="0.2">
      <c r="A57" s="225">
        <f t="shared" si="1"/>
        <v>56</v>
      </c>
      <c r="B57" s="249">
        <v>41361</v>
      </c>
      <c r="C57" t="s">
        <v>2825</v>
      </c>
      <c r="D57" s="63" t="s">
        <v>2826</v>
      </c>
      <c r="E57" s="63" t="s">
        <v>656</v>
      </c>
      <c r="F57" t="s">
        <v>2908</v>
      </c>
      <c r="G57" t="s">
        <v>2827</v>
      </c>
      <c r="H57" s="63" t="s">
        <v>589</v>
      </c>
      <c r="I57" s="63" t="s">
        <v>590</v>
      </c>
      <c r="J57" s="63" t="s">
        <v>591</v>
      </c>
      <c r="K57" s="63">
        <v>20</v>
      </c>
      <c r="L57" s="63">
        <v>20</v>
      </c>
      <c r="M57" t="s">
        <v>1510</v>
      </c>
      <c r="N57" s="63" t="s">
        <v>77</v>
      </c>
      <c r="O57" s="227">
        <v>1135500</v>
      </c>
      <c r="P57" s="63" t="s">
        <v>586</v>
      </c>
      <c r="Q57" s="63" t="s">
        <v>586</v>
      </c>
      <c r="R57" s="228">
        <f t="shared" si="0"/>
        <v>1.0049339557935261E-3</v>
      </c>
    </row>
    <row r="58" spans="1:18" x14ac:dyDescent="0.2">
      <c r="A58" s="225">
        <f t="shared" si="1"/>
        <v>57</v>
      </c>
      <c r="B58" s="249">
        <v>41361</v>
      </c>
      <c r="C58" t="s">
        <v>847</v>
      </c>
      <c r="D58" s="63" t="s">
        <v>542</v>
      </c>
      <c r="F58" t="s">
        <v>1088</v>
      </c>
      <c r="H58" s="63" t="s">
        <v>589</v>
      </c>
      <c r="I58" s="63" t="s">
        <v>590</v>
      </c>
      <c r="J58" s="63" t="s">
        <v>85</v>
      </c>
      <c r="K58" s="63">
        <v>20</v>
      </c>
      <c r="L58" s="63">
        <v>20</v>
      </c>
      <c r="M58" t="s">
        <v>102</v>
      </c>
      <c r="N58" s="63" t="s">
        <v>103</v>
      </c>
      <c r="O58" s="227">
        <v>1133000</v>
      </c>
      <c r="P58" s="63" t="s">
        <v>586</v>
      </c>
      <c r="Q58" s="63" t="s">
        <v>586</v>
      </c>
      <c r="R58" s="228">
        <f t="shared" si="0"/>
        <v>1.0027214195632453E-3</v>
      </c>
    </row>
    <row r="59" spans="1:18" x14ac:dyDescent="0.2">
      <c r="A59" s="225">
        <f t="shared" si="1"/>
        <v>58</v>
      </c>
      <c r="B59" s="249">
        <v>41361</v>
      </c>
      <c r="C59" t="s">
        <v>813</v>
      </c>
      <c r="D59" s="63" t="s">
        <v>814</v>
      </c>
      <c r="F59" t="s">
        <v>1012</v>
      </c>
      <c r="H59" s="63" t="s">
        <v>589</v>
      </c>
      <c r="I59" s="63" t="s">
        <v>590</v>
      </c>
      <c r="J59" s="63" t="s">
        <v>591</v>
      </c>
      <c r="K59" s="63">
        <v>20</v>
      </c>
      <c r="L59" s="63">
        <v>20</v>
      </c>
      <c r="M59" t="s">
        <v>1510</v>
      </c>
      <c r="N59" s="63" t="s">
        <v>77</v>
      </c>
      <c r="O59" s="227">
        <v>1108000</v>
      </c>
      <c r="P59" s="63" t="s">
        <v>586</v>
      </c>
      <c r="Q59" s="63" t="s">
        <v>586</v>
      </c>
      <c r="R59" s="228">
        <f t="shared" si="0"/>
        <v>9.8059605726043774E-4</v>
      </c>
    </row>
    <row r="60" spans="1:18" x14ac:dyDescent="0.2">
      <c r="A60" s="225">
        <f t="shared" si="1"/>
        <v>59</v>
      </c>
      <c r="B60" s="249">
        <v>41361</v>
      </c>
      <c r="C60" t="s">
        <v>1396</v>
      </c>
      <c r="D60" s="63" t="s">
        <v>1397</v>
      </c>
      <c r="E60" s="63" t="s">
        <v>656</v>
      </c>
      <c r="F60" t="s">
        <v>1398</v>
      </c>
      <c r="G60" t="s">
        <v>2903</v>
      </c>
      <c r="H60" s="63" t="s">
        <v>589</v>
      </c>
      <c r="I60" s="63" t="s">
        <v>590</v>
      </c>
      <c r="J60" s="63" t="s">
        <v>406</v>
      </c>
      <c r="K60" s="63">
        <v>15</v>
      </c>
      <c r="L60" s="63">
        <v>10</v>
      </c>
      <c r="M60" t="s">
        <v>1510</v>
      </c>
      <c r="N60" s="63" t="s">
        <v>77</v>
      </c>
      <c r="O60" s="227">
        <v>1098000</v>
      </c>
      <c r="P60" s="63" t="s">
        <v>586</v>
      </c>
      <c r="Q60" s="63" t="s">
        <v>586</v>
      </c>
      <c r="R60" s="228">
        <f t="shared" si="0"/>
        <v>9.7174591233931454E-4</v>
      </c>
    </row>
    <row r="61" spans="1:18" x14ac:dyDescent="0.2">
      <c r="A61" s="225">
        <f t="shared" si="1"/>
        <v>60</v>
      </c>
      <c r="B61" s="249">
        <v>41361</v>
      </c>
      <c r="C61" t="s">
        <v>537</v>
      </c>
      <c r="D61" s="63" t="s">
        <v>538</v>
      </c>
      <c r="F61" t="s">
        <v>961</v>
      </c>
      <c r="G61" t="s">
        <v>999</v>
      </c>
      <c r="H61" s="63" t="s">
        <v>589</v>
      </c>
      <c r="I61" s="63" t="s">
        <v>590</v>
      </c>
      <c r="J61" s="63" t="s">
        <v>1073</v>
      </c>
      <c r="K61" s="63">
        <v>15</v>
      </c>
      <c r="L61" s="63">
        <v>10</v>
      </c>
      <c r="M61" t="s">
        <v>1510</v>
      </c>
      <c r="N61" s="63" t="s">
        <v>77</v>
      </c>
      <c r="O61" s="227">
        <v>1091499</v>
      </c>
      <c r="P61" s="63" t="s">
        <v>586</v>
      </c>
      <c r="Q61" s="63" t="s">
        <v>586</v>
      </c>
      <c r="R61" s="228">
        <f t="shared" si="0"/>
        <v>9.6599243312609244E-4</v>
      </c>
    </row>
    <row r="62" spans="1:18" x14ac:dyDescent="0.2">
      <c r="A62" s="225">
        <f t="shared" si="1"/>
        <v>61</v>
      </c>
      <c r="B62" s="249">
        <v>41361</v>
      </c>
      <c r="C62" t="s">
        <v>319</v>
      </c>
      <c r="D62" s="63" t="s">
        <v>332</v>
      </c>
      <c r="E62" s="63" t="s">
        <v>656</v>
      </c>
      <c r="F62" t="s">
        <v>2250</v>
      </c>
      <c r="G62" t="s">
        <v>2251</v>
      </c>
      <c r="H62" s="63" t="s">
        <v>589</v>
      </c>
      <c r="I62" s="63" t="s">
        <v>590</v>
      </c>
      <c r="J62" s="63" t="s">
        <v>105</v>
      </c>
      <c r="K62" s="63">
        <v>20</v>
      </c>
      <c r="L62" s="63">
        <v>20</v>
      </c>
      <c r="M62" t="s">
        <v>1510</v>
      </c>
      <c r="N62" s="63" t="s">
        <v>77</v>
      </c>
      <c r="O62" s="227">
        <v>1082568</v>
      </c>
      <c r="P62" s="63" t="s">
        <v>586</v>
      </c>
      <c r="Q62" s="63" t="s">
        <v>586</v>
      </c>
      <c r="R62" s="228">
        <f t="shared" si="0"/>
        <v>9.5808836869703737E-4</v>
      </c>
    </row>
    <row r="63" spans="1:18" x14ac:dyDescent="0.2">
      <c r="A63" s="225">
        <f t="shared" si="1"/>
        <v>62</v>
      </c>
      <c r="B63" s="249">
        <v>41361</v>
      </c>
      <c r="C63" t="s">
        <v>2538</v>
      </c>
      <c r="D63" s="63" t="s">
        <v>2539</v>
      </c>
      <c r="F63" t="s">
        <v>880</v>
      </c>
      <c r="H63" s="63" t="s">
        <v>589</v>
      </c>
      <c r="I63" s="63" t="s">
        <v>2540</v>
      </c>
      <c r="J63" s="63" t="s">
        <v>591</v>
      </c>
      <c r="K63" s="63">
        <v>0</v>
      </c>
      <c r="L63" s="63">
        <v>0</v>
      </c>
      <c r="M63" t="s">
        <v>1750</v>
      </c>
      <c r="N63" s="63" t="s">
        <v>201</v>
      </c>
      <c r="O63" s="227">
        <v>1041500</v>
      </c>
      <c r="P63" s="63" t="s">
        <v>586</v>
      </c>
      <c r="Q63" s="63" t="s">
        <v>586</v>
      </c>
      <c r="R63" s="228">
        <f t="shared" si="0"/>
        <v>9.2174259353496914E-4</v>
      </c>
    </row>
    <row r="64" spans="1:18" x14ac:dyDescent="0.2">
      <c r="A64" s="225">
        <f t="shared" si="1"/>
        <v>63</v>
      </c>
      <c r="B64" s="249">
        <v>41361</v>
      </c>
      <c r="C64" t="s">
        <v>2261</v>
      </c>
      <c r="D64" s="63" t="s">
        <v>2262</v>
      </c>
      <c r="F64" t="s">
        <v>876</v>
      </c>
      <c r="G64" t="s">
        <v>877</v>
      </c>
      <c r="H64" s="63" t="s">
        <v>589</v>
      </c>
      <c r="I64" s="63" t="s">
        <v>590</v>
      </c>
      <c r="J64" s="63" t="s">
        <v>591</v>
      </c>
      <c r="K64" s="63">
        <v>20</v>
      </c>
      <c r="L64" s="63">
        <v>20</v>
      </c>
      <c r="M64" t="s">
        <v>1750</v>
      </c>
      <c r="N64" s="63" t="s">
        <v>201</v>
      </c>
      <c r="O64" s="227">
        <v>1026000</v>
      </c>
      <c r="P64" s="63" t="s">
        <v>586</v>
      </c>
      <c r="Q64" s="63" t="s">
        <v>586</v>
      </c>
      <c r="R64" s="228">
        <f t="shared" si="0"/>
        <v>9.080248689072284E-4</v>
      </c>
    </row>
    <row r="65" spans="1:18" x14ac:dyDescent="0.2">
      <c r="A65" s="225">
        <f t="shared" si="1"/>
        <v>64</v>
      </c>
      <c r="B65" s="249">
        <v>41361</v>
      </c>
      <c r="C65" t="s">
        <v>469</v>
      </c>
      <c r="D65" s="63" t="s">
        <v>639</v>
      </c>
      <c r="F65" t="s">
        <v>2413</v>
      </c>
      <c r="G65" t="s">
        <v>2414</v>
      </c>
      <c r="H65" s="63" t="s">
        <v>589</v>
      </c>
      <c r="I65" s="63" t="s">
        <v>590</v>
      </c>
      <c r="J65" s="63" t="s">
        <v>591</v>
      </c>
      <c r="K65" s="63">
        <v>20</v>
      </c>
      <c r="L65" s="63">
        <v>20</v>
      </c>
      <c r="M65" t="s">
        <v>1510</v>
      </c>
      <c r="N65" s="63" t="s">
        <v>77</v>
      </c>
      <c r="O65" s="227">
        <v>1019900</v>
      </c>
      <c r="P65" s="63" t="s">
        <v>586</v>
      </c>
      <c r="Q65" s="63" t="s">
        <v>586</v>
      </c>
      <c r="R65" s="228">
        <f t="shared" si="0"/>
        <v>9.0262628050534325E-4</v>
      </c>
    </row>
    <row r="66" spans="1:18" x14ac:dyDescent="0.2">
      <c r="A66" s="225">
        <f t="shared" si="1"/>
        <v>65</v>
      </c>
      <c r="B66" s="249">
        <v>41361</v>
      </c>
      <c r="C66" t="s">
        <v>416</v>
      </c>
      <c r="D66" s="63" t="s">
        <v>644</v>
      </c>
      <c r="E66" s="63" t="s">
        <v>656</v>
      </c>
      <c r="F66" t="s">
        <v>2786</v>
      </c>
      <c r="G66" t="s">
        <v>2787</v>
      </c>
      <c r="H66" s="63" t="s">
        <v>589</v>
      </c>
      <c r="I66" s="63" t="s">
        <v>590</v>
      </c>
      <c r="J66" s="63" t="s">
        <v>101</v>
      </c>
      <c r="K66" s="63">
        <v>20</v>
      </c>
      <c r="L66" s="63">
        <v>20</v>
      </c>
      <c r="M66" t="s">
        <v>1510</v>
      </c>
      <c r="N66" s="63" t="s">
        <v>77</v>
      </c>
      <c r="O66" s="227">
        <v>1014000</v>
      </c>
      <c r="P66" s="63" t="s">
        <v>586</v>
      </c>
      <c r="Q66" s="63" t="s">
        <v>586</v>
      </c>
      <c r="R66" s="228">
        <f t="shared" ref="R66:R129" si="2">O66/$O$987</f>
        <v>8.9740469500188067E-4</v>
      </c>
    </row>
    <row r="67" spans="1:18" x14ac:dyDescent="0.2">
      <c r="A67" s="225">
        <f t="shared" si="1"/>
        <v>66</v>
      </c>
      <c r="B67" s="249">
        <v>41361</v>
      </c>
      <c r="C67" t="s">
        <v>378</v>
      </c>
      <c r="D67" s="63" t="s">
        <v>379</v>
      </c>
      <c r="F67" t="s">
        <v>2411</v>
      </c>
      <c r="G67" t="s">
        <v>2412</v>
      </c>
      <c r="H67" s="63" t="s">
        <v>589</v>
      </c>
      <c r="I67" s="63" t="s">
        <v>590</v>
      </c>
      <c r="J67" s="63" t="s">
        <v>554</v>
      </c>
      <c r="K67" s="63">
        <v>20</v>
      </c>
      <c r="L67" s="63">
        <v>20</v>
      </c>
      <c r="M67" t="s">
        <v>1510</v>
      </c>
      <c r="N67" s="63" t="s">
        <v>77</v>
      </c>
      <c r="O67" s="227">
        <v>998000</v>
      </c>
      <c r="P67" s="63" t="s">
        <v>586</v>
      </c>
      <c r="Q67" s="63" t="s">
        <v>586</v>
      </c>
      <c r="R67" s="228">
        <f t="shared" si="2"/>
        <v>8.8324446312808367E-4</v>
      </c>
    </row>
    <row r="68" spans="1:18" x14ac:dyDescent="0.2">
      <c r="A68" s="225">
        <f t="shared" ref="A68:A131" si="3">A67+1</f>
        <v>67</v>
      </c>
      <c r="B68" s="249">
        <v>41361</v>
      </c>
      <c r="C68" t="s">
        <v>320</v>
      </c>
      <c r="D68" s="63" t="s">
        <v>321</v>
      </c>
      <c r="F68" t="s">
        <v>2416</v>
      </c>
      <c r="G68" t="s">
        <v>2417</v>
      </c>
      <c r="H68" s="63" t="s">
        <v>589</v>
      </c>
      <c r="I68" s="63" t="s">
        <v>590</v>
      </c>
      <c r="J68" s="63" t="s">
        <v>105</v>
      </c>
      <c r="K68" s="63">
        <v>20</v>
      </c>
      <c r="L68" s="63">
        <v>20</v>
      </c>
      <c r="M68" t="s">
        <v>1510</v>
      </c>
      <c r="N68" s="63" t="s">
        <v>77</v>
      </c>
      <c r="O68" s="227">
        <v>975245</v>
      </c>
      <c r="P68" s="63" t="s">
        <v>586</v>
      </c>
      <c r="Q68" s="63" t="s">
        <v>586</v>
      </c>
      <c r="R68" s="228">
        <f t="shared" si="2"/>
        <v>8.6310595836006814E-4</v>
      </c>
    </row>
    <row r="69" spans="1:18" x14ac:dyDescent="0.2">
      <c r="A69" s="225">
        <f t="shared" si="3"/>
        <v>68</v>
      </c>
      <c r="B69" s="249">
        <v>41361</v>
      </c>
      <c r="C69" t="s">
        <v>819</v>
      </c>
      <c r="D69" s="63" t="s">
        <v>820</v>
      </c>
      <c r="F69" t="s">
        <v>2415</v>
      </c>
      <c r="G69" t="s">
        <v>2904</v>
      </c>
      <c r="H69" s="63" t="s">
        <v>589</v>
      </c>
      <c r="I69" s="63" t="s">
        <v>590</v>
      </c>
      <c r="J69" s="63" t="s">
        <v>824</v>
      </c>
      <c r="K69" s="63">
        <v>10</v>
      </c>
      <c r="L69" s="63">
        <v>10</v>
      </c>
      <c r="M69" t="s">
        <v>1510</v>
      </c>
      <c r="N69" s="63" t="s">
        <v>77</v>
      </c>
      <c r="O69" s="227">
        <v>939000</v>
      </c>
      <c r="P69" s="63" t="s">
        <v>586</v>
      </c>
      <c r="Q69" s="63" t="s">
        <v>586</v>
      </c>
      <c r="R69" s="228">
        <f t="shared" si="2"/>
        <v>8.3102860809345757E-4</v>
      </c>
    </row>
    <row r="70" spans="1:18" x14ac:dyDescent="0.2">
      <c r="A70" s="225">
        <f t="shared" si="3"/>
        <v>69</v>
      </c>
      <c r="B70" s="249">
        <v>41361</v>
      </c>
      <c r="C70" t="s">
        <v>2489</v>
      </c>
      <c r="D70" s="63" t="s">
        <v>2490</v>
      </c>
      <c r="E70" s="63" t="s">
        <v>656</v>
      </c>
      <c r="F70" t="s">
        <v>2491</v>
      </c>
      <c r="G70" t="s">
        <v>1762</v>
      </c>
      <c r="H70" s="63" t="s">
        <v>589</v>
      </c>
      <c r="I70" s="63" t="s">
        <v>590</v>
      </c>
      <c r="J70" s="63" t="s">
        <v>591</v>
      </c>
      <c r="K70" s="63">
        <v>20</v>
      </c>
      <c r="L70" s="63">
        <v>20</v>
      </c>
      <c r="M70" t="s">
        <v>1510</v>
      </c>
      <c r="N70" s="63" t="s">
        <v>77</v>
      </c>
      <c r="O70" s="227">
        <v>936500</v>
      </c>
      <c r="P70" s="63" t="s">
        <v>586</v>
      </c>
      <c r="Q70" s="63" t="s">
        <v>586</v>
      </c>
      <c r="R70" s="228">
        <f t="shared" si="2"/>
        <v>8.2881607186317677E-4</v>
      </c>
    </row>
    <row r="71" spans="1:18" x14ac:dyDescent="0.2">
      <c r="A71" s="225">
        <f t="shared" si="3"/>
        <v>70</v>
      </c>
      <c r="B71" s="249">
        <v>41361</v>
      </c>
      <c r="C71" t="s">
        <v>454</v>
      </c>
      <c r="D71" s="63" t="s">
        <v>276</v>
      </c>
      <c r="F71" t="s">
        <v>975</v>
      </c>
      <c r="G71" t="s">
        <v>1216</v>
      </c>
      <c r="H71" s="63" t="s">
        <v>358</v>
      </c>
      <c r="I71" s="63" t="s">
        <v>257</v>
      </c>
      <c r="J71" s="63" t="s">
        <v>585</v>
      </c>
      <c r="K71" s="63">
        <v>15</v>
      </c>
      <c r="L71" s="63">
        <v>15</v>
      </c>
      <c r="M71" t="s">
        <v>1510</v>
      </c>
      <c r="N71" s="63" t="s">
        <v>77</v>
      </c>
      <c r="O71" s="227">
        <v>929500</v>
      </c>
      <c r="P71" s="63" t="s">
        <v>586</v>
      </c>
      <c r="Q71" s="63" t="s">
        <v>586</v>
      </c>
      <c r="R71" s="228">
        <f t="shared" si="2"/>
        <v>8.2262097041839065E-4</v>
      </c>
    </row>
    <row r="72" spans="1:18" x14ac:dyDescent="0.2">
      <c r="A72" s="225">
        <f t="shared" si="3"/>
        <v>71</v>
      </c>
      <c r="B72" s="249">
        <v>41361</v>
      </c>
      <c r="C72" t="s">
        <v>2111</v>
      </c>
      <c r="D72" s="63" t="s">
        <v>525</v>
      </c>
      <c r="F72" t="s">
        <v>1100</v>
      </c>
      <c r="H72" s="63" t="s">
        <v>589</v>
      </c>
      <c r="I72" s="63" t="s">
        <v>590</v>
      </c>
      <c r="J72" s="63" t="s">
        <v>591</v>
      </c>
      <c r="K72" s="63">
        <v>20</v>
      </c>
      <c r="L72" s="63">
        <v>20</v>
      </c>
      <c r="M72" t="s">
        <v>102</v>
      </c>
      <c r="N72" s="63" t="s">
        <v>103</v>
      </c>
      <c r="O72" s="227">
        <v>922500</v>
      </c>
      <c r="P72" s="63" t="s">
        <v>586</v>
      </c>
      <c r="Q72" s="63" t="s">
        <v>586</v>
      </c>
      <c r="R72" s="228">
        <f t="shared" si="2"/>
        <v>8.1642586897360441E-4</v>
      </c>
    </row>
    <row r="73" spans="1:18" x14ac:dyDescent="0.2">
      <c r="A73" s="225">
        <f t="shared" si="3"/>
        <v>72</v>
      </c>
      <c r="B73" s="249">
        <v>41361</v>
      </c>
      <c r="C73" t="s">
        <v>1914</v>
      </c>
      <c r="D73" s="63" t="s">
        <v>1915</v>
      </c>
      <c r="F73" t="s">
        <v>1916</v>
      </c>
      <c r="G73" t="s">
        <v>1917</v>
      </c>
      <c r="H73" s="63" t="s">
        <v>589</v>
      </c>
      <c r="I73" s="63" t="s">
        <v>590</v>
      </c>
      <c r="J73" s="63" t="s">
        <v>591</v>
      </c>
      <c r="K73" s="63">
        <v>20</v>
      </c>
      <c r="L73" s="63">
        <v>20</v>
      </c>
      <c r="M73" t="s">
        <v>1510</v>
      </c>
      <c r="N73" s="63" t="s">
        <v>77</v>
      </c>
      <c r="O73" s="227">
        <v>907000</v>
      </c>
      <c r="P73" s="63" t="s">
        <v>586</v>
      </c>
      <c r="Q73" s="63" t="s">
        <v>586</v>
      </c>
      <c r="R73" s="228">
        <f t="shared" si="2"/>
        <v>8.0270814434586367E-4</v>
      </c>
    </row>
    <row r="74" spans="1:18" x14ac:dyDescent="0.2">
      <c r="A74" s="225">
        <f t="shared" si="3"/>
        <v>73</v>
      </c>
      <c r="B74" s="249">
        <v>41361</v>
      </c>
      <c r="C74" t="s">
        <v>193</v>
      </c>
      <c r="D74" s="63" t="s">
        <v>310</v>
      </c>
      <c r="F74" t="s">
        <v>991</v>
      </c>
      <c r="G74" t="s">
        <v>1237</v>
      </c>
      <c r="H74" s="63" t="s">
        <v>358</v>
      </c>
      <c r="I74" s="63" t="s">
        <v>588</v>
      </c>
      <c r="J74" s="63" t="s">
        <v>585</v>
      </c>
      <c r="K74" s="63">
        <v>0</v>
      </c>
      <c r="L74" s="63">
        <v>0</v>
      </c>
      <c r="M74" t="s">
        <v>133</v>
      </c>
      <c r="N74" s="63" t="s">
        <v>134</v>
      </c>
      <c r="O74" s="227">
        <v>893500</v>
      </c>
      <c r="P74" s="63" t="s">
        <v>586</v>
      </c>
      <c r="Q74" s="63" t="s">
        <v>586</v>
      </c>
      <c r="R74" s="228">
        <f t="shared" si="2"/>
        <v>7.9076044870234747E-4</v>
      </c>
    </row>
    <row r="75" spans="1:18" x14ac:dyDescent="0.2">
      <c r="A75" s="225">
        <f t="shared" si="3"/>
        <v>74</v>
      </c>
      <c r="B75" s="249">
        <v>41361</v>
      </c>
      <c r="C75" t="s">
        <v>1693</v>
      </c>
      <c r="D75" s="63" t="s">
        <v>1694</v>
      </c>
      <c r="F75" t="s">
        <v>1695</v>
      </c>
      <c r="G75" t="s">
        <v>1696</v>
      </c>
      <c r="H75" s="63" t="s">
        <v>358</v>
      </c>
      <c r="I75" s="63" t="s">
        <v>605</v>
      </c>
      <c r="J75" s="63" t="s">
        <v>585</v>
      </c>
      <c r="K75" s="63">
        <v>15</v>
      </c>
      <c r="L75" s="63">
        <v>5</v>
      </c>
      <c r="M75" t="s">
        <v>1510</v>
      </c>
      <c r="N75" s="63" t="s">
        <v>77</v>
      </c>
      <c r="O75" s="227">
        <v>883000</v>
      </c>
      <c r="P75" s="63" t="s">
        <v>586</v>
      </c>
      <c r="Q75" s="63" t="s">
        <v>586</v>
      </c>
      <c r="R75" s="228">
        <f t="shared" si="2"/>
        <v>7.8146779653516822E-4</v>
      </c>
    </row>
    <row r="76" spans="1:18" x14ac:dyDescent="0.2">
      <c r="A76" s="225">
        <f t="shared" si="3"/>
        <v>75</v>
      </c>
      <c r="B76" s="249">
        <v>41361</v>
      </c>
      <c r="C76" t="s">
        <v>192</v>
      </c>
      <c r="D76" s="63" t="s">
        <v>243</v>
      </c>
      <c r="F76" t="s">
        <v>975</v>
      </c>
      <c r="G76" t="s">
        <v>976</v>
      </c>
      <c r="H76" s="63" t="s">
        <v>358</v>
      </c>
      <c r="I76" s="63" t="s">
        <v>605</v>
      </c>
      <c r="J76" s="63" t="s">
        <v>585</v>
      </c>
      <c r="K76" s="63">
        <v>15</v>
      </c>
      <c r="L76" s="63">
        <v>5</v>
      </c>
      <c r="M76" t="s">
        <v>1510</v>
      </c>
      <c r="N76" s="63" t="s">
        <v>77</v>
      </c>
      <c r="O76" s="227">
        <v>855500</v>
      </c>
      <c r="P76" s="63" t="s">
        <v>586</v>
      </c>
      <c r="Q76" s="63" t="s">
        <v>586</v>
      </c>
      <c r="R76" s="228">
        <f t="shared" si="2"/>
        <v>7.5712989800207975E-4</v>
      </c>
    </row>
    <row r="77" spans="1:18" x14ac:dyDescent="0.2">
      <c r="A77" s="225">
        <f t="shared" si="3"/>
        <v>76</v>
      </c>
      <c r="B77" s="249">
        <v>41361</v>
      </c>
      <c r="C77" t="s">
        <v>1459</v>
      </c>
      <c r="D77" s="63" t="s">
        <v>1460</v>
      </c>
      <c r="E77" s="63" t="s">
        <v>656</v>
      </c>
      <c r="F77" t="s">
        <v>1461</v>
      </c>
      <c r="G77" t="s">
        <v>1462</v>
      </c>
      <c r="H77" s="63" t="s">
        <v>589</v>
      </c>
      <c r="I77" s="63" t="s">
        <v>590</v>
      </c>
      <c r="J77" s="63" t="s">
        <v>591</v>
      </c>
      <c r="K77" s="63">
        <v>20</v>
      </c>
      <c r="L77" s="63">
        <v>20</v>
      </c>
      <c r="M77" t="s">
        <v>1510</v>
      </c>
      <c r="N77" s="63" t="s">
        <v>77</v>
      </c>
      <c r="O77" s="227">
        <v>825000</v>
      </c>
      <c r="P77" s="63" t="s">
        <v>586</v>
      </c>
      <c r="Q77" s="63" t="s">
        <v>586</v>
      </c>
      <c r="R77" s="228">
        <f t="shared" si="2"/>
        <v>7.3013695599265433E-4</v>
      </c>
    </row>
    <row r="78" spans="1:18" x14ac:dyDescent="0.2">
      <c r="A78" s="225">
        <f t="shared" si="3"/>
        <v>77</v>
      </c>
      <c r="B78" s="249">
        <v>41361</v>
      </c>
      <c r="C78" t="s">
        <v>2617</v>
      </c>
      <c r="D78" s="63" t="s">
        <v>2618</v>
      </c>
      <c r="F78" t="s">
        <v>992</v>
      </c>
      <c r="H78" s="63" t="s">
        <v>589</v>
      </c>
      <c r="I78" s="63" t="s">
        <v>590</v>
      </c>
      <c r="J78" s="63" t="s">
        <v>591</v>
      </c>
      <c r="K78" s="63">
        <v>20</v>
      </c>
      <c r="L78" s="63">
        <v>20</v>
      </c>
      <c r="M78" t="s">
        <v>1510</v>
      </c>
      <c r="N78" s="63" t="s">
        <v>77</v>
      </c>
      <c r="O78" s="227">
        <v>823000</v>
      </c>
      <c r="P78" s="63" t="s">
        <v>586</v>
      </c>
      <c r="Q78" s="63" t="s">
        <v>586</v>
      </c>
      <c r="R78" s="228">
        <f t="shared" si="2"/>
        <v>7.283669270084298E-4</v>
      </c>
    </row>
    <row r="79" spans="1:18" x14ac:dyDescent="0.2">
      <c r="A79" s="225">
        <f t="shared" si="3"/>
        <v>78</v>
      </c>
      <c r="B79" s="249">
        <v>41361</v>
      </c>
      <c r="C79" t="s">
        <v>2444</v>
      </c>
      <c r="D79" s="63" t="s">
        <v>2445</v>
      </c>
      <c r="E79" s="63" t="s">
        <v>656</v>
      </c>
      <c r="F79" t="s">
        <v>2267</v>
      </c>
      <c r="H79" s="63" t="s">
        <v>589</v>
      </c>
      <c r="I79" s="63" t="s">
        <v>590</v>
      </c>
      <c r="J79" s="63" t="s">
        <v>591</v>
      </c>
      <c r="K79" s="63">
        <v>20</v>
      </c>
      <c r="L79" s="63">
        <v>20</v>
      </c>
      <c r="M79" t="s">
        <v>102</v>
      </c>
      <c r="N79" s="63" t="s">
        <v>103</v>
      </c>
      <c r="O79" s="227">
        <v>819000</v>
      </c>
      <c r="P79" s="63" t="s">
        <v>586</v>
      </c>
      <c r="Q79" s="63" t="s">
        <v>586</v>
      </c>
      <c r="R79" s="228">
        <f t="shared" si="2"/>
        <v>7.2482686903998052E-4</v>
      </c>
    </row>
    <row r="80" spans="1:18" x14ac:dyDescent="0.2">
      <c r="A80" s="225">
        <f t="shared" si="3"/>
        <v>79</v>
      </c>
      <c r="B80" s="249">
        <v>41361</v>
      </c>
      <c r="C80" t="s">
        <v>197</v>
      </c>
      <c r="D80" s="63" t="s">
        <v>13</v>
      </c>
      <c r="F80" t="s">
        <v>1226</v>
      </c>
      <c r="G80" t="s">
        <v>1227</v>
      </c>
      <c r="H80" s="63" t="s">
        <v>358</v>
      </c>
      <c r="I80" s="63" t="s">
        <v>257</v>
      </c>
      <c r="J80" s="63" t="s">
        <v>585</v>
      </c>
      <c r="K80" s="63">
        <v>15</v>
      </c>
      <c r="L80" s="63">
        <v>15</v>
      </c>
      <c r="M80" t="s">
        <v>102</v>
      </c>
      <c r="N80" s="63" t="s">
        <v>103</v>
      </c>
      <c r="O80" s="227">
        <v>800000</v>
      </c>
      <c r="P80" s="63" t="s">
        <v>586</v>
      </c>
      <c r="Q80" s="63" t="s">
        <v>586</v>
      </c>
      <c r="R80" s="228">
        <f t="shared" si="2"/>
        <v>7.0801159368984667E-4</v>
      </c>
    </row>
    <row r="81" spans="1:18" x14ac:dyDescent="0.2">
      <c r="A81" s="225">
        <f t="shared" si="3"/>
        <v>80</v>
      </c>
      <c r="B81" s="249">
        <v>41361</v>
      </c>
      <c r="C81" t="s">
        <v>747</v>
      </c>
      <c r="D81" s="63" t="s">
        <v>748</v>
      </c>
      <c r="F81" t="s">
        <v>749</v>
      </c>
      <c r="H81" s="63" t="s">
        <v>358</v>
      </c>
      <c r="I81" s="63" t="s">
        <v>588</v>
      </c>
      <c r="J81" s="63" t="s">
        <v>585</v>
      </c>
      <c r="K81" s="63">
        <v>0</v>
      </c>
      <c r="L81" s="63">
        <v>0</v>
      </c>
      <c r="M81" t="s">
        <v>614</v>
      </c>
      <c r="N81" s="63" t="s">
        <v>442</v>
      </c>
      <c r="O81" s="227">
        <v>798500</v>
      </c>
      <c r="P81" s="63" t="s">
        <v>586</v>
      </c>
      <c r="Q81" s="63" t="s">
        <v>586</v>
      </c>
      <c r="R81" s="228">
        <f t="shared" si="2"/>
        <v>7.0668407195167819E-4</v>
      </c>
    </row>
    <row r="82" spans="1:18" x14ac:dyDescent="0.2">
      <c r="A82" s="225">
        <f t="shared" si="3"/>
        <v>81</v>
      </c>
      <c r="B82" s="249">
        <v>41361</v>
      </c>
      <c r="C82" t="s">
        <v>282</v>
      </c>
      <c r="D82" s="63" t="s">
        <v>283</v>
      </c>
      <c r="F82" t="s">
        <v>978</v>
      </c>
      <c r="H82" s="63" t="s">
        <v>589</v>
      </c>
      <c r="I82" s="63" t="s">
        <v>590</v>
      </c>
      <c r="J82" s="63" t="s">
        <v>591</v>
      </c>
      <c r="K82" s="63">
        <v>20</v>
      </c>
      <c r="L82" s="63">
        <v>20</v>
      </c>
      <c r="M82" t="s">
        <v>1510</v>
      </c>
      <c r="N82" s="63" t="s">
        <v>77</v>
      </c>
      <c r="O82" s="227">
        <v>770000</v>
      </c>
      <c r="P82" s="63" t="s">
        <v>586</v>
      </c>
      <c r="Q82" s="63" t="s">
        <v>586</v>
      </c>
      <c r="R82" s="228">
        <f t="shared" si="2"/>
        <v>6.8146115892647741E-4</v>
      </c>
    </row>
    <row r="83" spans="1:18" x14ac:dyDescent="0.2">
      <c r="A83" s="225">
        <f t="shared" si="3"/>
        <v>82</v>
      </c>
      <c r="B83" s="249">
        <v>41361</v>
      </c>
      <c r="C83" t="s">
        <v>2125</v>
      </c>
      <c r="D83" s="63" t="s">
        <v>2126</v>
      </c>
      <c r="F83" t="s">
        <v>2127</v>
      </c>
      <c r="G83" t="s">
        <v>2128</v>
      </c>
      <c r="H83" s="63" t="s">
        <v>589</v>
      </c>
      <c r="I83" s="63" t="s">
        <v>590</v>
      </c>
      <c r="J83" s="63" t="s">
        <v>105</v>
      </c>
      <c r="K83" s="63">
        <v>20</v>
      </c>
      <c r="L83" s="63">
        <v>20</v>
      </c>
      <c r="M83" t="s">
        <v>1510</v>
      </c>
      <c r="N83" s="63" t="s">
        <v>77</v>
      </c>
      <c r="O83" s="227">
        <v>756500</v>
      </c>
      <c r="P83" s="63" t="s">
        <v>586</v>
      </c>
      <c r="Q83" s="63" t="s">
        <v>586</v>
      </c>
      <c r="R83" s="228">
        <f t="shared" si="2"/>
        <v>6.6951346328296131E-4</v>
      </c>
    </row>
    <row r="84" spans="1:18" x14ac:dyDescent="0.2">
      <c r="A84" s="225">
        <f t="shared" si="3"/>
        <v>83</v>
      </c>
      <c r="B84" s="249">
        <v>41361</v>
      </c>
      <c r="C84" t="s">
        <v>429</v>
      </c>
      <c r="D84" s="63" t="s">
        <v>274</v>
      </c>
      <c r="F84" t="s">
        <v>1220</v>
      </c>
      <c r="H84" s="63" t="s">
        <v>358</v>
      </c>
      <c r="I84" s="63" t="s">
        <v>588</v>
      </c>
      <c r="J84" s="63" t="s">
        <v>585</v>
      </c>
      <c r="K84" s="63">
        <v>0</v>
      </c>
      <c r="L84" s="63">
        <v>0</v>
      </c>
      <c r="M84" t="s">
        <v>615</v>
      </c>
      <c r="N84" s="63" t="s">
        <v>616</v>
      </c>
      <c r="O84" s="227">
        <v>716000</v>
      </c>
      <c r="P84" s="63" t="s">
        <v>586</v>
      </c>
      <c r="Q84" s="63" t="s">
        <v>586</v>
      </c>
      <c r="R84" s="228">
        <f t="shared" si="2"/>
        <v>6.336703763524128E-4</v>
      </c>
    </row>
    <row r="85" spans="1:18" x14ac:dyDescent="0.2">
      <c r="A85" s="225">
        <f t="shared" si="3"/>
        <v>84</v>
      </c>
      <c r="B85" s="249">
        <v>41361</v>
      </c>
      <c r="C85" t="s">
        <v>778</v>
      </c>
      <c r="D85" s="63" t="s">
        <v>641</v>
      </c>
      <c r="F85" t="s">
        <v>1085</v>
      </c>
      <c r="G85" t="s">
        <v>1086</v>
      </c>
      <c r="H85" s="63" t="s">
        <v>358</v>
      </c>
      <c r="I85" s="63" t="s">
        <v>147</v>
      </c>
      <c r="J85" s="63" t="s">
        <v>585</v>
      </c>
      <c r="K85" s="63">
        <v>15</v>
      </c>
      <c r="L85" s="63">
        <v>5</v>
      </c>
      <c r="M85" t="s">
        <v>102</v>
      </c>
      <c r="N85" s="63" t="s">
        <v>103</v>
      </c>
      <c r="O85" s="227">
        <v>711000</v>
      </c>
      <c r="P85" s="63" t="s">
        <v>586</v>
      </c>
      <c r="Q85" s="63" t="s">
        <v>586</v>
      </c>
      <c r="R85" s="228">
        <f t="shared" si="2"/>
        <v>6.292453038918512E-4</v>
      </c>
    </row>
    <row r="86" spans="1:18" x14ac:dyDescent="0.2">
      <c r="A86" s="225">
        <f t="shared" si="3"/>
        <v>85</v>
      </c>
      <c r="B86" s="249">
        <v>41361</v>
      </c>
      <c r="C86" t="s">
        <v>2612</v>
      </c>
      <c r="D86" s="63" t="s">
        <v>1082</v>
      </c>
      <c r="E86" s="63">
        <v>1874452085</v>
      </c>
      <c r="F86" t="s">
        <v>1083</v>
      </c>
      <c r="H86" s="63" t="s">
        <v>589</v>
      </c>
      <c r="I86" s="63" t="s">
        <v>590</v>
      </c>
      <c r="J86" s="63" t="s">
        <v>591</v>
      </c>
      <c r="K86" s="63">
        <v>20</v>
      </c>
      <c r="L86" s="63">
        <v>20</v>
      </c>
      <c r="M86" t="s">
        <v>1750</v>
      </c>
      <c r="N86" s="63" t="s">
        <v>201</v>
      </c>
      <c r="O86" s="227">
        <v>700000</v>
      </c>
      <c r="P86" s="63" t="s">
        <v>586</v>
      </c>
      <c r="Q86" s="63" t="s">
        <v>586</v>
      </c>
      <c r="R86" s="228">
        <f t="shared" si="2"/>
        <v>6.1951014447861579E-4</v>
      </c>
    </row>
    <row r="87" spans="1:18" x14ac:dyDescent="0.2">
      <c r="A87" s="225">
        <f t="shared" si="3"/>
        <v>86</v>
      </c>
      <c r="B87" s="249">
        <v>41361</v>
      </c>
      <c r="C87" t="s">
        <v>545</v>
      </c>
      <c r="D87" s="63" t="s">
        <v>546</v>
      </c>
      <c r="F87" t="s">
        <v>1001</v>
      </c>
      <c r="H87" s="63" t="s">
        <v>589</v>
      </c>
      <c r="I87" s="63" t="s">
        <v>590</v>
      </c>
      <c r="J87" s="63" t="s">
        <v>591</v>
      </c>
      <c r="K87" s="63">
        <v>20</v>
      </c>
      <c r="L87" s="63">
        <v>20</v>
      </c>
      <c r="M87" t="s">
        <v>1510</v>
      </c>
      <c r="N87" s="63" t="s">
        <v>77</v>
      </c>
      <c r="O87" s="227">
        <v>693144</v>
      </c>
      <c r="P87" s="63" t="s">
        <v>586</v>
      </c>
      <c r="Q87" s="63" t="s">
        <v>586</v>
      </c>
      <c r="R87" s="228">
        <f t="shared" si="2"/>
        <v>6.134424851206939E-4</v>
      </c>
    </row>
    <row r="88" spans="1:18" x14ac:dyDescent="0.2">
      <c r="A88" s="225">
        <f t="shared" si="3"/>
        <v>87</v>
      </c>
      <c r="B88" s="249">
        <v>41361</v>
      </c>
      <c r="C88" t="s">
        <v>3215</v>
      </c>
      <c r="D88" s="63" t="s">
        <v>2700</v>
      </c>
      <c r="F88" t="s">
        <v>2701</v>
      </c>
      <c r="H88" s="63" t="s">
        <v>589</v>
      </c>
      <c r="I88" s="63" t="s">
        <v>590</v>
      </c>
      <c r="J88" s="63" t="s">
        <v>591</v>
      </c>
      <c r="K88" s="63">
        <v>20</v>
      </c>
      <c r="L88" s="63">
        <v>20</v>
      </c>
      <c r="M88" t="s">
        <v>1750</v>
      </c>
      <c r="N88" s="63" t="s">
        <v>201</v>
      </c>
      <c r="O88" s="227">
        <v>693000</v>
      </c>
      <c r="P88" s="63" t="s">
        <v>586</v>
      </c>
      <c r="Q88" s="63" t="s">
        <v>586</v>
      </c>
      <c r="R88" s="228">
        <f t="shared" si="2"/>
        <v>6.1331504303382967E-4</v>
      </c>
    </row>
    <row r="89" spans="1:18" x14ac:dyDescent="0.2">
      <c r="A89" s="225">
        <f t="shared" si="3"/>
        <v>88</v>
      </c>
      <c r="B89" s="249">
        <v>41361</v>
      </c>
      <c r="C89" t="s">
        <v>2430</v>
      </c>
      <c r="D89" s="63" t="s">
        <v>2431</v>
      </c>
      <c r="F89" t="s">
        <v>2432</v>
      </c>
      <c r="G89" t="s">
        <v>2433</v>
      </c>
      <c r="H89" s="63" t="s">
        <v>589</v>
      </c>
      <c r="I89" s="63" t="s">
        <v>590</v>
      </c>
      <c r="J89" s="63" t="s">
        <v>591</v>
      </c>
      <c r="K89" s="63">
        <v>20</v>
      </c>
      <c r="L89" s="63">
        <v>20</v>
      </c>
      <c r="M89" t="s">
        <v>1510</v>
      </c>
      <c r="N89" s="63" t="s">
        <v>77</v>
      </c>
      <c r="O89" s="227">
        <v>690000</v>
      </c>
      <c r="P89" s="63" t="s">
        <v>586</v>
      </c>
      <c r="Q89" s="63" t="s">
        <v>586</v>
      </c>
      <c r="R89" s="228">
        <f t="shared" si="2"/>
        <v>6.1065999955749271E-4</v>
      </c>
    </row>
    <row r="90" spans="1:18" x14ac:dyDescent="0.2">
      <c r="A90" s="225">
        <f t="shared" si="3"/>
        <v>89</v>
      </c>
      <c r="B90" s="249">
        <v>41361</v>
      </c>
      <c r="C90" t="s">
        <v>1388</v>
      </c>
      <c r="D90" s="63" t="s">
        <v>1389</v>
      </c>
      <c r="E90" s="63" t="s">
        <v>656</v>
      </c>
      <c r="F90" t="s">
        <v>1390</v>
      </c>
      <c r="G90" t="s">
        <v>656</v>
      </c>
      <c r="H90" s="63" t="s">
        <v>589</v>
      </c>
      <c r="I90" s="63" t="s">
        <v>590</v>
      </c>
      <c r="J90" s="63" t="s">
        <v>591</v>
      </c>
      <c r="K90" s="63">
        <v>20</v>
      </c>
      <c r="L90" s="63">
        <v>20</v>
      </c>
      <c r="M90" t="s">
        <v>1510</v>
      </c>
      <c r="N90" s="63" t="s">
        <v>77</v>
      </c>
      <c r="O90" s="227">
        <v>690000</v>
      </c>
      <c r="P90" s="63" t="s">
        <v>586</v>
      </c>
      <c r="Q90" s="63" t="s">
        <v>586</v>
      </c>
      <c r="R90" s="228">
        <f t="shared" si="2"/>
        <v>6.1065999955749271E-4</v>
      </c>
    </row>
    <row r="91" spans="1:18" x14ac:dyDescent="0.2">
      <c r="A91" s="225">
        <f t="shared" si="3"/>
        <v>90</v>
      </c>
      <c r="B91" s="249">
        <v>41361</v>
      </c>
      <c r="C91" t="s">
        <v>2043</v>
      </c>
      <c r="D91" s="63" t="s">
        <v>2044</v>
      </c>
      <c r="F91" t="s">
        <v>2045</v>
      </c>
      <c r="H91" s="63" t="s">
        <v>589</v>
      </c>
      <c r="I91" s="63" t="s">
        <v>590</v>
      </c>
      <c r="J91" s="63" t="s">
        <v>591</v>
      </c>
      <c r="K91" s="63">
        <v>20</v>
      </c>
      <c r="L91" s="63">
        <v>20</v>
      </c>
      <c r="M91" t="s">
        <v>1750</v>
      </c>
      <c r="N91" s="63" t="s">
        <v>201</v>
      </c>
      <c r="O91" s="227">
        <v>671000</v>
      </c>
      <c r="P91" s="63" t="s">
        <v>586</v>
      </c>
      <c r="Q91" s="63" t="s">
        <v>586</v>
      </c>
      <c r="R91" s="228">
        <f t="shared" si="2"/>
        <v>5.9384472420735885E-4</v>
      </c>
    </row>
    <row r="92" spans="1:18" x14ac:dyDescent="0.2">
      <c r="A92" s="225">
        <f t="shared" si="3"/>
        <v>91</v>
      </c>
      <c r="B92" s="249">
        <v>41361</v>
      </c>
      <c r="C92" t="s">
        <v>317</v>
      </c>
      <c r="D92" s="63" t="s">
        <v>318</v>
      </c>
      <c r="F92" t="s">
        <v>883</v>
      </c>
      <c r="G92" t="s">
        <v>884</v>
      </c>
      <c r="H92" s="63" t="s">
        <v>358</v>
      </c>
      <c r="I92" s="63" t="s">
        <v>605</v>
      </c>
      <c r="J92" s="63" t="s">
        <v>585</v>
      </c>
      <c r="K92" s="63">
        <v>15</v>
      </c>
      <c r="L92" s="63">
        <v>5</v>
      </c>
      <c r="M92" t="s">
        <v>1750</v>
      </c>
      <c r="N92" s="63" t="s">
        <v>201</v>
      </c>
      <c r="O92" s="227">
        <v>641500</v>
      </c>
      <c r="P92" s="63" t="s">
        <v>586</v>
      </c>
      <c r="Q92" s="63" t="s">
        <v>586</v>
      </c>
      <c r="R92" s="228">
        <f t="shared" si="2"/>
        <v>5.6773679669004575E-4</v>
      </c>
    </row>
    <row r="93" spans="1:18" x14ac:dyDescent="0.2">
      <c r="A93" s="225">
        <f t="shared" si="3"/>
        <v>92</v>
      </c>
      <c r="B93" s="249">
        <v>41361</v>
      </c>
      <c r="C93" t="s">
        <v>723</v>
      </c>
      <c r="D93" s="63" t="s">
        <v>724</v>
      </c>
      <c r="F93" t="s">
        <v>1008</v>
      </c>
      <c r="H93" s="63" t="s">
        <v>589</v>
      </c>
      <c r="I93" s="63" t="s">
        <v>590</v>
      </c>
      <c r="J93" s="63" t="s">
        <v>101</v>
      </c>
      <c r="K93" s="63">
        <v>20</v>
      </c>
      <c r="L93" s="63">
        <v>20</v>
      </c>
      <c r="M93" t="s">
        <v>1510</v>
      </c>
      <c r="N93" s="63" t="s">
        <v>77</v>
      </c>
      <c r="O93" s="227">
        <v>626000</v>
      </c>
      <c r="P93" s="63" t="s">
        <v>586</v>
      </c>
      <c r="Q93" s="63" t="s">
        <v>586</v>
      </c>
      <c r="R93" s="228">
        <f t="shared" si="2"/>
        <v>5.5401907206230501E-4</v>
      </c>
    </row>
    <row r="94" spans="1:18" x14ac:dyDescent="0.2">
      <c r="A94" s="225">
        <f t="shared" si="3"/>
        <v>93</v>
      </c>
      <c r="B94" s="249">
        <v>41361</v>
      </c>
      <c r="C94" t="s">
        <v>2795</v>
      </c>
      <c r="D94" s="63" t="s">
        <v>2796</v>
      </c>
      <c r="F94" t="s">
        <v>982</v>
      </c>
      <c r="H94" s="63" t="s">
        <v>589</v>
      </c>
      <c r="I94" s="63" t="s">
        <v>590</v>
      </c>
      <c r="J94" s="63" t="s">
        <v>591</v>
      </c>
      <c r="K94" s="63">
        <v>20</v>
      </c>
      <c r="L94" s="63">
        <v>20</v>
      </c>
      <c r="M94" t="s">
        <v>1750</v>
      </c>
      <c r="N94" s="63" t="s">
        <v>201</v>
      </c>
      <c r="O94" s="227">
        <v>622000</v>
      </c>
      <c r="P94" s="63" t="s">
        <v>586</v>
      </c>
      <c r="Q94" s="63" t="s">
        <v>586</v>
      </c>
      <c r="R94" s="228">
        <f t="shared" si="2"/>
        <v>5.5047901409385573E-4</v>
      </c>
    </row>
    <row r="95" spans="1:18" x14ac:dyDescent="0.2">
      <c r="A95" s="225">
        <f t="shared" si="3"/>
        <v>94</v>
      </c>
      <c r="B95" s="249">
        <v>41361</v>
      </c>
      <c r="C95" t="s">
        <v>253</v>
      </c>
      <c r="D95" s="63" t="s">
        <v>254</v>
      </c>
      <c r="F95" t="s">
        <v>992</v>
      </c>
      <c r="H95" s="63" t="s">
        <v>589</v>
      </c>
      <c r="I95" s="63" t="s">
        <v>590</v>
      </c>
      <c r="J95" s="63" t="s">
        <v>591</v>
      </c>
      <c r="K95" s="63">
        <v>20</v>
      </c>
      <c r="L95" s="63">
        <v>20</v>
      </c>
      <c r="M95" t="s">
        <v>1510</v>
      </c>
      <c r="N95" s="63" t="s">
        <v>77</v>
      </c>
      <c r="O95" s="227">
        <v>618500</v>
      </c>
      <c r="P95" s="63" t="s">
        <v>586</v>
      </c>
      <c r="Q95" s="63" t="s">
        <v>586</v>
      </c>
      <c r="R95" s="228">
        <f t="shared" si="2"/>
        <v>5.4738146337146272E-4</v>
      </c>
    </row>
    <row r="96" spans="1:18" x14ac:dyDescent="0.2">
      <c r="A96" s="225">
        <f t="shared" si="3"/>
        <v>95</v>
      </c>
      <c r="B96" s="249">
        <v>41361</v>
      </c>
      <c r="C96" t="s">
        <v>3010</v>
      </c>
      <c r="D96" s="63" t="s">
        <v>3011</v>
      </c>
      <c r="F96" t="s">
        <v>1004</v>
      </c>
      <c r="H96" s="63" t="s">
        <v>589</v>
      </c>
      <c r="I96" s="63" t="s">
        <v>590</v>
      </c>
      <c r="J96" s="63" t="s">
        <v>591</v>
      </c>
      <c r="K96" s="63">
        <v>20</v>
      </c>
      <c r="L96" s="63">
        <v>20</v>
      </c>
      <c r="M96" t="s">
        <v>1750</v>
      </c>
      <c r="N96" s="63" t="s">
        <v>201</v>
      </c>
      <c r="O96" s="227">
        <v>608500</v>
      </c>
      <c r="P96" s="63" t="s">
        <v>586</v>
      </c>
      <c r="Q96" s="63" t="s">
        <v>586</v>
      </c>
      <c r="R96" s="228">
        <f t="shared" si="2"/>
        <v>5.3853131845033964E-4</v>
      </c>
    </row>
    <row r="97" spans="1:18" x14ac:dyDescent="0.2">
      <c r="A97" s="225">
        <f t="shared" si="3"/>
        <v>96</v>
      </c>
      <c r="B97" s="249">
        <v>41361</v>
      </c>
      <c r="C97" t="s">
        <v>3352</v>
      </c>
      <c r="D97" s="63" t="s">
        <v>3353</v>
      </c>
      <c r="F97" t="s">
        <v>3354</v>
      </c>
      <c r="G97" t="s">
        <v>3355</v>
      </c>
      <c r="H97" s="63" t="s">
        <v>589</v>
      </c>
      <c r="I97" s="63" t="s">
        <v>590</v>
      </c>
      <c r="J97" s="63" t="s">
        <v>591</v>
      </c>
      <c r="K97" s="63">
        <v>20</v>
      </c>
      <c r="L97" s="63">
        <v>20</v>
      </c>
      <c r="M97" t="s">
        <v>219</v>
      </c>
      <c r="N97" s="63" t="s">
        <v>220</v>
      </c>
      <c r="O97" s="227">
        <v>602500</v>
      </c>
      <c r="P97" s="63" t="s">
        <v>586</v>
      </c>
      <c r="Q97" s="63" t="s">
        <v>586</v>
      </c>
      <c r="R97" s="228">
        <f t="shared" si="2"/>
        <v>5.3322123149766583E-4</v>
      </c>
    </row>
    <row r="98" spans="1:18" x14ac:dyDescent="0.2">
      <c r="A98" s="225">
        <f t="shared" si="3"/>
        <v>97</v>
      </c>
      <c r="B98" s="249">
        <v>41361</v>
      </c>
      <c r="C98" t="s">
        <v>2255</v>
      </c>
      <c r="D98" s="63" t="s">
        <v>2256</v>
      </c>
      <c r="F98" t="s">
        <v>2257</v>
      </c>
      <c r="H98" s="63" t="s">
        <v>589</v>
      </c>
      <c r="I98" s="63" t="s">
        <v>590</v>
      </c>
      <c r="J98" s="63" t="s">
        <v>591</v>
      </c>
      <c r="K98" s="63">
        <v>20</v>
      </c>
      <c r="L98" s="63">
        <v>20</v>
      </c>
      <c r="M98" t="s">
        <v>1750</v>
      </c>
      <c r="N98" s="63" t="s">
        <v>201</v>
      </c>
      <c r="O98" s="227">
        <v>595500</v>
      </c>
      <c r="P98" s="63" t="s">
        <v>586</v>
      </c>
      <c r="Q98" s="63" t="s">
        <v>586</v>
      </c>
      <c r="R98" s="228">
        <f t="shared" si="2"/>
        <v>5.2702613005287959E-4</v>
      </c>
    </row>
    <row r="99" spans="1:18" x14ac:dyDescent="0.2">
      <c r="A99" s="225">
        <f t="shared" si="3"/>
        <v>98</v>
      </c>
      <c r="B99" s="249">
        <v>41361</v>
      </c>
      <c r="C99" t="s">
        <v>2265</v>
      </c>
      <c r="D99" s="63" t="s">
        <v>2266</v>
      </c>
      <c r="E99" s="63" t="s">
        <v>656</v>
      </c>
      <c r="F99" t="s">
        <v>2267</v>
      </c>
      <c r="H99" s="63" t="s">
        <v>589</v>
      </c>
      <c r="I99" s="63" t="s">
        <v>590</v>
      </c>
      <c r="J99" s="63" t="s">
        <v>591</v>
      </c>
      <c r="K99" s="63">
        <v>20</v>
      </c>
      <c r="L99" s="63">
        <v>20</v>
      </c>
      <c r="M99" t="s">
        <v>102</v>
      </c>
      <c r="N99" s="63" t="s">
        <v>103</v>
      </c>
      <c r="O99" s="227">
        <v>582500</v>
      </c>
      <c r="P99" s="63" t="s">
        <v>586</v>
      </c>
      <c r="Q99" s="63" t="s">
        <v>586</v>
      </c>
      <c r="R99" s="228">
        <f t="shared" si="2"/>
        <v>5.1552094165541965E-4</v>
      </c>
    </row>
    <row r="100" spans="1:18" x14ac:dyDescent="0.2">
      <c r="A100" s="225">
        <f t="shared" si="3"/>
        <v>99</v>
      </c>
      <c r="B100" s="249">
        <v>41361</v>
      </c>
      <c r="C100" t="s">
        <v>2119</v>
      </c>
      <c r="D100" s="63" t="s">
        <v>2120</v>
      </c>
      <c r="F100" t="s">
        <v>2121</v>
      </c>
      <c r="H100" s="63" t="s">
        <v>358</v>
      </c>
      <c r="I100" s="63" t="s">
        <v>588</v>
      </c>
      <c r="J100" s="63" t="s">
        <v>585</v>
      </c>
      <c r="K100" s="63">
        <v>0</v>
      </c>
      <c r="L100" s="63">
        <v>0</v>
      </c>
      <c r="M100" t="s">
        <v>615</v>
      </c>
      <c r="N100" s="63" t="s">
        <v>616</v>
      </c>
      <c r="O100" s="227">
        <v>579500</v>
      </c>
      <c r="P100" s="63" t="s">
        <v>586</v>
      </c>
      <c r="Q100" s="63" t="s">
        <v>586</v>
      </c>
      <c r="R100" s="228">
        <f t="shared" si="2"/>
        <v>5.1286589817908269E-4</v>
      </c>
    </row>
    <row r="101" spans="1:18" x14ac:dyDescent="0.2">
      <c r="A101" s="225">
        <f t="shared" si="3"/>
        <v>100</v>
      </c>
      <c r="B101" s="249">
        <v>41361</v>
      </c>
      <c r="C101" t="s">
        <v>630</v>
      </c>
      <c r="D101" s="63" t="s">
        <v>557</v>
      </c>
      <c r="F101" t="s">
        <v>1246</v>
      </c>
      <c r="H101" s="63" t="s">
        <v>358</v>
      </c>
      <c r="I101" s="63" t="s">
        <v>588</v>
      </c>
      <c r="J101" s="63" t="s">
        <v>585</v>
      </c>
      <c r="K101" s="63">
        <v>0</v>
      </c>
      <c r="L101" s="63">
        <v>0</v>
      </c>
      <c r="M101" t="s">
        <v>615</v>
      </c>
      <c r="N101" s="63" t="s">
        <v>616</v>
      </c>
      <c r="O101" s="227">
        <v>569500</v>
      </c>
      <c r="P101" s="63" t="s">
        <v>586</v>
      </c>
      <c r="Q101" s="63" t="s">
        <v>586</v>
      </c>
      <c r="R101" s="228">
        <f t="shared" si="2"/>
        <v>5.0401575325795961E-4</v>
      </c>
    </row>
    <row r="102" spans="1:18" x14ac:dyDescent="0.2">
      <c r="A102" s="225">
        <f t="shared" si="3"/>
        <v>101</v>
      </c>
      <c r="B102" s="249">
        <v>41361</v>
      </c>
      <c r="C102" t="s">
        <v>815</v>
      </c>
      <c r="D102" s="63" t="s">
        <v>816</v>
      </c>
      <c r="F102" t="s">
        <v>1470</v>
      </c>
      <c r="G102" t="s">
        <v>1471</v>
      </c>
      <c r="H102" s="63" t="s">
        <v>358</v>
      </c>
      <c r="I102" s="63" t="s">
        <v>588</v>
      </c>
      <c r="J102" s="63" t="s">
        <v>585</v>
      </c>
      <c r="K102" s="63">
        <v>0</v>
      </c>
      <c r="L102" s="63">
        <v>0</v>
      </c>
      <c r="M102" t="s">
        <v>615</v>
      </c>
      <c r="N102" s="63" t="s">
        <v>616</v>
      </c>
      <c r="O102" s="227">
        <v>567500</v>
      </c>
      <c r="P102" s="63" t="s">
        <v>586</v>
      </c>
      <c r="Q102" s="63" t="s">
        <v>586</v>
      </c>
      <c r="R102" s="228">
        <f t="shared" si="2"/>
        <v>5.0224572427373497E-4</v>
      </c>
    </row>
    <row r="103" spans="1:18" x14ac:dyDescent="0.2">
      <c r="A103" s="225">
        <f t="shared" si="3"/>
        <v>102</v>
      </c>
      <c r="B103" s="249">
        <v>41361</v>
      </c>
      <c r="C103" t="s">
        <v>2613</v>
      </c>
      <c r="D103" s="63" t="s">
        <v>2614</v>
      </c>
      <c r="F103" t="s">
        <v>2583</v>
      </c>
      <c r="G103" t="s">
        <v>2584</v>
      </c>
      <c r="H103" s="63" t="s">
        <v>589</v>
      </c>
      <c r="I103" s="63" t="s">
        <v>590</v>
      </c>
      <c r="J103" s="63" t="s">
        <v>591</v>
      </c>
      <c r="K103" s="63">
        <v>20</v>
      </c>
      <c r="L103" s="63">
        <v>20</v>
      </c>
      <c r="M103" t="s">
        <v>1510</v>
      </c>
      <c r="N103" s="63" t="s">
        <v>77</v>
      </c>
      <c r="O103" s="227">
        <v>566000</v>
      </c>
      <c r="P103" s="63" t="s">
        <v>586</v>
      </c>
      <c r="Q103" s="63" t="s">
        <v>586</v>
      </c>
      <c r="R103" s="228">
        <f t="shared" si="2"/>
        <v>5.0091820253556649E-4</v>
      </c>
    </row>
    <row r="104" spans="1:18" x14ac:dyDescent="0.2">
      <c r="A104" s="225">
        <f t="shared" si="3"/>
        <v>103</v>
      </c>
      <c r="B104" s="249">
        <v>41361</v>
      </c>
      <c r="C104" t="s">
        <v>3008</v>
      </c>
      <c r="D104" s="63" t="s">
        <v>3009</v>
      </c>
      <c r="F104" t="s">
        <v>967</v>
      </c>
      <c r="H104" s="63" t="s">
        <v>589</v>
      </c>
      <c r="I104" s="63" t="s">
        <v>590</v>
      </c>
      <c r="J104" s="63" t="s">
        <v>101</v>
      </c>
      <c r="K104" s="63">
        <v>20</v>
      </c>
      <c r="L104" s="63">
        <v>20</v>
      </c>
      <c r="M104" t="s">
        <v>102</v>
      </c>
      <c r="N104" s="63" t="s">
        <v>103</v>
      </c>
      <c r="O104" s="227">
        <v>553000</v>
      </c>
      <c r="P104" s="63" t="s">
        <v>586</v>
      </c>
      <c r="Q104" s="63" t="s">
        <v>586</v>
      </c>
      <c r="R104" s="228">
        <f t="shared" si="2"/>
        <v>4.8941301413810655E-4</v>
      </c>
    </row>
    <row r="105" spans="1:18" x14ac:dyDescent="0.2">
      <c r="A105" s="225">
        <f t="shared" si="3"/>
        <v>104</v>
      </c>
      <c r="B105" s="249">
        <v>41361</v>
      </c>
      <c r="C105" t="s">
        <v>407</v>
      </c>
      <c r="D105" s="63" t="s">
        <v>408</v>
      </c>
      <c r="F105" t="s">
        <v>1078</v>
      </c>
      <c r="G105" t="s">
        <v>1214</v>
      </c>
      <c r="H105" s="63" t="s">
        <v>358</v>
      </c>
      <c r="I105" s="63" t="s">
        <v>147</v>
      </c>
      <c r="J105" s="63" t="s">
        <v>585</v>
      </c>
      <c r="K105" s="63">
        <v>15</v>
      </c>
      <c r="L105" s="63">
        <v>5</v>
      </c>
      <c r="M105" t="s">
        <v>102</v>
      </c>
      <c r="N105" s="63" t="s">
        <v>103</v>
      </c>
      <c r="O105" s="227">
        <v>548000</v>
      </c>
      <c r="P105" s="63" t="s">
        <v>586</v>
      </c>
      <c r="Q105" s="63" t="s">
        <v>586</v>
      </c>
      <c r="R105" s="228">
        <f t="shared" si="2"/>
        <v>4.8498794167754495E-4</v>
      </c>
    </row>
    <row r="106" spans="1:18" x14ac:dyDescent="0.2">
      <c r="A106" s="225">
        <f t="shared" si="3"/>
        <v>105</v>
      </c>
      <c r="B106" s="249">
        <v>41361</v>
      </c>
      <c r="C106" t="s">
        <v>2818</v>
      </c>
      <c r="D106" s="63" t="s">
        <v>2819</v>
      </c>
      <c r="F106" t="s">
        <v>2820</v>
      </c>
      <c r="H106" s="63" t="s">
        <v>589</v>
      </c>
      <c r="I106" s="63" t="s">
        <v>590</v>
      </c>
      <c r="J106" s="63" t="s">
        <v>591</v>
      </c>
      <c r="K106" s="63">
        <v>20</v>
      </c>
      <c r="L106" s="63">
        <v>20</v>
      </c>
      <c r="M106" t="s">
        <v>1510</v>
      </c>
      <c r="N106" s="63" t="s">
        <v>77</v>
      </c>
      <c r="O106" s="227">
        <v>544500</v>
      </c>
      <c r="P106" s="63" t="s">
        <v>586</v>
      </c>
      <c r="Q106" s="63" t="s">
        <v>586</v>
      </c>
      <c r="R106" s="228">
        <f t="shared" si="2"/>
        <v>4.8189039095515189E-4</v>
      </c>
    </row>
    <row r="107" spans="1:18" x14ac:dyDescent="0.2">
      <c r="A107" s="225">
        <f t="shared" si="3"/>
        <v>106</v>
      </c>
      <c r="B107" s="249">
        <v>41361</v>
      </c>
      <c r="C107" t="s">
        <v>1756</v>
      </c>
      <c r="D107" s="63" t="s">
        <v>1757</v>
      </c>
      <c r="F107" t="s">
        <v>1758</v>
      </c>
      <c r="H107" s="63" t="s">
        <v>589</v>
      </c>
      <c r="I107" s="63" t="s">
        <v>590</v>
      </c>
      <c r="J107" s="63" t="s">
        <v>591</v>
      </c>
      <c r="K107" s="63">
        <v>20</v>
      </c>
      <c r="L107" s="63">
        <v>20</v>
      </c>
      <c r="M107" t="s">
        <v>219</v>
      </c>
      <c r="N107" s="63" t="s">
        <v>220</v>
      </c>
      <c r="O107" s="227">
        <v>542617</v>
      </c>
      <c r="P107" s="63" t="s">
        <v>586</v>
      </c>
      <c r="Q107" s="63" t="s">
        <v>586</v>
      </c>
      <c r="R107" s="228">
        <f t="shared" si="2"/>
        <v>4.802239086665044E-4</v>
      </c>
    </row>
    <row r="108" spans="1:18" x14ac:dyDescent="0.2">
      <c r="A108" s="225">
        <f t="shared" si="3"/>
        <v>107</v>
      </c>
      <c r="B108" s="249">
        <v>41361</v>
      </c>
      <c r="C108" t="s">
        <v>898</v>
      </c>
      <c r="D108" s="63" t="s">
        <v>899</v>
      </c>
      <c r="F108" t="s">
        <v>1269</v>
      </c>
      <c r="H108" s="63" t="s">
        <v>589</v>
      </c>
      <c r="I108" s="63" t="s">
        <v>590</v>
      </c>
      <c r="J108" s="63" t="s">
        <v>591</v>
      </c>
      <c r="K108" s="63">
        <v>20</v>
      </c>
      <c r="L108" s="63">
        <v>20</v>
      </c>
      <c r="M108" t="s">
        <v>1750</v>
      </c>
      <c r="N108" s="63" t="s">
        <v>201</v>
      </c>
      <c r="O108" s="227">
        <v>541000</v>
      </c>
      <c r="P108" s="63" t="s">
        <v>586</v>
      </c>
      <c r="Q108" s="63" t="s">
        <v>586</v>
      </c>
      <c r="R108" s="228">
        <f t="shared" si="2"/>
        <v>4.7879284023275882E-4</v>
      </c>
    </row>
    <row r="109" spans="1:18" x14ac:dyDescent="0.2">
      <c r="A109" s="225">
        <f t="shared" si="3"/>
        <v>108</v>
      </c>
      <c r="B109" s="249">
        <v>41361</v>
      </c>
      <c r="C109" t="s">
        <v>1096</v>
      </c>
      <c r="D109" s="63" t="s">
        <v>1097</v>
      </c>
      <c r="F109" t="s">
        <v>851</v>
      </c>
      <c r="G109" t="s">
        <v>804</v>
      </c>
      <c r="H109" s="63" t="s">
        <v>589</v>
      </c>
      <c r="I109" s="63" t="s">
        <v>590</v>
      </c>
      <c r="J109" s="63" t="s">
        <v>591</v>
      </c>
      <c r="K109" s="63">
        <v>20</v>
      </c>
      <c r="L109" s="63">
        <v>20</v>
      </c>
      <c r="M109" t="s">
        <v>1510</v>
      </c>
      <c r="N109" s="63" t="s">
        <v>77</v>
      </c>
      <c r="O109" s="227">
        <v>536500</v>
      </c>
      <c r="P109" s="63" t="s">
        <v>586</v>
      </c>
      <c r="Q109" s="63" t="s">
        <v>586</v>
      </c>
      <c r="R109" s="228">
        <f t="shared" si="2"/>
        <v>4.7481027501825344E-4</v>
      </c>
    </row>
    <row r="110" spans="1:18" x14ac:dyDescent="0.2">
      <c r="A110" s="225">
        <f t="shared" si="3"/>
        <v>109</v>
      </c>
      <c r="B110" s="249">
        <v>41361</v>
      </c>
      <c r="C110" t="s">
        <v>3110</v>
      </c>
      <c r="D110" s="63" t="s">
        <v>3111</v>
      </c>
      <c r="F110" t="s">
        <v>2415</v>
      </c>
      <c r="G110" t="s">
        <v>2904</v>
      </c>
      <c r="H110" s="63" t="s">
        <v>589</v>
      </c>
      <c r="I110" s="63" t="s">
        <v>590</v>
      </c>
      <c r="J110" s="63" t="s">
        <v>824</v>
      </c>
      <c r="K110" s="63">
        <v>10</v>
      </c>
      <c r="L110" s="63">
        <v>10</v>
      </c>
      <c r="M110" t="s">
        <v>1510</v>
      </c>
      <c r="N110" s="63" t="s">
        <v>77</v>
      </c>
      <c r="O110" s="227">
        <v>533000</v>
      </c>
      <c r="P110" s="63" t="s">
        <v>586</v>
      </c>
      <c r="Q110" s="63" t="s">
        <v>586</v>
      </c>
      <c r="R110" s="228">
        <f t="shared" si="2"/>
        <v>4.7171272429586032E-4</v>
      </c>
    </row>
    <row r="111" spans="1:18" x14ac:dyDescent="0.2">
      <c r="A111" s="225">
        <f t="shared" si="3"/>
        <v>110</v>
      </c>
      <c r="B111" s="249">
        <v>41361</v>
      </c>
      <c r="C111" t="s">
        <v>2801</v>
      </c>
      <c r="D111" s="63" t="s">
        <v>2802</v>
      </c>
      <c r="E111" s="63" t="s">
        <v>656</v>
      </c>
      <c r="F111" t="s">
        <v>2803</v>
      </c>
      <c r="G111" t="s">
        <v>2804</v>
      </c>
      <c r="H111" s="63" t="s">
        <v>589</v>
      </c>
      <c r="I111" s="63" t="s">
        <v>590</v>
      </c>
      <c r="J111" s="63" t="s">
        <v>591</v>
      </c>
      <c r="K111" s="63">
        <v>20</v>
      </c>
      <c r="L111" s="63">
        <v>20</v>
      </c>
      <c r="M111" t="s">
        <v>1510</v>
      </c>
      <c r="N111" s="63" t="s">
        <v>77</v>
      </c>
      <c r="O111" s="227">
        <v>529000</v>
      </c>
      <c r="P111" s="63" t="s">
        <v>586</v>
      </c>
      <c r="Q111" s="63" t="s">
        <v>586</v>
      </c>
      <c r="R111" s="228">
        <f t="shared" si="2"/>
        <v>4.681726663274111E-4</v>
      </c>
    </row>
    <row r="112" spans="1:18" x14ac:dyDescent="0.2">
      <c r="A112" s="225">
        <f t="shared" si="3"/>
        <v>111</v>
      </c>
      <c r="B112" s="249">
        <v>41361</v>
      </c>
      <c r="C112" t="s">
        <v>24</v>
      </c>
      <c r="D112" s="63" t="s">
        <v>25</v>
      </c>
      <c r="F112" t="s">
        <v>1101</v>
      </c>
      <c r="H112" s="63" t="s">
        <v>589</v>
      </c>
      <c r="I112" s="63" t="s">
        <v>590</v>
      </c>
      <c r="J112" s="63" t="s">
        <v>26</v>
      </c>
      <c r="K112" s="63">
        <v>20</v>
      </c>
      <c r="L112" s="63">
        <v>20</v>
      </c>
      <c r="M112" t="s">
        <v>102</v>
      </c>
      <c r="N112" s="63" t="s">
        <v>103</v>
      </c>
      <c r="O112" s="227">
        <v>519500</v>
      </c>
      <c r="P112" s="63" t="s">
        <v>586</v>
      </c>
      <c r="Q112" s="63" t="s">
        <v>586</v>
      </c>
      <c r="R112" s="228">
        <f t="shared" si="2"/>
        <v>4.5976502865234417E-4</v>
      </c>
    </row>
    <row r="113" spans="1:18" x14ac:dyDescent="0.2">
      <c r="A113" s="225">
        <f t="shared" si="3"/>
        <v>112</v>
      </c>
      <c r="B113" s="249">
        <v>41361</v>
      </c>
      <c r="C113" t="s">
        <v>3112</v>
      </c>
      <c r="D113" s="63" t="s">
        <v>3113</v>
      </c>
      <c r="F113" t="s">
        <v>3114</v>
      </c>
      <c r="G113" t="s">
        <v>3115</v>
      </c>
      <c r="H113" s="63" t="s">
        <v>358</v>
      </c>
      <c r="I113" s="63" t="s">
        <v>605</v>
      </c>
      <c r="J113" s="63" t="s">
        <v>585</v>
      </c>
      <c r="K113" s="63">
        <v>15</v>
      </c>
      <c r="L113" s="63">
        <v>5</v>
      </c>
      <c r="M113" t="s">
        <v>615</v>
      </c>
      <c r="N113" s="63" t="s">
        <v>616</v>
      </c>
      <c r="O113" s="227">
        <v>517500</v>
      </c>
      <c r="P113" s="63" t="s">
        <v>586</v>
      </c>
      <c r="Q113" s="63" t="s">
        <v>586</v>
      </c>
      <c r="R113" s="228">
        <f t="shared" si="2"/>
        <v>4.5799499966811958E-4</v>
      </c>
    </row>
    <row r="114" spans="1:18" x14ac:dyDescent="0.2">
      <c r="A114" s="225">
        <f t="shared" si="3"/>
        <v>113</v>
      </c>
      <c r="B114" s="249">
        <v>41361</v>
      </c>
      <c r="C114" t="s">
        <v>547</v>
      </c>
      <c r="D114" s="63" t="s">
        <v>548</v>
      </c>
      <c r="F114" t="s">
        <v>1234</v>
      </c>
      <c r="G114" t="s">
        <v>1095</v>
      </c>
      <c r="H114" s="63" t="s">
        <v>589</v>
      </c>
      <c r="I114" s="63" t="s">
        <v>590</v>
      </c>
      <c r="J114" s="63" t="s">
        <v>591</v>
      </c>
      <c r="K114" s="63">
        <v>20</v>
      </c>
      <c r="L114" s="63">
        <v>20</v>
      </c>
      <c r="M114" t="s">
        <v>219</v>
      </c>
      <c r="N114" s="63" t="s">
        <v>220</v>
      </c>
      <c r="O114" s="227">
        <v>515500</v>
      </c>
      <c r="P114" s="63" t="s">
        <v>586</v>
      </c>
      <c r="Q114" s="63" t="s">
        <v>586</v>
      </c>
      <c r="R114" s="228">
        <f t="shared" si="2"/>
        <v>4.5622497068389495E-4</v>
      </c>
    </row>
    <row r="115" spans="1:18" x14ac:dyDescent="0.2">
      <c r="A115" s="225">
        <f t="shared" si="3"/>
        <v>114</v>
      </c>
      <c r="B115" s="249">
        <v>41361</v>
      </c>
      <c r="C115" t="s">
        <v>850</v>
      </c>
      <c r="D115" s="63" t="s">
        <v>311</v>
      </c>
      <c r="F115" t="s">
        <v>2436</v>
      </c>
      <c r="G115" t="s">
        <v>2437</v>
      </c>
      <c r="H115" s="63" t="s">
        <v>589</v>
      </c>
      <c r="I115" s="63" t="s">
        <v>590</v>
      </c>
      <c r="J115" s="63" t="s">
        <v>105</v>
      </c>
      <c r="K115" s="63">
        <v>20</v>
      </c>
      <c r="L115" s="63">
        <v>20</v>
      </c>
      <c r="M115" t="s">
        <v>1510</v>
      </c>
      <c r="N115" s="63" t="s">
        <v>77</v>
      </c>
      <c r="O115" s="227">
        <v>499500</v>
      </c>
      <c r="P115" s="63" t="s">
        <v>586</v>
      </c>
      <c r="Q115" s="63" t="s">
        <v>586</v>
      </c>
      <c r="R115" s="228">
        <f t="shared" si="2"/>
        <v>4.4206473881009799E-4</v>
      </c>
    </row>
    <row r="116" spans="1:18" x14ac:dyDescent="0.2">
      <c r="A116" s="225">
        <f t="shared" si="3"/>
        <v>115</v>
      </c>
      <c r="B116" s="249">
        <v>41361</v>
      </c>
      <c r="C116" t="s">
        <v>2139</v>
      </c>
      <c r="D116" s="63" t="s">
        <v>2140</v>
      </c>
      <c r="F116" t="s">
        <v>2141</v>
      </c>
      <c r="G116" t="s">
        <v>2142</v>
      </c>
      <c r="H116" s="63" t="s">
        <v>589</v>
      </c>
      <c r="I116" s="63" t="s">
        <v>590</v>
      </c>
      <c r="J116" s="63" t="s">
        <v>2143</v>
      </c>
      <c r="K116" s="63">
        <v>20</v>
      </c>
      <c r="L116" s="63">
        <v>20</v>
      </c>
      <c r="M116" t="s">
        <v>1510</v>
      </c>
      <c r="N116" s="63" t="s">
        <v>77</v>
      </c>
      <c r="O116" s="227">
        <v>498500</v>
      </c>
      <c r="P116" s="63" t="s">
        <v>586</v>
      </c>
      <c r="Q116" s="63" t="s">
        <v>586</v>
      </c>
      <c r="R116" s="228">
        <f t="shared" si="2"/>
        <v>4.4117972431798573E-4</v>
      </c>
    </row>
    <row r="117" spans="1:18" x14ac:dyDescent="0.2">
      <c r="A117" s="225">
        <f t="shared" si="3"/>
        <v>116</v>
      </c>
      <c r="B117" s="249">
        <v>41361</v>
      </c>
      <c r="C117" t="s">
        <v>2698</v>
      </c>
      <c r="D117" s="63" t="s">
        <v>2699</v>
      </c>
      <c r="E117" s="63" t="s">
        <v>656</v>
      </c>
      <c r="F117" t="s">
        <v>1751</v>
      </c>
      <c r="G117" t="s">
        <v>1681</v>
      </c>
      <c r="H117" s="63" t="s">
        <v>358</v>
      </c>
      <c r="I117" s="63" t="s">
        <v>147</v>
      </c>
      <c r="J117" s="63" t="s">
        <v>585</v>
      </c>
      <c r="K117" s="63">
        <v>15</v>
      </c>
      <c r="L117" s="63">
        <v>5</v>
      </c>
      <c r="M117" t="s">
        <v>102</v>
      </c>
      <c r="N117" s="63" t="s">
        <v>103</v>
      </c>
      <c r="O117" s="227">
        <v>496500</v>
      </c>
      <c r="P117" s="63" t="s">
        <v>586</v>
      </c>
      <c r="Q117" s="63" t="s">
        <v>586</v>
      </c>
      <c r="R117" s="228">
        <f t="shared" si="2"/>
        <v>4.3940969533376109E-4</v>
      </c>
    </row>
    <row r="118" spans="1:18" x14ac:dyDescent="0.2">
      <c r="A118" s="225">
        <f t="shared" si="3"/>
        <v>117</v>
      </c>
      <c r="B118" s="249">
        <v>41361</v>
      </c>
      <c r="C118" t="s">
        <v>2740</v>
      </c>
      <c r="D118" s="63" t="s">
        <v>2741</v>
      </c>
      <c r="E118" s="63" t="s">
        <v>656</v>
      </c>
      <c r="F118" t="s">
        <v>2375</v>
      </c>
      <c r="G118" t="s">
        <v>2376</v>
      </c>
      <c r="H118" s="63" t="s">
        <v>589</v>
      </c>
      <c r="I118" s="63" t="s">
        <v>590</v>
      </c>
      <c r="J118" s="63" t="s">
        <v>591</v>
      </c>
      <c r="K118" s="63">
        <v>20</v>
      </c>
      <c r="L118" s="63">
        <v>20</v>
      </c>
      <c r="M118" t="s">
        <v>1510</v>
      </c>
      <c r="N118" s="63" t="s">
        <v>77</v>
      </c>
      <c r="O118" s="227">
        <v>494500</v>
      </c>
      <c r="P118" s="63" t="s">
        <v>586</v>
      </c>
      <c r="Q118" s="63" t="s">
        <v>586</v>
      </c>
      <c r="R118" s="228">
        <f t="shared" si="2"/>
        <v>4.3763966634953645E-4</v>
      </c>
    </row>
    <row r="119" spans="1:18" x14ac:dyDescent="0.2">
      <c r="A119" s="225">
        <f t="shared" si="3"/>
        <v>118</v>
      </c>
      <c r="B119" s="249">
        <v>41361</v>
      </c>
      <c r="C119" t="s">
        <v>3033</v>
      </c>
      <c r="D119" s="63" t="s">
        <v>2854</v>
      </c>
      <c r="F119" t="s">
        <v>2855</v>
      </c>
      <c r="G119" t="s">
        <v>85</v>
      </c>
      <c r="H119" s="63" t="s">
        <v>589</v>
      </c>
      <c r="I119" s="63" t="s">
        <v>590</v>
      </c>
      <c r="J119" s="63" t="s">
        <v>591</v>
      </c>
      <c r="K119" s="63">
        <v>20</v>
      </c>
      <c r="L119" s="63">
        <v>20</v>
      </c>
      <c r="M119" t="s">
        <v>1510</v>
      </c>
      <c r="N119" s="63" t="s">
        <v>77</v>
      </c>
      <c r="O119" s="227">
        <v>492000</v>
      </c>
      <c r="P119" s="63" t="s">
        <v>586</v>
      </c>
      <c r="Q119" s="63" t="s">
        <v>586</v>
      </c>
      <c r="R119" s="228">
        <f t="shared" si="2"/>
        <v>4.3542713011925571E-4</v>
      </c>
    </row>
    <row r="120" spans="1:18" x14ac:dyDescent="0.2">
      <c r="A120" s="225">
        <f t="shared" si="3"/>
        <v>119</v>
      </c>
      <c r="B120" s="249">
        <v>41361</v>
      </c>
      <c r="C120" t="s">
        <v>1252</v>
      </c>
      <c r="D120" s="63" t="s">
        <v>273</v>
      </c>
      <c r="F120" t="s">
        <v>887</v>
      </c>
      <c r="H120" s="63" t="s">
        <v>589</v>
      </c>
      <c r="I120" s="63" t="s">
        <v>590</v>
      </c>
      <c r="J120" s="63" t="s">
        <v>649</v>
      </c>
      <c r="K120" s="63">
        <v>15</v>
      </c>
      <c r="L120" s="63">
        <v>10</v>
      </c>
      <c r="M120" t="s">
        <v>1750</v>
      </c>
      <c r="N120" s="63" t="s">
        <v>201</v>
      </c>
      <c r="O120" s="227">
        <v>486421</v>
      </c>
      <c r="P120" s="63" t="s">
        <v>586</v>
      </c>
      <c r="Q120" s="63" t="s">
        <v>586</v>
      </c>
      <c r="R120" s="228">
        <f t="shared" si="2"/>
        <v>4.3048963426776113E-4</v>
      </c>
    </row>
    <row r="121" spans="1:18" x14ac:dyDescent="0.2">
      <c r="A121" s="225">
        <f t="shared" si="3"/>
        <v>120</v>
      </c>
      <c r="B121" s="249">
        <v>41361</v>
      </c>
      <c r="C121" t="s">
        <v>507</v>
      </c>
      <c r="D121" s="63" t="s">
        <v>508</v>
      </c>
      <c r="F121" t="s">
        <v>994</v>
      </c>
      <c r="H121" s="63" t="s">
        <v>589</v>
      </c>
      <c r="I121" s="63" t="s">
        <v>590</v>
      </c>
      <c r="J121" s="63" t="s">
        <v>591</v>
      </c>
      <c r="K121" s="63">
        <v>20</v>
      </c>
      <c r="L121" s="63">
        <v>20</v>
      </c>
      <c r="M121" t="s">
        <v>1510</v>
      </c>
      <c r="N121" s="63" t="s">
        <v>77</v>
      </c>
      <c r="O121" s="227">
        <v>476500</v>
      </c>
      <c r="P121" s="63" t="s">
        <v>586</v>
      </c>
      <c r="Q121" s="63" t="s">
        <v>586</v>
      </c>
      <c r="R121" s="228">
        <f t="shared" si="2"/>
        <v>4.2170940549151491E-4</v>
      </c>
    </row>
    <row r="122" spans="1:18" x14ac:dyDescent="0.2">
      <c r="A122" s="225">
        <f t="shared" si="3"/>
        <v>121</v>
      </c>
      <c r="B122" s="249">
        <v>41361</v>
      </c>
      <c r="C122" t="s">
        <v>3220</v>
      </c>
      <c r="D122" s="63" t="s">
        <v>3221</v>
      </c>
      <c r="F122" t="s">
        <v>3222</v>
      </c>
      <c r="H122" s="63" t="s">
        <v>589</v>
      </c>
      <c r="I122" s="63" t="s">
        <v>590</v>
      </c>
      <c r="J122" s="63" t="s">
        <v>591</v>
      </c>
      <c r="K122" s="63">
        <v>20</v>
      </c>
      <c r="L122" s="63">
        <v>20</v>
      </c>
      <c r="M122" t="s">
        <v>102</v>
      </c>
      <c r="N122" s="63" t="s">
        <v>103</v>
      </c>
      <c r="O122" s="227">
        <v>473500</v>
      </c>
      <c r="P122" s="63" t="s">
        <v>586</v>
      </c>
      <c r="Q122" s="63" t="s">
        <v>586</v>
      </c>
      <c r="R122" s="228">
        <f t="shared" si="2"/>
        <v>4.1905436201517801E-4</v>
      </c>
    </row>
    <row r="123" spans="1:18" x14ac:dyDescent="0.2">
      <c r="A123" s="225">
        <f t="shared" si="3"/>
        <v>122</v>
      </c>
      <c r="B123" s="249">
        <v>41361</v>
      </c>
      <c r="C123" t="s">
        <v>1407</v>
      </c>
      <c r="D123" s="63" t="s">
        <v>1408</v>
      </c>
      <c r="F123" t="s">
        <v>1024</v>
      </c>
      <c r="H123" s="63" t="s">
        <v>589</v>
      </c>
      <c r="I123" s="63" t="s">
        <v>590</v>
      </c>
      <c r="J123" s="63" t="s">
        <v>105</v>
      </c>
      <c r="K123" s="63">
        <v>20</v>
      </c>
      <c r="L123" s="63">
        <v>20</v>
      </c>
      <c r="M123" t="s">
        <v>1510</v>
      </c>
      <c r="N123" s="63" t="s">
        <v>77</v>
      </c>
      <c r="O123" s="227">
        <v>459000</v>
      </c>
      <c r="P123" s="63" t="s">
        <v>586</v>
      </c>
      <c r="Q123" s="63" t="s">
        <v>586</v>
      </c>
      <c r="R123" s="228">
        <f t="shared" si="2"/>
        <v>4.0622165187954954E-4</v>
      </c>
    </row>
    <row r="124" spans="1:18" x14ac:dyDescent="0.2">
      <c r="A124" s="225">
        <f t="shared" si="3"/>
        <v>123</v>
      </c>
      <c r="B124" s="249">
        <v>41361</v>
      </c>
      <c r="C124" t="s">
        <v>3116</v>
      </c>
      <c r="D124" s="63" t="s">
        <v>3117</v>
      </c>
      <c r="F124" t="s">
        <v>3118</v>
      </c>
      <c r="G124" t="s">
        <v>3119</v>
      </c>
      <c r="H124" s="63" t="s">
        <v>589</v>
      </c>
      <c r="I124" s="63" t="s">
        <v>590</v>
      </c>
      <c r="J124" s="63" t="s">
        <v>3120</v>
      </c>
      <c r="K124" s="63">
        <v>15</v>
      </c>
      <c r="L124" s="63">
        <v>10</v>
      </c>
      <c r="M124" t="s">
        <v>1510</v>
      </c>
      <c r="N124" s="63" t="s">
        <v>77</v>
      </c>
      <c r="O124" s="227">
        <v>455500</v>
      </c>
      <c r="P124" s="63" t="s">
        <v>586</v>
      </c>
      <c r="Q124" s="63" t="s">
        <v>586</v>
      </c>
      <c r="R124" s="228">
        <f t="shared" si="2"/>
        <v>4.0312410115715647E-4</v>
      </c>
    </row>
    <row r="125" spans="1:18" x14ac:dyDescent="0.2">
      <c r="A125" s="225">
        <f t="shared" si="3"/>
        <v>124</v>
      </c>
      <c r="B125" s="249">
        <v>41361</v>
      </c>
      <c r="C125" t="s">
        <v>2046</v>
      </c>
      <c r="D125" s="63" t="s">
        <v>2047</v>
      </c>
      <c r="F125" t="s">
        <v>3460</v>
      </c>
      <c r="H125" s="63" t="s">
        <v>589</v>
      </c>
      <c r="I125" s="63" t="s">
        <v>590</v>
      </c>
      <c r="J125" s="63" t="s">
        <v>591</v>
      </c>
      <c r="K125" s="63">
        <v>20</v>
      </c>
      <c r="L125" s="63">
        <v>20</v>
      </c>
      <c r="M125" t="s">
        <v>102</v>
      </c>
      <c r="N125" s="63" t="s">
        <v>103</v>
      </c>
      <c r="O125" s="227">
        <v>453242</v>
      </c>
      <c r="P125" s="63" t="s">
        <v>586</v>
      </c>
      <c r="Q125" s="63" t="s">
        <v>586</v>
      </c>
      <c r="R125" s="228">
        <f t="shared" si="2"/>
        <v>4.0112573843396687E-4</v>
      </c>
    </row>
    <row r="126" spans="1:18" x14ac:dyDescent="0.2">
      <c r="A126" s="225">
        <f t="shared" si="3"/>
        <v>125</v>
      </c>
      <c r="B126" s="249">
        <v>41361</v>
      </c>
      <c r="C126" t="s">
        <v>1851</v>
      </c>
      <c r="D126" s="63" t="s">
        <v>1852</v>
      </c>
      <c r="F126" t="s">
        <v>1853</v>
      </c>
      <c r="H126" s="63" t="s">
        <v>589</v>
      </c>
      <c r="I126" s="63" t="s">
        <v>590</v>
      </c>
      <c r="J126" s="63" t="s">
        <v>105</v>
      </c>
      <c r="K126" s="63">
        <v>20</v>
      </c>
      <c r="L126" s="63">
        <v>20</v>
      </c>
      <c r="M126" t="s">
        <v>102</v>
      </c>
      <c r="N126" s="63" t="s">
        <v>103</v>
      </c>
      <c r="O126" s="227">
        <v>449796</v>
      </c>
      <c r="P126" s="63" t="s">
        <v>586</v>
      </c>
      <c r="Q126" s="63" t="s">
        <v>586</v>
      </c>
      <c r="R126" s="228">
        <f t="shared" si="2"/>
        <v>3.9807597849414786E-4</v>
      </c>
    </row>
    <row r="127" spans="1:18" x14ac:dyDescent="0.2">
      <c r="A127" s="225">
        <f t="shared" si="3"/>
        <v>126</v>
      </c>
      <c r="B127" s="249">
        <v>41361</v>
      </c>
      <c r="C127" t="s">
        <v>1931</v>
      </c>
      <c r="D127" s="63" t="s">
        <v>1932</v>
      </c>
      <c r="F127" t="s">
        <v>1933</v>
      </c>
      <c r="G127" t="s">
        <v>1934</v>
      </c>
      <c r="H127" s="63" t="s">
        <v>358</v>
      </c>
      <c r="I127" s="63" t="s">
        <v>147</v>
      </c>
      <c r="J127" s="63" t="s">
        <v>585</v>
      </c>
      <c r="K127" s="63">
        <v>15</v>
      </c>
      <c r="L127" s="63">
        <v>5</v>
      </c>
      <c r="M127" t="s">
        <v>1510</v>
      </c>
      <c r="N127" s="63" t="s">
        <v>77</v>
      </c>
      <c r="O127" s="227">
        <v>449000</v>
      </c>
      <c r="P127" s="63" t="s">
        <v>586</v>
      </c>
      <c r="Q127" s="63" t="s">
        <v>586</v>
      </c>
      <c r="R127" s="228">
        <f t="shared" si="2"/>
        <v>3.9737150695842645E-4</v>
      </c>
    </row>
    <row r="128" spans="1:18" x14ac:dyDescent="0.2">
      <c r="A128" s="225">
        <f t="shared" si="3"/>
        <v>127</v>
      </c>
      <c r="B128" s="249">
        <v>41361</v>
      </c>
      <c r="C128" t="s">
        <v>2847</v>
      </c>
      <c r="D128" s="63" t="s">
        <v>2848</v>
      </c>
      <c r="F128" t="s">
        <v>2849</v>
      </c>
      <c r="G128" t="s">
        <v>2850</v>
      </c>
      <c r="H128" s="63" t="s">
        <v>589</v>
      </c>
      <c r="I128" s="63" t="s">
        <v>590</v>
      </c>
      <c r="J128" s="63" t="s">
        <v>591</v>
      </c>
      <c r="K128" s="63">
        <v>20</v>
      </c>
      <c r="L128" s="63">
        <v>20</v>
      </c>
      <c r="M128" t="s">
        <v>1510</v>
      </c>
      <c r="N128" s="63" t="s">
        <v>77</v>
      </c>
      <c r="O128" s="227">
        <v>439500</v>
      </c>
      <c r="P128" s="63" t="s">
        <v>586</v>
      </c>
      <c r="Q128" s="63" t="s">
        <v>586</v>
      </c>
      <c r="R128" s="228">
        <f t="shared" si="2"/>
        <v>3.8896386928335952E-4</v>
      </c>
    </row>
    <row r="129" spans="1:18" x14ac:dyDescent="0.2">
      <c r="A129" s="225">
        <f t="shared" si="3"/>
        <v>128</v>
      </c>
      <c r="B129" s="249">
        <v>41361</v>
      </c>
      <c r="C129" t="s">
        <v>3015</v>
      </c>
      <c r="D129" s="63" t="s">
        <v>3016</v>
      </c>
      <c r="F129" t="s">
        <v>3017</v>
      </c>
      <c r="H129" s="63" t="s">
        <v>589</v>
      </c>
      <c r="I129" s="63" t="s">
        <v>590</v>
      </c>
      <c r="J129" s="63" t="s">
        <v>141</v>
      </c>
      <c r="K129" s="63">
        <v>20</v>
      </c>
      <c r="L129" s="63">
        <v>20</v>
      </c>
      <c r="M129" t="s">
        <v>102</v>
      </c>
      <c r="N129" s="63" t="s">
        <v>103</v>
      </c>
      <c r="O129" s="227">
        <v>436000</v>
      </c>
      <c r="P129" s="63" t="s">
        <v>586</v>
      </c>
      <c r="Q129" s="63" t="s">
        <v>586</v>
      </c>
      <c r="R129" s="228">
        <f t="shared" si="2"/>
        <v>3.8586631856096646E-4</v>
      </c>
    </row>
    <row r="130" spans="1:18" x14ac:dyDescent="0.2">
      <c r="A130" s="225">
        <f t="shared" si="3"/>
        <v>129</v>
      </c>
      <c r="B130" s="249">
        <v>41361</v>
      </c>
      <c r="C130" t="s">
        <v>3356</v>
      </c>
      <c r="D130" s="63" t="s">
        <v>3357</v>
      </c>
      <c r="F130" t="s">
        <v>3358</v>
      </c>
      <c r="H130" s="63" t="s">
        <v>358</v>
      </c>
      <c r="I130" s="63" t="s">
        <v>588</v>
      </c>
      <c r="J130" s="63" t="s">
        <v>585</v>
      </c>
      <c r="K130" s="63">
        <v>0</v>
      </c>
      <c r="L130" s="63">
        <v>0</v>
      </c>
      <c r="M130" t="s">
        <v>614</v>
      </c>
      <c r="N130" s="63" t="s">
        <v>442</v>
      </c>
      <c r="O130" s="227">
        <v>436000</v>
      </c>
      <c r="P130" s="63" t="s">
        <v>586</v>
      </c>
      <c r="Q130" s="63" t="s">
        <v>586</v>
      </c>
      <c r="R130" s="228">
        <f t="shared" ref="R130:R193" si="4">O130/$O$987</f>
        <v>3.8586631856096646E-4</v>
      </c>
    </row>
    <row r="131" spans="1:18" x14ac:dyDescent="0.2">
      <c r="A131" s="225">
        <f t="shared" si="3"/>
        <v>130</v>
      </c>
      <c r="B131" s="249">
        <v>41361</v>
      </c>
      <c r="C131" t="s">
        <v>471</v>
      </c>
      <c r="D131" s="63" t="s">
        <v>16</v>
      </c>
      <c r="F131" t="s">
        <v>878</v>
      </c>
      <c r="G131" t="s">
        <v>879</v>
      </c>
      <c r="H131" s="63" t="s">
        <v>358</v>
      </c>
      <c r="I131" s="63" t="s">
        <v>147</v>
      </c>
      <c r="J131" s="63" t="s">
        <v>585</v>
      </c>
      <c r="K131" s="63">
        <v>15</v>
      </c>
      <c r="L131" s="63">
        <v>5</v>
      </c>
      <c r="M131" t="s">
        <v>1750</v>
      </c>
      <c r="N131" s="63" t="s">
        <v>201</v>
      </c>
      <c r="O131" s="227">
        <v>433500</v>
      </c>
      <c r="P131" s="63" t="s">
        <v>586</v>
      </c>
      <c r="Q131" s="63" t="s">
        <v>586</v>
      </c>
      <c r="R131" s="228">
        <f t="shared" si="4"/>
        <v>3.8365378233068566E-4</v>
      </c>
    </row>
    <row r="132" spans="1:18" x14ac:dyDescent="0.2">
      <c r="A132" s="225">
        <f t="shared" ref="A132:A195" si="5">A131+1</f>
        <v>131</v>
      </c>
      <c r="B132" s="249">
        <v>41361</v>
      </c>
      <c r="C132" t="s">
        <v>3223</v>
      </c>
      <c r="D132" s="63" t="s">
        <v>3224</v>
      </c>
      <c r="F132" t="s">
        <v>1622</v>
      </c>
      <c r="G132" t="s">
        <v>1623</v>
      </c>
      <c r="H132" s="63" t="s">
        <v>589</v>
      </c>
      <c r="I132" s="63" t="s">
        <v>590</v>
      </c>
      <c r="J132" s="63" t="s">
        <v>591</v>
      </c>
      <c r="K132" s="63">
        <v>20</v>
      </c>
      <c r="L132" s="63">
        <v>20</v>
      </c>
      <c r="M132" t="s">
        <v>1510</v>
      </c>
      <c r="N132" s="63" t="s">
        <v>77</v>
      </c>
      <c r="O132" s="227">
        <v>430500</v>
      </c>
      <c r="P132" s="63" t="s">
        <v>586</v>
      </c>
      <c r="Q132" s="63" t="s">
        <v>586</v>
      </c>
      <c r="R132" s="228">
        <f t="shared" si="4"/>
        <v>3.8099873885434876E-4</v>
      </c>
    </row>
    <row r="133" spans="1:18" x14ac:dyDescent="0.2">
      <c r="A133" s="225">
        <f t="shared" si="5"/>
        <v>132</v>
      </c>
      <c r="B133" s="249">
        <v>41361</v>
      </c>
      <c r="C133" t="s">
        <v>2642</v>
      </c>
      <c r="D133" s="63" t="s">
        <v>2643</v>
      </c>
      <c r="E133" s="63" t="s">
        <v>656</v>
      </c>
      <c r="F133" t="s">
        <v>2644</v>
      </c>
      <c r="G133" t="s">
        <v>2417</v>
      </c>
      <c r="H133" s="63" t="s">
        <v>589</v>
      </c>
      <c r="I133" s="63" t="s">
        <v>590</v>
      </c>
      <c r="J133" s="63" t="s">
        <v>591</v>
      </c>
      <c r="K133" s="63">
        <v>20</v>
      </c>
      <c r="L133" s="63">
        <v>20</v>
      </c>
      <c r="M133" t="s">
        <v>1510</v>
      </c>
      <c r="N133" s="63" t="s">
        <v>77</v>
      </c>
      <c r="O133" s="227">
        <v>430169</v>
      </c>
      <c r="P133" s="63" t="s">
        <v>586</v>
      </c>
      <c r="Q133" s="63" t="s">
        <v>586</v>
      </c>
      <c r="R133" s="228">
        <f t="shared" si="4"/>
        <v>3.8070579905745958E-4</v>
      </c>
    </row>
    <row r="134" spans="1:18" x14ac:dyDescent="0.2">
      <c r="A134" s="225">
        <f t="shared" si="5"/>
        <v>133</v>
      </c>
      <c r="B134" s="249">
        <v>41361</v>
      </c>
      <c r="C134" t="s">
        <v>1691</v>
      </c>
      <c r="D134" s="63" t="s">
        <v>1692</v>
      </c>
      <c r="E134" s="63" t="s">
        <v>656</v>
      </c>
      <c r="F134" t="s">
        <v>2434</v>
      </c>
      <c r="G134" t="s">
        <v>2435</v>
      </c>
      <c r="H134" s="63" t="s">
        <v>589</v>
      </c>
      <c r="I134" s="63" t="s">
        <v>590</v>
      </c>
      <c r="J134" s="63" t="s">
        <v>591</v>
      </c>
      <c r="K134" s="63">
        <v>20</v>
      </c>
      <c r="L134" s="63">
        <v>20</v>
      </c>
      <c r="M134" t="s">
        <v>1510</v>
      </c>
      <c r="N134" s="63" t="s">
        <v>77</v>
      </c>
      <c r="O134" s="227">
        <v>425500</v>
      </c>
      <c r="P134" s="63" t="s">
        <v>586</v>
      </c>
      <c r="Q134" s="63" t="s">
        <v>586</v>
      </c>
      <c r="R134" s="228">
        <f t="shared" si="4"/>
        <v>3.7657366639378721E-4</v>
      </c>
    </row>
    <row r="135" spans="1:18" x14ac:dyDescent="0.2">
      <c r="A135" s="225">
        <f t="shared" si="5"/>
        <v>134</v>
      </c>
      <c r="B135" s="249">
        <v>41361</v>
      </c>
      <c r="C135" t="s">
        <v>2450</v>
      </c>
      <c r="D135" s="63" t="s">
        <v>2451</v>
      </c>
      <c r="F135" t="s">
        <v>2452</v>
      </c>
      <c r="H135" s="63" t="s">
        <v>589</v>
      </c>
      <c r="I135" s="63" t="s">
        <v>590</v>
      </c>
      <c r="J135" s="63" t="s">
        <v>591</v>
      </c>
      <c r="K135" s="63">
        <v>20</v>
      </c>
      <c r="L135" s="63">
        <v>20</v>
      </c>
      <c r="M135" t="s">
        <v>1510</v>
      </c>
      <c r="N135" s="63" t="s">
        <v>77</v>
      </c>
      <c r="O135" s="227">
        <v>420000</v>
      </c>
      <c r="P135" s="63" t="s">
        <v>586</v>
      </c>
      <c r="Q135" s="63" t="s">
        <v>586</v>
      </c>
      <c r="R135" s="228">
        <f t="shared" si="4"/>
        <v>3.7170608668716951E-4</v>
      </c>
    </row>
    <row r="136" spans="1:18" x14ac:dyDescent="0.2">
      <c r="A136" s="225">
        <f t="shared" si="5"/>
        <v>135</v>
      </c>
      <c r="B136" s="249">
        <v>41361</v>
      </c>
      <c r="C136" t="s">
        <v>1624</v>
      </c>
      <c r="D136" s="63" t="s">
        <v>1625</v>
      </c>
      <c r="F136" t="s">
        <v>1391</v>
      </c>
      <c r="H136" s="63" t="s">
        <v>589</v>
      </c>
      <c r="I136" s="63" t="s">
        <v>590</v>
      </c>
      <c r="J136" s="63" t="s">
        <v>591</v>
      </c>
      <c r="K136" s="63">
        <v>20</v>
      </c>
      <c r="L136" s="63">
        <v>20</v>
      </c>
      <c r="M136" t="s">
        <v>1750</v>
      </c>
      <c r="N136" s="63" t="s">
        <v>201</v>
      </c>
      <c r="O136" s="227">
        <v>418500</v>
      </c>
      <c r="P136" s="63" t="s">
        <v>586</v>
      </c>
      <c r="Q136" s="63" t="s">
        <v>586</v>
      </c>
      <c r="R136" s="228">
        <f t="shared" si="4"/>
        <v>3.7037856494900103E-4</v>
      </c>
    </row>
    <row r="137" spans="1:18" x14ac:dyDescent="0.2">
      <c r="A137" s="225">
        <f t="shared" si="5"/>
        <v>136</v>
      </c>
      <c r="B137" s="249">
        <v>41361</v>
      </c>
      <c r="C137" t="s">
        <v>2112</v>
      </c>
      <c r="D137" s="63" t="s">
        <v>2113</v>
      </c>
      <c r="F137" t="s">
        <v>2114</v>
      </c>
      <c r="H137" s="63" t="s">
        <v>589</v>
      </c>
      <c r="I137" s="63" t="s">
        <v>590</v>
      </c>
      <c r="J137" s="63" t="s">
        <v>591</v>
      </c>
      <c r="K137" s="63">
        <v>20</v>
      </c>
      <c r="L137" s="63">
        <v>20</v>
      </c>
      <c r="M137" t="s">
        <v>219</v>
      </c>
      <c r="N137" s="63" t="s">
        <v>220</v>
      </c>
      <c r="O137" s="227">
        <v>416500</v>
      </c>
      <c r="P137" s="63" t="s">
        <v>586</v>
      </c>
      <c r="Q137" s="63" t="s">
        <v>586</v>
      </c>
      <c r="R137" s="228">
        <f t="shared" si="4"/>
        <v>3.6860853596477644E-4</v>
      </c>
    </row>
    <row r="138" spans="1:18" x14ac:dyDescent="0.2">
      <c r="A138" s="225">
        <f t="shared" si="5"/>
        <v>137</v>
      </c>
      <c r="B138" s="249">
        <v>41361</v>
      </c>
      <c r="C138" t="s">
        <v>397</v>
      </c>
      <c r="D138" s="63" t="s">
        <v>398</v>
      </c>
      <c r="F138" t="s">
        <v>897</v>
      </c>
      <c r="H138" s="63" t="s">
        <v>589</v>
      </c>
      <c r="I138" s="63" t="s">
        <v>590</v>
      </c>
      <c r="J138" s="63" t="s">
        <v>591</v>
      </c>
      <c r="K138" s="63">
        <v>20</v>
      </c>
      <c r="L138" s="63">
        <v>20</v>
      </c>
      <c r="M138" t="s">
        <v>1750</v>
      </c>
      <c r="N138" s="63" t="s">
        <v>201</v>
      </c>
      <c r="O138" s="227">
        <v>412500</v>
      </c>
      <c r="P138" s="63" t="s">
        <v>586</v>
      </c>
      <c r="Q138" s="63" t="s">
        <v>586</v>
      </c>
      <c r="R138" s="228">
        <f t="shared" si="4"/>
        <v>3.6506847799632717E-4</v>
      </c>
    </row>
    <row r="139" spans="1:18" x14ac:dyDescent="0.2">
      <c r="A139" s="225">
        <f t="shared" si="5"/>
        <v>138</v>
      </c>
      <c r="B139" s="249">
        <v>41361</v>
      </c>
      <c r="C139" t="s">
        <v>2133</v>
      </c>
      <c r="D139" s="63" t="s">
        <v>2134</v>
      </c>
      <c r="F139" t="s">
        <v>986</v>
      </c>
      <c r="H139" s="63" t="s">
        <v>589</v>
      </c>
      <c r="I139" s="63" t="s">
        <v>590</v>
      </c>
      <c r="J139" s="63" t="s">
        <v>591</v>
      </c>
      <c r="K139" s="63">
        <v>20</v>
      </c>
      <c r="L139" s="63">
        <v>20</v>
      </c>
      <c r="M139" t="s">
        <v>1510</v>
      </c>
      <c r="N139" s="63" t="s">
        <v>77</v>
      </c>
      <c r="O139" s="227">
        <v>412000</v>
      </c>
      <c r="P139" s="63" t="s">
        <v>586</v>
      </c>
      <c r="Q139" s="63" t="s">
        <v>586</v>
      </c>
      <c r="R139" s="228">
        <f t="shared" si="4"/>
        <v>3.6462597075027106E-4</v>
      </c>
    </row>
    <row r="140" spans="1:18" x14ac:dyDescent="0.2">
      <c r="A140" s="225">
        <f t="shared" si="5"/>
        <v>139</v>
      </c>
      <c r="B140" s="249">
        <v>41361</v>
      </c>
      <c r="C140" t="s">
        <v>1687</v>
      </c>
      <c r="D140" s="63" t="s">
        <v>1688</v>
      </c>
      <c r="E140" s="63" t="s">
        <v>656</v>
      </c>
      <c r="F140" t="s">
        <v>1689</v>
      </c>
      <c r="G140" t="s">
        <v>1690</v>
      </c>
      <c r="H140" s="63" t="s">
        <v>358</v>
      </c>
      <c r="I140" s="63" t="s">
        <v>588</v>
      </c>
      <c r="J140" s="63" t="s">
        <v>585</v>
      </c>
      <c r="K140" s="63">
        <v>0</v>
      </c>
      <c r="L140" s="63">
        <v>0</v>
      </c>
      <c r="M140" t="s">
        <v>597</v>
      </c>
      <c r="N140" s="63" t="s">
        <v>598</v>
      </c>
      <c r="O140" s="227">
        <v>409500</v>
      </c>
      <c r="P140" s="63" t="s">
        <v>586</v>
      </c>
      <c r="Q140" s="63" t="s">
        <v>586</v>
      </c>
      <c r="R140" s="228">
        <f t="shared" si="4"/>
        <v>3.6241343451999026E-4</v>
      </c>
    </row>
    <row r="141" spans="1:18" x14ac:dyDescent="0.2">
      <c r="A141" s="225">
        <f t="shared" si="5"/>
        <v>140</v>
      </c>
      <c r="B141" s="249">
        <v>41361</v>
      </c>
      <c r="C141" t="s">
        <v>168</v>
      </c>
      <c r="D141" s="63" t="s">
        <v>487</v>
      </c>
      <c r="E141" s="63" t="s">
        <v>656</v>
      </c>
      <c r="F141" t="s">
        <v>2117</v>
      </c>
      <c r="G141" t="s">
        <v>2118</v>
      </c>
      <c r="H141" s="63" t="s">
        <v>589</v>
      </c>
      <c r="I141" s="63" t="s">
        <v>590</v>
      </c>
      <c r="J141" s="63" t="s">
        <v>591</v>
      </c>
      <c r="K141" s="63">
        <v>20</v>
      </c>
      <c r="L141" s="63">
        <v>20</v>
      </c>
      <c r="M141" t="s">
        <v>1510</v>
      </c>
      <c r="N141" s="63" t="s">
        <v>77</v>
      </c>
      <c r="O141" s="227">
        <v>408500</v>
      </c>
      <c r="P141" s="63" t="s">
        <v>586</v>
      </c>
      <c r="Q141" s="63" t="s">
        <v>586</v>
      </c>
      <c r="R141" s="228">
        <f t="shared" si="4"/>
        <v>3.6152842002787794E-4</v>
      </c>
    </row>
    <row r="142" spans="1:18" x14ac:dyDescent="0.2">
      <c r="A142" s="225">
        <f t="shared" si="5"/>
        <v>141</v>
      </c>
      <c r="B142" s="249">
        <v>41361</v>
      </c>
      <c r="C142" t="s">
        <v>56</v>
      </c>
      <c r="D142" s="63" t="s">
        <v>309</v>
      </c>
      <c r="F142" t="s">
        <v>991</v>
      </c>
      <c r="G142" t="s">
        <v>1237</v>
      </c>
      <c r="H142" s="63" t="s">
        <v>358</v>
      </c>
      <c r="I142" s="63" t="s">
        <v>588</v>
      </c>
      <c r="J142" s="63" t="s">
        <v>585</v>
      </c>
      <c r="K142" s="63">
        <v>0</v>
      </c>
      <c r="L142" s="63">
        <v>0</v>
      </c>
      <c r="M142" t="s">
        <v>133</v>
      </c>
      <c r="N142" s="63" t="s">
        <v>134</v>
      </c>
      <c r="O142" s="227">
        <v>408500</v>
      </c>
      <c r="P142" s="63" t="s">
        <v>586</v>
      </c>
      <c r="Q142" s="63" t="s">
        <v>586</v>
      </c>
      <c r="R142" s="228">
        <f t="shared" si="4"/>
        <v>3.6152842002787794E-4</v>
      </c>
    </row>
    <row r="143" spans="1:18" x14ac:dyDescent="0.2">
      <c r="A143" s="225">
        <f t="shared" si="5"/>
        <v>142</v>
      </c>
      <c r="B143" s="249">
        <v>41361</v>
      </c>
      <c r="C143" t="s">
        <v>2122</v>
      </c>
      <c r="D143" s="63" t="s">
        <v>2123</v>
      </c>
      <c r="F143" t="s">
        <v>2124</v>
      </c>
      <c r="H143" s="63" t="s">
        <v>589</v>
      </c>
      <c r="I143" s="63" t="s">
        <v>590</v>
      </c>
      <c r="J143" s="63" t="s">
        <v>591</v>
      </c>
      <c r="K143" s="63">
        <v>20</v>
      </c>
      <c r="L143" s="63">
        <v>20</v>
      </c>
      <c r="M143" t="s">
        <v>1510</v>
      </c>
      <c r="N143" s="63" t="s">
        <v>77</v>
      </c>
      <c r="O143" s="227">
        <v>406500</v>
      </c>
      <c r="P143" s="63" t="s">
        <v>586</v>
      </c>
      <c r="Q143" s="63" t="s">
        <v>586</v>
      </c>
      <c r="R143" s="228">
        <f t="shared" si="4"/>
        <v>3.5975839104365336E-4</v>
      </c>
    </row>
    <row r="144" spans="1:18" x14ac:dyDescent="0.2">
      <c r="A144" s="225">
        <f t="shared" si="5"/>
        <v>143</v>
      </c>
      <c r="B144" s="249">
        <v>41361</v>
      </c>
      <c r="C144" t="s">
        <v>3020</v>
      </c>
      <c r="D144" s="63" t="s">
        <v>3021</v>
      </c>
      <c r="F144" t="s">
        <v>3022</v>
      </c>
      <c r="G144" t="s">
        <v>3023</v>
      </c>
      <c r="H144" s="63" t="s">
        <v>589</v>
      </c>
      <c r="I144" s="63" t="s">
        <v>590</v>
      </c>
      <c r="J144" s="63" t="s">
        <v>591</v>
      </c>
      <c r="K144" s="63">
        <v>20</v>
      </c>
      <c r="L144" s="63">
        <v>20</v>
      </c>
      <c r="M144" t="s">
        <v>1510</v>
      </c>
      <c r="N144" s="63" t="s">
        <v>77</v>
      </c>
      <c r="O144" s="227">
        <v>402500</v>
      </c>
      <c r="P144" s="63" t="s">
        <v>586</v>
      </c>
      <c r="Q144" s="63" t="s">
        <v>586</v>
      </c>
      <c r="R144" s="228">
        <f t="shared" si="4"/>
        <v>3.5621833307520413E-4</v>
      </c>
    </row>
    <row r="145" spans="1:18" x14ac:dyDescent="0.2">
      <c r="A145" s="225">
        <f t="shared" si="5"/>
        <v>144</v>
      </c>
      <c r="B145" s="249">
        <v>41361</v>
      </c>
      <c r="C145" t="s">
        <v>2696</v>
      </c>
      <c r="D145" s="63" t="s">
        <v>2697</v>
      </c>
      <c r="F145" t="s">
        <v>963</v>
      </c>
      <c r="G145" t="s">
        <v>964</v>
      </c>
      <c r="H145" s="63" t="s">
        <v>358</v>
      </c>
      <c r="I145" s="63" t="s">
        <v>605</v>
      </c>
      <c r="J145" s="63" t="s">
        <v>585</v>
      </c>
      <c r="K145" s="63">
        <v>15</v>
      </c>
      <c r="L145" s="63">
        <v>5</v>
      </c>
      <c r="M145" t="s">
        <v>1510</v>
      </c>
      <c r="N145" s="63" t="s">
        <v>77</v>
      </c>
      <c r="O145" s="227">
        <v>401000</v>
      </c>
      <c r="P145" s="63" t="s">
        <v>586</v>
      </c>
      <c r="Q145" s="63" t="s">
        <v>586</v>
      </c>
      <c r="R145" s="228">
        <f t="shared" si="4"/>
        <v>3.5489081133703565E-4</v>
      </c>
    </row>
    <row r="146" spans="1:18" x14ac:dyDescent="0.2">
      <c r="A146" s="225">
        <f t="shared" si="5"/>
        <v>145</v>
      </c>
      <c r="B146" s="249">
        <v>41361</v>
      </c>
      <c r="C146" t="s">
        <v>2921</v>
      </c>
      <c r="D146" s="63" t="s">
        <v>2922</v>
      </c>
      <c r="E146" s="63" t="s">
        <v>656</v>
      </c>
      <c r="F146" t="s">
        <v>3024</v>
      </c>
      <c r="G146" t="s">
        <v>3025</v>
      </c>
      <c r="H146" s="63" t="s">
        <v>589</v>
      </c>
      <c r="I146" s="63" t="s">
        <v>590</v>
      </c>
      <c r="J146" s="63" t="s">
        <v>591</v>
      </c>
      <c r="K146" s="63">
        <v>20</v>
      </c>
      <c r="L146" s="63">
        <v>20</v>
      </c>
      <c r="M146" t="s">
        <v>1510</v>
      </c>
      <c r="N146" s="63" t="s">
        <v>77</v>
      </c>
      <c r="O146" s="227">
        <v>400000</v>
      </c>
      <c r="P146" s="63" t="s">
        <v>586</v>
      </c>
      <c r="Q146" s="63" t="s">
        <v>586</v>
      </c>
      <c r="R146" s="228">
        <f t="shared" si="4"/>
        <v>3.5400579684492333E-4</v>
      </c>
    </row>
    <row r="147" spans="1:18" x14ac:dyDescent="0.2">
      <c r="A147" s="225">
        <f t="shared" si="5"/>
        <v>146</v>
      </c>
      <c r="B147" s="249">
        <v>41361</v>
      </c>
      <c r="C147" t="s">
        <v>1009</v>
      </c>
      <c r="D147" s="63" t="s">
        <v>1010</v>
      </c>
      <c r="F147" t="s">
        <v>1011</v>
      </c>
      <c r="H147" s="63" t="s">
        <v>589</v>
      </c>
      <c r="I147" s="63" t="s">
        <v>590</v>
      </c>
      <c r="J147" s="63" t="s">
        <v>591</v>
      </c>
      <c r="K147" s="63">
        <v>20</v>
      </c>
      <c r="L147" s="63">
        <v>20</v>
      </c>
      <c r="M147" t="s">
        <v>1510</v>
      </c>
      <c r="N147" s="63" t="s">
        <v>77</v>
      </c>
      <c r="O147" s="227">
        <v>400000</v>
      </c>
      <c r="P147" s="63" t="s">
        <v>586</v>
      </c>
      <c r="Q147" s="63" t="s">
        <v>586</v>
      </c>
      <c r="R147" s="228">
        <f t="shared" si="4"/>
        <v>3.5400579684492333E-4</v>
      </c>
    </row>
    <row r="148" spans="1:18" x14ac:dyDescent="0.2">
      <c r="A148" s="225">
        <f t="shared" si="5"/>
        <v>147</v>
      </c>
      <c r="B148" s="249">
        <v>41361</v>
      </c>
      <c r="C148" t="s">
        <v>2041</v>
      </c>
      <c r="D148" s="63" t="s">
        <v>2042</v>
      </c>
      <c r="E148" s="63" t="s">
        <v>656</v>
      </c>
      <c r="F148" t="s">
        <v>2259</v>
      </c>
      <c r="G148" t="s">
        <v>2260</v>
      </c>
      <c r="H148" s="63" t="s">
        <v>589</v>
      </c>
      <c r="I148" s="63" t="s">
        <v>590</v>
      </c>
      <c r="J148" s="63" t="s">
        <v>591</v>
      </c>
      <c r="K148" s="63">
        <v>20</v>
      </c>
      <c r="L148" s="63">
        <v>20</v>
      </c>
      <c r="M148" t="s">
        <v>1510</v>
      </c>
      <c r="N148" s="63" t="s">
        <v>77</v>
      </c>
      <c r="O148" s="227">
        <v>392000</v>
      </c>
      <c r="P148" s="63" t="s">
        <v>586</v>
      </c>
      <c r="Q148" s="63" t="s">
        <v>586</v>
      </c>
      <c r="R148" s="228">
        <f t="shared" si="4"/>
        <v>3.4692568090802489E-4</v>
      </c>
    </row>
    <row r="149" spans="1:18" x14ac:dyDescent="0.2">
      <c r="A149" s="225">
        <f t="shared" si="5"/>
        <v>148</v>
      </c>
      <c r="B149" s="249">
        <v>41361</v>
      </c>
      <c r="C149" t="s">
        <v>477</v>
      </c>
      <c r="D149" s="63" t="s">
        <v>478</v>
      </c>
      <c r="F149" t="s">
        <v>1254</v>
      </c>
      <c r="H149" s="63" t="s">
        <v>358</v>
      </c>
      <c r="I149" s="63" t="s">
        <v>588</v>
      </c>
      <c r="J149" s="63" t="s">
        <v>585</v>
      </c>
      <c r="K149" s="63">
        <v>0</v>
      </c>
      <c r="L149" s="63">
        <v>0</v>
      </c>
      <c r="M149" t="s">
        <v>614</v>
      </c>
      <c r="N149" s="63" t="s">
        <v>442</v>
      </c>
      <c r="O149" s="227">
        <v>390000</v>
      </c>
      <c r="P149" s="63" t="s">
        <v>586</v>
      </c>
      <c r="Q149" s="63" t="s">
        <v>586</v>
      </c>
      <c r="R149" s="228">
        <f t="shared" si="4"/>
        <v>3.4515565192380025E-4</v>
      </c>
    </row>
    <row r="150" spans="1:18" x14ac:dyDescent="0.2">
      <c r="A150" s="225">
        <f t="shared" si="5"/>
        <v>149</v>
      </c>
      <c r="B150" s="249">
        <v>41361</v>
      </c>
      <c r="C150" t="s">
        <v>904</v>
      </c>
      <c r="D150" s="63" t="s">
        <v>905</v>
      </c>
      <c r="E150" s="63" t="s">
        <v>656</v>
      </c>
      <c r="F150" t="s">
        <v>2297</v>
      </c>
      <c r="G150" t="s">
        <v>2298</v>
      </c>
      <c r="H150" s="63" t="s">
        <v>589</v>
      </c>
      <c r="I150" s="63" t="s">
        <v>590</v>
      </c>
      <c r="J150" s="63" t="s">
        <v>105</v>
      </c>
      <c r="K150" s="63">
        <v>20</v>
      </c>
      <c r="L150" s="63">
        <v>20</v>
      </c>
      <c r="M150" t="s">
        <v>1510</v>
      </c>
      <c r="N150" s="63" t="s">
        <v>77</v>
      </c>
      <c r="O150" s="227">
        <v>389500</v>
      </c>
      <c r="P150" s="63" t="s">
        <v>586</v>
      </c>
      <c r="Q150" s="63" t="s">
        <v>586</v>
      </c>
      <c r="R150" s="228">
        <f t="shared" si="4"/>
        <v>3.4471314467774409E-4</v>
      </c>
    </row>
    <row r="151" spans="1:18" x14ac:dyDescent="0.2">
      <c r="A151" s="225">
        <f t="shared" si="5"/>
        <v>150</v>
      </c>
      <c r="B151" s="249">
        <v>41361</v>
      </c>
      <c r="C151" t="s">
        <v>2061</v>
      </c>
      <c r="D151" s="63" t="s">
        <v>541</v>
      </c>
      <c r="F151" t="s">
        <v>1104</v>
      </c>
      <c r="G151" t="s">
        <v>1105</v>
      </c>
      <c r="H151" s="63" t="s">
        <v>589</v>
      </c>
      <c r="I151" s="63" t="s">
        <v>590</v>
      </c>
      <c r="J151" s="63" t="s">
        <v>85</v>
      </c>
      <c r="K151" s="63">
        <v>20</v>
      </c>
      <c r="L151" s="63">
        <v>20</v>
      </c>
      <c r="M151" t="s">
        <v>102</v>
      </c>
      <c r="N151" s="63" t="s">
        <v>103</v>
      </c>
      <c r="O151" s="227">
        <v>382132</v>
      </c>
      <c r="P151" s="63" t="s">
        <v>586</v>
      </c>
      <c r="Q151" s="63" t="s">
        <v>586</v>
      </c>
      <c r="R151" s="228">
        <f t="shared" si="4"/>
        <v>3.3819235789986059E-4</v>
      </c>
    </row>
    <row r="152" spans="1:18" x14ac:dyDescent="0.2">
      <c r="A152" s="225">
        <f t="shared" si="5"/>
        <v>151</v>
      </c>
      <c r="B152" s="249">
        <v>41361</v>
      </c>
      <c r="C152" t="s">
        <v>2039</v>
      </c>
      <c r="D152" s="63" t="s">
        <v>929</v>
      </c>
      <c r="E152" s="63" t="s">
        <v>656</v>
      </c>
      <c r="F152" t="s">
        <v>1982</v>
      </c>
      <c r="G152" t="s">
        <v>1983</v>
      </c>
      <c r="H152" s="63" t="s">
        <v>358</v>
      </c>
      <c r="I152" s="63" t="s">
        <v>257</v>
      </c>
      <c r="J152" s="63" t="s">
        <v>585</v>
      </c>
      <c r="K152" s="63">
        <v>15</v>
      </c>
      <c r="L152" s="63">
        <v>15</v>
      </c>
      <c r="M152" t="s">
        <v>384</v>
      </c>
      <c r="N152" s="63" t="s">
        <v>385</v>
      </c>
      <c r="O152" s="227">
        <v>377000</v>
      </c>
      <c r="P152" s="63" t="s">
        <v>586</v>
      </c>
      <c r="Q152" s="63" t="s">
        <v>586</v>
      </c>
      <c r="R152" s="228">
        <f t="shared" si="4"/>
        <v>3.3365046352634025E-4</v>
      </c>
    </row>
    <row r="153" spans="1:18" x14ac:dyDescent="0.2">
      <c r="A153" s="225">
        <f t="shared" si="5"/>
        <v>152</v>
      </c>
      <c r="B153" s="249">
        <v>41361</v>
      </c>
      <c r="C153" t="s">
        <v>2299</v>
      </c>
      <c r="D153" s="63" t="s">
        <v>509</v>
      </c>
      <c r="F153" t="s">
        <v>881</v>
      </c>
      <c r="G153" t="s">
        <v>882</v>
      </c>
      <c r="H153" s="63" t="s">
        <v>589</v>
      </c>
      <c r="I153" s="63" t="s">
        <v>590</v>
      </c>
      <c r="J153" s="63" t="s">
        <v>591</v>
      </c>
      <c r="K153" s="63">
        <v>20</v>
      </c>
      <c r="L153" s="63">
        <v>20</v>
      </c>
      <c r="M153" t="s">
        <v>1750</v>
      </c>
      <c r="N153" s="63" t="s">
        <v>201</v>
      </c>
      <c r="O153" s="227">
        <v>373500</v>
      </c>
      <c r="P153" s="63" t="s">
        <v>586</v>
      </c>
      <c r="Q153" s="63" t="s">
        <v>586</v>
      </c>
      <c r="R153" s="228">
        <f t="shared" si="4"/>
        <v>3.3055291280394719E-4</v>
      </c>
    </row>
    <row r="154" spans="1:18" x14ac:dyDescent="0.2">
      <c r="A154" s="225">
        <f t="shared" si="5"/>
        <v>153</v>
      </c>
      <c r="B154" s="249">
        <v>41361</v>
      </c>
      <c r="C154" t="s">
        <v>3217</v>
      </c>
      <c r="D154" s="63" t="s">
        <v>3218</v>
      </c>
      <c r="F154" t="s">
        <v>3219</v>
      </c>
      <c r="H154" s="63" t="s">
        <v>358</v>
      </c>
      <c r="I154" s="63" t="s">
        <v>583</v>
      </c>
      <c r="J154" s="63" t="s">
        <v>585</v>
      </c>
      <c r="K154" s="63">
        <v>15</v>
      </c>
      <c r="L154" s="63">
        <v>15</v>
      </c>
      <c r="M154" t="s">
        <v>102</v>
      </c>
      <c r="N154" s="63" t="s">
        <v>103</v>
      </c>
      <c r="O154" s="227">
        <v>373500</v>
      </c>
      <c r="P154" s="63" t="s">
        <v>586</v>
      </c>
      <c r="Q154" s="63" t="s">
        <v>586</v>
      </c>
      <c r="R154" s="228">
        <f t="shared" si="4"/>
        <v>3.3055291280394719E-4</v>
      </c>
    </row>
    <row r="155" spans="1:18" x14ac:dyDescent="0.2">
      <c r="A155" s="225">
        <f t="shared" si="5"/>
        <v>154</v>
      </c>
      <c r="B155" s="249">
        <v>41361</v>
      </c>
      <c r="C155" t="s">
        <v>777</v>
      </c>
      <c r="D155" s="63" t="s">
        <v>236</v>
      </c>
      <c r="F155" t="s">
        <v>1085</v>
      </c>
      <c r="G155" t="s">
        <v>1221</v>
      </c>
      <c r="H155" s="63" t="s">
        <v>358</v>
      </c>
      <c r="I155" s="63" t="s">
        <v>605</v>
      </c>
      <c r="J155" s="63" t="s">
        <v>585</v>
      </c>
      <c r="K155" s="63">
        <v>15</v>
      </c>
      <c r="L155" s="63">
        <v>5</v>
      </c>
      <c r="M155" t="s">
        <v>102</v>
      </c>
      <c r="N155" s="63" t="s">
        <v>103</v>
      </c>
      <c r="O155" s="227">
        <v>372000</v>
      </c>
      <c r="P155" s="63" t="s">
        <v>586</v>
      </c>
      <c r="Q155" s="63" t="s">
        <v>586</v>
      </c>
      <c r="R155" s="228">
        <f t="shared" si="4"/>
        <v>3.2922539106577871E-4</v>
      </c>
    </row>
    <row r="156" spans="1:18" x14ac:dyDescent="0.2">
      <c r="A156" s="225">
        <f t="shared" si="5"/>
        <v>155</v>
      </c>
      <c r="B156" s="249">
        <v>41361</v>
      </c>
      <c r="C156" t="s">
        <v>2909</v>
      </c>
      <c r="D156" s="63" t="s">
        <v>2910</v>
      </c>
      <c r="E156" s="63" t="s">
        <v>656</v>
      </c>
      <c r="F156" t="s">
        <v>2911</v>
      </c>
      <c r="G156" t="s">
        <v>2912</v>
      </c>
      <c r="H156" s="63" t="s">
        <v>589</v>
      </c>
      <c r="I156" s="63" t="s">
        <v>590</v>
      </c>
      <c r="J156" s="63" t="s">
        <v>591</v>
      </c>
      <c r="K156" s="63">
        <v>20</v>
      </c>
      <c r="L156" s="63">
        <v>20</v>
      </c>
      <c r="M156" t="s">
        <v>1510</v>
      </c>
      <c r="N156" s="63" t="s">
        <v>77</v>
      </c>
      <c r="O156" s="227">
        <v>371000</v>
      </c>
      <c r="P156" s="63" t="s">
        <v>586</v>
      </c>
      <c r="Q156" s="63" t="s">
        <v>586</v>
      </c>
      <c r="R156" s="228">
        <f t="shared" si="4"/>
        <v>3.2834037657366639E-4</v>
      </c>
    </row>
    <row r="157" spans="1:18" x14ac:dyDescent="0.2">
      <c r="A157" s="225">
        <f t="shared" si="5"/>
        <v>156</v>
      </c>
      <c r="B157" s="249">
        <v>41361</v>
      </c>
      <c r="C157" t="s">
        <v>1400</v>
      </c>
      <c r="D157" s="63" t="s">
        <v>1401</v>
      </c>
      <c r="F157" t="s">
        <v>1402</v>
      </c>
      <c r="H157" s="63" t="s">
        <v>358</v>
      </c>
      <c r="I157" s="63" t="s">
        <v>584</v>
      </c>
      <c r="J157" s="63" t="s">
        <v>585</v>
      </c>
      <c r="K157" s="63">
        <v>15</v>
      </c>
      <c r="L157" s="63">
        <v>15</v>
      </c>
      <c r="M157" t="s">
        <v>614</v>
      </c>
      <c r="N157" s="63" t="s">
        <v>442</v>
      </c>
      <c r="O157" s="227">
        <v>371000</v>
      </c>
      <c r="P157" s="63" t="s">
        <v>586</v>
      </c>
      <c r="Q157" s="63" t="s">
        <v>586</v>
      </c>
      <c r="R157" s="228">
        <f t="shared" si="4"/>
        <v>3.2834037657366639E-4</v>
      </c>
    </row>
    <row r="158" spans="1:18" x14ac:dyDescent="0.2">
      <c r="A158" s="225">
        <f t="shared" si="5"/>
        <v>157</v>
      </c>
      <c r="B158" s="249">
        <v>41361</v>
      </c>
      <c r="C158" t="s">
        <v>2821</v>
      </c>
      <c r="D158" s="63" t="s">
        <v>2822</v>
      </c>
      <c r="F158" t="s">
        <v>1191</v>
      </c>
      <c r="G158" t="s">
        <v>2823</v>
      </c>
      <c r="H158" s="63" t="s">
        <v>589</v>
      </c>
      <c r="I158" s="63" t="s">
        <v>590</v>
      </c>
      <c r="J158" s="63" t="s">
        <v>591</v>
      </c>
      <c r="K158" s="63">
        <v>20</v>
      </c>
      <c r="L158" s="63">
        <v>20</v>
      </c>
      <c r="M158" t="s">
        <v>1510</v>
      </c>
      <c r="N158" s="63" t="s">
        <v>77</v>
      </c>
      <c r="O158" s="227">
        <v>359500</v>
      </c>
      <c r="P158" s="63" t="s">
        <v>586</v>
      </c>
      <c r="Q158" s="63" t="s">
        <v>586</v>
      </c>
      <c r="R158" s="228">
        <f t="shared" si="4"/>
        <v>3.1816270991437482E-4</v>
      </c>
    </row>
    <row r="159" spans="1:18" x14ac:dyDescent="0.2">
      <c r="A159" s="225">
        <f t="shared" si="5"/>
        <v>158</v>
      </c>
      <c r="B159" s="249">
        <v>41361</v>
      </c>
      <c r="C159" t="s">
        <v>1495</v>
      </c>
      <c r="D159" s="63" t="s">
        <v>1496</v>
      </c>
      <c r="F159" t="s">
        <v>1452</v>
      </c>
      <c r="G159" t="s">
        <v>1497</v>
      </c>
      <c r="H159" s="63" t="s">
        <v>358</v>
      </c>
      <c r="I159" s="63" t="s">
        <v>147</v>
      </c>
      <c r="J159" s="63" t="s">
        <v>585</v>
      </c>
      <c r="K159" s="63">
        <v>15</v>
      </c>
      <c r="L159" s="63">
        <v>5</v>
      </c>
      <c r="M159" t="s">
        <v>1510</v>
      </c>
      <c r="N159" s="63" t="s">
        <v>77</v>
      </c>
      <c r="O159" s="227">
        <v>351500</v>
      </c>
      <c r="P159" s="63" t="s">
        <v>586</v>
      </c>
      <c r="Q159" s="63" t="s">
        <v>586</v>
      </c>
      <c r="R159" s="228">
        <f t="shared" si="4"/>
        <v>3.1108259397747638E-4</v>
      </c>
    </row>
    <row r="160" spans="1:18" x14ac:dyDescent="0.2">
      <c r="A160" s="225">
        <f t="shared" si="5"/>
        <v>159</v>
      </c>
      <c r="B160" s="249">
        <v>41361</v>
      </c>
      <c r="C160" t="s">
        <v>497</v>
      </c>
      <c r="D160" s="63" t="s">
        <v>498</v>
      </c>
      <c r="F160" t="s">
        <v>906</v>
      </c>
      <c r="H160" s="63" t="s">
        <v>589</v>
      </c>
      <c r="I160" s="63" t="s">
        <v>590</v>
      </c>
      <c r="J160" s="63" t="s">
        <v>85</v>
      </c>
      <c r="K160" s="63">
        <v>20</v>
      </c>
      <c r="L160" s="63">
        <v>20</v>
      </c>
      <c r="M160" t="s">
        <v>1750</v>
      </c>
      <c r="N160" s="63" t="s">
        <v>201</v>
      </c>
      <c r="O160" s="227">
        <v>341645</v>
      </c>
      <c r="P160" s="63" t="s">
        <v>586</v>
      </c>
      <c r="Q160" s="63" t="s">
        <v>586</v>
      </c>
      <c r="R160" s="228">
        <f t="shared" si="4"/>
        <v>3.0236077615770961E-4</v>
      </c>
    </row>
    <row r="161" spans="1:18" x14ac:dyDescent="0.2">
      <c r="A161" s="225">
        <f t="shared" si="5"/>
        <v>160</v>
      </c>
      <c r="B161" s="249">
        <v>41361</v>
      </c>
      <c r="C161" t="s">
        <v>2129</v>
      </c>
      <c r="D161" s="63" t="s">
        <v>528</v>
      </c>
      <c r="F161" t="s">
        <v>1117</v>
      </c>
      <c r="H161" s="63" t="s">
        <v>589</v>
      </c>
      <c r="I161" s="63" t="s">
        <v>590</v>
      </c>
      <c r="J161" s="63" t="s">
        <v>591</v>
      </c>
      <c r="K161" s="63">
        <v>20</v>
      </c>
      <c r="L161" s="63">
        <v>20</v>
      </c>
      <c r="M161" t="s">
        <v>102</v>
      </c>
      <c r="N161" s="63" t="s">
        <v>103</v>
      </c>
      <c r="O161" s="227">
        <v>341000</v>
      </c>
      <c r="P161" s="63" t="s">
        <v>586</v>
      </c>
      <c r="Q161" s="63" t="s">
        <v>586</v>
      </c>
      <c r="R161" s="228">
        <f t="shared" si="4"/>
        <v>3.0178994181029713E-4</v>
      </c>
    </row>
    <row r="162" spans="1:18" x14ac:dyDescent="0.2">
      <c r="A162" s="225">
        <f t="shared" si="5"/>
        <v>161</v>
      </c>
      <c r="B162" s="249">
        <v>41361</v>
      </c>
      <c r="C162" t="s">
        <v>1984</v>
      </c>
      <c r="D162" s="63" t="s">
        <v>1985</v>
      </c>
      <c r="F162" t="s">
        <v>1081</v>
      </c>
      <c r="H162" s="63" t="s">
        <v>589</v>
      </c>
      <c r="I162" s="63" t="s">
        <v>590</v>
      </c>
      <c r="J162" s="63" t="s">
        <v>106</v>
      </c>
      <c r="K162" s="63">
        <v>20</v>
      </c>
      <c r="L162" s="63">
        <v>20</v>
      </c>
      <c r="M162" t="s">
        <v>102</v>
      </c>
      <c r="N162" s="63" t="s">
        <v>103</v>
      </c>
      <c r="O162" s="227">
        <v>332000</v>
      </c>
      <c r="P162" s="63" t="s">
        <v>586</v>
      </c>
      <c r="Q162" s="63" t="s">
        <v>586</v>
      </c>
      <c r="R162" s="228">
        <f t="shared" si="4"/>
        <v>2.9382481138128636E-4</v>
      </c>
    </row>
    <row r="163" spans="1:18" x14ac:dyDescent="0.2">
      <c r="A163" s="225">
        <f t="shared" si="5"/>
        <v>162</v>
      </c>
      <c r="B163" s="249">
        <v>41361</v>
      </c>
      <c r="C163" t="s">
        <v>1759</v>
      </c>
      <c r="D163" s="63" t="s">
        <v>1760</v>
      </c>
      <c r="F163" t="s">
        <v>1758</v>
      </c>
      <c r="H163" s="63" t="s">
        <v>589</v>
      </c>
      <c r="I163" s="63" t="s">
        <v>590</v>
      </c>
      <c r="J163" s="63" t="s">
        <v>591</v>
      </c>
      <c r="K163" s="63">
        <v>20</v>
      </c>
      <c r="L163" s="63">
        <v>20</v>
      </c>
      <c r="M163" t="s">
        <v>219</v>
      </c>
      <c r="N163" s="63" t="s">
        <v>220</v>
      </c>
      <c r="O163" s="227">
        <v>330222</v>
      </c>
      <c r="P163" s="63" t="s">
        <v>586</v>
      </c>
      <c r="Q163" s="63" t="s">
        <v>586</v>
      </c>
      <c r="R163" s="228">
        <f t="shared" si="4"/>
        <v>2.9225125561431069E-4</v>
      </c>
    </row>
    <row r="164" spans="1:18" x14ac:dyDescent="0.2">
      <c r="A164" s="225">
        <f t="shared" si="5"/>
        <v>163</v>
      </c>
      <c r="B164" s="249">
        <v>41361</v>
      </c>
      <c r="C164" t="s">
        <v>1481</v>
      </c>
      <c r="D164" s="63" t="s">
        <v>1482</v>
      </c>
      <c r="F164" t="s">
        <v>1483</v>
      </c>
      <c r="G164" t="s">
        <v>1484</v>
      </c>
      <c r="H164" s="63" t="s">
        <v>589</v>
      </c>
      <c r="I164" s="63" t="s">
        <v>590</v>
      </c>
      <c r="J164" s="63" t="s">
        <v>591</v>
      </c>
      <c r="K164" s="63">
        <v>20</v>
      </c>
      <c r="L164" s="63">
        <v>20</v>
      </c>
      <c r="M164" t="s">
        <v>1510</v>
      </c>
      <c r="N164" s="63" t="s">
        <v>77</v>
      </c>
      <c r="O164" s="227">
        <v>328986</v>
      </c>
      <c r="P164" s="63" t="s">
        <v>586</v>
      </c>
      <c r="Q164" s="63" t="s">
        <v>586</v>
      </c>
      <c r="R164" s="228">
        <f t="shared" si="4"/>
        <v>2.9115737770205985E-4</v>
      </c>
    </row>
    <row r="165" spans="1:18" x14ac:dyDescent="0.2">
      <c r="A165" s="225">
        <f t="shared" si="5"/>
        <v>164</v>
      </c>
      <c r="B165" s="249">
        <v>41361</v>
      </c>
      <c r="C165" t="s">
        <v>2421</v>
      </c>
      <c r="D165" s="63" t="s">
        <v>2422</v>
      </c>
      <c r="F165" t="s">
        <v>2423</v>
      </c>
      <c r="H165" s="63" t="s">
        <v>589</v>
      </c>
      <c r="I165" s="63" t="s">
        <v>590</v>
      </c>
      <c r="J165" s="63" t="s">
        <v>591</v>
      </c>
      <c r="K165" s="63">
        <v>20</v>
      </c>
      <c r="L165" s="63">
        <v>20</v>
      </c>
      <c r="M165" t="s">
        <v>1510</v>
      </c>
      <c r="N165" s="63" t="s">
        <v>77</v>
      </c>
      <c r="O165" s="227">
        <v>327356</v>
      </c>
      <c r="P165" s="63" t="s">
        <v>586</v>
      </c>
      <c r="Q165" s="63" t="s">
        <v>586</v>
      </c>
      <c r="R165" s="228">
        <f t="shared" si="4"/>
        <v>2.897148040799168E-4</v>
      </c>
    </row>
    <row r="166" spans="1:18" x14ac:dyDescent="0.2">
      <c r="A166" s="225">
        <f t="shared" si="5"/>
        <v>165</v>
      </c>
      <c r="B166" s="249">
        <v>41361</v>
      </c>
      <c r="C166" t="s">
        <v>247</v>
      </c>
      <c r="D166" s="63" t="s">
        <v>248</v>
      </c>
      <c r="E166" s="63" t="s">
        <v>656</v>
      </c>
      <c r="F166" t="s">
        <v>1682</v>
      </c>
      <c r="G166" t="s">
        <v>1214</v>
      </c>
      <c r="H166" s="63" t="s">
        <v>358</v>
      </c>
      <c r="I166" s="63" t="s">
        <v>147</v>
      </c>
      <c r="J166" s="63" t="s">
        <v>585</v>
      </c>
      <c r="K166" s="63">
        <v>15</v>
      </c>
      <c r="L166" s="63">
        <v>5</v>
      </c>
      <c r="M166" t="s">
        <v>102</v>
      </c>
      <c r="N166" s="63" t="s">
        <v>103</v>
      </c>
      <c r="O166" s="227">
        <v>326500</v>
      </c>
      <c r="P166" s="63" t="s">
        <v>586</v>
      </c>
      <c r="Q166" s="63" t="s">
        <v>586</v>
      </c>
      <c r="R166" s="228">
        <f t="shared" si="4"/>
        <v>2.8895723167466866E-4</v>
      </c>
    </row>
    <row r="167" spans="1:18" x14ac:dyDescent="0.2">
      <c r="A167" s="225">
        <f t="shared" si="5"/>
        <v>166</v>
      </c>
      <c r="B167" s="249">
        <v>41361</v>
      </c>
      <c r="C167" t="s">
        <v>3026</v>
      </c>
      <c r="D167" s="63" t="s">
        <v>3027</v>
      </c>
      <c r="F167" t="s">
        <v>1039</v>
      </c>
      <c r="H167" s="63" t="s">
        <v>589</v>
      </c>
      <c r="I167" s="63" t="s">
        <v>590</v>
      </c>
      <c r="J167" s="63" t="s">
        <v>591</v>
      </c>
      <c r="K167" s="63">
        <v>20</v>
      </c>
      <c r="L167" s="63">
        <v>20</v>
      </c>
      <c r="M167" t="s">
        <v>1750</v>
      </c>
      <c r="N167" s="63" t="s">
        <v>201</v>
      </c>
      <c r="O167" s="227">
        <v>322000</v>
      </c>
      <c r="P167" s="63" t="s">
        <v>586</v>
      </c>
      <c r="Q167" s="63" t="s">
        <v>586</v>
      </c>
      <c r="R167" s="228">
        <f t="shared" si="4"/>
        <v>2.8497466646016327E-4</v>
      </c>
    </row>
    <row r="168" spans="1:18" x14ac:dyDescent="0.2">
      <c r="A168" s="225">
        <f t="shared" si="5"/>
        <v>167</v>
      </c>
      <c r="B168" s="249">
        <v>41361</v>
      </c>
      <c r="C168" t="s">
        <v>738</v>
      </c>
      <c r="D168" s="63" t="s">
        <v>244</v>
      </c>
      <c r="F168" t="s">
        <v>970</v>
      </c>
      <c r="G168" t="s">
        <v>1223</v>
      </c>
      <c r="H168" s="63" t="s">
        <v>358</v>
      </c>
      <c r="I168" s="63" t="s">
        <v>605</v>
      </c>
      <c r="J168" s="63" t="s">
        <v>585</v>
      </c>
      <c r="K168" s="63">
        <v>15</v>
      </c>
      <c r="L168" s="63">
        <v>5</v>
      </c>
      <c r="M168" t="s">
        <v>1510</v>
      </c>
      <c r="N168" s="63" t="s">
        <v>77</v>
      </c>
      <c r="O168" s="227">
        <v>322000</v>
      </c>
      <c r="P168" s="63" t="s">
        <v>586</v>
      </c>
      <c r="Q168" s="63" t="s">
        <v>586</v>
      </c>
      <c r="R168" s="228">
        <f t="shared" si="4"/>
        <v>2.8497466646016327E-4</v>
      </c>
    </row>
    <row r="169" spans="1:18" x14ac:dyDescent="0.2">
      <c r="A169" s="225">
        <f t="shared" si="5"/>
        <v>168</v>
      </c>
      <c r="B169" s="249">
        <v>41361</v>
      </c>
      <c r="C169" t="s">
        <v>1392</v>
      </c>
      <c r="D169" s="63" t="s">
        <v>1393</v>
      </c>
      <c r="F169" t="s">
        <v>1394</v>
      </c>
      <c r="G169" t="s">
        <v>1395</v>
      </c>
      <c r="H169" s="63" t="s">
        <v>358</v>
      </c>
      <c r="I169" s="63" t="s">
        <v>147</v>
      </c>
      <c r="J169" s="63" t="s">
        <v>585</v>
      </c>
      <c r="K169" s="63">
        <v>15</v>
      </c>
      <c r="L169" s="63">
        <v>5</v>
      </c>
      <c r="M169" t="s">
        <v>615</v>
      </c>
      <c r="N169" s="63" t="s">
        <v>616</v>
      </c>
      <c r="O169" s="227">
        <v>321500</v>
      </c>
      <c r="P169" s="63" t="s">
        <v>586</v>
      </c>
      <c r="Q169" s="63" t="s">
        <v>586</v>
      </c>
      <c r="R169" s="228">
        <f t="shared" si="4"/>
        <v>2.8453215921410711E-4</v>
      </c>
    </row>
    <row r="170" spans="1:18" x14ac:dyDescent="0.2">
      <c r="A170" s="225">
        <f t="shared" si="5"/>
        <v>169</v>
      </c>
      <c r="B170" s="249">
        <v>41361</v>
      </c>
      <c r="C170" t="s">
        <v>848</v>
      </c>
      <c r="D170" s="63" t="s">
        <v>849</v>
      </c>
      <c r="F170" t="s">
        <v>1102</v>
      </c>
      <c r="H170" s="63" t="s">
        <v>589</v>
      </c>
      <c r="I170" s="63" t="s">
        <v>590</v>
      </c>
      <c r="J170" s="63" t="s">
        <v>591</v>
      </c>
      <c r="K170" s="63">
        <v>20</v>
      </c>
      <c r="L170" s="63">
        <v>20</v>
      </c>
      <c r="M170" t="s">
        <v>102</v>
      </c>
      <c r="N170" s="63" t="s">
        <v>103</v>
      </c>
      <c r="O170" s="227">
        <v>316500</v>
      </c>
      <c r="P170" s="63" t="s">
        <v>586</v>
      </c>
      <c r="Q170" s="63" t="s">
        <v>586</v>
      </c>
      <c r="R170" s="228">
        <f t="shared" si="4"/>
        <v>2.8010708675354557E-4</v>
      </c>
    </row>
    <row r="171" spans="1:18" x14ac:dyDescent="0.2">
      <c r="A171" s="225">
        <f t="shared" si="5"/>
        <v>170</v>
      </c>
      <c r="B171" s="249">
        <v>41361</v>
      </c>
      <c r="C171" t="s">
        <v>3461</v>
      </c>
      <c r="D171" s="63" t="s">
        <v>3462</v>
      </c>
      <c r="F171" t="s">
        <v>891</v>
      </c>
      <c r="H171" s="63" t="s">
        <v>589</v>
      </c>
      <c r="I171" s="63" t="s">
        <v>590</v>
      </c>
      <c r="J171" s="63" t="s">
        <v>591</v>
      </c>
      <c r="K171" s="63">
        <v>20</v>
      </c>
      <c r="L171" s="63">
        <v>20</v>
      </c>
      <c r="M171" t="s">
        <v>1750</v>
      </c>
      <c r="N171" s="63" t="s">
        <v>201</v>
      </c>
      <c r="O171" s="227">
        <v>314000</v>
      </c>
      <c r="P171" s="63" t="s">
        <v>586</v>
      </c>
      <c r="Q171" s="63" t="s">
        <v>586</v>
      </c>
      <c r="R171" s="228">
        <f t="shared" si="4"/>
        <v>2.7789455052326483E-4</v>
      </c>
    </row>
    <row r="172" spans="1:18" x14ac:dyDescent="0.2">
      <c r="A172" s="225">
        <f t="shared" si="5"/>
        <v>171</v>
      </c>
      <c r="B172" s="249">
        <v>41361</v>
      </c>
      <c r="C172" t="s">
        <v>1992</v>
      </c>
      <c r="D172" s="63" t="s">
        <v>1035</v>
      </c>
      <c r="E172" s="63" t="s">
        <v>1036</v>
      </c>
      <c r="F172" t="s">
        <v>1993</v>
      </c>
      <c r="G172" t="s">
        <v>1994</v>
      </c>
      <c r="H172" s="63" t="s">
        <v>358</v>
      </c>
      <c r="I172" s="63" t="s">
        <v>147</v>
      </c>
      <c r="J172" s="63" t="s">
        <v>585</v>
      </c>
      <c r="K172" s="63">
        <v>15</v>
      </c>
      <c r="L172" s="63">
        <v>5</v>
      </c>
      <c r="M172" t="s">
        <v>133</v>
      </c>
      <c r="N172" s="63" t="s">
        <v>134</v>
      </c>
      <c r="O172" s="227">
        <v>310000</v>
      </c>
      <c r="P172" s="63" t="s">
        <v>586</v>
      </c>
      <c r="Q172" s="63" t="s">
        <v>586</v>
      </c>
      <c r="R172" s="228">
        <f t="shared" si="4"/>
        <v>2.743544925548156E-4</v>
      </c>
    </row>
    <row r="173" spans="1:18" x14ac:dyDescent="0.2">
      <c r="A173" s="225">
        <f t="shared" si="5"/>
        <v>172</v>
      </c>
      <c r="B173" s="249">
        <v>41361</v>
      </c>
      <c r="C173" t="s">
        <v>821</v>
      </c>
      <c r="D173" s="63" t="s">
        <v>822</v>
      </c>
      <c r="F173" t="s">
        <v>2440</v>
      </c>
      <c r="G173" t="s">
        <v>2441</v>
      </c>
      <c r="H173" s="63" t="s">
        <v>589</v>
      </c>
      <c r="I173" s="63" t="s">
        <v>590</v>
      </c>
      <c r="J173" s="63" t="s">
        <v>824</v>
      </c>
      <c r="K173" s="63">
        <v>10</v>
      </c>
      <c r="L173" s="63">
        <v>10</v>
      </c>
      <c r="M173" t="s">
        <v>1510</v>
      </c>
      <c r="N173" s="63" t="s">
        <v>77</v>
      </c>
      <c r="O173" s="227">
        <v>306608</v>
      </c>
      <c r="P173" s="63" t="s">
        <v>586</v>
      </c>
      <c r="Q173" s="63" t="s">
        <v>586</v>
      </c>
      <c r="R173" s="228">
        <f t="shared" si="4"/>
        <v>2.7135252339757066E-4</v>
      </c>
    </row>
    <row r="174" spans="1:18" x14ac:dyDescent="0.2">
      <c r="A174" s="225">
        <f t="shared" si="5"/>
        <v>173</v>
      </c>
      <c r="B174" s="249">
        <v>41361</v>
      </c>
      <c r="C174" t="s">
        <v>786</v>
      </c>
      <c r="D174" s="63" t="s">
        <v>523</v>
      </c>
      <c r="E174" s="63" t="s">
        <v>202</v>
      </c>
      <c r="F174" t="s">
        <v>894</v>
      </c>
      <c r="G174" t="s">
        <v>895</v>
      </c>
      <c r="H174" s="63" t="s">
        <v>358</v>
      </c>
      <c r="I174" s="63" t="s">
        <v>605</v>
      </c>
      <c r="J174" s="63" t="s">
        <v>585</v>
      </c>
      <c r="K174" s="63">
        <v>15</v>
      </c>
      <c r="L174" s="63">
        <v>5</v>
      </c>
      <c r="M174" t="s">
        <v>1750</v>
      </c>
      <c r="N174" s="63" t="s">
        <v>201</v>
      </c>
      <c r="O174" s="227">
        <v>306500</v>
      </c>
      <c r="P174" s="63" t="s">
        <v>586</v>
      </c>
      <c r="Q174" s="63" t="s">
        <v>586</v>
      </c>
      <c r="R174" s="228">
        <f t="shared" si="4"/>
        <v>2.7125694183242248E-4</v>
      </c>
    </row>
    <row r="175" spans="1:18" x14ac:dyDescent="0.2">
      <c r="A175" s="225">
        <f t="shared" si="5"/>
        <v>174</v>
      </c>
      <c r="B175" s="249">
        <v>41361</v>
      </c>
      <c r="C175" t="s">
        <v>9</v>
      </c>
      <c r="D175" s="63" t="s">
        <v>524</v>
      </c>
      <c r="F175" t="s">
        <v>157</v>
      </c>
      <c r="H175" s="63" t="s">
        <v>358</v>
      </c>
      <c r="I175" s="63" t="s">
        <v>588</v>
      </c>
      <c r="J175" s="63" t="s">
        <v>585</v>
      </c>
      <c r="K175" s="63">
        <v>0</v>
      </c>
      <c r="L175" s="63">
        <v>0</v>
      </c>
      <c r="M175" t="s">
        <v>615</v>
      </c>
      <c r="N175" s="63" t="s">
        <v>616</v>
      </c>
      <c r="O175" s="227">
        <v>304000</v>
      </c>
      <c r="P175" s="63" t="s">
        <v>586</v>
      </c>
      <c r="Q175" s="63" t="s">
        <v>586</v>
      </c>
      <c r="R175" s="228">
        <f t="shared" si="4"/>
        <v>2.6904440560214174E-4</v>
      </c>
    </row>
    <row r="176" spans="1:18" x14ac:dyDescent="0.2">
      <c r="A176" s="225">
        <f t="shared" si="5"/>
        <v>175</v>
      </c>
      <c r="B176" s="249">
        <v>41361</v>
      </c>
      <c r="C176" t="s">
        <v>3121</v>
      </c>
      <c r="D176" s="63" t="s">
        <v>3122</v>
      </c>
      <c r="F176" t="s">
        <v>3123</v>
      </c>
      <c r="G176" t="s">
        <v>3124</v>
      </c>
      <c r="H176" s="63" t="s">
        <v>589</v>
      </c>
      <c r="I176" s="63" t="s">
        <v>590</v>
      </c>
      <c r="J176" s="63" t="s">
        <v>591</v>
      </c>
      <c r="K176" s="63">
        <v>20</v>
      </c>
      <c r="L176" s="63">
        <v>20</v>
      </c>
      <c r="M176" t="s">
        <v>1510</v>
      </c>
      <c r="N176" s="63" t="s">
        <v>77</v>
      </c>
      <c r="O176" s="227">
        <v>302000</v>
      </c>
      <c r="P176" s="63" t="s">
        <v>586</v>
      </c>
      <c r="Q176" s="63" t="s">
        <v>586</v>
      </c>
      <c r="R176" s="228">
        <f t="shared" si="4"/>
        <v>2.672743766179171E-4</v>
      </c>
    </row>
    <row r="177" spans="1:18" x14ac:dyDescent="0.2">
      <c r="A177" s="225">
        <f t="shared" si="5"/>
        <v>176</v>
      </c>
      <c r="B177" s="249">
        <v>41361</v>
      </c>
      <c r="C177" t="s">
        <v>3225</v>
      </c>
      <c r="D177" s="63" t="s">
        <v>1494</v>
      </c>
      <c r="F177" t="s">
        <v>1215</v>
      </c>
      <c r="H177" s="63" t="s">
        <v>589</v>
      </c>
      <c r="I177" s="63" t="s">
        <v>590</v>
      </c>
      <c r="J177" s="63" t="s">
        <v>591</v>
      </c>
      <c r="K177" s="63">
        <v>20</v>
      </c>
      <c r="L177" s="63">
        <v>20</v>
      </c>
      <c r="M177" t="s">
        <v>1750</v>
      </c>
      <c r="N177" s="63" t="s">
        <v>201</v>
      </c>
      <c r="O177" s="227">
        <v>291500</v>
      </c>
      <c r="P177" s="63" t="s">
        <v>586</v>
      </c>
      <c r="Q177" s="63" t="s">
        <v>586</v>
      </c>
      <c r="R177" s="228">
        <f t="shared" si="4"/>
        <v>2.5798172445073791E-4</v>
      </c>
    </row>
    <row r="178" spans="1:18" x14ac:dyDescent="0.2">
      <c r="A178" s="225">
        <f t="shared" si="5"/>
        <v>177</v>
      </c>
      <c r="B178" s="249">
        <v>41361</v>
      </c>
      <c r="C178" t="s">
        <v>3463</v>
      </c>
      <c r="D178" s="63" t="s">
        <v>3464</v>
      </c>
      <c r="E178" s="63" t="s">
        <v>656</v>
      </c>
      <c r="F178" t="s">
        <v>3465</v>
      </c>
      <c r="G178" t="s">
        <v>3466</v>
      </c>
      <c r="H178" s="63" t="s">
        <v>589</v>
      </c>
      <c r="I178" s="63" t="s">
        <v>590</v>
      </c>
      <c r="J178" s="63" t="s">
        <v>591</v>
      </c>
      <c r="K178" s="63">
        <v>20</v>
      </c>
      <c r="L178" s="63">
        <v>20</v>
      </c>
      <c r="M178" t="s">
        <v>1296</v>
      </c>
      <c r="N178" s="63" t="s">
        <v>1297</v>
      </c>
      <c r="O178" s="227">
        <v>287500</v>
      </c>
      <c r="P178" s="63" t="s">
        <v>586</v>
      </c>
      <c r="Q178" s="63" t="s">
        <v>586</v>
      </c>
      <c r="R178" s="228">
        <f t="shared" si="4"/>
        <v>2.5444166648228863E-4</v>
      </c>
    </row>
    <row r="179" spans="1:18" x14ac:dyDescent="0.2">
      <c r="A179" s="225">
        <f t="shared" si="5"/>
        <v>178</v>
      </c>
      <c r="B179" s="249">
        <v>41361</v>
      </c>
      <c r="C179" t="s">
        <v>601</v>
      </c>
      <c r="D179" s="63" t="s">
        <v>602</v>
      </c>
      <c r="F179" t="s">
        <v>1017</v>
      </c>
      <c r="H179" s="63" t="s">
        <v>589</v>
      </c>
      <c r="I179" s="63" t="s">
        <v>590</v>
      </c>
      <c r="J179" s="63" t="s">
        <v>591</v>
      </c>
      <c r="K179" s="63">
        <v>20</v>
      </c>
      <c r="L179" s="63">
        <v>20</v>
      </c>
      <c r="M179" t="s">
        <v>1750</v>
      </c>
      <c r="N179" s="63" t="s">
        <v>201</v>
      </c>
      <c r="O179" s="227">
        <v>284500</v>
      </c>
      <c r="P179" s="63" t="s">
        <v>586</v>
      </c>
      <c r="Q179" s="63" t="s">
        <v>586</v>
      </c>
      <c r="R179" s="228">
        <f t="shared" si="4"/>
        <v>2.5178662300595172E-4</v>
      </c>
    </row>
    <row r="180" spans="1:18" x14ac:dyDescent="0.2">
      <c r="A180" s="225">
        <f t="shared" si="5"/>
        <v>179</v>
      </c>
      <c r="B180" s="249">
        <v>41361</v>
      </c>
      <c r="C180" t="s">
        <v>720</v>
      </c>
      <c r="D180" s="63" t="s">
        <v>721</v>
      </c>
      <c r="F180" t="s">
        <v>1021</v>
      </c>
      <c r="H180" s="63" t="s">
        <v>589</v>
      </c>
      <c r="I180" s="63" t="s">
        <v>590</v>
      </c>
      <c r="J180" s="63" t="s">
        <v>406</v>
      </c>
      <c r="K180" s="63">
        <v>15</v>
      </c>
      <c r="L180" s="63">
        <v>10</v>
      </c>
      <c r="M180" t="s">
        <v>1750</v>
      </c>
      <c r="N180" s="63" t="s">
        <v>201</v>
      </c>
      <c r="O180" s="227">
        <v>284000</v>
      </c>
      <c r="P180" s="63" t="s">
        <v>586</v>
      </c>
      <c r="Q180" s="63" t="s">
        <v>586</v>
      </c>
      <c r="R180" s="228">
        <f t="shared" si="4"/>
        <v>2.5134411575989556E-4</v>
      </c>
    </row>
    <row r="181" spans="1:18" x14ac:dyDescent="0.2">
      <c r="A181" s="225">
        <f t="shared" si="5"/>
        <v>180</v>
      </c>
      <c r="B181" s="249">
        <v>41361</v>
      </c>
      <c r="C181" t="s">
        <v>2426</v>
      </c>
      <c r="D181" s="63" t="s">
        <v>2427</v>
      </c>
      <c r="F181" t="s">
        <v>2428</v>
      </c>
      <c r="G181" t="s">
        <v>2429</v>
      </c>
      <c r="H181" s="63" t="s">
        <v>589</v>
      </c>
      <c r="I181" s="63" t="s">
        <v>590</v>
      </c>
      <c r="J181" s="63" t="s">
        <v>406</v>
      </c>
      <c r="K181" s="63">
        <v>15</v>
      </c>
      <c r="L181" s="63">
        <v>10</v>
      </c>
      <c r="M181" t="s">
        <v>219</v>
      </c>
      <c r="N181" s="63" t="s">
        <v>220</v>
      </c>
      <c r="O181" s="227">
        <v>283500</v>
      </c>
      <c r="P181" s="63" t="s">
        <v>586</v>
      </c>
      <c r="Q181" s="63" t="s">
        <v>586</v>
      </c>
      <c r="R181" s="228">
        <f t="shared" si="4"/>
        <v>2.509016085138394E-4</v>
      </c>
    </row>
    <row r="182" spans="1:18" x14ac:dyDescent="0.2">
      <c r="A182" s="225">
        <f t="shared" si="5"/>
        <v>181</v>
      </c>
      <c r="B182" s="249">
        <v>41361</v>
      </c>
      <c r="C182" t="s">
        <v>1621</v>
      </c>
      <c r="D182" s="63" t="s">
        <v>544</v>
      </c>
      <c r="F182" t="s">
        <v>1077</v>
      </c>
      <c r="H182" s="63" t="s">
        <v>589</v>
      </c>
      <c r="I182" s="63" t="s">
        <v>590</v>
      </c>
      <c r="J182" s="63" t="s">
        <v>105</v>
      </c>
      <c r="K182" s="63">
        <v>20</v>
      </c>
      <c r="L182" s="63">
        <v>20</v>
      </c>
      <c r="M182" t="s">
        <v>102</v>
      </c>
      <c r="N182" s="63" t="s">
        <v>103</v>
      </c>
      <c r="O182" s="227">
        <v>281000</v>
      </c>
      <c r="P182" s="63" t="s">
        <v>586</v>
      </c>
      <c r="Q182" s="63" t="s">
        <v>586</v>
      </c>
      <c r="R182" s="228">
        <f t="shared" si="4"/>
        <v>2.4868907228355866E-4</v>
      </c>
    </row>
    <row r="183" spans="1:18" x14ac:dyDescent="0.2">
      <c r="A183" s="225">
        <f t="shared" si="5"/>
        <v>182</v>
      </c>
      <c r="B183" s="249">
        <v>41361</v>
      </c>
      <c r="C183" t="s">
        <v>3127</v>
      </c>
      <c r="D183" s="63" t="s">
        <v>3128</v>
      </c>
      <c r="F183" t="s">
        <v>3129</v>
      </c>
      <c r="H183" s="63" t="s">
        <v>589</v>
      </c>
      <c r="I183" s="63" t="s">
        <v>590</v>
      </c>
      <c r="J183" s="63" t="s">
        <v>591</v>
      </c>
      <c r="K183" s="63">
        <v>20</v>
      </c>
      <c r="L183" s="63">
        <v>20</v>
      </c>
      <c r="M183" t="s">
        <v>1510</v>
      </c>
      <c r="N183" s="63" t="s">
        <v>77</v>
      </c>
      <c r="O183" s="227">
        <v>279500</v>
      </c>
      <c r="P183" s="63" t="s">
        <v>586</v>
      </c>
      <c r="Q183" s="63" t="s">
        <v>586</v>
      </c>
      <c r="R183" s="228">
        <f t="shared" si="4"/>
        <v>2.4736155054539018E-4</v>
      </c>
    </row>
    <row r="184" spans="1:18" x14ac:dyDescent="0.2">
      <c r="A184" s="225">
        <f t="shared" si="5"/>
        <v>183</v>
      </c>
      <c r="B184" s="249">
        <v>41361</v>
      </c>
      <c r="C184" t="s">
        <v>1650</v>
      </c>
      <c r="D184" s="63" t="s">
        <v>1651</v>
      </c>
      <c r="E184" s="63" t="s">
        <v>656</v>
      </c>
      <c r="F184" t="s">
        <v>1652</v>
      </c>
      <c r="G184" t="s">
        <v>656</v>
      </c>
      <c r="H184" s="63" t="s">
        <v>358</v>
      </c>
      <c r="I184" s="63" t="s">
        <v>147</v>
      </c>
      <c r="J184" s="63" t="s">
        <v>585</v>
      </c>
      <c r="K184" s="63">
        <v>15</v>
      </c>
      <c r="L184" s="63">
        <v>5</v>
      </c>
      <c r="M184" t="s">
        <v>1510</v>
      </c>
      <c r="N184" s="63" t="s">
        <v>77</v>
      </c>
      <c r="O184" s="227">
        <v>276000</v>
      </c>
      <c r="P184" s="63" t="s">
        <v>586</v>
      </c>
      <c r="Q184" s="63" t="s">
        <v>586</v>
      </c>
      <c r="R184" s="228">
        <f t="shared" si="4"/>
        <v>2.4426399982299712E-4</v>
      </c>
    </row>
    <row r="185" spans="1:18" x14ac:dyDescent="0.2">
      <c r="A185" s="225">
        <f t="shared" si="5"/>
        <v>184</v>
      </c>
      <c r="B185" s="249">
        <v>41361</v>
      </c>
      <c r="C185" t="s">
        <v>417</v>
      </c>
      <c r="D185" s="63" t="s">
        <v>231</v>
      </c>
      <c r="F185" t="s">
        <v>157</v>
      </c>
      <c r="H185" s="63" t="s">
        <v>358</v>
      </c>
      <c r="I185" s="63" t="s">
        <v>588</v>
      </c>
      <c r="J185" s="63" t="s">
        <v>585</v>
      </c>
      <c r="K185" s="63">
        <v>0</v>
      </c>
      <c r="L185" s="63">
        <v>0</v>
      </c>
      <c r="M185" t="s">
        <v>615</v>
      </c>
      <c r="N185" s="63" t="s">
        <v>616</v>
      </c>
      <c r="O185" s="227">
        <v>269500</v>
      </c>
      <c r="P185" s="63" t="s">
        <v>586</v>
      </c>
      <c r="Q185" s="63" t="s">
        <v>586</v>
      </c>
      <c r="R185" s="228">
        <f t="shared" si="4"/>
        <v>2.3851140562426709E-4</v>
      </c>
    </row>
    <row r="186" spans="1:18" x14ac:dyDescent="0.2">
      <c r="A186" s="225">
        <f t="shared" si="5"/>
        <v>185</v>
      </c>
      <c r="B186" s="249">
        <v>41361</v>
      </c>
      <c r="C186" t="s">
        <v>2263</v>
      </c>
      <c r="D186" s="63" t="s">
        <v>2264</v>
      </c>
      <c r="E186" s="63" t="s">
        <v>656</v>
      </c>
      <c r="F186" t="s">
        <v>2438</v>
      </c>
      <c r="G186" t="s">
        <v>2439</v>
      </c>
      <c r="H186" s="63" t="s">
        <v>589</v>
      </c>
      <c r="I186" s="63" t="s">
        <v>590</v>
      </c>
      <c r="J186" s="63" t="s">
        <v>591</v>
      </c>
      <c r="K186" s="63">
        <v>20</v>
      </c>
      <c r="L186" s="63">
        <v>20</v>
      </c>
      <c r="M186" t="s">
        <v>1510</v>
      </c>
      <c r="N186" s="63" t="s">
        <v>77</v>
      </c>
      <c r="O186" s="227">
        <v>267500</v>
      </c>
      <c r="P186" s="63" t="s">
        <v>586</v>
      </c>
      <c r="Q186" s="63" t="s">
        <v>586</v>
      </c>
      <c r="R186" s="228">
        <f t="shared" si="4"/>
        <v>2.3674137664004248E-4</v>
      </c>
    </row>
    <row r="187" spans="1:18" x14ac:dyDescent="0.2">
      <c r="A187" s="225">
        <f t="shared" si="5"/>
        <v>186</v>
      </c>
      <c r="B187" s="249">
        <v>41361</v>
      </c>
      <c r="C187" t="s">
        <v>2797</v>
      </c>
      <c r="D187" s="63" t="s">
        <v>2798</v>
      </c>
      <c r="F187" t="s">
        <v>2799</v>
      </c>
      <c r="G187" t="s">
        <v>2800</v>
      </c>
      <c r="H187" s="63" t="s">
        <v>589</v>
      </c>
      <c r="I187" s="63" t="s">
        <v>590</v>
      </c>
      <c r="J187" s="63" t="s">
        <v>591</v>
      </c>
      <c r="K187" s="63">
        <v>20</v>
      </c>
      <c r="L187" s="63">
        <v>20</v>
      </c>
      <c r="M187" t="s">
        <v>102</v>
      </c>
      <c r="N187" s="63" t="s">
        <v>103</v>
      </c>
      <c r="O187" s="227">
        <v>267000</v>
      </c>
      <c r="P187" s="63" t="s">
        <v>586</v>
      </c>
      <c r="Q187" s="63" t="s">
        <v>586</v>
      </c>
      <c r="R187" s="228">
        <f t="shared" si="4"/>
        <v>2.3629886939398632E-4</v>
      </c>
    </row>
    <row r="188" spans="1:18" x14ac:dyDescent="0.2">
      <c r="A188" s="225">
        <f t="shared" si="5"/>
        <v>187</v>
      </c>
      <c r="B188" s="249">
        <v>41361</v>
      </c>
      <c r="C188" t="s">
        <v>2135</v>
      </c>
      <c r="D188" s="63" t="s">
        <v>2136</v>
      </c>
      <c r="F188" t="s">
        <v>992</v>
      </c>
      <c r="H188" s="63" t="s">
        <v>589</v>
      </c>
      <c r="I188" s="63" t="s">
        <v>590</v>
      </c>
      <c r="J188" s="63" t="s">
        <v>591</v>
      </c>
      <c r="K188" s="63">
        <v>20</v>
      </c>
      <c r="L188" s="63">
        <v>20</v>
      </c>
      <c r="M188" t="s">
        <v>1510</v>
      </c>
      <c r="N188" s="63" t="s">
        <v>77</v>
      </c>
      <c r="O188" s="227">
        <v>267000</v>
      </c>
      <c r="P188" s="63" t="s">
        <v>586</v>
      </c>
      <c r="Q188" s="63" t="s">
        <v>586</v>
      </c>
      <c r="R188" s="228">
        <f t="shared" si="4"/>
        <v>2.3629886939398632E-4</v>
      </c>
    </row>
    <row r="189" spans="1:18" x14ac:dyDescent="0.2">
      <c r="A189" s="225">
        <f t="shared" si="5"/>
        <v>188</v>
      </c>
      <c r="B189" s="249">
        <v>41361</v>
      </c>
      <c r="C189" t="s">
        <v>755</v>
      </c>
      <c r="D189" s="63" t="s">
        <v>756</v>
      </c>
      <c r="F189" t="s">
        <v>1014</v>
      </c>
      <c r="H189" s="63" t="s">
        <v>589</v>
      </c>
      <c r="I189" s="63" t="s">
        <v>590</v>
      </c>
      <c r="J189" s="63" t="s">
        <v>402</v>
      </c>
      <c r="K189" s="63">
        <v>15</v>
      </c>
      <c r="L189" s="63">
        <v>10</v>
      </c>
      <c r="M189" t="s">
        <v>1510</v>
      </c>
      <c r="N189" s="63" t="s">
        <v>77</v>
      </c>
      <c r="O189" s="227">
        <v>266500</v>
      </c>
      <c r="P189" s="63" t="s">
        <v>586</v>
      </c>
      <c r="Q189" s="63" t="s">
        <v>586</v>
      </c>
      <c r="R189" s="228">
        <f t="shared" si="4"/>
        <v>2.3585636214793016E-4</v>
      </c>
    </row>
    <row r="190" spans="1:18" x14ac:dyDescent="0.2">
      <c r="A190" s="225">
        <f t="shared" si="5"/>
        <v>189</v>
      </c>
      <c r="B190" s="249">
        <v>41361</v>
      </c>
      <c r="C190" t="s">
        <v>2446</v>
      </c>
      <c r="D190" s="63" t="s">
        <v>2447</v>
      </c>
      <c r="F190" t="s">
        <v>2448</v>
      </c>
      <c r="G190" t="s">
        <v>2449</v>
      </c>
      <c r="H190" s="63" t="s">
        <v>589</v>
      </c>
      <c r="I190" s="63" t="s">
        <v>590</v>
      </c>
      <c r="J190" s="63" t="s">
        <v>591</v>
      </c>
      <c r="K190" s="63">
        <v>20</v>
      </c>
      <c r="L190" s="63">
        <v>20</v>
      </c>
      <c r="M190" t="s">
        <v>1510</v>
      </c>
      <c r="N190" s="63" t="s">
        <v>77</v>
      </c>
      <c r="O190" s="227">
        <v>259000</v>
      </c>
      <c r="P190" s="63" t="s">
        <v>586</v>
      </c>
      <c r="Q190" s="63" t="s">
        <v>586</v>
      </c>
      <c r="R190" s="228">
        <f t="shared" si="4"/>
        <v>2.2921875345708787E-4</v>
      </c>
    </row>
    <row r="191" spans="1:18" x14ac:dyDescent="0.2">
      <c r="A191" s="225">
        <f t="shared" si="5"/>
        <v>190</v>
      </c>
      <c r="B191" s="249">
        <v>41361</v>
      </c>
      <c r="C191" t="s">
        <v>324</v>
      </c>
      <c r="D191" s="63" t="s">
        <v>325</v>
      </c>
      <c r="F191" t="s">
        <v>1489</v>
      </c>
      <c r="G191" t="s">
        <v>886</v>
      </c>
      <c r="H191" s="63" t="s">
        <v>589</v>
      </c>
      <c r="I191" s="63" t="s">
        <v>590</v>
      </c>
      <c r="J191" s="63" t="s">
        <v>591</v>
      </c>
      <c r="K191" s="63">
        <v>20</v>
      </c>
      <c r="L191" s="63">
        <v>20</v>
      </c>
      <c r="M191" t="s">
        <v>1750</v>
      </c>
      <c r="N191" s="63" t="s">
        <v>201</v>
      </c>
      <c r="O191" s="227">
        <v>258500</v>
      </c>
      <c r="P191" s="63" t="s">
        <v>586</v>
      </c>
      <c r="Q191" s="63" t="s">
        <v>586</v>
      </c>
      <c r="R191" s="228">
        <f t="shared" si="4"/>
        <v>2.2877624621103171E-4</v>
      </c>
    </row>
    <row r="192" spans="1:18" x14ac:dyDescent="0.2">
      <c r="A192" s="225">
        <f t="shared" si="5"/>
        <v>191</v>
      </c>
      <c r="B192" s="249">
        <v>41361</v>
      </c>
      <c r="C192" t="s">
        <v>1986</v>
      </c>
      <c r="D192" s="63" t="s">
        <v>1987</v>
      </c>
      <c r="E192" s="63" t="s">
        <v>656</v>
      </c>
      <c r="F192" t="s">
        <v>2205</v>
      </c>
      <c r="G192" t="s">
        <v>1623</v>
      </c>
      <c r="H192" s="63" t="s">
        <v>589</v>
      </c>
      <c r="I192" s="63" t="s">
        <v>590</v>
      </c>
      <c r="J192" s="63" t="s">
        <v>591</v>
      </c>
      <c r="K192" s="63">
        <v>20</v>
      </c>
      <c r="L192" s="63">
        <v>20</v>
      </c>
      <c r="M192" t="s">
        <v>1510</v>
      </c>
      <c r="N192" s="63" t="s">
        <v>77</v>
      </c>
      <c r="O192" s="227">
        <v>254000</v>
      </c>
      <c r="P192" s="63" t="s">
        <v>586</v>
      </c>
      <c r="Q192" s="63" t="s">
        <v>586</v>
      </c>
      <c r="R192" s="228">
        <f t="shared" si="4"/>
        <v>2.2479368099652633E-4</v>
      </c>
    </row>
    <row r="193" spans="1:18" x14ac:dyDescent="0.2">
      <c r="A193" s="225">
        <f t="shared" si="5"/>
        <v>192</v>
      </c>
      <c r="B193" s="249">
        <v>41361</v>
      </c>
      <c r="C193" t="s">
        <v>3125</v>
      </c>
      <c r="D193" s="63" t="s">
        <v>3126</v>
      </c>
      <c r="F193" t="s">
        <v>888</v>
      </c>
      <c r="H193" s="63" t="s">
        <v>589</v>
      </c>
      <c r="I193" s="63" t="s">
        <v>590</v>
      </c>
      <c r="J193" s="63" t="s">
        <v>591</v>
      </c>
      <c r="K193" s="63">
        <v>20</v>
      </c>
      <c r="L193" s="63">
        <v>20</v>
      </c>
      <c r="M193" t="s">
        <v>1750</v>
      </c>
      <c r="N193" s="63" t="s">
        <v>201</v>
      </c>
      <c r="O193" s="227">
        <v>252500</v>
      </c>
      <c r="P193" s="63" t="s">
        <v>586</v>
      </c>
      <c r="Q193" s="63" t="s">
        <v>586</v>
      </c>
      <c r="R193" s="228">
        <f t="shared" si="4"/>
        <v>2.2346615925835785E-4</v>
      </c>
    </row>
    <row r="194" spans="1:18" x14ac:dyDescent="0.2">
      <c r="A194" s="225">
        <f t="shared" si="5"/>
        <v>193</v>
      </c>
      <c r="B194" s="249">
        <v>41361</v>
      </c>
      <c r="C194" t="s">
        <v>574</v>
      </c>
      <c r="D194" s="63" t="s">
        <v>575</v>
      </c>
      <c r="F194" t="s">
        <v>1013</v>
      </c>
      <c r="H194" s="63" t="s">
        <v>589</v>
      </c>
      <c r="I194" s="63" t="s">
        <v>590</v>
      </c>
      <c r="J194" s="63" t="s">
        <v>591</v>
      </c>
      <c r="K194" s="63">
        <v>20</v>
      </c>
      <c r="L194" s="63">
        <v>20</v>
      </c>
      <c r="M194" t="s">
        <v>1510</v>
      </c>
      <c r="N194" s="63" t="s">
        <v>77</v>
      </c>
      <c r="O194" s="227">
        <v>250500</v>
      </c>
      <c r="P194" s="63" t="s">
        <v>586</v>
      </c>
      <c r="Q194" s="63" t="s">
        <v>586</v>
      </c>
      <c r="R194" s="228">
        <f t="shared" ref="R194:R257" si="6">O194/$O$987</f>
        <v>2.2169613027413324E-4</v>
      </c>
    </row>
    <row r="195" spans="1:18" x14ac:dyDescent="0.2">
      <c r="A195" s="225">
        <f t="shared" si="5"/>
        <v>194</v>
      </c>
      <c r="B195" s="249">
        <v>41361</v>
      </c>
      <c r="C195" t="s">
        <v>2055</v>
      </c>
      <c r="D195" s="63" t="s">
        <v>2056</v>
      </c>
      <c r="F195" t="s">
        <v>1391</v>
      </c>
      <c r="H195" s="63" t="s">
        <v>589</v>
      </c>
      <c r="I195" s="63" t="s">
        <v>590</v>
      </c>
      <c r="J195" s="63" t="s">
        <v>591</v>
      </c>
      <c r="K195" s="63">
        <v>20</v>
      </c>
      <c r="L195" s="63">
        <v>20</v>
      </c>
      <c r="M195" t="s">
        <v>1750</v>
      </c>
      <c r="N195" s="63" t="s">
        <v>201</v>
      </c>
      <c r="O195" s="227">
        <v>249362</v>
      </c>
      <c r="P195" s="63" t="s">
        <v>586</v>
      </c>
      <c r="Q195" s="63" t="s">
        <v>586</v>
      </c>
      <c r="R195" s="228">
        <f t="shared" si="6"/>
        <v>2.2068898378210943E-4</v>
      </c>
    </row>
    <row r="196" spans="1:18" x14ac:dyDescent="0.2">
      <c r="A196" s="225">
        <f t="shared" ref="A196:A259" si="7">A195+1</f>
        <v>195</v>
      </c>
      <c r="B196" s="249">
        <v>41361</v>
      </c>
      <c r="C196" t="s">
        <v>11</v>
      </c>
      <c r="D196" s="63" t="s">
        <v>199</v>
      </c>
      <c r="F196" t="s">
        <v>10</v>
      </c>
      <c r="H196" s="63" t="s">
        <v>358</v>
      </c>
      <c r="I196" s="63" t="s">
        <v>588</v>
      </c>
      <c r="J196" s="63" t="s">
        <v>585</v>
      </c>
      <c r="K196" s="63">
        <v>0</v>
      </c>
      <c r="L196" s="63">
        <v>0</v>
      </c>
      <c r="M196" t="s">
        <v>615</v>
      </c>
      <c r="N196" s="63" t="s">
        <v>616</v>
      </c>
      <c r="O196" s="227">
        <v>248500</v>
      </c>
      <c r="P196" s="63" t="s">
        <v>586</v>
      </c>
      <c r="Q196" s="63" t="s">
        <v>586</v>
      </c>
      <c r="R196" s="228">
        <f t="shared" si="6"/>
        <v>2.1992610128990862E-4</v>
      </c>
    </row>
    <row r="197" spans="1:18" x14ac:dyDescent="0.2">
      <c r="A197" s="225">
        <f t="shared" si="7"/>
        <v>196</v>
      </c>
      <c r="B197" s="249">
        <v>41361</v>
      </c>
      <c r="C197" t="s">
        <v>1636</v>
      </c>
      <c r="D197" s="63" t="s">
        <v>1637</v>
      </c>
      <c r="E197" s="63" t="s">
        <v>2479</v>
      </c>
      <c r="F197" t="s">
        <v>1638</v>
      </c>
      <c r="G197" t="s">
        <v>2480</v>
      </c>
      <c r="H197" s="63" t="s">
        <v>358</v>
      </c>
      <c r="I197" s="63" t="s">
        <v>588</v>
      </c>
      <c r="J197" s="63" t="s">
        <v>585</v>
      </c>
      <c r="K197" s="63">
        <v>0</v>
      </c>
      <c r="L197" s="63">
        <v>0</v>
      </c>
      <c r="M197" t="s">
        <v>2807</v>
      </c>
      <c r="N197" s="63" t="s">
        <v>449</v>
      </c>
      <c r="O197" s="227">
        <v>248500</v>
      </c>
      <c r="P197" s="63" t="s">
        <v>586</v>
      </c>
      <c r="Q197" s="63" t="s">
        <v>586</v>
      </c>
      <c r="R197" s="228">
        <f t="shared" si="6"/>
        <v>2.1992610128990862E-4</v>
      </c>
    </row>
    <row r="198" spans="1:18" x14ac:dyDescent="0.2">
      <c r="A198" s="225">
        <f t="shared" si="7"/>
        <v>197</v>
      </c>
      <c r="B198" s="249">
        <v>41361</v>
      </c>
      <c r="C198" t="s">
        <v>380</v>
      </c>
      <c r="D198" s="63" t="s">
        <v>381</v>
      </c>
      <c r="F198" t="s">
        <v>1093</v>
      </c>
      <c r="G198" t="s">
        <v>1094</v>
      </c>
      <c r="H198" s="63" t="s">
        <v>358</v>
      </c>
      <c r="I198" s="63" t="s">
        <v>147</v>
      </c>
      <c r="J198" s="63" t="s">
        <v>585</v>
      </c>
      <c r="K198" s="63">
        <v>15</v>
      </c>
      <c r="L198" s="63">
        <v>5</v>
      </c>
      <c r="M198" t="s">
        <v>102</v>
      </c>
      <c r="N198" s="63" t="s">
        <v>103</v>
      </c>
      <c r="O198" s="227">
        <v>242500</v>
      </c>
      <c r="P198" s="63" t="s">
        <v>586</v>
      </c>
      <c r="Q198" s="63" t="s">
        <v>586</v>
      </c>
      <c r="R198" s="228">
        <f t="shared" si="6"/>
        <v>2.1461601433723476E-4</v>
      </c>
    </row>
    <row r="199" spans="1:18" x14ac:dyDescent="0.2">
      <c r="A199" s="225">
        <f t="shared" si="7"/>
        <v>198</v>
      </c>
      <c r="B199" s="249">
        <v>41361</v>
      </c>
      <c r="C199" t="s">
        <v>607</v>
      </c>
      <c r="D199" s="63" t="s">
        <v>37</v>
      </c>
      <c r="F199" t="s">
        <v>963</v>
      </c>
      <c r="G199" t="s">
        <v>964</v>
      </c>
      <c r="H199" s="63" t="s">
        <v>358</v>
      </c>
      <c r="I199" s="63" t="s">
        <v>147</v>
      </c>
      <c r="J199" s="63" t="s">
        <v>585</v>
      </c>
      <c r="K199" s="63">
        <v>15</v>
      </c>
      <c r="L199" s="63">
        <v>5</v>
      </c>
      <c r="M199" t="s">
        <v>1510</v>
      </c>
      <c r="N199" s="63" t="s">
        <v>77</v>
      </c>
      <c r="O199" s="227">
        <v>241000</v>
      </c>
      <c r="P199" s="63" t="s">
        <v>586</v>
      </c>
      <c r="Q199" s="63" t="s">
        <v>586</v>
      </c>
      <c r="R199" s="228">
        <f t="shared" si="6"/>
        <v>2.1328849259906631E-4</v>
      </c>
    </row>
    <row r="200" spans="1:18" x14ac:dyDescent="0.2">
      <c r="A200" s="225">
        <f t="shared" si="7"/>
        <v>199</v>
      </c>
      <c r="B200" s="249">
        <v>41361</v>
      </c>
      <c r="C200" t="s">
        <v>1935</v>
      </c>
      <c r="D200" s="63" t="s">
        <v>1568</v>
      </c>
      <c r="F200" t="s">
        <v>1569</v>
      </c>
      <c r="H200" s="63" t="s">
        <v>589</v>
      </c>
      <c r="I200" s="63" t="s">
        <v>590</v>
      </c>
      <c r="J200" s="63" t="s">
        <v>591</v>
      </c>
      <c r="K200" s="63">
        <v>20</v>
      </c>
      <c r="L200" s="63">
        <v>20</v>
      </c>
      <c r="M200" t="s">
        <v>102</v>
      </c>
      <c r="N200" s="63" t="s">
        <v>103</v>
      </c>
      <c r="O200" s="227">
        <v>240500</v>
      </c>
      <c r="P200" s="63" t="s">
        <v>586</v>
      </c>
      <c r="Q200" s="63" t="s">
        <v>586</v>
      </c>
      <c r="R200" s="228">
        <f t="shared" si="6"/>
        <v>2.1284598535301015E-4</v>
      </c>
    </row>
    <row r="201" spans="1:18" x14ac:dyDescent="0.2">
      <c r="A201" s="225">
        <f t="shared" si="7"/>
        <v>200</v>
      </c>
      <c r="B201" s="249">
        <v>41361</v>
      </c>
      <c r="C201" t="s">
        <v>2703</v>
      </c>
      <c r="D201" s="63" t="s">
        <v>251</v>
      </c>
      <c r="F201" t="s">
        <v>506</v>
      </c>
      <c r="H201" s="63" t="s">
        <v>589</v>
      </c>
      <c r="I201" s="63" t="s">
        <v>590</v>
      </c>
      <c r="J201" s="63" t="s">
        <v>406</v>
      </c>
      <c r="K201" s="63">
        <v>15</v>
      </c>
      <c r="L201" s="63">
        <v>10</v>
      </c>
      <c r="M201" t="s">
        <v>1750</v>
      </c>
      <c r="N201" s="63" t="s">
        <v>201</v>
      </c>
      <c r="O201" s="227">
        <v>237250</v>
      </c>
      <c r="P201" s="63" t="s">
        <v>586</v>
      </c>
      <c r="Q201" s="63" t="s">
        <v>586</v>
      </c>
      <c r="R201" s="228">
        <f t="shared" si="6"/>
        <v>2.0996968825364517E-4</v>
      </c>
    </row>
    <row r="202" spans="1:18" x14ac:dyDescent="0.2">
      <c r="A202" s="225">
        <f t="shared" si="7"/>
        <v>201</v>
      </c>
      <c r="B202" s="249">
        <v>41361</v>
      </c>
      <c r="C202" t="s">
        <v>2708</v>
      </c>
      <c r="D202" s="63" t="s">
        <v>2709</v>
      </c>
      <c r="F202" t="s">
        <v>2092</v>
      </c>
      <c r="H202" s="63" t="s">
        <v>589</v>
      </c>
      <c r="I202" s="63" t="s">
        <v>590</v>
      </c>
      <c r="J202" s="63" t="s">
        <v>591</v>
      </c>
      <c r="K202" s="63">
        <v>20</v>
      </c>
      <c r="L202" s="63">
        <v>20</v>
      </c>
      <c r="M202" t="s">
        <v>219</v>
      </c>
      <c r="N202" s="63" t="s">
        <v>220</v>
      </c>
      <c r="O202" s="227">
        <v>237000</v>
      </c>
      <c r="P202" s="63" t="s">
        <v>586</v>
      </c>
      <c r="Q202" s="63" t="s">
        <v>586</v>
      </c>
      <c r="R202" s="228">
        <f t="shared" si="6"/>
        <v>2.0974843463061709E-4</v>
      </c>
    </row>
    <row r="203" spans="1:18" x14ac:dyDescent="0.2">
      <c r="A203" s="225">
        <f t="shared" si="7"/>
        <v>202</v>
      </c>
      <c r="B203" s="249">
        <v>41361</v>
      </c>
      <c r="C203" t="s">
        <v>1122</v>
      </c>
      <c r="D203" s="63" t="s">
        <v>1123</v>
      </c>
      <c r="E203" s="63" t="s">
        <v>656</v>
      </c>
      <c r="F203" t="s">
        <v>2454</v>
      </c>
      <c r="G203" t="s">
        <v>804</v>
      </c>
      <c r="H203" s="63" t="s">
        <v>589</v>
      </c>
      <c r="I203" s="63" t="s">
        <v>590</v>
      </c>
      <c r="J203" s="63" t="s">
        <v>591</v>
      </c>
      <c r="K203" s="63">
        <v>20</v>
      </c>
      <c r="L203" s="63">
        <v>20</v>
      </c>
      <c r="M203" t="s">
        <v>1510</v>
      </c>
      <c r="N203" s="63" t="s">
        <v>77</v>
      </c>
      <c r="O203" s="227">
        <v>235000</v>
      </c>
      <c r="P203" s="63" t="s">
        <v>586</v>
      </c>
      <c r="Q203" s="63" t="s">
        <v>586</v>
      </c>
      <c r="R203" s="228">
        <f t="shared" si="6"/>
        <v>2.0797840564639247E-4</v>
      </c>
    </row>
    <row r="204" spans="1:18" x14ac:dyDescent="0.2">
      <c r="A204" s="225">
        <f t="shared" si="7"/>
        <v>203</v>
      </c>
      <c r="B204" s="249">
        <v>41361</v>
      </c>
      <c r="C204" t="s">
        <v>3369</v>
      </c>
      <c r="D204" s="63" t="s">
        <v>3370</v>
      </c>
      <c r="F204" t="s">
        <v>880</v>
      </c>
      <c r="H204" s="63" t="s">
        <v>589</v>
      </c>
      <c r="I204" s="63" t="s">
        <v>590</v>
      </c>
      <c r="J204" s="63" t="s">
        <v>591</v>
      </c>
      <c r="K204" s="63">
        <v>20</v>
      </c>
      <c r="L204" s="63">
        <v>20</v>
      </c>
      <c r="M204" t="s">
        <v>1750</v>
      </c>
      <c r="N204" s="63" t="s">
        <v>201</v>
      </c>
      <c r="O204" s="227">
        <v>234500</v>
      </c>
      <c r="P204" s="63" t="s">
        <v>586</v>
      </c>
      <c r="Q204" s="63" t="s">
        <v>586</v>
      </c>
      <c r="R204" s="228">
        <f t="shared" si="6"/>
        <v>2.0753589840033631E-4</v>
      </c>
    </row>
    <row r="205" spans="1:18" x14ac:dyDescent="0.2">
      <c r="A205" s="225">
        <f t="shared" si="7"/>
        <v>204</v>
      </c>
      <c r="B205" s="249">
        <v>41361</v>
      </c>
      <c r="C205" t="s">
        <v>131</v>
      </c>
      <c r="D205" s="63" t="s">
        <v>277</v>
      </c>
      <c r="F205" t="s">
        <v>981</v>
      </c>
      <c r="H205" s="63" t="s">
        <v>589</v>
      </c>
      <c r="I205" s="63" t="s">
        <v>590</v>
      </c>
      <c r="J205" s="63" t="s">
        <v>591</v>
      </c>
      <c r="K205" s="63">
        <v>20</v>
      </c>
      <c r="L205" s="63">
        <v>20</v>
      </c>
      <c r="M205" t="s">
        <v>1510</v>
      </c>
      <c r="N205" s="63" t="s">
        <v>77</v>
      </c>
      <c r="O205" s="227">
        <v>233500</v>
      </c>
      <c r="P205" s="63" t="s">
        <v>586</v>
      </c>
      <c r="Q205" s="63" t="s">
        <v>586</v>
      </c>
      <c r="R205" s="228">
        <f t="shared" si="6"/>
        <v>2.0665088390822399E-4</v>
      </c>
    </row>
    <row r="206" spans="1:18" x14ac:dyDescent="0.2">
      <c r="A206" s="225">
        <f t="shared" si="7"/>
        <v>205</v>
      </c>
      <c r="B206" s="249">
        <v>41361</v>
      </c>
      <c r="C206" t="s">
        <v>1022</v>
      </c>
      <c r="D206" s="63" t="s">
        <v>1023</v>
      </c>
      <c r="F206" t="s">
        <v>1262</v>
      </c>
      <c r="H206" s="63" t="s">
        <v>358</v>
      </c>
      <c r="I206" s="63" t="s">
        <v>257</v>
      </c>
      <c r="J206" s="63" t="s">
        <v>585</v>
      </c>
      <c r="K206" s="63">
        <v>15</v>
      </c>
      <c r="L206" s="63">
        <v>15</v>
      </c>
      <c r="M206" t="s">
        <v>614</v>
      </c>
      <c r="N206" s="63" t="s">
        <v>442</v>
      </c>
      <c r="O206" s="227">
        <v>230000</v>
      </c>
      <c r="P206" s="63" t="s">
        <v>586</v>
      </c>
      <c r="Q206" s="63" t="s">
        <v>586</v>
      </c>
      <c r="R206" s="228">
        <f t="shared" si="6"/>
        <v>2.0355333318583093E-4</v>
      </c>
    </row>
    <row r="207" spans="1:18" x14ac:dyDescent="0.2">
      <c r="A207" s="225">
        <f t="shared" si="7"/>
        <v>206</v>
      </c>
      <c r="B207" s="249">
        <v>41361</v>
      </c>
      <c r="C207" t="s">
        <v>3467</v>
      </c>
      <c r="D207" s="63" t="s">
        <v>3468</v>
      </c>
      <c r="F207" t="s">
        <v>3469</v>
      </c>
      <c r="H207" s="63" t="s">
        <v>589</v>
      </c>
      <c r="I207" s="63" t="s">
        <v>590</v>
      </c>
      <c r="J207" s="63" t="s">
        <v>591</v>
      </c>
      <c r="K207" s="63">
        <v>20</v>
      </c>
      <c r="L207" s="63">
        <v>20</v>
      </c>
      <c r="M207" t="s">
        <v>102</v>
      </c>
      <c r="N207" s="63" t="s">
        <v>103</v>
      </c>
      <c r="O207" s="227">
        <v>228000</v>
      </c>
      <c r="P207" s="63" t="s">
        <v>586</v>
      </c>
      <c r="Q207" s="63" t="s">
        <v>586</v>
      </c>
      <c r="R207" s="228">
        <f t="shared" si="6"/>
        <v>2.0178330420160629E-4</v>
      </c>
    </row>
    <row r="208" spans="1:18" x14ac:dyDescent="0.2">
      <c r="A208" s="225">
        <f t="shared" si="7"/>
        <v>207</v>
      </c>
      <c r="B208" s="249">
        <v>41361</v>
      </c>
      <c r="C208" t="s">
        <v>670</v>
      </c>
      <c r="D208" s="63" t="s">
        <v>671</v>
      </c>
      <c r="E208" s="63">
        <v>19904500871</v>
      </c>
      <c r="F208" t="s">
        <v>1004</v>
      </c>
      <c r="H208" s="63" t="s">
        <v>589</v>
      </c>
      <c r="I208" s="63" t="s">
        <v>590</v>
      </c>
      <c r="J208" s="63" t="s">
        <v>591</v>
      </c>
      <c r="K208" s="63">
        <v>20</v>
      </c>
      <c r="L208" s="63">
        <v>20</v>
      </c>
      <c r="M208" t="s">
        <v>1750</v>
      </c>
      <c r="N208" s="63" t="s">
        <v>201</v>
      </c>
      <c r="O208" s="227">
        <v>226000</v>
      </c>
      <c r="P208" s="63" t="s">
        <v>586</v>
      </c>
      <c r="Q208" s="63" t="s">
        <v>586</v>
      </c>
      <c r="R208" s="228">
        <f t="shared" si="6"/>
        <v>2.0001327521738168E-4</v>
      </c>
    </row>
    <row r="209" spans="1:18" x14ac:dyDescent="0.2">
      <c r="A209" s="225">
        <f t="shared" si="7"/>
        <v>208</v>
      </c>
      <c r="B209" s="249">
        <v>41361</v>
      </c>
      <c r="C209" t="s">
        <v>2704</v>
      </c>
      <c r="D209" s="63" t="s">
        <v>2705</v>
      </c>
      <c r="E209" s="63" t="s">
        <v>656</v>
      </c>
      <c r="F209" t="s">
        <v>2530</v>
      </c>
      <c r="G209" t="s">
        <v>2531</v>
      </c>
      <c r="H209" s="63" t="s">
        <v>589</v>
      </c>
      <c r="I209" s="63" t="s">
        <v>590</v>
      </c>
      <c r="J209" s="63" t="s">
        <v>591</v>
      </c>
      <c r="K209" s="63">
        <v>20</v>
      </c>
      <c r="L209" s="63">
        <v>20</v>
      </c>
      <c r="M209" t="s">
        <v>1510</v>
      </c>
      <c r="N209" s="63" t="s">
        <v>77</v>
      </c>
      <c r="O209" s="227">
        <v>222500</v>
      </c>
      <c r="P209" s="63" t="s">
        <v>586</v>
      </c>
      <c r="Q209" s="63" t="s">
        <v>586</v>
      </c>
      <c r="R209" s="228">
        <f t="shared" si="6"/>
        <v>1.9691572449498861E-4</v>
      </c>
    </row>
    <row r="210" spans="1:18" x14ac:dyDescent="0.2">
      <c r="A210" s="225">
        <f t="shared" si="7"/>
        <v>209</v>
      </c>
      <c r="B210" s="249">
        <v>41361</v>
      </c>
      <c r="C210" t="s">
        <v>1989</v>
      </c>
      <c r="D210" s="63" t="s">
        <v>1990</v>
      </c>
      <c r="F210" t="s">
        <v>1991</v>
      </c>
      <c r="H210" s="63" t="s">
        <v>589</v>
      </c>
      <c r="I210" s="63" t="s">
        <v>590</v>
      </c>
      <c r="J210" s="63" t="s">
        <v>591</v>
      </c>
      <c r="K210" s="63">
        <v>20</v>
      </c>
      <c r="L210" s="63">
        <v>20</v>
      </c>
      <c r="M210" t="s">
        <v>1510</v>
      </c>
      <c r="N210" s="63" t="s">
        <v>77</v>
      </c>
      <c r="O210" s="227">
        <v>222000</v>
      </c>
      <c r="P210" s="63" t="s">
        <v>586</v>
      </c>
      <c r="Q210" s="63" t="s">
        <v>586</v>
      </c>
      <c r="R210" s="228">
        <f t="shared" si="6"/>
        <v>1.9647321724893245E-4</v>
      </c>
    </row>
    <row r="211" spans="1:18" x14ac:dyDescent="0.2">
      <c r="A211" s="225">
        <f t="shared" si="7"/>
        <v>210</v>
      </c>
      <c r="B211" s="249">
        <v>41361</v>
      </c>
      <c r="C211" t="s">
        <v>827</v>
      </c>
      <c r="D211" s="63" t="s">
        <v>828</v>
      </c>
      <c r="F211" t="s">
        <v>880</v>
      </c>
      <c r="H211" s="63" t="s">
        <v>589</v>
      </c>
      <c r="I211" s="63" t="s">
        <v>590</v>
      </c>
      <c r="J211" s="63" t="s">
        <v>591</v>
      </c>
      <c r="K211" s="63">
        <v>20</v>
      </c>
      <c r="L211" s="63">
        <v>20</v>
      </c>
      <c r="M211" t="s">
        <v>1750</v>
      </c>
      <c r="N211" s="63" t="s">
        <v>201</v>
      </c>
      <c r="O211" s="227">
        <v>221500</v>
      </c>
      <c r="P211" s="63" t="s">
        <v>586</v>
      </c>
      <c r="Q211" s="63" t="s">
        <v>586</v>
      </c>
      <c r="R211" s="228">
        <f t="shared" si="6"/>
        <v>1.9603071000287629E-4</v>
      </c>
    </row>
    <row r="212" spans="1:18" x14ac:dyDescent="0.2">
      <c r="A212" s="225">
        <f t="shared" si="7"/>
        <v>211</v>
      </c>
      <c r="B212" s="249">
        <v>41361</v>
      </c>
      <c r="C212" t="s">
        <v>2147</v>
      </c>
      <c r="D212" s="63" t="s">
        <v>2148</v>
      </c>
      <c r="F212" t="s">
        <v>2149</v>
      </c>
      <c r="H212" s="63" t="s">
        <v>358</v>
      </c>
      <c r="I212" s="63" t="s">
        <v>583</v>
      </c>
      <c r="J212" s="63" t="s">
        <v>585</v>
      </c>
      <c r="K212" s="63">
        <v>15</v>
      </c>
      <c r="L212" s="63">
        <v>15</v>
      </c>
      <c r="M212" t="s">
        <v>124</v>
      </c>
      <c r="N212" s="63" t="s">
        <v>125</v>
      </c>
      <c r="O212" s="227">
        <v>217000</v>
      </c>
      <c r="P212" s="63" t="s">
        <v>586</v>
      </c>
      <c r="Q212" s="63" t="s">
        <v>586</v>
      </c>
      <c r="R212" s="228">
        <f t="shared" si="6"/>
        <v>1.9204814478837091E-4</v>
      </c>
    </row>
    <row r="213" spans="1:18" x14ac:dyDescent="0.2">
      <c r="A213" s="225">
        <f t="shared" si="7"/>
        <v>212</v>
      </c>
      <c r="B213" s="249">
        <v>41361</v>
      </c>
      <c r="C213" t="s">
        <v>1766</v>
      </c>
      <c r="D213" s="63" t="s">
        <v>1767</v>
      </c>
      <c r="F213" t="s">
        <v>1758</v>
      </c>
      <c r="H213" s="63" t="s">
        <v>589</v>
      </c>
      <c r="I213" s="63" t="s">
        <v>590</v>
      </c>
      <c r="J213" s="63" t="s">
        <v>591</v>
      </c>
      <c r="K213" s="63">
        <v>20</v>
      </c>
      <c r="L213" s="63">
        <v>20</v>
      </c>
      <c r="M213" t="s">
        <v>219</v>
      </c>
      <c r="N213" s="63" t="s">
        <v>220</v>
      </c>
      <c r="O213" s="227">
        <v>216278</v>
      </c>
      <c r="P213" s="63" t="s">
        <v>586</v>
      </c>
      <c r="Q213" s="63" t="s">
        <v>586</v>
      </c>
      <c r="R213" s="228">
        <f t="shared" si="6"/>
        <v>1.9140916432506581E-4</v>
      </c>
    </row>
    <row r="214" spans="1:18" x14ac:dyDescent="0.2">
      <c r="A214" s="225">
        <f t="shared" si="7"/>
        <v>213</v>
      </c>
      <c r="B214" s="249">
        <v>41361</v>
      </c>
      <c r="C214" t="s">
        <v>621</v>
      </c>
      <c r="D214" s="63" t="s">
        <v>622</v>
      </c>
      <c r="E214" s="63" t="s">
        <v>623</v>
      </c>
      <c r="F214" t="s">
        <v>1533</v>
      </c>
      <c r="G214" t="s">
        <v>624</v>
      </c>
      <c r="H214" s="63" t="s">
        <v>358</v>
      </c>
      <c r="I214" s="63" t="s">
        <v>147</v>
      </c>
      <c r="J214" s="63" t="s">
        <v>585</v>
      </c>
      <c r="K214" s="63">
        <v>15</v>
      </c>
      <c r="L214" s="63">
        <v>5</v>
      </c>
      <c r="M214" t="s">
        <v>102</v>
      </c>
      <c r="N214" s="63" t="s">
        <v>103</v>
      </c>
      <c r="O214" s="227">
        <v>214500</v>
      </c>
      <c r="P214" s="63" t="s">
        <v>586</v>
      </c>
      <c r="Q214" s="63" t="s">
        <v>586</v>
      </c>
      <c r="R214" s="228">
        <f t="shared" si="6"/>
        <v>1.8983560855809014E-4</v>
      </c>
    </row>
    <row r="215" spans="1:18" x14ac:dyDescent="0.2">
      <c r="A215" s="225">
        <f t="shared" si="7"/>
        <v>214</v>
      </c>
      <c r="B215" s="249">
        <v>41361</v>
      </c>
      <c r="C215" t="s">
        <v>2839</v>
      </c>
      <c r="D215" s="63" t="s">
        <v>2840</v>
      </c>
      <c r="F215" t="s">
        <v>2841</v>
      </c>
      <c r="H215" s="63" t="s">
        <v>589</v>
      </c>
      <c r="I215" s="63" t="s">
        <v>590</v>
      </c>
      <c r="J215" s="63" t="s">
        <v>591</v>
      </c>
      <c r="K215" s="63">
        <v>20</v>
      </c>
      <c r="L215" s="63">
        <v>20</v>
      </c>
      <c r="M215" t="s">
        <v>1750</v>
      </c>
      <c r="N215" s="63" t="s">
        <v>201</v>
      </c>
      <c r="O215" s="227">
        <v>213500</v>
      </c>
      <c r="P215" s="63" t="s">
        <v>586</v>
      </c>
      <c r="Q215" s="63" t="s">
        <v>586</v>
      </c>
      <c r="R215" s="228">
        <f t="shared" si="6"/>
        <v>1.8895059406597782E-4</v>
      </c>
    </row>
    <row r="216" spans="1:18" x14ac:dyDescent="0.2">
      <c r="A216" s="225">
        <f t="shared" si="7"/>
        <v>215</v>
      </c>
      <c r="B216" s="249">
        <v>41361</v>
      </c>
      <c r="C216" t="s">
        <v>2312</v>
      </c>
      <c r="D216" s="63" t="s">
        <v>2313</v>
      </c>
      <c r="F216" t="s">
        <v>2314</v>
      </c>
      <c r="H216" s="63" t="s">
        <v>589</v>
      </c>
      <c r="I216" s="63" t="s">
        <v>590</v>
      </c>
      <c r="J216" s="63" t="s">
        <v>591</v>
      </c>
      <c r="K216" s="63">
        <v>20</v>
      </c>
      <c r="L216" s="63">
        <v>20</v>
      </c>
      <c r="M216" t="s">
        <v>1510</v>
      </c>
      <c r="N216" s="63" t="s">
        <v>77</v>
      </c>
      <c r="O216" s="227">
        <v>211500</v>
      </c>
      <c r="P216" s="63" t="s">
        <v>586</v>
      </c>
      <c r="Q216" s="63" t="s">
        <v>586</v>
      </c>
      <c r="R216" s="228">
        <f t="shared" si="6"/>
        <v>1.8718056508175321E-4</v>
      </c>
    </row>
    <row r="217" spans="1:18" x14ac:dyDescent="0.2">
      <c r="A217" s="225">
        <f t="shared" si="7"/>
        <v>216</v>
      </c>
      <c r="B217" s="249">
        <v>41361</v>
      </c>
      <c r="C217" t="s">
        <v>681</v>
      </c>
      <c r="D217" s="63" t="s">
        <v>682</v>
      </c>
      <c r="F217" t="s">
        <v>1218</v>
      </c>
      <c r="H217" s="63" t="s">
        <v>589</v>
      </c>
      <c r="I217" s="63" t="s">
        <v>590</v>
      </c>
      <c r="J217" s="63" t="s">
        <v>591</v>
      </c>
      <c r="K217" s="63">
        <v>20</v>
      </c>
      <c r="L217" s="63">
        <v>20</v>
      </c>
      <c r="M217" t="s">
        <v>102</v>
      </c>
      <c r="N217" s="63" t="s">
        <v>103</v>
      </c>
      <c r="O217" s="227">
        <v>211000</v>
      </c>
      <c r="P217" s="63" t="s">
        <v>586</v>
      </c>
      <c r="Q217" s="63" t="s">
        <v>586</v>
      </c>
      <c r="R217" s="228">
        <f t="shared" si="6"/>
        <v>1.8673805783569705E-4</v>
      </c>
    </row>
    <row r="218" spans="1:18" x14ac:dyDescent="0.2">
      <c r="A218" s="225">
        <f t="shared" si="7"/>
        <v>217</v>
      </c>
      <c r="B218" s="249">
        <v>41361</v>
      </c>
      <c r="C218" t="s">
        <v>3226</v>
      </c>
      <c r="D218" s="63" t="s">
        <v>3227</v>
      </c>
      <c r="E218" s="63" t="s">
        <v>3228</v>
      </c>
      <c r="F218" t="s">
        <v>1004</v>
      </c>
      <c r="H218" s="63" t="s">
        <v>589</v>
      </c>
      <c r="I218" s="63" t="s">
        <v>590</v>
      </c>
      <c r="J218" s="63" t="s">
        <v>591</v>
      </c>
      <c r="K218" s="63">
        <v>20</v>
      </c>
      <c r="L218" s="63">
        <v>20</v>
      </c>
      <c r="M218" t="s">
        <v>1750</v>
      </c>
      <c r="N218" s="63" t="s">
        <v>201</v>
      </c>
      <c r="O218" s="227">
        <v>205500</v>
      </c>
      <c r="P218" s="63" t="s">
        <v>586</v>
      </c>
      <c r="Q218" s="63" t="s">
        <v>586</v>
      </c>
      <c r="R218" s="228">
        <f t="shared" si="6"/>
        <v>1.8187047812907937E-4</v>
      </c>
    </row>
    <row r="219" spans="1:18" x14ac:dyDescent="0.2">
      <c r="A219" s="225">
        <f t="shared" si="7"/>
        <v>218</v>
      </c>
      <c r="B219" s="249">
        <v>41361</v>
      </c>
      <c r="C219" t="s">
        <v>481</v>
      </c>
      <c r="D219" s="63" t="s">
        <v>482</v>
      </c>
      <c r="F219" t="s">
        <v>1241</v>
      </c>
      <c r="G219" t="s">
        <v>1242</v>
      </c>
      <c r="H219" s="63" t="s">
        <v>358</v>
      </c>
      <c r="I219" s="63" t="s">
        <v>147</v>
      </c>
      <c r="J219" s="63" t="s">
        <v>585</v>
      </c>
      <c r="K219" s="63">
        <v>15</v>
      </c>
      <c r="L219" s="63">
        <v>5</v>
      </c>
      <c r="M219" t="s">
        <v>597</v>
      </c>
      <c r="N219" s="63" t="s">
        <v>598</v>
      </c>
      <c r="O219" s="227">
        <v>203500</v>
      </c>
      <c r="P219" s="63" t="s">
        <v>586</v>
      </c>
      <c r="Q219" s="63" t="s">
        <v>586</v>
      </c>
      <c r="R219" s="228">
        <f t="shared" si="6"/>
        <v>1.8010044914485476E-4</v>
      </c>
    </row>
    <row r="220" spans="1:18" x14ac:dyDescent="0.2">
      <c r="A220" s="225">
        <f t="shared" si="7"/>
        <v>219</v>
      </c>
      <c r="B220" s="249">
        <v>41361</v>
      </c>
      <c r="C220" t="s">
        <v>1988</v>
      </c>
      <c r="D220" s="63" t="s">
        <v>716</v>
      </c>
      <c r="E220" s="63" t="s">
        <v>656</v>
      </c>
      <c r="F220" t="s">
        <v>2272</v>
      </c>
      <c r="G220" t="s">
        <v>2273</v>
      </c>
      <c r="H220" s="63" t="s">
        <v>589</v>
      </c>
      <c r="I220" s="63" t="s">
        <v>590</v>
      </c>
      <c r="J220" s="63" t="s">
        <v>543</v>
      </c>
      <c r="K220" s="63">
        <v>20</v>
      </c>
      <c r="L220" s="63">
        <v>20</v>
      </c>
      <c r="M220" t="s">
        <v>1510</v>
      </c>
      <c r="N220" s="63" t="s">
        <v>77</v>
      </c>
      <c r="O220" s="227">
        <v>198500</v>
      </c>
      <c r="P220" s="63" t="s">
        <v>586</v>
      </c>
      <c r="Q220" s="63" t="s">
        <v>586</v>
      </c>
      <c r="R220" s="228">
        <f t="shared" si="6"/>
        <v>1.7567537668429321E-4</v>
      </c>
    </row>
    <row r="221" spans="1:18" x14ac:dyDescent="0.2">
      <c r="A221" s="225">
        <f t="shared" si="7"/>
        <v>220</v>
      </c>
      <c r="B221" s="249">
        <v>41361</v>
      </c>
      <c r="C221" t="s">
        <v>2842</v>
      </c>
      <c r="D221" s="63" t="s">
        <v>2843</v>
      </c>
      <c r="F221" t="s">
        <v>2844</v>
      </c>
      <c r="H221" s="63" t="s">
        <v>589</v>
      </c>
      <c r="I221" s="63" t="s">
        <v>590</v>
      </c>
      <c r="J221" s="63" t="s">
        <v>692</v>
      </c>
      <c r="K221" s="63">
        <v>20</v>
      </c>
      <c r="L221" s="63">
        <v>20</v>
      </c>
      <c r="M221" t="s">
        <v>1750</v>
      </c>
      <c r="N221" s="63" t="s">
        <v>201</v>
      </c>
      <c r="O221" s="227">
        <v>196000</v>
      </c>
      <c r="P221" s="63" t="s">
        <v>586</v>
      </c>
      <c r="Q221" s="63" t="s">
        <v>586</v>
      </c>
      <c r="R221" s="228">
        <f t="shared" si="6"/>
        <v>1.7346284045401244E-4</v>
      </c>
    </row>
    <row r="222" spans="1:18" x14ac:dyDescent="0.2">
      <c r="A222" s="225">
        <f t="shared" si="7"/>
        <v>221</v>
      </c>
      <c r="B222" s="249">
        <v>41361</v>
      </c>
      <c r="C222" t="s">
        <v>1699</v>
      </c>
      <c r="D222" s="63" t="s">
        <v>1700</v>
      </c>
      <c r="F222" t="s">
        <v>1689</v>
      </c>
      <c r="G222" t="s">
        <v>1690</v>
      </c>
      <c r="H222" s="63" t="s">
        <v>358</v>
      </c>
      <c r="I222" s="63" t="s">
        <v>588</v>
      </c>
      <c r="J222" s="63" t="s">
        <v>585</v>
      </c>
      <c r="K222" s="63">
        <v>0</v>
      </c>
      <c r="L222" s="63">
        <v>0</v>
      </c>
      <c r="M222" t="s">
        <v>597</v>
      </c>
      <c r="N222" s="63" t="s">
        <v>598</v>
      </c>
      <c r="O222" s="227">
        <v>196000</v>
      </c>
      <c r="P222" s="63" t="s">
        <v>586</v>
      </c>
      <c r="Q222" s="63" t="s">
        <v>586</v>
      </c>
      <c r="R222" s="228">
        <f t="shared" si="6"/>
        <v>1.7346284045401244E-4</v>
      </c>
    </row>
    <row r="223" spans="1:18" x14ac:dyDescent="0.2">
      <c r="A223" s="225">
        <f t="shared" si="7"/>
        <v>222</v>
      </c>
      <c r="B223" s="249">
        <v>41361</v>
      </c>
      <c r="C223" t="s">
        <v>87</v>
      </c>
      <c r="D223" s="63" t="s">
        <v>97</v>
      </c>
      <c r="F223" t="s">
        <v>1098</v>
      </c>
      <c r="G223" t="s">
        <v>1099</v>
      </c>
      <c r="H223" s="63" t="s">
        <v>358</v>
      </c>
      <c r="I223" s="63" t="s">
        <v>588</v>
      </c>
      <c r="J223" s="63" t="s">
        <v>585</v>
      </c>
      <c r="K223" s="63">
        <v>0</v>
      </c>
      <c r="L223" s="63">
        <v>0</v>
      </c>
      <c r="M223" t="s">
        <v>102</v>
      </c>
      <c r="N223" s="63" t="s">
        <v>103</v>
      </c>
      <c r="O223" s="227">
        <v>194000</v>
      </c>
      <c r="P223" s="63" t="s">
        <v>586</v>
      </c>
      <c r="Q223" s="63" t="s">
        <v>586</v>
      </c>
      <c r="R223" s="228">
        <f t="shared" si="6"/>
        <v>1.7169281146978783E-4</v>
      </c>
    </row>
    <row r="224" spans="1:18" x14ac:dyDescent="0.2">
      <c r="A224" s="225">
        <f t="shared" si="7"/>
        <v>223</v>
      </c>
      <c r="B224" s="249">
        <v>41361</v>
      </c>
      <c r="C224" t="s">
        <v>249</v>
      </c>
      <c r="D224" s="63" t="s">
        <v>250</v>
      </c>
      <c r="F224" t="s">
        <v>1006</v>
      </c>
      <c r="G224" t="s">
        <v>1007</v>
      </c>
      <c r="H224" s="63" t="s">
        <v>589</v>
      </c>
      <c r="I224" s="63" t="s">
        <v>590</v>
      </c>
      <c r="J224" s="63" t="s">
        <v>591</v>
      </c>
      <c r="K224" s="63">
        <v>20</v>
      </c>
      <c r="L224" s="63">
        <v>20</v>
      </c>
      <c r="M224" t="s">
        <v>1510</v>
      </c>
      <c r="N224" s="63" t="s">
        <v>77</v>
      </c>
      <c r="O224" s="227">
        <v>193000</v>
      </c>
      <c r="P224" s="63" t="s">
        <v>586</v>
      </c>
      <c r="Q224" s="63" t="s">
        <v>586</v>
      </c>
      <c r="R224" s="228">
        <f t="shared" si="6"/>
        <v>1.7080779697767551E-4</v>
      </c>
    </row>
    <row r="225" spans="1:18" x14ac:dyDescent="0.2">
      <c r="A225" s="225">
        <f t="shared" si="7"/>
        <v>224</v>
      </c>
      <c r="B225" s="249">
        <v>41361</v>
      </c>
      <c r="C225" t="s">
        <v>2274</v>
      </c>
      <c r="D225" s="63" t="s">
        <v>2275</v>
      </c>
      <c r="F225" t="s">
        <v>2276</v>
      </c>
      <c r="H225" s="63" t="s">
        <v>589</v>
      </c>
      <c r="I225" s="63" t="s">
        <v>590</v>
      </c>
      <c r="J225" s="63" t="s">
        <v>591</v>
      </c>
      <c r="K225" s="63">
        <v>20</v>
      </c>
      <c r="L225" s="63">
        <v>20</v>
      </c>
      <c r="M225" t="s">
        <v>1510</v>
      </c>
      <c r="N225" s="63" t="s">
        <v>77</v>
      </c>
      <c r="O225" s="227">
        <v>192500</v>
      </c>
      <c r="P225" s="63" t="s">
        <v>586</v>
      </c>
      <c r="Q225" s="63" t="s">
        <v>586</v>
      </c>
      <c r="R225" s="228">
        <f t="shared" si="6"/>
        <v>1.7036528973161935E-4</v>
      </c>
    </row>
    <row r="226" spans="1:18" x14ac:dyDescent="0.2">
      <c r="A226" s="225">
        <f t="shared" si="7"/>
        <v>225</v>
      </c>
      <c r="B226" s="249">
        <v>41361</v>
      </c>
      <c r="C226" t="s">
        <v>453</v>
      </c>
      <c r="D226" s="63" t="s">
        <v>527</v>
      </c>
      <c r="F226" t="s">
        <v>975</v>
      </c>
      <c r="G226" t="s">
        <v>1216</v>
      </c>
      <c r="H226" s="63" t="s">
        <v>358</v>
      </c>
      <c r="I226" s="63" t="s">
        <v>257</v>
      </c>
      <c r="J226" s="63" t="s">
        <v>585</v>
      </c>
      <c r="K226" s="63">
        <v>15</v>
      </c>
      <c r="L226" s="63">
        <v>15</v>
      </c>
      <c r="M226" t="s">
        <v>1510</v>
      </c>
      <c r="N226" s="63" t="s">
        <v>77</v>
      </c>
      <c r="O226" s="227">
        <v>192000</v>
      </c>
      <c r="P226" s="63" t="s">
        <v>586</v>
      </c>
      <c r="Q226" s="63" t="s">
        <v>586</v>
      </c>
      <c r="R226" s="228">
        <f t="shared" si="6"/>
        <v>1.6992278248556319E-4</v>
      </c>
    </row>
    <row r="227" spans="1:18" x14ac:dyDescent="0.2">
      <c r="A227" s="225">
        <f t="shared" si="7"/>
        <v>226</v>
      </c>
      <c r="B227" s="249">
        <v>41361</v>
      </c>
      <c r="C227" t="s">
        <v>3360</v>
      </c>
      <c r="D227" s="63" t="s">
        <v>3361</v>
      </c>
      <c r="F227" t="s">
        <v>3362</v>
      </c>
      <c r="G227" t="s">
        <v>3363</v>
      </c>
      <c r="H227" s="63" t="s">
        <v>358</v>
      </c>
      <c r="I227" s="63" t="s">
        <v>257</v>
      </c>
      <c r="J227" s="63" t="s">
        <v>585</v>
      </c>
      <c r="K227" s="63">
        <v>15</v>
      </c>
      <c r="L227" s="63">
        <v>15</v>
      </c>
      <c r="M227" t="s">
        <v>102</v>
      </c>
      <c r="N227" s="63" t="s">
        <v>103</v>
      </c>
      <c r="O227" s="227">
        <v>191000</v>
      </c>
      <c r="P227" s="63" t="s">
        <v>586</v>
      </c>
      <c r="Q227" s="63" t="s">
        <v>586</v>
      </c>
      <c r="R227" s="228">
        <f t="shared" si="6"/>
        <v>1.690377679934509E-4</v>
      </c>
    </row>
    <row r="228" spans="1:18" x14ac:dyDescent="0.2">
      <c r="A228" s="225">
        <f t="shared" si="7"/>
        <v>227</v>
      </c>
      <c r="B228" s="249">
        <v>41361</v>
      </c>
      <c r="C228" t="s">
        <v>1509</v>
      </c>
      <c r="D228" s="63" t="s">
        <v>35</v>
      </c>
      <c r="F228" t="s">
        <v>1151</v>
      </c>
      <c r="H228" s="63" t="s">
        <v>589</v>
      </c>
      <c r="I228" s="63" t="s">
        <v>590</v>
      </c>
      <c r="J228" s="63" t="s">
        <v>591</v>
      </c>
      <c r="K228" s="63">
        <v>20</v>
      </c>
      <c r="L228" s="63">
        <v>20</v>
      </c>
      <c r="M228" t="s">
        <v>1750</v>
      </c>
      <c r="N228" s="63" t="s">
        <v>201</v>
      </c>
      <c r="O228" s="227">
        <v>190500</v>
      </c>
      <c r="P228" s="63" t="s">
        <v>586</v>
      </c>
      <c r="Q228" s="63" t="s">
        <v>586</v>
      </c>
      <c r="R228" s="228">
        <f t="shared" si="6"/>
        <v>1.6859526074739474E-4</v>
      </c>
    </row>
    <row r="229" spans="1:18" x14ac:dyDescent="0.2">
      <c r="A229" s="225">
        <f t="shared" si="7"/>
        <v>228</v>
      </c>
      <c r="B229" s="249">
        <v>41361</v>
      </c>
      <c r="C229" t="s">
        <v>852</v>
      </c>
      <c r="D229" s="63" t="s">
        <v>853</v>
      </c>
      <c r="F229" t="s">
        <v>974</v>
      </c>
      <c r="H229" s="63" t="s">
        <v>589</v>
      </c>
      <c r="I229" s="63" t="s">
        <v>590</v>
      </c>
      <c r="J229" s="63" t="s">
        <v>591</v>
      </c>
      <c r="K229" s="63">
        <v>20</v>
      </c>
      <c r="L229" s="63">
        <v>20</v>
      </c>
      <c r="M229" t="s">
        <v>219</v>
      </c>
      <c r="N229" s="63" t="s">
        <v>220</v>
      </c>
      <c r="O229" s="227">
        <v>187000</v>
      </c>
      <c r="P229" s="63" t="s">
        <v>586</v>
      </c>
      <c r="Q229" s="63" t="s">
        <v>586</v>
      </c>
      <c r="R229" s="228">
        <f t="shared" si="6"/>
        <v>1.6549771002500165E-4</v>
      </c>
    </row>
    <row r="230" spans="1:18" x14ac:dyDescent="0.2">
      <c r="A230" s="225">
        <f t="shared" si="7"/>
        <v>229</v>
      </c>
      <c r="B230" s="249">
        <v>41361</v>
      </c>
      <c r="C230" t="s">
        <v>55</v>
      </c>
      <c r="D230" s="63" t="s">
        <v>230</v>
      </c>
      <c r="F230" t="s">
        <v>991</v>
      </c>
      <c r="G230" t="s">
        <v>1237</v>
      </c>
      <c r="H230" s="63" t="s">
        <v>358</v>
      </c>
      <c r="I230" s="63" t="s">
        <v>588</v>
      </c>
      <c r="J230" s="63" t="s">
        <v>585</v>
      </c>
      <c r="K230" s="63">
        <v>0</v>
      </c>
      <c r="L230" s="63">
        <v>0</v>
      </c>
      <c r="M230" t="s">
        <v>133</v>
      </c>
      <c r="N230" s="63" t="s">
        <v>134</v>
      </c>
      <c r="O230" s="227">
        <v>185500</v>
      </c>
      <c r="P230" s="63" t="s">
        <v>586</v>
      </c>
      <c r="Q230" s="63" t="s">
        <v>586</v>
      </c>
      <c r="R230" s="228">
        <f t="shared" si="6"/>
        <v>1.641701882868332E-4</v>
      </c>
    </row>
    <row r="231" spans="1:18" x14ac:dyDescent="0.2">
      <c r="A231" s="225">
        <f t="shared" si="7"/>
        <v>230</v>
      </c>
      <c r="B231" s="249">
        <v>41361</v>
      </c>
      <c r="C231" t="s">
        <v>1726</v>
      </c>
      <c r="D231" s="63" t="s">
        <v>1727</v>
      </c>
      <c r="F231" t="s">
        <v>1728</v>
      </c>
      <c r="H231" s="63" t="s">
        <v>589</v>
      </c>
      <c r="I231" s="63" t="s">
        <v>590</v>
      </c>
      <c r="J231" s="63" t="s">
        <v>591</v>
      </c>
      <c r="K231" s="63">
        <v>20</v>
      </c>
      <c r="L231" s="63">
        <v>20</v>
      </c>
      <c r="M231" t="s">
        <v>1750</v>
      </c>
      <c r="N231" s="63" t="s">
        <v>201</v>
      </c>
      <c r="O231" s="227">
        <v>184500</v>
      </c>
      <c r="P231" s="63" t="s">
        <v>586</v>
      </c>
      <c r="Q231" s="63" t="s">
        <v>586</v>
      </c>
      <c r="R231" s="228">
        <f t="shared" si="6"/>
        <v>1.6328517379472088E-4</v>
      </c>
    </row>
    <row r="232" spans="1:18" x14ac:dyDescent="0.2">
      <c r="A232" s="225">
        <f t="shared" si="7"/>
        <v>231</v>
      </c>
      <c r="B232" s="249">
        <v>41361</v>
      </c>
      <c r="C232" t="s">
        <v>1141</v>
      </c>
      <c r="D232" s="63" t="s">
        <v>1142</v>
      </c>
      <c r="F232" t="s">
        <v>2816</v>
      </c>
      <c r="G232" t="s">
        <v>2817</v>
      </c>
      <c r="H232" s="63" t="s">
        <v>589</v>
      </c>
      <c r="I232" s="63" t="s">
        <v>590</v>
      </c>
      <c r="J232" s="63" t="s">
        <v>2913</v>
      </c>
      <c r="K232" s="63">
        <v>10</v>
      </c>
      <c r="L232" s="63">
        <v>10</v>
      </c>
      <c r="M232" t="s">
        <v>1510</v>
      </c>
      <c r="N232" s="63" t="s">
        <v>77</v>
      </c>
      <c r="O232" s="227">
        <v>184450</v>
      </c>
      <c r="P232" s="63" t="s">
        <v>586</v>
      </c>
      <c r="Q232" s="63" t="s">
        <v>586</v>
      </c>
      <c r="R232" s="228">
        <f t="shared" si="6"/>
        <v>1.6324092307011526E-4</v>
      </c>
    </row>
    <row r="233" spans="1:18" x14ac:dyDescent="0.2">
      <c r="A233" s="225">
        <f t="shared" si="7"/>
        <v>232</v>
      </c>
      <c r="B233" s="249">
        <v>41361</v>
      </c>
      <c r="C233" t="s">
        <v>2302</v>
      </c>
      <c r="D233" s="63" t="s">
        <v>2303</v>
      </c>
      <c r="F233" t="s">
        <v>2304</v>
      </c>
      <c r="H233" s="63" t="s">
        <v>589</v>
      </c>
      <c r="I233" s="63" t="s">
        <v>590</v>
      </c>
      <c r="J233" s="63" t="s">
        <v>591</v>
      </c>
      <c r="K233" s="63">
        <v>20</v>
      </c>
      <c r="L233" s="63">
        <v>20</v>
      </c>
      <c r="M233" t="s">
        <v>1510</v>
      </c>
      <c r="N233" s="63" t="s">
        <v>77</v>
      </c>
      <c r="O233" s="227">
        <v>180500</v>
      </c>
      <c r="P233" s="63" t="s">
        <v>586</v>
      </c>
      <c r="Q233" s="63" t="s">
        <v>586</v>
      </c>
      <c r="R233" s="228">
        <f t="shared" si="6"/>
        <v>1.5974511582627165E-4</v>
      </c>
    </row>
    <row r="234" spans="1:18" x14ac:dyDescent="0.2">
      <c r="A234" s="225">
        <f t="shared" si="7"/>
        <v>233</v>
      </c>
      <c r="B234" s="249">
        <v>41361</v>
      </c>
      <c r="C234" t="s">
        <v>313</v>
      </c>
      <c r="D234" s="63" t="s">
        <v>314</v>
      </c>
      <c r="F234" t="s">
        <v>1232</v>
      </c>
      <c r="H234" s="63" t="s">
        <v>589</v>
      </c>
      <c r="I234" s="63" t="s">
        <v>590</v>
      </c>
      <c r="J234" s="63" t="s">
        <v>591</v>
      </c>
      <c r="K234" s="63">
        <v>20</v>
      </c>
      <c r="L234" s="63">
        <v>20</v>
      </c>
      <c r="M234" t="s">
        <v>1510</v>
      </c>
      <c r="N234" s="63" t="s">
        <v>77</v>
      </c>
      <c r="O234" s="227">
        <v>179500</v>
      </c>
      <c r="P234" s="63" t="s">
        <v>586</v>
      </c>
      <c r="Q234" s="63" t="s">
        <v>586</v>
      </c>
      <c r="R234" s="228">
        <f t="shared" si="6"/>
        <v>1.5886010133415936E-4</v>
      </c>
    </row>
    <row r="235" spans="1:18" x14ac:dyDescent="0.2">
      <c r="A235" s="225">
        <f t="shared" si="7"/>
        <v>234</v>
      </c>
      <c r="B235" s="249">
        <v>41361</v>
      </c>
      <c r="C235" t="s">
        <v>135</v>
      </c>
      <c r="D235" s="63" t="s">
        <v>93</v>
      </c>
      <c r="F235" t="s">
        <v>991</v>
      </c>
      <c r="G235" t="s">
        <v>1237</v>
      </c>
      <c r="H235" s="63" t="s">
        <v>358</v>
      </c>
      <c r="I235" s="63" t="s">
        <v>588</v>
      </c>
      <c r="J235" s="63" t="s">
        <v>585</v>
      </c>
      <c r="K235" s="63">
        <v>0</v>
      </c>
      <c r="L235" s="63">
        <v>0</v>
      </c>
      <c r="M235" t="s">
        <v>133</v>
      </c>
      <c r="N235" s="63" t="s">
        <v>134</v>
      </c>
      <c r="O235" s="227">
        <v>179000</v>
      </c>
      <c r="P235" s="63" t="s">
        <v>586</v>
      </c>
      <c r="Q235" s="63" t="s">
        <v>586</v>
      </c>
      <c r="R235" s="228">
        <f t="shared" si="6"/>
        <v>1.584175940881032E-4</v>
      </c>
    </row>
    <row r="236" spans="1:18" x14ac:dyDescent="0.2">
      <c r="A236" s="225">
        <f t="shared" si="7"/>
        <v>235</v>
      </c>
      <c r="B236" s="249">
        <v>41361</v>
      </c>
      <c r="C236" t="s">
        <v>3470</v>
      </c>
      <c r="D236" s="63" t="s">
        <v>3471</v>
      </c>
      <c r="F236" t="s">
        <v>1059</v>
      </c>
      <c r="G236" t="s">
        <v>1060</v>
      </c>
      <c r="H236" s="63" t="s">
        <v>589</v>
      </c>
      <c r="I236" s="63" t="s">
        <v>590</v>
      </c>
      <c r="J236" s="63" t="s">
        <v>591</v>
      </c>
      <c r="K236" s="63">
        <v>20</v>
      </c>
      <c r="L236" s="63">
        <v>20</v>
      </c>
      <c r="M236" t="s">
        <v>1510</v>
      </c>
      <c r="N236" s="63" t="s">
        <v>77</v>
      </c>
      <c r="O236" s="227">
        <v>178500</v>
      </c>
      <c r="P236" s="63" t="s">
        <v>586</v>
      </c>
      <c r="Q236" s="63" t="s">
        <v>586</v>
      </c>
      <c r="R236" s="228">
        <f t="shared" si="6"/>
        <v>1.5797508684204704E-4</v>
      </c>
    </row>
    <row r="237" spans="1:18" x14ac:dyDescent="0.2">
      <c r="A237" s="225">
        <f t="shared" si="7"/>
        <v>236</v>
      </c>
      <c r="B237" s="249">
        <v>41361</v>
      </c>
      <c r="C237" t="s">
        <v>195</v>
      </c>
      <c r="D237" s="63" t="s">
        <v>485</v>
      </c>
      <c r="F237" t="s">
        <v>1236</v>
      </c>
      <c r="H237" s="63" t="s">
        <v>589</v>
      </c>
      <c r="I237" s="63" t="s">
        <v>590</v>
      </c>
      <c r="J237" s="63" t="s">
        <v>120</v>
      </c>
      <c r="K237" s="63">
        <v>20</v>
      </c>
      <c r="L237" s="63">
        <v>20</v>
      </c>
      <c r="M237" t="s">
        <v>1750</v>
      </c>
      <c r="N237" s="63" t="s">
        <v>201</v>
      </c>
      <c r="O237" s="227">
        <v>175500</v>
      </c>
      <c r="P237" s="63" t="s">
        <v>586</v>
      </c>
      <c r="Q237" s="63" t="s">
        <v>586</v>
      </c>
      <c r="R237" s="228">
        <f t="shared" si="6"/>
        <v>1.5532004336571011E-4</v>
      </c>
    </row>
    <row r="238" spans="1:18" x14ac:dyDescent="0.2">
      <c r="A238" s="225">
        <f t="shared" si="7"/>
        <v>237</v>
      </c>
      <c r="B238" s="249">
        <v>41361</v>
      </c>
      <c r="C238" t="s">
        <v>3229</v>
      </c>
      <c r="D238" s="63" t="s">
        <v>3230</v>
      </c>
      <c r="F238" t="s">
        <v>3231</v>
      </c>
      <c r="H238" s="63" t="s">
        <v>589</v>
      </c>
      <c r="I238" s="63" t="s">
        <v>590</v>
      </c>
      <c r="J238" s="63" t="s">
        <v>591</v>
      </c>
      <c r="K238" s="63">
        <v>20</v>
      </c>
      <c r="L238" s="63">
        <v>20</v>
      </c>
      <c r="M238" t="s">
        <v>1750</v>
      </c>
      <c r="N238" s="63" t="s">
        <v>201</v>
      </c>
      <c r="O238" s="227">
        <v>175000</v>
      </c>
      <c r="P238" s="63" t="s">
        <v>586</v>
      </c>
      <c r="Q238" s="63" t="s">
        <v>586</v>
      </c>
      <c r="R238" s="228">
        <f t="shared" si="6"/>
        <v>1.5487753611965395E-4</v>
      </c>
    </row>
    <row r="239" spans="1:18" x14ac:dyDescent="0.2">
      <c r="A239" s="225">
        <f t="shared" si="7"/>
        <v>238</v>
      </c>
      <c r="B239" s="249">
        <v>41361</v>
      </c>
      <c r="C239" t="s">
        <v>1414</v>
      </c>
      <c r="D239" s="63" t="s">
        <v>1415</v>
      </c>
      <c r="E239" s="63" t="s">
        <v>656</v>
      </c>
      <c r="F239" t="s">
        <v>2277</v>
      </c>
      <c r="G239" t="s">
        <v>2278</v>
      </c>
      <c r="H239" s="63" t="s">
        <v>589</v>
      </c>
      <c r="I239" s="63" t="s">
        <v>590</v>
      </c>
      <c r="J239" s="63" t="s">
        <v>105</v>
      </c>
      <c r="K239" s="63">
        <v>20</v>
      </c>
      <c r="L239" s="63">
        <v>20</v>
      </c>
      <c r="M239" t="s">
        <v>1510</v>
      </c>
      <c r="N239" s="63" t="s">
        <v>77</v>
      </c>
      <c r="O239" s="227">
        <v>174000</v>
      </c>
      <c r="P239" s="63" t="s">
        <v>586</v>
      </c>
      <c r="Q239" s="63" t="s">
        <v>586</v>
      </c>
      <c r="R239" s="228">
        <f t="shared" si="6"/>
        <v>1.5399252162754166E-4</v>
      </c>
    </row>
    <row r="240" spans="1:18" x14ac:dyDescent="0.2">
      <c r="A240" s="225">
        <f t="shared" si="7"/>
        <v>239</v>
      </c>
      <c r="B240" s="249">
        <v>41361</v>
      </c>
      <c r="C240" t="s">
        <v>430</v>
      </c>
      <c r="D240" s="63" t="s">
        <v>431</v>
      </c>
      <c r="F240" t="s">
        <v>892</v>
      </c>
      <c r="H240" s="63" t="s">
        <v>589</v>
      </c>
      <c r="I240" s="63" t="s">
        <v>590</v>
      </c>
      <c r="J240" s="63" t="s">
        <v>105</v>
      </c>
      <c r="K240" s="63">
        <v>20</v>
      </c>
      <c r="L240" s="63">
        <v>20</v>
      </c>
      <c r="M240" t="s">
        <v>1750</v>
      </c>
      <c r="N240" s="63" t="s">
        <v>201</v>
      </c>
      <c r="O240" s="227">
        <v>174000</v>
      </c>
      <c r="P240" s="63" t="s">
        <v>586</v>
      </c>
      <c r="Q240" s="63" t="s">
        <v>586</v>
      </c>
      <c r="R240" s="228">
        <f t="shared" si="6"/>
        <v>1.5399252162754166E-4</v>
      </c>
    </row>
    <row r="241" spans="1:18" x14ac:dyDescent="0.2">
      <c r="A241" s="225">
        <f t="shared" si="7"/>
        <v>240</v>
      </c>
      <c r="B241" s="249">
        <v>41361</v>
      </c>
      <c r="C241" t="s">
        <v>869</v>
      </c>
      <c r="D241" s="63" t="s">
        <v>870</v>
      </c>
      <c r="F241" t="s">
        <v>1273</v>
      </c>
      <c r="H241" s="63" t="s">
        <v>358</v>
      </c>
      <c r="I241" s="63" t="s">
        <v>588</v>
      </c>
      <c r="J241" s="63" t="s">
        <v>585</v>
      </c>
      <c r="K241" s="63">
        <v>0</v>
      </c>
      <c r="L241" s="63">
        <v>0</v>
      </c>
      <c r="M241" t="s">
        <v>615</v>
      </c>
      <c r="N241" s="63" t="s">
        <v>616</v>
      </c>
      <c r="O241" s="227">
        <v>172500</v>
      </c>
      <c r="P241" s="63" t="s">
        <v>586</v>
      </c>
      <c r="Q241" s="63" t="s">
        <v>586</v>
      </c>
      <c r="R241" s="228">
        <f t="shared" si="6"/>
        <v>1.5266499988937318E-4</v>
      </c>
    </row>
    <row r="242" spans="1:18" x14ac:dyDescent="0.2">
      <c r="A242" s="225">
        <f t="shared" si="7"/>
        <v>241</v>
      </c>
      <c r="B242" s="249">
        <v>41361</v>
      </c>
      <c r="C242" t="s">
        <v>54</v>
      </c>
      <c r="D242" s="63" t="s">
        <v>552</v>
      </c>
      <c r="F242" t="s">
        <v>991</v>
      </c>
      <c r="G242" t="s">
        <v>1237</v>
      </c>
      <c r="H242" s="63" t="s">
        <v>358</v>
      </c>
      <c r="I242" s="63" t="s">
        <v>588</v>
      </c>
      <c r="J242" s="63" t="s">
        <v>585</v>
      </c>
      <c r="K242" s="63">
        <v>0</v>
      </c>
      <c r="L242" s="63">
        <v>0</v>
      </c>
      <c r="M242" t="s">
        <v>133</v>
      </c>
      <c r="N242" s="63" t="s">
        <v>134</v>
      </c>
      <c r="O242" s="227">
        <v>170500</v>
      </c>
      <c r="P242" s="63" t="s">
        <v>586</v>
      </c>
      <c r="Q242" s="63" t="s">
        <v>586</v>
      </c>
      <c r="R242" s="228">
        <f t="shared" si="6"/>
        <v>1.5089497090514856E-4</v>
      </c>
    </row>
    <row r="243" spans="1:18" x14ac:dyDescent="0.2">
      <c r="A243" s="225">
        <f t="shared" si="7"/>
        <v>242</v>
      </c>
      <c r="B243" s="249">
        <v>41361</v>
      </c>
      <c r="C243" t="s">
        <v>3251</v>
      </c>
      <c r="D243" s="63" t="s">
        <v>3252</v>
      </c>
      <c r="E243" s="63" t="s">
        <v>656</v>
      </c>
      <c r="F243" t="s">
        <v>3253</v>
      </c>
      <c r="H243" s="63" t="s">
        <v>358</v>
      </c>
      <c r="I243" s="63" t="s">
        <v>583</v>
      </c>
      <c r="J243" s="63" t="s">
        <v>585</v>
      </c>
      <c r="K243" s="63">
        <v>15</v>
      </c>
      <c r="L243" s="63">
        <v>15</v>
      </c>
      <c r="M243" t="s">
        <v>615</v>
      </c>
      <c r="N243" s="63" t="s">
        <v>616</v>
      </c>
      <c r="O243" s="227">
        <v>170000</v>
      </c>
      <c r="P243" s="63" t="s">
        <v>586</v>
      </c>
      <c r="Q243" s="63" t="s">
        <v>586</v>
      </c>
      <c r="R243" s="228">
        <f t="shared" si="6"/>
        <v>1.504524636590924E-4</v>
      </c>
    </row>
    <row r="244" spans="1:18" x14ac:dyDescent="0.2">
      <c r="A244" s="225">
        <f t="shared" si="7"/>
        <v>243</v>
      </c>
      <c r="B244" s="249">
        <v>41361</v>
      </c>
      <c r="C244" t="s">
        <v>2835</v>
      </c>
      <c r="D244" s="63" t="s">
        <v>2836</v>
      </c>
      <c r="F244" t="s">
        <v>2837</v>
      </c>
      <c r="H244" s="63" t="s">
        <v>589</v>
      </c>
      <c r="I244" s="63" t="s">
        <v>590</v>
      </c>
      <c r="J244" s="63" t="s">
        <v>456</v>
      </c>
      <c r="K244" s="63">
        <v>20</v>
      </c>
      <c r="L244" s="63">
        <v>20</v>
      </c>
      <c r="M244" t="s">
        <v>3359</v>
      </c>
      <c r="N244" s="63" t="s">
        <v>2838</v>
      </c>
      <c r="O244" s="227">
        <v>169500</v>
      </c>
      <c r="P244" s="63" t="s">
        <v>586</v>
      </c>
      <c r="Q244" s="63" t="s">
        <v>586</v>
      </c>
      <c r="R244" s="228">
        <f t="shared" si="6"/>
        <v>1.5000995641303627E-4</v>
      </c>
    </row>
    <row r="245" spans="1:18" x14ac:dyDescent="0.2">
      <c r="A245" s="225">
        <f t="shared" si="7"/>
        <v>244</v>
      </c>
      <c r="B245" s="249">
        <v>41361</v>
      </c>
      <c r="C245" t="s">
        <v>1274</v>
      </c>
      <c r="D245" s="63" t="s">
        <v>1275</v>
      </c>
      <c r="F245" t="s">
        <v>1276</v>
      </c>
      <c r="H245" s="63" t="s">
        <v>589</v>
      </c>
      <c r="I245" s="63" t="s">
        <v>590</v>
      </c>
      <c r="J245" s="63" t="s">
        <v>591</v>
      </c>
      <c r="K245" s="63">
        <v>20</v>
      </c>
      <c r="L245" s="63">
        <v>20</v>
      </c>
      <c r="M245" t="s">
        <v>1510</v>
      </c>
      <c r="N245" s="63" t="s">
        <v>77</v>
      </c>
      <c r="O245" s="227">
        <v>169100</v>
      </c>
      <c r="P245" s="63" t="s">
        <v>586</v>
      </c>
      <c r="Q245" s="63" t="s">
        <v>586</v>
      </c>
      <c r="R245" s="228">
        <f t="shared" si="6"/>
        <v>1.4965595061619134E-4</v>
      </c>
    </row>
    <row r="246" spans="1:18" x14ac:dyDescent="0.2">
      <c r="A246" s="225">
        <f t="shared" si="7"/>
        <v>245</v>
      </c>
      <c r="B246" s="249">
        <v>41361</v>
      </c>
      <c r="C246" t="s">
        <v>2461</v>
      </c>
      <c r="D246" s="63" t="s">
        <v>650</v>
      </c>
      <c r="F246" t="s">
        <v>1126</v>
      </c>
      <c r="H246" s="63" t="s">
        <v>589</v>
      </c>
      <c r="I246" s="63" t="s">
        <v>590</v>
      </c>
      <c r="J246" s="63" t="s">
        <v>591</v>
      </c>
      <c r="K246" s="63">
        <v>20</v>
      </c>
      <c r="L246" s="63">
        <v>20</v>
      </c>
      <c r="M246" t="s">
        <v>1750</v>
      </c>
      <c r="N246" s="63" t="s">
        <v>201</v>
      </c>
      <c r="O246" s="227">
        <v>168500</v>
      </c>
      <c r="P246" s="63" t="s">
        <v>586</v>
      </c>
      <c r="Q246" s="63" t="s">
        <v>586</v>
      </c>
      <c r="R246" s="228">
        <f t="shared" si="6"/>
        <v>1.4912494192092395E-4</v>
      </c>
    </row>
    <row r="247" spans="1:18" x14ac:dyDescent="0.2">
      <c r="A247" s="225">
        <f t="shared" si="7"/>
        <v>246</v>
      </c>
      <c r="B247" s="249">
        <v>41361</v>
      </c>
      <c r="C247" t="s">
        <v>1403</v>
      </c>
      <c r="D247" s="63" t="s">
        <v>1404</v>
      </c>
      <c r="F247" t="s">
        <v>2146</v>
      </c>
      <c r="H247" s="63" t="s">
        <v>589</v>
      </c>
      <c r="I247" s="63" t="s">
        <v>590</v>
      </c>
      <c r="J247" s="63" t="s">
        <v>190</v>
      </c>
      <c r="K247" s="63">
        <v>20</v>
      </c>
      <c r="L247" s="63">
        <v>20</v>
      </c>
      <c r="M247" t="s">
        <v>102</v>
      </c>
      <c r="N247" s="63" t="s">
        <v>103</v>
      </c>
      <c r="O247" s="227">
        <v>166686</v>
      </c>
      <c r="P247" s="63" t="s">
        <v>586</v>
      </c>
      <c r="Q247" s="63" t="s">
        <v>586</v>
      </c>
      <c r="R247" s="228">
        <f t="shared" si="6"/>
        <v>1.4751952563223222E-4</v>
      </c>
    </row>
    <row r="248" spans="1:18" x14ac:dyDescent="0.2">
      <c r="A248" s="225">
        <f t="shared" si="7"/>
        <v>247</v>
      </c>
      <c r="B248" s="249">
        <v>41361</v>
      </c>
      <c r="C248" t="s">
        <v>1793</v>
      </c>
      <c r="D248" s="63" t="s">
        <v>1794</v>
      </c>
      <c r="E248" s="63" t="s">
        <v>656</v>
      </c>
      <c r="F248" t="s">
        <v>1795</v>
      </c>
      <c r="G248" t="s">
        <v>1796</v>
      </c>
      <c r="H248" s="63" t="s">
        <v>589</v>
      </c>
      <c r="I248" s="63" t="s">
        <v>590</v>
      </c>
      <c r="J248" s="63" t="s">
        <v>591</v>
      </c>
      <c r="K248" s="63">
        <v>20</v>
      </c>
      <c r="L248" s="63">
        <v>20</v>
      </c>
      <c r="M248" t="s">
        <v>102</v>
      </c>
      <c r="N248" s="63" t="s">
        <v>103</v>
      </c>
      <c r="O248" s="227">
        <v>166000</v>
      </c>
      <c r="P248" s="63" t="s">
        <v>586</v>
      </c>
      <c r="Q248" s="63" t="s">
        <v>586</v>
      </c>
      <c r="R248" s="228">
        <f t="shared" si="6"/>
        <v>1.4691240569064318E-4</v>
      </c>
    </row>
    <row r="249" spans="1:18" x14ac:dyDescent="0.2">
      <c r="A249" s="225">
        <f t="shared" si="7"/>
        <v>248</v>
      </c>
      <c r="B249" s="249">
        <v>41361</v>
      </c>
      <c r="C249" t="s">
        <v>1574</v>
      </c>
      <c r="D249" s="63" t="s">
        <v>1575</v>
      </c>
      <c r="F249" t="s">
        <v>1391</v>
      </c>
      <c r="H249" s="63" t="s">
        <v>589</v>
      </c>
      <c r="I249" s="63" t="s">
        <v>590</v>
      </c>
      <c r="J249" s="63" t="s">
        <v>1781</v>
      </c>
      <c r="K249" s="63">
        <v>15</v>
      </c>
      <c r="L249" s="63">
        <v>10</v>
      </c>
      <c r="M249" t="s">
        <v>1750</v>
      </c>
      <c r="N249" s="63" t="s">
        <v>201</v>
      </c>
      <c r="O249" s="227">
        <v>163000</v>
      </c>
      <c r="P249" s="63" t="s">
        <v>586</v>
      </c>
      <c r="Q249" s="63" t="s">
        <v>586</v>
      </c>
      <c r="R249" s="228">
        <f t="shared" si="6"/>
        <v>1.4425736221430625E-4</v>
      </c>
    </row>
    <row r="250" spans="1:18" x14ac:dyDescent="0.2">
      <c r="A250" s="225">
        <f t="shared" si="7"/>
        <v>249</v>
      </c>
      <c r="B250" s="249">
        <v>41361</v>
      </c>
      <c r="C250" t="s">
        <v>1143</v>
      </c>
      <c r="D250" s="63" t="s">
        <v>1144</v>
      </c>
      <c r="F250" t="s">
        <v>851</v>
      </c>
      <c r="G250" t="s">
        <v>804</v>
      </c>
      <c r="H250" s="63" t="s">
        <v>589</v>
      </c>
      <c r="I250" s="63" t="s">
        <v>590</v>
      </c>
      <c r="J250" s="63" t="s">
        <v>591</v>
      </c>
      <c r="K250" s="63">
        <v>20</v>
      </c>
      <c r="L250" s="63">
        <v>20</v>
      </c>
      <c r="M250" t="s">
        <v>1510</v>
      </c>
      <c r="N250" s="63" t="s">
        <v>77</v>
      </c>
      <c r="O250" s="227">
        <v>160500</v>
      </c>
      <c r="P250" s="63" t="s">
        <v>586</v>
      </c>
      <c r="Q250" s="63" t="s">
        <v>586</v>
      </c>
      <c r="R250" s="228">
        <f t="shared" si="6"/>
        <v>1.4204482598402548E-4</v>
      </c>
    </row>
    <row r="251" spans="1:18" x14ac:dyDescent="0.2">
      <c r="A251" s="225">
        <f t="shared" si="7"/>
        <v>250</v>
      </c>
      <c r="B251" s="249">
        <v>41361</v>
      </c>
      <c r="C251" t="s">
        <v>1478</v>
      </c>
      <c r="D251" s="63" t="s">
        <v>1479</v>
      </c>
      <c r="F251" t="s">
        <v>891</v>
      </c>
      <c r="H251" s="63" t="s">
        <v>589</v>
      </c>
      <c r="I251" s="63" t="s">
        <v>590</v>
      </c>
      <c r="J251" s="63" t="s">
        <v>591</v>
      </c>
      <c r="K251" s="63">
        <v>20</v>
      </c>
      <c r="L251" s="63">
        <v>20</v>
      </c>
      <c r="M251" t="s">
        <v>1750</v>
      </c>
      <c r="N251" s="63" t="s">
        <v>201</v>
      </c>
      <c r="O251" s="227">
        <v>160500</v>
      </c>
      <c r="P251" s="63" t="s">
        <v>586</v>
      </c>
      <c r="Q251" s="63" t="s">
        <v>586</v>
      </c>
      <c r="R251" s="228">
        <f t="shared" si="6"/>
        <v>1.4204482598402548E-4</v>
      </c>
    </row>
    <row r="252" spans="1:18" x14ac:dyDescent="0.2">
      <c r="A252" s="225">
        <f t="shared" si="7"/>
        <v>251</v>
      </c>
      <c r="B252" s="249">
        <v>41361</v>
      </c>
      <c r="C252" t="s">
        <v>1565</v>
      </c>
      <c r="D252" s="63" t="s">
        <v>1566</v>
      </c>
      <c r="F252" t="s">
        <v>1567</v>
      </c>
      <c r="H252" s="63" t="s">
        <v>589</v>
      </c>
      <c r="I252" s="63" t="s">
        <v>590</v>
      </c>
      <c r="J252" s="63" t="s">
        <v>591</v>
      </c>
      <c r="K252" s="63">
        <v>20</v>
      </c>
      <c r="L252" s="63">
        <v>20</v>
      </c>
      <c r="M252" t="s">
        <v>1750</v>
      </c>
      <c r="N252" s="63" t="s">
        <v>201</v>
      </c>
      <c r="O252" s="227">
        <v>157000</v>
      </c>
      <c r="P252" s="63" t="s">
        <v>586</v>
      </c>
      <c r="Q252" s="63" t="s">
        <v>586</v>
      </c>
      <c r="R252" s="228">
        <f t="shared" si="6"/>
        <v>1.3894727526163241E-4</v>
      </c>
    </row>
    <row r="253" spans="1:18" x14ac:dyDescent="0.2">
      <c r="A253" s="225">
        <f t="shared" si="7"/>
        <v>252</v>
      </c>
      <c r="B253" s="249">
        <v>41361</v>
      </c>
      <c r="C253" t="s">
        <v>450</v>
      </c>
      <c r="D253" s="63" t="s">
        <v>489</v>
      </c>
      <c r="E253" s="63" t="s">
        <v>1000</v>
      </c>
      <c r="F253" t="s">
        <v>1243</v>
      </c>
      <c r="G253" t="s">
        <v>592</v>
      </c>
      <c r="H253" s="63" t="s">
        <v>358</v>
      </c>
      <c r="I253" s="63" t="s">
        <v>588</v>
      </c>
      <c r="J253" s="63" t="s">
        <v>585</v>
      </c>
      <c r="K253" s="63">
        <v>0</v>
      </c>
      <c r="L253" s="63">
        <v>0</v>
      </c>
      <c r="M253" t="s">
        <v>2807</v>
      </c>
      <c r="N253" s="63" t="s">
        <v>449</v>
      </c>
      <c r="O253" s="227">
        <v>156500</v>
      </c>
      <c r="P253" s="63" t="s">
        <v>586</v>
      </c>
      <c r="Q253" s="63" t="s">
        <v>586</v>
      </c>
      <c r="R253" s="228">
        <f t="shared" si="6"/>
        <v>1.3850476801557625E-4</v>
      </c>
    </row>
    <row r="254" spans="1:18" x14ac:dyDescent="0.2">
      <c r="A254" s="225">
        <f t="shared" si="7"/>
        <v>253</v>
      </c>
      <c r="B254" s="249">
        <v>41361</v>
      </c>
      <c r="C254" t="s">
        <v>432</v>
      </c>
      <c r="D254" s="63" t="s">
        <v>433</v>
      </c>
      <c r="F254" t="s">
        <v>2477</v>
      </c>
      <c r="G254" t="s">
        <v>2478</v>
      </c>
      <c r="H254" s="63" t="s">
        <v>589</v>
      </c>
      <c r="I254" s="63" t="s">
        <v>590</v>
      </c>
      <c r="J254" s="63" t="s">
        <v>85</v>
      </c>
      <c r="K254" s="63">
        <v>20</v>
      </c>
      <c r="L254" s="63">
        <v>20</v>
      </c>
      <c r="M254" t="s">
        <v>1510</v>
      </c>
      <c r="N254" s="63" t="s">
        <v>77</v>
      </c>
      <c r="O254" s="227">
        <v>156000</v>
      </c>
      <c r="P254" s="63" t="s">
        <v>586</v>
      </c>
      <c r="Q254" s="63" t="s">
        <v>586</v>
      </c>
      <c r="R254" s="228">
        <f t="shared" si="6"/>
        <v>1.3806226076952009E-4</v>
      </c>
    </row>
    <row r="255" spans="1:18" x14ac:dyDescent="0.2">
      <c r="A255" s="225">
        <f t="shared" si="7"/>
        <v>254</v>
      </c>
      <c r="B255" s="249">
        <v>41361</v>
      </c>
      <c r="C255" t="s">
        <v>148</v>
      </c>
      <c r="D255" s="63" t="s">
        <v>526</v>
      </c>
      <c r="F255" t="s">
        <v>1238</v>
      </c>
      <c r="G255" t="s">
        <v>1239</v>
      </c>
      <c r="H255" s="63" t="s">
        <v>358</v>
      </c>
      <c r="I255" s="63" t="s">
        <v>588</v>
      </c>
      <c r="J255" s="63" t="s">
        <v>585</v>
      </c>
      <c r="K255" s="63">
        <v>0</v>
      </c>
      <c r="L255" s="63">
        <v>0</v>
      </c>
      <c r="M255" t="s">
        <v>597</v>
      </c>
      <c r="N255" s="63" t="s">
        <v>598</v>
      </c>
      <c r="O255" s="227">
        <v>154000</v>
      </c>
      <c r="P255" s="63" t="s">
        <v>586</v>
      </c>
      <c r="Q255" s="63" t="s">
        <v>586</v>
      </c>
      <c r="R255" s="228">
        <f t="shared" si="6"/>
        <v>1.3629223178529548E-4</v>
      </c>
    </row>
    <row r="256" spans="1:18" x14ac:dyDescent="0.2">
      <c r="A256" s="225">
        <f t="shared" si="7"/>
        <v>255</v>
      </c>
      <c r="B256" s="249">
        <v>41361</v>
      </c>
      <c r="C256" t="s">
        <v>163</v>
      </c>
      <c r="D256" s="63" t="s">
        <v>164</v>
      </c>
      <c r="F256" t="s">
        <v>851</v>
      </c>
      <c r="G256" t="s">
        <v>804</v>
      </c>
      <c r="H256" s="63" t="s">
        <v>589</v>
      </c>
      <c r="I256" s="63" t="s">
        <v>590</v>
      </c>
      <c r="J256" s="63" t="s">
        <v>591</v>
      </c>
      <c r="K256" s="63">
        <v>20</v>
      </c>
      <c r="L256" s="63">
        <v>20</v>
      </c>
      <c r="M256" t="s">
        <v>1510</v>
      </c>
      <c r="N256" s="63" t="s">
        <v>77</v>
      </c>
      <c r="O256" s="227">
        <v>152500</v>
      </c>
      <c r="P256" s="63" t="s">
        <v>586</v>
      </c>
      <c r="Q256" s="63" t="s">
        <v>586</v>
      </c>
      <c r="R256" s="228">
        <f t="shared" si="6"/>
        <v>1.3496471004712703E-4</v>
      </c>
    </row>
    <row r="257" spans="1:18" x14ac:dyDescent="0.2">
      <c r="A257" s="225">
        <f t="shared" si="7"/>
        <v>256</v>
      </c>
      <c r="B257" s="249">
        <v>41361</v>
      </c>
      <c r="C257" t="s">
        <v>1055</v>
      </c>
      <c r="D257" s="63" t="s">
        <v>1056</v>
      </c>
      <c r="E257" s="63" t="s">
        <v>656</v>
      </c>
      <c r="F257" t="s">
        <v>2706</v>
      </c>
      <c r="G257" t="s">
        <v>2707</v>
      </c>
      <c r="H257" s="63" t="s">
        <v>358</v>
      </c>
      <c r="I257" s="63" t="s">
        <v>588</v>
      </c>
      <c r="J257" s="63" t="s">
        <v>585</v>
      </c>
      <c r="K257" s="63">
        <v>0</v>
      </c>
      <c r="L257" s="63">
        <v>0</v>
      </c>
      <c r="M257" t="s">
        <v>2807</v>
      </c>
      <c r="N257" s="63" t="s">
        <v>449</v>
      </c>
      <c r="O257" s="227">
        <v>152500</v>
      </c>
      <c r="P257" s="63" t="s">
        <v>586</v>
      </c>
      <c r="Q257" s="63" t="s">
        <v>586</v>
      </c>
      <c r="R257" s="228">
        <f t="shared" si="6"/>
        <v>1.3496471004712703E-4</v>
      </c>
    </row>
    <row r="258" spans="1:18" x14ac:dyDescent="0.2">
      <c r="A258" s="225">
        <f t="shared" si="7"/>
        <v>257</v>
      </c>
      <c r="B258" s="249">
        <v>41361</v>
      </c>
      <c r="C258" t="s">
        <v>2521</v>
      </c>
      <c r="D258" s="63" t="s">
        <v>2522</v>
      </c>
      <c r="F258" t="s">
        <v>2523</v>
      </c>
      <c r="G258" t="s">
        <v>2524</v>
      </c>
      <c r="H258" s="63" t="s">
        <v>589</v>
      </c>
      <c r="I258" s="63" t="s">
        <v>590</v>
      </c>
      <c r="J258" s="63" t="s">
        <v>591</v>
      </c>
      <c r="K258" s="63">
        <v>20</v>
      </c>
      <c r="L258" s="63">
        <v>20</v>
      </c>
      <c r="M258" t="s">
        <v>1510</v>
      </c>
      <c r="N258" s="63" t="s">
        <v>77</v>
      </c>
      <c r="O258" s="227">
        <v>152038</v>
      </c>
      <c r="P258" s="63" t="s">
        <v>586</v>
      </c>
      <c r="Q258" s="63" t="s">
        <v>586</v>
      </c>
      <c r="R258" s="228">
        <f t="shared" ref="R258:R321" si="8">O258/$O$987</f>
        <v>1.3455583335177112E-4</v>
      </c>
    </row>
    <row r="259" spans="1:18" x14ac:dyDescent="0.2">
      <c r="A259" s="225">
        <f t="shared" si="7"/>
        <v>258</v>
      </c>
      <c r="B259" s="249">
        <v>41361</v>
      </c>
      <c r="C259" t="s">
        <v>1859</v>
      </c>
      <c r="D259" s="63" t="s">
        <v>1860</v>
      </c>
      <c r="E259" s="63" t="s">
        <v>656</v>
      </c>
      <c r="F259" t="s">
        <v>1861</v>
      </c>
      <c r="G259" t="s">
        <v>1862</v>
      </c>
      <c r="H259" s="63" t="s">
        <v>358</v>
      </c>
      <c r="I259" s="63" t="s">
        <v>147</v>
      </c>
      <c r="J259" s="63" t="s">
        <v>585</v>
      </c>
      <c r="K259" s="63">
        <v>15</v>
      </c>
      <c r="L259" s="63">
        <v>5</v>
      </c>
      <c r="M259" t="s">
        <v>615</v>
      </c>
      <c r="N259" s="63" t="s">
        <v>616</v>
      </c>
      <c r="O259" s="227">
        <v>150000</v>
      </c>
      <c r="P259" s="63" t="s">
        <v>586</v>
      </c>
      <c r="Q259" s="63" t="s">
        <v>586</v>
      </c>
      <c r="R259" s="228">
        <f t="shared" si="8"/>
        <v>1.3275217381684626E-4</v>
      </c>
    </row>
    <row r="260" spans="1:18" x14ac:dyDescent="0.2">
      <c r="A260" s="225">
        <f t="shared" ref="A260:A323" si="9">A259+1</f>
        <v>259</v>
      </c>
      <c r="B260" s="249">
        <v>41361</v>
      </c>
      <c r="C260" t="s">
        <v>2871</v>
      </c>
      <c r="D260" s="63" t="s">
        <v>2872</v>
      </c>
      <c r="F260" t="s">
        <v>2873</v>
      </c>
      <c r="H260" s="63" t="s">
        <v>589</v>
      </c>
      <c r="I260" s="63" t="s">
        <v>590</v>
      </c>
      <c r="J260" s="63" t="s">
        <v>591</v>
      </c>
      <c r="K260" s="63">
        <v>20</v>
      </c>
      <c r="L260" s="63">
        <v>20</v>
      </c>
      <c r="M260" t="s">
        <v>1510</v>
      </c>
      <c r="N260" s="63" t="s">
        <v>77</v>
      </c>
      <c r="O260" s="227">
        <v>149500</v>
      </c>
      <c r="P260" s="63" t="s">
        <v>586</v>
      </c>
      <c r="Q260" s="63" t="s">
        <v>586</v>
      </c>
      <c r="R260" s="228">
        <f t="shared" si="8"/>
        <v>1.323096665707901E-4</v>
      </c>
    </row>
    <row r="261" spans="1:18" x14ac:dyDescent="0.2">
      <c r="A261" s="225">
        <f t="shared" si="9"/>
        <v>260</v>
      </c>
      <c r="B261" s="249">
        <v>41361</v>
      </c>
      <c r="C261" t="s">
        <v>2845</v>
      </c>
      <c r="D261" s="63" t="s">
        <v>2846</v>
      </c>
      <c r="F261" t="s">
        <v>2841</v>
      </c>
      <c r="H261" s="63" t="s">
        <v>589</v>
      </c>
      <c r="I261" s="63" t="s">
        <v>590</v>
      </c>
      <c r="J261" s="63" t="s">
        <v>591</v>
      </c>
      <c r="K261" s="63">
        <v>20</v>
      </c>
      <c r="L261" s="63">
        <v>20</v>
      </c>
      <c r="M261" t="s">
        <v>1750</v>
      </c>
      <c r="N261" s="63" t="s">
        <v>201</v>
      </c>
      <c r="O261" s="227">
        <v>149500</v>
      </c>
      <c r="P261" s="63" t="s">
        <v>586</v>
      </c>
      <c r="Q261" s="63" t="s">
        <v>586</v>
      </c>
      <c r="R261" s="228">
        <f t="shared" si="8"/>
        <v>1.323096665707901E-4</v>
      </c>
    </row>
    <row r="262" spans="1:18" x14ac:dyDescent="0.2">
      <c r="A262" s="225">
        <f t="shared" si="9"/>
        <v>261</v>
      </c>
      <c r="B262" s="249">
        <v>41361</v>
      </c>
      <c r="C262" t="s">
        <v>1015</v>
      </c>
      <c r="D262" s="63" t="s">
        <v>1016</v>
      </c>
      <c r="F262" t="s">
        <v>1032</v>
      </c>
      <c r="H262" s="63" t="s">
        <v>358</v>
      </c>
      <c r="I262" s="63" t="s">
        <v>147</v>
      </c>
      <c r="J262" s="63" t="s">
        <v>585</v>
      </c>
      <c r="K262" s="63">
        <v>15</v>
      </c>
      <c r="L262" s="63">
        <v>5</v>
      </c>
      <c r="M262" t="s">
        <v>102</v>
      </c>
      <c r="N262" s="63" t="s">
        <v>103</v>
      </c>
      <c r="O262" s="227">
        <v>147000</v>
      </c>
      <c r="P262" s="63" t="s">
        <v>586</v>
      </c>
      <c r="Q262" s="63" t="s">
        <v>586</v>
      </c>
      <c r="R262" s="228">
        <f t="shared" si="8"/>
        <v>1.3009713034050933E-4</v>
      </c>
    </row>
    <row r="263" spans="1:18" x14ac:dyDescent="0.2">
      <c r="A263" s="225">
        <f t="shared" si="9"/>
        <v>262</v>
      </c>
      <c r="B263" s="249">
        <v>41361</v>
      </c>
      <c r="C263" t="s">
        <v>3372</v>
      </c>
      <c r="D263" s="63" t="s">
        <v>3373</v>
      </c>
      <c r="E263" s="63" t="s">
        <v>269</v>
      </c>
      <c r="F263" t="s">
        <v>1512</v>
      </c>
      <c r="G263" t="s">
        <v>1513</v>
      </c>
      <c r="H263" s="63" t="s">
        <v>358</v>
      </c>
      <c r="I263" s="63" t="s">
        <v>583</v>
      </c>
      <c r="J263" s="63" t="s">
        <v>585</v>
      </c>
      <c r="K263" s="63">
        <v>15</v>
      </c>
      <c r="L263" s="63">
        <v>15</v>
      </c>
      <c r="M263" t="s">
        <v>102</v>
      </c>
      <c r="N263" s="63" t="s">
        <v>103</v>
      </c>
      <c r="O263" s="227">
        <v>146000</v>
      </c>
      <c r="P263" s="63" t="s">
        <v>586</v>
      </c>
      <c r="Q263" s="63" t="s">
        <v>586</v>
      </c>
      <c r="R263" s="228">
        <f t="shared" si="8"/>
        <v>1.2921211584839701E-4</v>
      </c>
    </row>
    <row r="264" spans="1:18" x14ac:dyDescent="0.2">
      <c r="A264" s="225">
        <f t="shared" si="9"/>
        <v>263</v>
      </c>
      <c r="B264" s="249">
        <v>41361</v>
      </c>
      <c r="C264" t="s">
        <v>1708</v>
      </c>
      <c r="D264" s="63" t="s">
        <v>1709</v>
      </c>
      <c r="F264" t="s">
        <v>1458</v>
      </c>
      <c r="G264" t="s">
        <v>1517</v>
      </c>
      <c r="H264" s="63" t="s">
        <v>589</v>
      </c>
      <c r="I264" s="63" t="s">
        <v>590</v>
      </c>
      <c r="J264" s="63" t="s">
        <v>591</v>
      </c>
      <c r="K264" s="63">
        <v>20</v>
      </c>
      <c r="L264" s="63">
        <v>20</v>
      </c>
      <c r="M264" t="s">
        <v>1750</v>
      </c>
      <c r="N264" s="63" t="s">
        <v>201</v>
      </c>
      <c r="O264" s="227">
        <v>145000</v>
      </c>
      <c r="P264" s="63" t="s">
        <v>586</v>
      </c>
      <c r="Q264" s="63" t="s">
        <v>586</v>
      </c>
      <c r="R264" s="228">
        <f t="shared" si="8"/>
        <v>1.2832710135628471E-4</v>
      </c>
    </row>
    <row r="265" spans="1:18" x14ac:dyDescent="0.2">
      <c r="A265" s="225">
        <f t="shared" si="9"/>
        <v>264</v>
      </c>
      <c r="B265" s="249">
        <v>41361</v>
      </c>
      <c r="C265" t="s">
        <v>683</v>
      </c>
      <c r="D265" s="63" t="s">
        <v>322</v>
      </c>
      <c r="F265" t="s">
        <v>1103</v>
      </c>
      <c r="H265" s="63" t="s">
        <v>589</v>
      </c>
      <c r="I265" s="63" t="s">
        <v>590</v>
      </c>
      <c r="J265" s="63" t="s">
        <v>106</v>
      </c>
      <c r="K265" s="63">
        <v>20</v>
      </c>
      <c r="L265" s="63">
        <v>20</v>
      </c>
      <c r="M265" t="s">
        <v>102</v>
      </c>
      <c r="N265" s="63" t="s">
        <v>103</v>
      </c>
      <c r="O265" s="227">
        <v>144500</v>
      </c>
      <c r="P265" s="63" t="s">
        <v>586</v>
      </c>
      <c r="Q265" s="63" t="s">
        <v>586</v>
      </c>
      <c r="R265" s="228">
        <f t="shared" si="8"/>
        <v>1.2788459411022855E-4</v>
      </c>
    </row>
    <row r="266" spans="1:18" x14ac:dyDescent="0.2">
      <c r="A266" s="225">
        <f t="shared" si="9"/>
        <v>265</v>
      </c>
      <c r="B266" s="249">
        <v>41361</v>
      </c>
      <c r="C266" t="s">
        <v>3134</v>
      </c>
      <c r="D266" s="63" t="s">
        <v>3135</v>
      </c>
      <c r="E266" s="63" t="s">
        <v>656</v>
      </c>
      <c r="F266" t="s">
        <v>2394</v>
      </c>
      <c r="G266" t="s">
        <v>2376</v>
      </c>
      <c r="H266" s="63" t="s">
        <v>589</v>
      </c>
      <c r="I266" s="63" t="s">
        <v>590</v>
      </c>
      <c r="J266" s="63" t="s">
        <v>591</v>
      </c>
      <c r="K266" s="63">
        <v>20</v>
      </c>
      <c r="L266" s="63">
        <v>20</v>
      </c>
      <c r="M266" t="s">
        <v>1510</v>
      </c>
      <c r="N266" s="63" t="s">
        <v>77</v>
      </c>
      <c r="O266" s="227">
        <v>144500</v>
      </c>
      <c r="P266" s="63" t="s">
        <v>586</v>
      </c>
      <c r="Q266" s="63" t="s">
        <v>586</v>
      </c>
      <c r="R266" s="228">
        <f t="shared" si="8"/>
        <v>1.2788459411022855E-4</v>
      </c>
    </row>
    <row r="267" spans="1:18" x14ac:dyDescent="0.2">
      <c r="A267" s="225">
        <f t="shared" si="9"/>
        <v>266</v>
      </c>
      <c r="B267" s="249">
        <v>41361</v>
      </c>
      <c r="C267" t="s">
        <v>788</v>
      </c>
      <c r="D267" s="63" t="s">
        <v>789</v>
      </c>
      <c r="E267" s="63" t="s">
        <v>269</v>
      </c>
      <c r="F267" t="s">
        <v>1512</v>
      </c>
      <c r="G267" t="s">
        <v>1513</v>
      </c>
      <c r="H267" s="63" t="s">
        <v>358</v>
      </c>
      <c r="I267" s="63" t="s">
        <v>583</v>
      </c>
      <c r="J267" s="63" t="s">
        <v>585</v>
      </c>
      <c r="K267" s="63">
        <v>15</v>
      </c>
      <c r="L267" s="63">
        <v>15</v>
      </c>
      <c r="M267" t="s">
        <v>102</v>
      </c>
      <c r="N267" s="63" t="s">
        <v>103</v>
      </c>
      <c r="O267" s="227">
        <v>144000</v>
      </c>
      <c r="P267" s="63" t="s">
        <v>586</v>
      </c>
      <c r="Q267" s="63" t="s">
        <v>586</v>
      </c>
      <c r="R267" s="228">
        <f t="shared" si="8"/>
        <v>1.2744208686417239E-4</v>
      </c>
    </row>
    <row r="268" spans="1:18" x14ac:dyDescent="0.2">
      <c r="A268" s="225">
        <f t="shared" si="9"/>
        <v>267</v>
      </c>
      <c r="B268" s="249">
        <v>41361</v>
      </c>
      <c r="C268" t="s">
        <v>2163</v>
      </c>
      <c r="D268" s="63" t="s">
        <v>2164</v>
      </c>
      <c r="F268" t="s">
        <v>2442</v>
      </c>
      <c r="G268" t="s">
        <v>2443</v>
      </c>
      <c r="H268" s="63" t="s">
        <v>589</v>
      </c>
      <c r="I268" s="63" t="s">
        <v>590</v>
      </c>
      <c r="J268" s="63" t="s">
        <v>105</v>
      </c>
      <c r="K268" s="63">
        <v>20</v>
      </c>
      <c r="L268" s="63">
        <v>20</v>
      </c>
      <c r="M268" t="s">
        <v>1510</v>
      </c>
      <c r="N268" s="63" t="s">
        <v>77</v>
      </c>
      <c r="O268" s="227">
        <v>143500</v>
      </c>
      <c r="P268" s="63" t="s">
        <v>586</v>
      </c>
      <c r="Q268" s="63" t="s">
        <v>586</v>
      </c>
      <c r="R268" s="228">
        <f t="shared" si="8"/>
        <v>1.2699957961811623E-4</v>
      </c>
    </row>
    <row r="269" spans="1:18" x14ac:dyDescent="0.2">
      <c r="A269" s="225">
        <f t="shared" si="9"/>
        <v>268</v>
      </c>
      <c r="B269" s="249">
        <v>41361</v>
      </c>
      <c r="C269" t="s">
        <v>651</v>
      </c>
      <c r="D269" s="63" t="s">
        <v>652</v>
      </c>
      <c r="F269" t="s">
        <v>1004</v>
      </c>
      <c r="H269" s="63" t="s">
        <v>589</v>
      </c>
      <c r="I269" s="63" t="s">
        <v>590</v>
      </c>
      <c r="J269" s="63" t="s">
        <v>591</v>
      </c>
      <c r="K269" s="63">
        <v>20</v>
      </c>
      <c r="L269" s="63">
        <v>20</v>
      </c>
      <c r="M269" t="s">
        <v>1750</v>
      </c>
      <c r="N269" s="63" t="s">
        <v>201</v>
      </c>
      <c r="O269" s="227">
        <v>143500</v>
      </c>
      <c r="P269" s="63" t="s">
        <v>586</v>
      </c>
      <c r="Q269" s="63" t="s">
        <v>586</v>
      </c>
      <c r="R269" s="228">
        <f t="shared" si="8"/>
        <v>1.2699957961811623E-4</v>
      </c>
    </row>
    <row r="270" spans="1:18" x14ac:dyDescent="0.2">
      <c r="A270" s="225">
        <f t="shared" si="9"/>
        <v>269</v>
      </c>
      <c r="B270" s="249">
        <v>41361</v>
      </c>
      <c r="C270" t="s">
        <v>719</v>
      </c>
      <c r="D270" s="63" t="s">
        <v>490</v>
      </c>
      <c r="F270" t="s">
        <v>963</v>
      </c>
      <c r="G270" t="s">
        <v>964</v>
      </c>
      <c r="H270" s="63" t="s">
        <v>358</v>
      </c>
      <c r="I270" s="63" t="s">
        <v>588</v>
      </c>
      <c r="J270" s="63" t="s">
        <v>585</v>
      </c>
      <c r="K270" s="63">
        <v>0</v>
      </c>
      <c r="L270" s="63">
        <v>0</v>
      </c>
      <c r="M270" t="s">
        <v>1510</v>
      </c>
      <c r="N270" s="63" t="s">
        <v>77</v>
      </c>
      <c r="O270" s="227">
        <v>143000</v>
      </c>
      <c r="P270" s="63" t="s">
        <v>586</v>
      </c>
      <c r="Q270" s="63" t="s">
        <v>586</v>
      </c>
      <c r="R270" s="228">
        <f t="shared" si="8"/>
        <v>1.265570723720601E-4</v>
      </c>
    </row>
    <row r="271" spans="1:18" x14ac:dyDescent="0.2">
      <c r="A271" s="225">
        <f t="shared" si="9"/>
        <v>270</v>
      </c>
      <c r="B271" s="249">
        <v>41361</v>
      </c>
      <c r="C271" t="s">
        <v>1705</v>
      </c>
      <c r="D271" s="63" t="s">
        <v>312</v>
      </c>
      <c r="F271" t="s">
        <v>982</v>
      </c>
      <c r="H271" s="63" t="s">
        <v>589</v>
      </c>
      <c r="I271" s="63" t="s">
        <v>590</v>
      </c>
      <c r="J271" s="63" t="s">
        <v>591</v>
      </c>
      <c r="K271" s="63">
        <v>20</v>
      </c>
      <c r="L271" s="63">
        <v>20</v>
      </c>
      <c r="M271" t="s">
        <v>1750</v>
      </c>
      <c r="N271" s="63" t="s">
        <v>201</v>
      </c>
      <c r="O271" s="227">
        <v>142000</v>
      </c>
      <c r="P271" s="63" t="s">
        <v>586</v>
      </c>
      <c r="Q271" s="63" t="s">
        <v>586</v>
      </c>
      <c r="R271" s="228">
        <f t="shared" si="8"/>
        <v>1.2567205787994778E-4</v>
      </c>
    </row>
    <row r="272" spans="1:18" x14ac:dyDescent="0.2">
      <c r="A272" s="225">
        <f t="shared" si="9"/>
        <v>271</v>
      </c>
      <c r="B272" s="249">
        <v>41361</v>
      </c>
      <c r="C272" t="s">
        <v>403</v>
      </c>
      <c r="D272" s="63" t="s">
        <v>404</v>
      </c>
      <c r="F272" t="s">
        <v>1259</v>
      </c>
      <c r="G272" t="s">
        <v>1387</v>
      </c>
      <c r="H272" s="63" t="s">
        <v>589</v>
      </c>
      <c r="I272" s="63" t="s">
        <v>590</v>
      </c>
      <c r="J272" s="63" t="s">
        <v>591</v>
      </c>
      <c r="K272" s="63">
        <v>20</v>
      </c>
      <c r="L272" s="63">
        <v>20</v>
      </c>
      <c r="M272" t="s">
        <v>1750</v>
      </c>
      <c r="N272" s="63" t="s">
        <v>201</v>
      </c>
      <c r="O272" s="227">
        <v>141000</v>
      </c>
      <c r="P272" s="63" t="s">
        <v>586</v>
      </c>
      <c r="Q272" s="63" t="s">
        <v>586</v>
      </c>
      <c r="R272" s="228">
        <f t="shared" si="8"/>
        <v>1.2478704338783549E-4</v>
      </c>
    </row>
    <row r="273" spans="1:18" x14ac:dyDescent="0.2">
      <c r="A273" s="225">
        <f t="shared" si="9"/>
        <v>272</v>
      </c>
      <c r="B273" s="249">
        <v>41361</v>
      </c>
      <c r="C273" t="s">
        <v>3364</v>
      </c>
      <c r="D273" s="63" t="s">
        <v>3365</v>
      </c>
      <c r="F273" t="s">
        <v>2295</v>
      </c>
      <c r="G273" t="s">
        <v>2296</v>
      </c>
      <c r="H273" s="63" t="s">
        <v>589</v>
      </c>
      <c r="I273" s="63" t="s">
        <v>590</v>
      </c>
      <c r="J273" s="63" t="s">
        <v>591</v>
      </c>
      <c r="K273" s="63">
        <v>20</v>
      </c>
      <c r="L273" s="63">
        <v>20</v>
      </c>
      <c r="M273" t="s">
        <v>1510</v>
      </c>
      <c r="N273" s="63" t="s">
        <v>77</v>
      </c>
      <c r="O273" s="227">
        <v>140500</v>
      </c>
      <c r="P273" s="63" t="s">
        <v>586</v>
      </c>
      <c r="Q273" s="63" t="s">
        <v>586</v>
      </c>
      <c r="R273" s="228">
        <f t="shared" si="8"/>
        <v>1.2434453614177933E-4</v>
      </c>
    </row>
    <row r="274" spans="1:18" x14ac:dyDescent="0.2">
      <c r="A274" s="225">
        <f t="shared" si="9"/>
        <v>273</v>
      </c>
      <c r="B274" s="249">
        <v>41361</v>
      </c>
      <c r="C274" t="s">
        <v>1427</v>
      </c>
      <c r="D274" s="63" t="s">
        <v>1428</v>
      </c>
      <c r="F274" t="s">
        <v>1429</v>
      </c>
      <c r="H274" s="63" t="s">
        <v>589</v>
      </c>
      <c r="I274" s="63" t="s">
        <v>590</v>
      </c>
      <c r="J274" s="63" t="s">
        <v>591</v>
      </c>
      <c r="K274" s="63">
        <v>20</v>
      </c>
      <c r="L274" s="63">
        <v>20</v>
      </c>
      <c r="M274" t="s">
        <v>1510</v>
      </c>
      <c r="N274" s="63" t="s">
        <v>77</v>
      </c>
      <c r="O274" s="227">
        <v>140000</v>
      </c>
      <c r="P274" s="63" t="s">
        <v>586</v>
      </c>
      <c r="Q274" s="63" t="s">
        <v>586</v>
      </c>
      <c r="R274" s="228">
        <f t="shared" si="8"/>
        <v>1.2390202889572317E-4</v>
      </c>
    </row>
    <row r="275" spans="1:18" x14ac:dyDescent="0.2">
      <c r="A275" s="225">
        <f t="shared" si="9"/>
        <v>274</v>
      </c>
      <c r="B275" s="249">
        <v>41361</v>
      </c>
      <c r="C275" t="s">
        <v>2462</v>
      </c>
      <c r="D275" s="63" t="s">
        <v>2463</v>
      </c>
      <c r="F275" t="s">
        <v>2464</v>
      </c>
      <c r="H275" s="63" t="s">
        <v>589</v>
      </c>
      <c r="I275" s="63" t="s">
        <v>590</v>
      </c>
      <c r="J275" s="63" t="s">
        <v>591</v>
      </c>
      <c r="K275" s="63">
        <v>20</v>
      </c>
      <c r="L275" s="63">
        <v>20</v>
      </c>
      <c r="M275" t="s">
        <v>1510</v>
      </c>
      <c r="N275" s="63" t="s">
        <v>77</v>
      </c>
      <c r="O275" s="227">
        <v>139776</v>
      </c>
      <c r="P275" s="63" t="s">
        <v>586</v>
      </c>
      <c r="Q275" s="63" t="s">
        <v>586</v>
      </c>
      <c r="R275" s="228">
        <f t="shared" si="8"/>
        <v>1.2370378564949001E-4</v>
      </c>
    </row>
    <row r="276" spans="1:18" x14ac:dyDescent="0.2">
      <c r="A276" s="225">
        <f t="shared" si="9"/>
        <v>275</v>
      </c>
      <c r="B276" s="249">
        <v>41361</v>
      </c>
      <c r="C276" t="s">
        <v>328</v>
      </c>
      <c r="D276" s="63" t="s">
        <v>329</v>
      </c>
      <c r="F276" t="s">
        <v>1111</v>
      </c>
      <c r="G276" t="s">
        <v>1564</v>
      </c>
      <c r="H276" s="63" t="s">
        <v>589</v>
      </c>
      <c r="I276" s="63" t="s">
        <v>590</v>
      </c>
      <c r="J276" s="63" t="s">
        <v>405</v>
      </c>
      <c r="K276" s="63">
        <v>15</v>
      </c>
      <c r="L276" s="63">
        <v>15</v>
      </c>
      <c r="M276" t="s">
        <v>1750</v>
      </c>
      <c r="N276" s="63" t="s">
        <v>201</v>
      </c>
      <c r="O276" s="227">
        <v>139500</v>
      </c>
      <c r="P276" s="63" t="s">
        <v>586</v>
      </c>
      <c r="Q276" s="63" t="s">
        <v>586</v>
      </c>
      <c r="R276" s="228">
        <f t="shared" si="8"/>
        <v>1.2345952164966701E-4</v>
      </c>
    </row>
    <row r="277" spans="1:18" x14ac:dyDescent="0.2">
      <c r="A277" s="225">
        <f t="shared" si="9"/>
        <v>276</v>
      </c>
      <c r="B277" s="249">
        <v>41361</v>
      </c>
      <c r="C277" t="s">
        <v>1863</v>
      </c>
      <c r="D277" s="63" t="s">
        <v>1174</v>
      </c>
      <c r="E277" s="63" t="s">
        <v>1856</v>
      </c>
      <c r="F277" t="s">
        <v>1864</v>
      </c>
      <c r="G277" t="s">
        <v>1865</v>
      </c>
      <c r="H277" s="63" t="s">
        <v>358</v>
      </c>
      <c r="I277" s="63" t="s">
        <v>257</v>
      </c>
      <c r="J277" s="63" t="s">
        <v>585</v>
      </c>
      <c r="K277" s="63">
        <v>15</v>
      </c>
      <c r="L277" s="63">
        <v>15</v>
      </c>
      <c r="M277" t="s">
        <v>384</v>
      </c>
      <c r="N277" s="63" t="s">
        <v>385</v>
      </c>
      <c r="O277" s="227">
        <v>139000</v>
      </c>
      <c r="P277" s="63" t="s">
        <v>586</v>
      </c>
      <c r="Q277" s="63" t="s">
        <v>586</v>
      </c>
      <c r="R277" s="228">
        <f t="shared" si="8"/>
        <v>1.2301701440361085E-4</v>
      </c>
    </row>
    <row r="278" spans="1:18" x14ac:dyDescent="0.2">
      <c r="A278" s="225">
        <f t="shared" si="9"/>
        <v>277</v>
      </c>
      <c r="B278" s="249">
        <v>41361</v>
      </c>
      <c r="C278" t="s">
        <v>784</v>
      </c>
      <c r="D278" s="63" t="s">
        <v>483</v>
      </c>
      <c r="F278" t="s">
        <v>1108</v>
      </c>
      <c r="G278" t="s">
        <v>1109</v>
      </c>
      <c r="H278" s="63" t="s">
        <v>358</v>
      </c>
      <c r="I278" s="63" t="s">
        <v>588</v>
      </c>
      <c r="J278" s="63" t="s">
        <v>585</v>
      </c>
      <c r="K278" s="63">
        <v>0</v>
      </c>
      <c r="L278" s="63">
        <v>0</v>
      </c>
      <c r="M278" t="s">
        <v>102</v>
      </c>
      <c r="N278" s="63" t="s">
        <v>103</v>
      </c>
      <c r="O278" s="227">
        <v>138000</v>
      </c>
      <c r="P278" s="63" t="s">
        <v>586</v>
      </c>
      <c r="Q278" s="63" t="s">
        <v>586</v>
      </c>
      <c r="R278" s="228">
        <f t="shared" si="8"/>
        <v>1.2213199991149856E-4</v>
      </c>
    </row>
    <row r="279" spans="1:18" x14ac:dyDescent="0.2">
      <c r="A279" s="225">
        <f t="shared" si="9"/>
        <v>278</v>
      </c>
      <c r="B279" s="249">
        <v>41361</v>
      </c>
      <c r="C279" t="s">
        <v>272</v>
      </c>
      <c r="D279" s="63" t="s">
        <v>96</v>
      </c>
      <c r="F279" t="s">
        <v>975</v>
      </c>
      <c r="G279" t="s">
        <v>976</v>
      </c>
      <c r="H279" s="63" t="s">
        <v>358</v>
      </c>
      <c r="I279" s="63" t="s">
        <v>147</v>
      </c>
      <c r="J279" s="63" t="s">
        <v>585</v>
      </c>
      <c r="K279" s="63">
        <v>15</v>
      </c>
      <c r="L279" s="63">
        <v>5</v>
      </c>
      <c r="M279" t="s">
        <v>1510</v>
      </c>
      <c r="N279" s="63" t="s">
        <v>77</v>
      </c>
      <c r="O279" s="227">
        <v>137500</v>
      </c>
      <c r="P279" s="63" t="s">
        <v>586</v>
      </c>
      <c r="Q279" s="63" t="s">
        <v>586</v>
      </c>
      <c r="R279" s="228">
        <f t="shared" si="8"/>
        <v>1.216894926654424E-4</v>
      </c>
    </row>
    <row r="280" spans="1:18" x14ac:dyDescent="0.2">
      <c r="A280" s="225">
        <f t="shared" si="9"/>
        <v>279</v>
      </c>
      <c r="B280" s="249">
        <v>41361</v>
      </c>
      <c r="C280" t="s">
        <v>2742</v>
      </c>
      <c r="D280" s="63" t="s">
        <v>2743</v>
      </c>
      <c r="F280" t="s">
        <v>2744</v>
      </c>
      <c r="G280" t="s">
        <v>2745</v>
      </c>
      <c r="H280" s="63" t="s">
        <v>589</v>
      </c>
      <c r="I280" s="63" t="s">
        <v>590</v>
      </c>
      <c r="J280" s="63" t="s">
        <v>591</v>
      </c>
      <c r="K280" s="63">
        <v>20</v>
      </c>
      <c r="L280" s="63">
        <v>20</v>
      </c>
      <c r="M280" t="s">
        <v>1510</v>
      </c>
      <c r="N280" s="63" t="s">
        <v>77</v>
      </c>
      <c r="O280" s="227">
        <v>137000</v>
      </c>
      <c r="P280" s="63" t="s">
        <v>586</v>
      </c>
      <c r="Q280" s="63" t="s">
        <v>586</v>
      </c>
      <c r="R280" s="228">
        <f t="shared" si="8"/>
        <v>1.2124698541938624E-4</v>
      </c>
    </row>
    <row r="281" spans="1:18" x14ac:dyDescent="0.2">
      <c r="A281" s="225">
        <f t="shared" si="9"/>
        <v>280</v>
      </c>
      <c r="B281" s="249">
        <v>41361</v>
      </c>
      <c r="C281" t="s">
        <v>3396</v>
      </c>
      <c r="D281" s="63" t="s">
        <v>3397</v>
      </c>
      <c r="F281" t="s">
        <v>3398</v>
      </c>
      <c r="H281" s="63" t="s">
        <v>589</v>
      </c>
      <c r="I281" s="63" t="s">
        <v>590</v>
      </c>
      <c r="J281" s="63" t="s">
        <v>591</v>
      </c>
      <c r="K281" s="63">
        <v>20</v>
      </c>
      <c r="L281" s="63">
        <v>20</v>
      </c>
      <c r="M281" t="s">
        <v>1750</v>
      </c>
      <c r="N281" s="63" t="s">
        <v>201</v>
      </c>
      <c r="O281" s="227">
        <v>137000</v>
      </c>
      <c r="P281" s="63" t="s">
        <v>586</v>
      </c>
      <c r="Q281" s="63" t="s">
        <v>586</v>
      </c>
      <c r="R281" s="228">
        <f t="shared" si="8"/>
        <v>1.2124698541938624E-4</v>
      </c>
    </row>
    <row r="282" spans="1:18" x14ac:dyDescent="0.2">
      <c r="A282" s="225">
        <f t="shared" si="9"/>
        <v>281</v>
      </c>
      <c r="B282" s="249">
        <v>41361</v>
      </c>
      <c r="C282" t="s">
        <v>374</v>
      </c>
      <c r="D282" s="63" t="s">
        <v>375</v>
      </c>
      <c r="F282" t="s">
        <v>1240</v>
      </c>
      <c r="H282" s="63" t="s">
        <v>589</v>
      </c>
      <c r="I282" s="63" t="s">
        <v>590</v>
      </c>
      <c r="J282" s="63" t="s">
        <v>106</v>
      </c>
      <c r="K282" s="63">
        <v>20</v>
      </c>
      <c r="L282" s="63">
        <v>20</v>
      </c>
      <c r="M282" t="s">
        <v>102</v>
      </c>
      <c r="N282" s="63" t="s">
        <v>103</v>
      </c>
      <c r="O282" s="227">
        <v>136000</v>
      </c>
      <c r="P282" s="63" t="s">
        <v>586</v>
      </c>
      <c r="Q282" s="63" t="s">
        <v>586</v>
      </c>
      <c r="R282" s="228">
        <f t="shared" si="8"/>
        <v>1.2036197092727393E-4</v>
      </c>
    </row>
    <row r="283" spans="1:18" x14ac:dyDescent="0.2">
      <c r="A283" s="225">
        <f t="shared" si="9"/>
        <v>282</v>
      </c>
      <c r="B283" s="249">
        <v>41361</v>
      </c>
      <c r="C283" t="s">
        <v>1524</v>
      </c>
      <c r="D283" s="63" t="s">
        <v>291</v>
      </c>
      <c r="F283" t="s">
        <v>880</v>
      </c>
      <c r="H283" s="63" t="s">
        <v>589</v>
      </c>
      <c r="I283" s="63" t="s">
        <v>590</v>
      </c>
      <c r="J283" s="63" t="s">
        <v>591</v>
      </c>
      <c r="K283" s="63">
        <v>20</v>
      </c>
      <c r="L283" s="63">
        <v>20</v>
      </c>
      <c r="M283" t="s">
        <v>1750</v>
      </c>
      <c r="N283" s="63" t="s">
        <v>201</v>
      </c>
      <c r="O283" s="227">
        <v>135700</v>
      </c>
      <c r="P283" s="63" t="s">
        <v>586</v>
      </c>
      <c r="Q283" s="63" t="s">
        <v>586</v>
      </c>
      <c r="R283" s="228">
        <f t="shared" si="8"/>
        <v>1.2009646657964024E-4</v>
      </c>
    </row>
    <row r="284" spans="1:18" x14ac:dyDescent="0.2">
      <c r="A284" s="225">
        <f t="shared" si="9"/>
        <v>283</v>
      </c>
      <c r="B284" s="249">
        <v>41361</v>
      </c>
      <c r="C284" t="s">
        <v>2150</v>
      </c>
      <c r="D284" s="63" t="s">
        <v>2151</v>
      </c>
      <c r="E284" s="63" t="s">
        <v>2152</v>
      </c>
      <c r="F284" t="s">
        <v>1993</v>
      </c>
      <c r="G284" t="s">
        <v>1994</v>
      </c>
      <c r="H284" s="63" t="s">
        <v>358</v>
      </c>
      <c r="I284" s="63" t="s">
        <v>147</v>
      </c>
      <c r="J284" s="63" t="s">
        <v>585</v>
      </c>
      <c r="K284" s="63">
        <v>15</v>
      </c>
      <c r="L284" s="63">
        <v>5</v>
      </c>
      <c r="M284" t="s">
        <v>133</v>
      </c>
      <c r="N284" s="63" t="s">
        <v>134</v>
      </c>
      <c r="O284" s="227">
        <v>134000</v>
      </c>
      <c r="P284" s="63" t="s">
        <v>586</v>
      </c>
      <c r="Q284" s="63" t="s">
        <v>586</v>
      </c>
      <c r="R284" s="228">
        <f t="shared" si="8"/>
        <v>1.1859194194304932E-4</v>
      </c>
    </row>
    <row r="285" spans="1:18" x14ac:dyDescent="0.2">
      <c r="A285" s="225">
        <f t="shared" si="9"/>
        <v>284</v>
      </c>
      <c r="B285" s="249">
        <v>41361</v>
      </c>
      <c r="C285" t="s">
        <v>1697</v>
      </c>
      <c r="D285" s="63" t="s">
        <v>1698</v>
      </c>
      <c r="E285" s="63" t="s">
        <v>656</v>
      </c>
      <c r="F285" t="s">
        <v>1689</v>
      </c>
      <c r="G285" t="s">
        <v>1690</v>
      </c>
      <c r="H285" s="63" t="s">
        <v>358</v>
      </c>
      <c r="I285" s="63" t="s">
        <v>588</v>
      </c>
      <c r="J285" s="63" t="s">
        <v>585</v>
      </c>
      <c r="K285" s="63">
        <v>0</v>
      </c>
      <c r="L285" s="63">
        <v>0</v>
      </c>
      <c r="M285" t="s">
        <v>597</v>
      </c>
      <c r="N285" s="63" t="s">
        <v>598</v>
      </c>
      <c r="O285" s="227">
        <v>133500</v>
      </c>
      <c r="P285" s="63" t="s">
        <v>586</v>
      </c>
      <c r="Q285" s="63" t="s">
        <v>586</v>
      </c>
      <c r="R285" s="228">
        <f t="shared" si="8"/>
        <v>1.1814943469699316E-4</v>
      </c>
    </row>
    <row r="286" spans="1:18" x14ac:dyDescent="0.2">
      <c r="A286" s="225">
        <f t="shared" si="9"/>
        <v>285</v>
      </c>
      <c r="B286" s="249">
        <v>41361</v>
      </c>
      <c r="C286" t="s">
        <v>2169</v>
      </c>
      <c r="D286" s="63" t="s">
        <v>2170</v>
      </c>
      <c r="F286" t="s">
        <v>2171</v>
      </c>
      <c r="H286" s="63" t="s">
        <v>358</v>
      </c>
      <c r="I286" s="63" t="s">
        <v>588</v>
      </c>
      <c r="J286" s="63" t="s">
        <v>585</v>
      </c>
      <c r="K286" s="63">
        <v>0</v>
      </c>
      <c r="L286" s="63">
        <v>0</v>
      </c>
      <c r="M286" t="s">
        <v>615</v>
      </c>
      <c r="N286" s="63" t="s">
        <v>616</v>
      </c>
      <c r="O286" s="227">
        <v>133500</v>
      </c>
      <c r="P286" s="63" t="s">
        <v>586</v>
      </c>
      <c r="Q286" s="63" t="s">
        <v>586</v>
      </c>
      <c r="R286" s="228">
        <f t="shared" si="8"/>
        <v>1.1814943469699316E-4</v>
      </c>
    </row>
    <row r="287" spans="1:18" x14ac:dyDescent="0.2">
      <c r="A287" s="225">
        <f t="shared" si="9"/>
        <v>286</v>
      </c>
      <c r="B287" s="249">
        <v>41361</v>
      </c>
      <c r="C287" t="s">
        <v>2062</v>
      </c>
      <c r="D287" s="63" t="s">
        <v>1791</v>
      </c>
      <c r="F287" t="s">
        <v>1792</v>
      </c>
      <c r="H287" s="63" t="s">
        <v>589</v>
      </c>
      <c r="I287" s="63" t="s">
        <v>590</v>
      </c>
      <c r="J287" s="63" t="s">
        <v>105</v>
      </c>
      <c r="K287" s="63">
        <v>20</v>
      </c>
      <c r="L287" s="63">
        <v>20</v>
      </c>
      <c r="M287" t="s">
        <v>102</v>
      </c>
      <c r="N287" s="63" t="s">
        <v>103</v>
      </c>
      <c r="O287" s="227">
        <v>131703</v>
      </c>
      <c r="P287" s="63" t="s">
        <v>586</v>
      </c>
      <c r="Q287" s="63" t="s">
        <v>586</v>
      </c>
      <c r="R287" s="228">
        <f t="shared" si="8"/>
        <v>1.1655906365466735E-4</v>
      </c>
    </row>
    <row r="288" spans="1:18" x14ac:dyDescent="0.2">
      <c r="A288" s="225">
        <f t="shared" si="9"/>
        <v>287</v>
      </c>
      <c r="B288" s="249">
        <v>41361</v>
      </c>
      <c r="C288" t="s">
        <v>111</v>
      </c>
      <c r="D288" s="63" t="s">
        <v>643</v>
      </c>
      <c r="F288" t="s">
        <v>1244</v>
      </c>
      <c r="G288" t="s">
        <v>1245</v>
      </c>
      <c r="H288" s="63" t="s">
        <v>358</v>
      </c>
      <c r="I288" s="63" t="s">
        <v>605</v>
      </c>
      <c r="J288" s="63" t="s">
        <v>585</v>
      </c>
      <c r="K288" s="63">
        <v>15</v>
      </c>
      <c r="L288" s="63">
        <v>5</v>
      </c>
      <c r="M288" t="s">
        <v>102</v>
      </c>
      <c r="N288" s="63" t="s">
        <v>103</v>
      </c>
      <c r="O288" s="227">
        <v>131500</v>
      </c>
      <c r="P288" s="63" t="s">
        <v>586</v>
      </c>
      <c r="Q288" s="63" t="s">
        <v>586</v>
      </c>
      <c r="R288" s="228">
        <f t="shared" si="8"/>
        <v>1.1637940571276855E-4</v>
      </c>
    </row>
    <row r="289" spans="1:18" x14ac:dyDescent="0.2">
      <c r="A289" s="225">
        <f t="shared" si="9"/>
        <v>288</v>
      </c>
      <c r="B289" s="249">
        <v>41361</v>
      </c>
      <c r="C289" t="s">
        <v>441</v>
      </c>
      <c r="D289" s="63" t="s">
        <v>44</v>
      </c>
      <c r="F289" t="s">
        <v>1249</v>
      </c>
      <c r="G289" t="s">
        <v>1250</v>
      </c>
      <c r="H289" s="63" t="s">
        <v>358</v>
      </c>
      <c r="I289" s="63" t="s">
        <v>584</v>
      </c>
      <c r="J289" s="63" t="s">
        <v>585</v>
      </c>
      <c r="K289" s="63">
        <v>15</v>
      </c>
      <c r="L289" s="63">
        <v>15</v>
      </c>
      <c r="M289" t="s">
        <v>615</v>
      </c>
      <c r="N289" s="63" t="s">
        <v>616</v>
      </c>
      <c r="O289" s="227">
        <v>131000</v>
      </c>
      <c r="P289" s="63" t="s">
        <v>586</v>
      </c>
      <c r="Q289" s="63" t="s">
        <v>586</v>
      </c>
      <c r="R289" s="228">
        <f t="shared" si="8"/>
        <v>1.1593689846671239E-4</v>
      </c>
    </row>
    <row r="290" spans="1:18" x14ac:dyDescent="0.2">
      <c r="A290" s="225">
        <f t="shared" si="9"/>
        <v>289</v>
      </c>
      <c r="B290" s="249">
        <v>41361</v>
      </c>
      <c r="C290" t="s">
        <v>1683</v>
      </c>
      <c r="D290" s="63" t="s">
        <v>1684</v>
      </c>
      <c r="F290" t="s">
        <v>1685</v>
      </c>
      <c r="G290" t="s">
        <v>1686</v>
      </c>
      <c r="H290" s="63" t="s">
        <v>358</v>
      </c>
      <c r="I290" s="63" t="s">
        <v>147</v>
      </c>
      <c r="J290" s="63" t="s">
        <v>585</v>
      </c>
      <c r="K290" s="63">
        <v>15</v>
      </c>
      <c r="L290" s="63">
        <v>5</v>
      </c>
      <c r="M290" t="s">
        <v>102</v>
      </c>
      <c r="N290" s="63" t="s">
        <v>103</v>
      </c>
      <c r="O290" s="227">
        <v>130593</v>
      </c>
      <c r="P290" s="63" t="s">
        <v>586</v>
      </c>
      <c r="Q290" s="63" t="s">
        <v>586</v>
      </c>
      <c r="R290" s="228">
        <f t="shared" si="8"/>
        <v>1.1557669756842268E-4</v>
      </c>
    </row>
    <row r="291" spans="1:18" x14ac:dyDescent="0.2">
      <c r="A291" s="225">
        <f t="shared" si="9"/>
        <v>290</v>
      </c>
      <c r="B291" s="249">
        <v>41361</v>
      </c>
      <c r="C291" t="s">
        <v>3236</v>
      </c>
      <c r="D291" s="63" t="s">
        <v>3237</v>
      </c>
      <c r="F291" t="s">
        <v>3238</v>
      </c>
      <c r="H291" s="63" t="s">
        <v>589</v>
      </c>
      <c r="I291" s="63" t="s">
        <v>590</v>
      </c>
      <c r="J291" s="63" t="s">
        <v>591</v>
      </c>
      <c r="K291" s="63">
        <v>20</v>
      </c>
      <c r="L291" s="63">
        <v>20</v>
      </c>
      <c r="M291" t="s">
        <v>1510</v>
      </c>
      <c r="N291" s="63" t="s">
        <v>77</v>
      </c>
      <c r="O291" s="227">
        <v>130500</v>
      </c>
      <c r="P291" s="63" t="s">
        <v>586</v>
      </c>
      <c r="Q291" s="63" t="s">
        <v>586</v>
      </c>
      <c r="R291" s="228">
        <f t="shared" si="8"/>
        <v>1.1549439122065624E-4</v>
      </c>
    </row>
    <row r="292" spans="1:18" x14ac:dyDescent="0.2">
      <c r="A292" s="225">
        <f t="shared" si="9"/>
        <v>291</v>
      </c>
      <c r="B292" s="249">
        <v>41361</v>
      </c>
      <c r="C292" t="s">
        <v>2130</v>
      </c>
      <c r="D292" s="63" t="s">
        <v>2131</v>
      </c>
      <c r="F292" t="s">
        <v>2132</v>
      </c>
      <c r="H292" s="63" t="s">
        <v>358</v>
      </c>
      <c r="I292" s="63" t="s">
        <v>588</v>
      </c>
      <c r="J292" s="63" t="s">
        <v>585</v>
      </c>
      <c r="K292" s="63">
        <v>0</v>
      </c>
      <c r="L292" s="63">
        <v>0</v>
      </c>
      <c r="M292" t="s">
        <v>615</v>
      </c>
      <c r="N292" s="63" t="s">
        <v>616</v>
      </c>
      <c r="O292" s="227">
        <v>130000</v>
      </c>
      <c r="P292" s="63" t="s">
        <v>586</v>
      </c>
      <c r="Q292" s="63" t="s">
        <v>586</v>
      </c>
      <c r="R292" s="228">
        <f t="shared" si="8"/>
        <v>1.1505188397460008E-4</v>
      </c>
    </row>
    <row r="293" spans="1:18" x14ac:dyDescent="0.2">
      <c r="A293" s="225">
        <f t="shared" si="9"/>
        <v>292</v>
      </c>
      <c r="B293" s="249">
        <v>41361</v>
      </c>
      <c r="C293" t="s">
        <v>717</v>
      </c>
      <c r="D293" s="63" t="s">
        <v>718</v>
      </c>
      <c r="E293" s="63" t="s">
        <v>656</v>
      </c>
      <c r="F293" t="s">
        <v>2694</v>
      </c>
      <c r="G293" t="s">
        <v>1213</v>
      </c>
      <c r="H293" s="63" t="s">
        <v>358</v>
      </c>
      <c r="I293" s="63" t="s">
        <v>257</v>
      </c>
      <c r="J293" s="63" t="s">
        <v>585</v>
      </c>
      <c r="K293" s="63">
        <v>15</v>
      </c>
      <c r="L293" s="63">
        <v>15</v>
      </c>
      <c r="M293" t="s">
        <v>102</v>
      </c>
      <c r="N293" s="63" t="s">
        <v>103</v>
      </c>
      <c r="O293" s="227">
        <v>129500</v>
      </c>
      <c r="P293" s="63" t="s">
        <v>586</v>
      </c>
      <c r="Q293" s="63" t="s">
        <v>586</v>
      </c>
      <c r="R293" s="228">
        <f t="shared" si="8"/>
        <v>1.1460937672854394E-4</v>
      </c>
    </row>
    <row r="294" spans="1:18" x14ac:dyDescent="0.2">
      <c r="A294" s="225">
        <f t="shared" si="9"/>
        <v>293</v>
      </c>
      <c r="B294" s="249">
        <v>41361</v>
      </c>
      <c r="C294" t="s">
        <v>245</v>
      </c>
      <c r="D294" s="63" t="s">
        <v>246</v>
      </c>
      <c r="F294" t="s">
        <v>1112</v>
      </c>
      <c r="H294" s="63" t="s">
        <v>589</v>
      </c>
      <c r="I294" s="63" t="s">
        <v>590</v>
      </c>
      <c r="J294" s="63" t="s">
        <v>591</v>
      </c>
      <c r="K294" s="63">
        <v>20</v>
      </c>
      <c r="L294" s="63">
        <v>20</v>
      </c>
      <c r="M294" t="s">
        <v>102</v>
      </c>
      <c r="N294" s="63" t="s">
        <v>103</v>
      </c>
      <c r="O294" s="227">
        <v>129000</v>
      </c>
      <c r="P294" s="63" t="s">
        <v>586</v>
      </c>
      <c r="Q294" s="63" t="s">
        <v>586</v>
      </c>
      <c r="R294" s="228">
        <f t="shared" si="8"/>
        <v>1.1416686948248778E-4</v>
      </c>
    </row>
    <row r="295" spans="1:18" x14ac:dyDescent="0.2">
      <c r="A295" s="225">
        <f t="shared" si="9"/>
        <v>294</v>
      </c>
      <c r="B295" s="249">
        <v>41361</v>
      </c>
      <c r="C295" t="s">
        <v>3246</v>
      </c>
      <c r="D295" s="63" t="s">
        <v>300</v>
      </c>
      <c r="E295" s="63">
        <v>241024</v>
      </c>
      <c r="F295" t="s">
        <v>3247</v>
      </c>
      <c r="H295" s="63" t="s">
        <v>589</v>
      </c>
      <c r="I295" s="63" t="s">
        <v>590</v>
      </c>
      <c r="J295" s="63" t="s">
        <v>591</v>
      </c>
      <c r="K295" s="63">
        <v>20</v>
      </c>
      <c r="L295" s="63">
        <v>20</v>
      </c>
      <c r="M295" t="s">
        <v>1750</v>
      </c>
      <c r="N295" s="63" t="s">
        <v>201</v>
      </c>
      <c r="O295" s="227">
        <v>128500</v>
      </c>
      <c r="P295" s="63" t="s">
        <v>586</v>
      </c>
      <c r="Q295" s="63" t="s">
        <v>586</v>
      </c>
      <c r="R295" s="228">
        <f t="shared" si="8"/>
        <v>1.1372436223643162E-4</v>
      </c>
    </row>
    <row r="296" spans="1:18" x14ac:dyDescent="0.2">
      <c r="A296" s="225">
        <f t="shared" si="9"/>
        <v>295</v>
      </c>
      <c r="B296" s="249">
        <v>41361</v>
      </c>
      <c r="C296" t="s">
        <v>128</v>
      </c>
      <c r="D296" s="63" t="s">
        <v>140</v>
      </c>
      <c r="F296" t="s">
        <v>975</v>
      </c>
      <c r="G296" t="s">
        <v>1216</v>
      </c>
      <c r="H296" s="63" t="s">
        <v>358</v>
      </c>
      <c r="I296" s="63" t="s">
        <v>257</v>
      </c>
      <c r="J296" s="63" t="s">
        <v>585</v>
      </c>
      <c r="K296" s="63">
        <v>15</v>
      </c>
      <c r="L296" s="63">
        <v>15</v>
      </c>
      <c r="M296" t="s">
        <v>1510</v>
      </c>
      <c r="N296" s="63" t="s">
        <v>77</v>
      </c>
      <c r="O296" s="227">
        <v>128000</v>
      </c>
      <c r="P296" s="63" t="s">
        <v>586</v>
      </c>
      <c r="Q296" s="63" t="s">
        <v>586</v>
      </c>
      <c r="R296" s="228">
        <f t="shared" si="8"/>
        <v>1.1328185499037547E-4</v>
      </c>
    </row>
    <row r="297" spans="1:18" x14ac:dyDescent="0.2">
      <c r="A297" s="225">
        <f t="shared" si="9"/>
        <v>296</v>
      </c>
      <c r="B297" s="249">
        <v>41361</v>
      </c>
      <c r="C297" t="s">
        <v>2353</v>
      </c>
      <c r="D297" s="63" t="s">
        <v>2354</v>
      </c>
      <c r="F297" t="s">
        <v>2355</v>
      </c>
      <c r="G297" t="s">
        <v>2356</v>
      </c>
      <c r="H297" s="63" t="s">
        <v>589</v>
      </c>
      <c r="I297" s="63" t="s">
        <v>590</v>
      </c>
      <c r="J297" s="63" t="s">
        <v>591</v>
      </c>
      <c r="K297" s="63">
        <v>20</v>
      </c>
      <c r="L297" s="63">
        <v>20</v>
      </c>
      <c r="M297" t="s">
        <v>1750</v>
      </c>
      <c r="N297" s="63" t="s">
        <v>201</v>
      </c>
      <c r="O297" s="227">
        <v>127500</v>
      </c>
      <c r="P297" s="63" t="s">
        <v>586</v>
      </c>
      <c r="Q297" s="63" t="s">
        <v>586</v>
      </c>
      <c r="R297" s="228">
        <f t="shared" si="8"/>
        <v>1.1283934774431931E-4</v>
      </c>
    </row>
    <row r="298" spans="1:18" x14ac:dyDescent="0.2">
      <c r="A298" s="225">
        <f t="shared" si="9"/>
        <v>297</v>
      </c>
      <c r="B298" s="249">
        <v>41361</v>
      </c>
      <c r="C298" t="s">
        <v>3047</v>
      </c>
      <c r="D298" s="63" t="s">
        <v>3048</v>
      </c>
      <c r="F298" t="s">
        <v>1039</v>
      </c>
      <c r="H298" s="63" t="s">
        <v>589</v>
      </c>
      <c r="I298" s="63" t="s">
        <v>590</v>
      </c>
      <c r="J298" s="63" t="s">
        <v>591</v>
      </c>
      <c r="K298" s="63">
        <v>20</v>
      </c>
      <c r="L298" s="63">
        <v>20</v>
      </c>
      <c r="M298" t="s">
        <v>1750</v>
      </c>
      <c r="N298" s="63" t="s">
        <v>201</v>
      </c>
      <c r="O298" s="227">
        <v>125000</v>
      </c>
      <c r="P298" s="63" t="s">
        <v>586</v>
      </c>
      <c r="Q298" s="63" t="s">
        <v>586</v>
      </c>
      <c r="R298" s="228">
        <f t="shared" si="8"/>
        <v>1.1062681151403854E-4</v>
      </c>
    </row>
    <row r="299" spans="1:18" x14ac:dyDescent="0.2">
      <c r="A299" s="225">
        <f t="shared" si="9"/>
        <v>298</v>
      </c>
      <c r="B299" s="249">
        <v>41361</v>
      </c>
      <c r="C299" t="s">
        <v>440</v>
      </c>
      <c r="D299" s="63" t="s">
        <v>51</v>
      </c>
      <c r="F299" t="s">
        <v>1255</v>
      </c>
      <c r="G299" t="s">
        <v>1223</v>
      </c>
      <c r="H299" s="63" t="s">
        <v>358</v>
      </c>
      <c r="I299" s="63" t="s">
        <v>584</v>
      </c>
      <c r="J299" s="63" t="s">
        <v>585</v>
      </c>
      <c r="K299" s="63">
        <v>15</v>
      </c>
      <c r="L299" s="63">
        <v>15</v>
      </c>
      <c r="M299" t="s">
        <v>615</v>
      </c>
      <c r="N299" s="63" t="s">
        <v>616</v>
      </c>
      <c r="O299" s="227">
        <v>125000</v>
      </c>
      <c r="P299" s="63" t="s">
        <v>586</v>
      </c>
      <c r="Q299" s="63" t="s">
        <v>586</v>
      </c>
      <c r="R299" s="228">
        <f t="shared" si="8"/>
        <v>1.1062681151403854E-4</v>
      </c>
    </row>
    <row r="300" spans="1:18" x14ac:dyDescent="0.2">
      <c r="A300" s="225">
        <f t="shared" si="9"/>
        <v>299</v>
      </c>
      <c r="B300" s="249">
        <v>41361</v>
      </c>
      <c r="C300" t="s">
        <v>1724</v>
      </c>
      <c r="D300" s="63" t="s">
        <v>1725</v>
      </c>
      <c r="F300" t="s">
        <v>1324</v>
      </c>
      <c r="H300" s="63" t="s">
        <v>589</v>
      </c>
      <c r="I300" s="63" t="s">
        <v>590</v>
      </c>
      <c r="J300" s="63" t="s">
        <v>591</v>
      </c>
      <c r="K300" s="63">
        <v>20</v>
      </c>
      <c r="L300" s="63">
        <v>20</v>
      </c>
      <c r="M300" t="s">
        <v>1750</v>
      </c>
      <c r="N300" s="63" t="s">
        <v>201</v>
      </c>
      <c r="O300" s="227">
        <v>124500</v>
      </c>
      <c r="P300" s="63" t="s">
        <v>586</v>
      </c>
      <c r="Q300" s="63" t="s">
        <v>586</v>
      </c>
      <c r="R300" s="228">
        <f t="shared" si="8"/>
        <v>1.1018430426798239E-4</v>
      </c>
    </row>
    <row r="301" spans="1:18" x14ac:dyDescent="0.2">
      <c r="A301" s="225">
        <f t="shared" si="9"/>
        <v>300</v>
      </c>
      <c r="B301" s="249">
        <v>41361</v>
      </c>
      <c r="C301" t="s">
        <v>1703</v>
      </c>
      <c r="D301" s="63" t="s">
        <v>1704</v>
      </c>
      <c r="F301" t="s">
        <v>1259</v>
      </c>
      <c r="G301" t="s">
        <v>1387</v>
      </c>
      <c r="H301" s="63" t="s">
        <v>589</v>
      </c>
      <c r="I301" s="63" t="s">
        <v>590</v>
      </c>
      <c r="J301" s="63" t="s">
        <v>591</v>
      </c>
      <c r="K301" s="63">
        <v>20</v>
      </c>
      <c r="L301" s="63">
        <v>20</v>
      </c>
      <c r="M301" t="s">
        <v>1750</v>
      </c>
      <c r="N301" s="63" t="s">
        <v>201</v>
      </c>
      <c r="O301" s="227">
        <v>123500</v>
      </c>
      <c r="P301" s="63" t="s">
        <v>586</v>
      </c>
      <c r="Q301" s="63" t="s">
        <v>586</v>
      </c>
      <c r="R301" s="228">
        <f t="shared" si="8"/>
        <v>1.0929928977587009E-4</v>
      </c>
    </row>
    <row r="302" spans="1:18" x14ac:dyDescent="0.2">
      <c r="A302" s="225">
        <f t="shared" si="9"/>
        <v>301</v>
      </c>
      <c r="B302" s="249">
        <v>41361</v>
      </c>
      <c r="C302" t="s">
        <v>3371</v>
      </c>
      <c r="D302" s="63" t="s">
        <v>66</v>
      </c>
      <c r="F302" t="s">
        <v>1261</v>
      </c>
      <c r="H302" s="63" t="s">
        <v>358</v>
      </c>
      <c r="I302" s="63" t="s">
        <v>588</v>
      </c>
      <c r="J302" s="63" t="s">
        <v>585</v>
      </c>
      <c r="K302" s="63">
        <v>0</v>
      </c>
      <c r="L302" s="63">
        <v>0</v>
      </c>
      <c r="M302" t="s">
        <v>2807</v>
      </c>
      <c r="N302" s="63" t="s">
        <v>449</v>
      </c>
      <c r="O302" s="227">
        <v>123500</v>
      </c>
      <c r="P302" s="63" t="s">
        <v>586</v>
      </c>
      <c r="Q302" s="63" t="s">
        <v>586</v>
      </c>
      <c r="R302" s="228">
        <f t="shared" si="8"/>
        <v>1.0929928977587009E-4</v>
      </c>
    </row>
    <row r="303" spans="1:18" x14ac:dyDescent="0.2">
      <c r="A303" s="225">
        <f t="shared" si="9"/>
        <v>302</v>
      </c>
      <c r="B303" s="249">
        <v>41361</v>
      </c>
      <c r="C303" t="s">
        <v>3232</v>
      </c>
      <c r="D303" s="63" t="s">
        <v>3233</v>
      </c>
      <c r="F303" t="s">
        <v>3234</v>
      </c>
      <c r="G303" t="s">
        <v>3235</v>
      </c>
      <c r="H303" s="63" t="s">
        <v>589</v>
      </c>
      <c r="I303" s="63" t="s">
        <v>590</v>
      </c>
      <c r="J303" s="63" t="s">
        <v>591</v>
      </c>
      <c r="K303" s="63">
        <v>20</v>
      </c>
      <c r="L303" s="63">
        <v>20</v>
      </c>
      <c r="M303" t="s">
        <v>1510</v>
      </c>
      <c r="N303" s="63" t="s">
        <v>77</v>
      </c>
      <c r="O303" s="227">
        <v>123000</v>
      </c>
      <c r="P303" s="63" t="s">
        <v>586</v>
      </c>
      <c r="Q303" s="63" t="s">
        <v>586</v>
      </c>
      <c r="R303" s="228">
        <f t="shared" si="8"/>
        <v>1.0885678252981393E-4</v>
      </c>
    </row>
    <row r="304" spans="1:18" x14ac:dyDescent="0.2">
      <c r="A304" s="225">
        <f t="shared" si="9"/>
        <v>303</v>
      </c>
      <c r="B304" s="249">
        <v>41361</v>
      </c>
      <c r="C304" t="s">
        <v>1534</v>
      </c>
      <c r="D304" s="63" t="s">
        <v>1535</v>
      </c>
      <c r="F304" t="s">
        <v>1536</v>
      </c>
      <c r="G304" t="s">
        <v>1537</v>
      </c>
      <c r="H304" s="63" t="s">
        <v>358</v>
      </c>
      <c r="I304" s="63" t="s">
        <v>257</v>
      </c>
      <c r="J304" s="63" t="s">
        <v>585</v>
      </c>
      <c r="K304" s="63">
        <v>15</v>
      </c>
      <c r="L304" s="63">
        <v>15</v>
      </c>
      <c r="M304" t="s">
        <v>219</v>
      </c>
      <c r="N304" s="63" t="s">
        <v>220</v>
      </c>
      <c r="O304" s="227">
        <v>122000</v>
      </c>
      <c r="P304" s="63" t="s">
        <v>586</v>
      </c>
      <c r="Q304" s="63" t="s">
        <v>586</v>
      </c>
      <c r="R304" s="228">
        <f t="shared" si="8"/>
        <v>1.0797176803770162E-4</v>
      </c>
    </row>
    <row r="305" spans="1:18" x14ac:dyDescent="0.2">
      <c r="A305" s="225">
        <f t="shared" si="9"/>
        <v>304</v>
      </c>
      <c r="B305" s="249">
        <v>41361</v>
      </c>
      <c r="C305" t="s">
        <v>2153</v>
      </c>
      <c r="D305" s="63" t="s">
        <v>2154</v>
      </c>
      <c r="E305" s="63" t="s">
        <v>656</v>
      </c>
      <c r="F305" t="s">
        <v>2465</v>
      </c>
      <c r="G305">
        <v>0</v>
      </c>
      <c r="H305" s="63" t="s">
        <v>589</v>
      </c>
      <c r="I305" s="63" t="s">
        <v>590</v>
      </c>
      <c r="J305" s="63" t="s">
        <v>591</v>
      </c>
      <c r="K305" s="63">
        <v>20</v>
      </c>
      <c r="L305" s="63">
        <v>20</v>
      </c>
      <c r="M305" t="s">
        <v>1510</v>
      </c>
      <c r="N305" s="63" t="s">
        <v>77</v>
      </c>
      <c r="O305" s="227">
        <v>120000</v>
      </c>
      <c r="P305" s="63" t="s">
        <v>586</v>
      </c>
      <c r="Q305" s="63" t="s">
        <v>586</v>
      </c>
      <c r="R305" s="228">
        <f t="shared" si="8"/>
        <v>1.0620173905347699E-4</v>
      </c>
    </row>
    <row r="306" spans="1:18" x14ac:dyDescent="0.2">
      <c r="A306" s="225">
        <f t="shared" si="9"/>
        <v>305</v>
      </c>
      <c r="B306" s="249">
        <v>41361</v>
      </c>
      <c r="C306" t="s">
        <v>2824</v>
      </c>
      <c r="D306" s="63" t="s">
        <v>580</v>
      </c>
      <c r="F306" t="s">
        <v>993</v>
      </c>
      <c r="G306" t="s">
        <v>1264</v>
      </c>
      <c r="H306" s="63" t="s">
        <v>589</v>
      </c>
      <c r="I306" s="63" t="s">
        <v>590</v>
      </c>
      <c r="J306" s="63" t="s">
        <v>591</v>
      </c>
      <c r="K306" s="63">
        <v>20</v>
      </c>
      <c r="L306" s="63">
        <v>20</v>
      </c>
      <c r="M306" t="s">
        <v>219</v>
      </c>
      <c r="N306" s="63" t="s">
        <v>220</v>
      </c>
      <c r="O306" s="227">
        <v>119000</v>
      </c>
      <c r="P306" s="63" t="s">
        <v>586</v>
      </c>
      <c r="Q306" s="63" t="s">
        <v>586</v>
      </c>
      <c r="R306" s="228">
        <f t="shared" si="8"/>
        <v>1.0531672456136469E-4</v>
      </c>
    </row>
    <row r="307" spans="1:18" x14ac:dyDescent="0.2">
      <c r="A307" s="225">
        <f t="shared" si="9"/>
        <v>306</v>
      </c>
      <c r="B307" s="249">
        <v>41361</v>
      </c>
      <c r="C307" t="s">
        <v>2626</v>
      </c>
      <c r="D307" s="63" t="s">
        <v>2627</v>
      </c>
      <c r="F307" t="s">
        <v>1622</v>
      </c>
      <c r="G307" t="s">
        <v>1623</v>
      </c>
      <c r="H307" s="63" t="s">
        <v>589</v>
      </c>
      <c r="I307" s="63" t="s">
        <v>590</v>
      </c>
      <c r="J307" s="63" t="s">
        <v>591</v>
      </c>
      <c r="K307" s="63">
        <v>20</v>
      </c>
      <c r="L307" s="63">
        <v>20</v>
      </c>
      <c r="M307" t="s">
        <v>1510</v>
      </c>
      <c r="N307" s="63" t="s">
        <v>77</v>
      </c>
      <c r="O307" s="227">
        <v>117500</v>
      </c>
      <c r="P307" s="63" t="s">
        <v>586</v>
      </c>
      <c r="Q307" s="63" t="s">
        <v>586</v>
      </c>
      <c r="R307" s="228">
        <f t="shared" si="8"/>
        <v>1.0398920282319624E-4</v>
      </c>
    </row>
    <row r="308" spans="1:18" x14ac:dyDescent="0.2">
      <c r="A308" s="225">
        <f t="shared" si="9"/>
        <v>307</v>
      </c>
      <c r="B308" s="249">
        <v>41361</v>
      </c>
      <c r="C308" t="s">
        <v>301</v>
      </c>
      <c r="D308" s="63" t="s">
        <v>302</v>
      </c>
      <c r="F308" t="s">
        <v>890</v>
      </c>
      <c r="H308" s="63" t="s">
        <v>589</v>
      </c>
      <c r="I308" s="63" t="s">
        <v>590</v>
      </c>
      <c r="J308" s="63" t="s">
        <v>105</v>
      </c>
      <c r="K308" s="63">
        <v>20</v>
      </c>
      <c r="L308" s="63">
        <v>20</v>
      </c>
      <c r="M308" t="s">
        <v>1750</v>
      </c>
      <c r="N308" s="63" t="s">
        <v>201</v>
      </c>
      <c r="O308" s="227">
        <v>117500</v>
      </c>
      <c r="P308" s="63" t="s">
        <v>586</v>
      </c>
      <c r="Q308" s="63" t="s">
        <v>586</v>
      </c>
      <c r="R308" s="228">
        <f t="shared" si="8"/>
        <v>1.0398920282319624E-4</v>
      </c>
    </row>
    <row r="309" spans="1:18" x14ac:dyDescent="0.2">
      <c r="A309" s="225">
        <f t="shared" si="9"/>
        <v>308</v>
      </c>
      <c r="B309" s="249">
        <v>41361</v>
      </c>
      <c r="C309" t="s">
        <v>2559</v>
      </c>
      <c r="D309" s="63" t="s">
        <v>2560</v>
      </c>
      <c r="E309" s="63" t="s">
        <v>2561</v>
      </c>
      <c r="F309" t="s">
        <v>2562</v>
      </c>
      <c r="G309" t="s">
        <v>2563</v>
      </c>
      <c r="H309" s="63" t="s">
        <v>358</v>
      </c>
      <c r="I309" s="63" t="s">
        <v>587</v>
      </c>
      <c r="J309" s="63" t="s">
        <v>585</v>
      </c>
      <c r="K309" s="63">
        <v>15</v>
      </c>
      <c r="L309" s="63">
        <v>15</v>
      </c>
      <c r="M309" t="s">
        <v>2559</v>
      </c>
      <c r="N309" s="63" t="s">
        <v>2564</v>
      </c>
      <c r="O309" s="227">
        <v>115500</v>
      </c>
      <c r="P309" s="63" t="s">
        <v>586</v>
      </c>
      <c r="Q309" s="63" t="s">
        <v>586</v>
      </c>
      <c r="R309" s="228">
        <f t="shared" si="8"/>
        <v>1.0221917383897161E-4</v>
      </c>
    </row>
    <row r="310" spans="1:18" x14ac:dyDescent="0.2">
      <c r="A310" s="225">
        <f t="shared" si="9"/>
        <v>309</v>
      </c>
      <c r="B310" s="249">
        <v>41361</v>
      </c>
      <c r="C310" t="s">
        <v>3081</v>
      </c>
      <c r="D310" s="63" t="s">
        <v>3082</v>
      </c>
      <c r="F310" t="s">
        <v>3083</v>
      </c>
      <c r="G310" t="s">
        <v>458</v>
      </c>
      <c r="H310" s="63" t="s">
        <v>358</v>
      </c>
      <c r="I310" s="63" t="s">
        <v>605</v>
      </c>
      <c r="J310" s="63" t="s">
        <v>585</v>
      </c>
      <c r="K310" s="63">
        <v>15</v>
      </c>
      <c r="L310" s="63">
        <v>5</v>
      </c>
      <c r="M310" t="s">
        <v>614</v>
      </c>
      <c r="N310" s="63" t="s">
        <v>442</v>
      </c>
      <c r="O310" s="227">
        <v>115500</v>
      </c>
      <c r="P310" s="63" t="s">
        <v>586</v>
      </c>
      <c r="Q310" s="63" t="s">
        <v>586</v>
      </c>
      <c r="R310" s="228">
        <f t="shared" si="8"/>
        <v>1.0221917383897161E-4</v>
      </c>
    </row>
    <row r="311" spans="1:18" x14ac:dyDescent="0.2">
      <c r="A311" s="225">
        <f t="shared" si="9"/>
        <v>310</v>
      </c>
      <c r="B311" s="249">
        <v>41361</v>
      </c>
      <c r="C311" t="s">
        <v>1771</v>
      </c>
      <c r="D311" s="63" t="s">
        <v>1772</v>
      </c>
      <c r="F311" t="s">
        <v>1773</v>
      </c>
      <c r="H311" s="63" t="s">
        <v>589</v>
      </c>
      <c r="I311" s="63" t="s">
        <v>590</v>
      </c>
      <c r="J311" s="63" t="s">
        <v>591</v>
      </c>
      <c r="K311" s="63">
        <v>20</v>
      </c>
      <c r="L311" s="63">
        <v>20</v>
      </c>
      <c r="M311" t="s">
        <v>219</v>
      </c>
      <c r="N311" s="63" t="s">
        <v>220</v>
      </c>
      <c r="O311" s="227">
        <v>115000</v>
      </c>
      <c r="P311" s="63" t="s">
        <v>586</v>
      </c>
      <c r="Q311" s="63" t="s">
        <v>586</v>
      </c>
      <c r="R311" s="228">
        <f t="shared" si="8"/>
        <v>1.0177666659291546E-4</v>
      </c>
    </row>
    <row r="312" spans="1:18" x14ac:dyDescent="0.2">
      <c r="A312" s="225">
        <f t="shared" si="9"/>
        <v>311</v>
      </c>
      <c r="B312" s="249">
        <v>41361</v>
      </c>
      <c r="C312" t="s">
        <v>915</v>
      </c>
      <c r="D312" s="63" t="s">
        <v>916</v>
      </c>
      <c r="F312" t="s">
        <v>1288</v>
      </c>
      <c r="H312" s="63" t="s">
        <v>358</v>
      </c>
      <c r="I312" s="63" t="s">
        <v>588</v>
      </c>
      <c r="J312" s="63" t="s">
        <v>585</v>
      </c>
      <c r="K312" s="63">
        <v>0</v>
      </c>
      <c r="L312" s="63">
        <v>0</v>
      </c>
      <c r="M312" t="s">
        <v>615</v>
      </c>
      <c r="N312" s="63" t="s">
        <v>616</v>
      </c>
      <c r="O312" s="227">
        <v>115000</v>
      </c>
      <c r="P312" s="63" t="s">
        <v>586</v>
      </c>
      <c r="Q312" s="63" t="s">
        <v>586</v>
      </c>
      <c r="R312" s="228">
        <f t="shared" si="8"/>
        <v>1.0177666659291546E-4</v>
      </c>
    </row>
    <row r="313" spans="1:18" x14ac:dyDescent="0.2">
      <c r="A313" s="225">
        <f t="shared" si="9"/>
        <v>312</v>
      </c>
      <c r="B313" s="249">
        <v>41361</v>
      </c>
      <c r="C313" t="s">
        <v>1576</v>
      </c>
      <c r="D313" s="63" t="s">
        <v>1577</v>
      </c>
      <c r="F313" t="s">
        <v>1578</v>
      </c>
      <c r="H313" s="63" t="s">
        <v>589</v>
      </c>
      <c r="I313" s="63" t="s">
        <v>590</v>
      </c>
      <c r="J313" s="63" t="s">
        <v>591</v>
      </c>
      <c r="K313" s="63">
        <v>20</v>
      </c>
      <c r="L313" s="63">
        <v>20</v>
      </c>
      <c r="M313" t="s">
        <v>1510</v>
      </c>
      <c r="N313" s="63" t="s">
        <v>77</v>
      </c>
      <c r="O313" s="227">
        <v>112449</v>
      </c>
      <c r="P313" s="63" t="s">
        <v>586</v>
      </c>
      <c r="Q313" s="63" t="s">
        <v>586</v>
      </c>
      <c r="R313" s="228">
        <f t="shared" si="8"/>
        <v>9.9518994623536966E-5</v>
      </c>
    </row>
    <row r="314" spans="1:18" x14ac:dyDescent="0.2">
      <c r="A314" s="225">
        <f t="shared" si="9"/>
        <v>313</v>
      </c>
      <c r="B314" s="249">
        <v>41361</v>
      </c>
      <c r="C314" t="s">
        <v>191</v>
      </c>
      <c r="D314" s="63" t="s">
        <v>529</v>
      </c>
      <c r="F314" t="s">
        <v>1508</v>
      </c>
      <c r="G314" t="s">
        <v>85</v>
      </c>
      <c r="H314" s="63" t="s">
        <v>589</v>
      </c>
      <c r="I314" s="63" t="s">
        <v>590</v>
      </c>
      <c r="J314" s="63" t="s">
        <v>591</v>
      </c>
      <c r="K314" s="63">
        <v>20</v>
      </c>
      <c r="L314" s="63">
        <v>20</v>
      </c>
      <c r="M314" t="s">
        <v>1510</v>
      </c>
      <c r="N314" s="63" t="s">
        <v>77</v>
      </c>
      <c r="O314" s="227">
        <v>112384</v>
      </c>
      <c r="P314" s="63" t="s">
        <v>586</v>
      </c>
      <c r="Q314" s="63" t="s">
        <v>586</v>
      </c>
      <c r="R314" s="228">
        <f t="shared" si="8"/>
        <v>9.9461468681549654E-5</v>
      </c>
    </row>
    <row r="315" spans="1:18" x14ac:dyDescent="0.2">
      <c r="A315" s="225">
        <f t="shared" si="9"/>
        <v>314</v>
      </c>
      <c r="B315" s="249">
        <v>41361</v>
      </c>
      <c r="C315" t="s">
        <v>2737</v>
      </c>
      <c r="D315" s="63" t="s">
        <v>2738</v>
      </c>
      <c r="F315" t="s">
        <v>2739</v>
      </c>
      <c r="H315" s="63" t="s">
        <v>589</v>
      </c>
      <c r="I315" s="63" t="s">
        <v>590</v>
      </c>
      <c r="J315" s="63" t="s">
        <v>591</v>
      </c>
      <c r="K315" s="63">
        <v>20</v>
      </c>
      <c r="L315" s="63">
        <v>20</v>
      </c>
      <c r="M315" t="s">
        <v>219</v>
      </c>
      <c r="N315" s="63" t="s">
        <v>220</v>
      </c>
      <c r="O315" s="227">
        <v>111500</v>
      </c>
      <c r="P315" s="63" t="s">
        <v>586</v>
      </c>
      <c r="Q315" s="63" t="s">
        <v>586</v>
      </c>
      <c r="R315" s="228">
        <f t="shared" si="8"/>
        <v>9.8679115870522373E-5</v>
      </c>
    </row>
    <row r="316" spans="1:18" x14ac:dyDescent="0.2">
      <c r="A316" s="225">
        <f t="shared" si="9"/>
        <v>315</v>
      </c>
      <c r="B316" s="249">
        <v>41361</v>
      </c>
      <c r="C316" t="s">
        <v>2086</v>
      </c>
      <c r="D316" s="63" t="s">
        <v>2087</v>
      </c>
      <c r="F316" t="s">
        <v>2088</v>
      </c>
      <c r="G316" t="s">
        <v>2089</v>
      </c>
      <c r="H316" s="63" t="s">
        <v>589</v>
      </c>
      <c r="I316" s="63" t="s">
        <v>590</v>
      </c>
      <c r="J316" s="63" t="s">
        <v>105</v>
      </c>
      <c r="K316" s="63">
        <v>20</v>
      </c>
      <c r="L316" s="63">
        <v>20</v>
      </c>
      <c r="M316" t="s">
        <v>102</v>
      </c>
      <c r="N316" s="63" t="s">
        <v>103</v>
      </c>
      <c r="O316" s="227">
        <v>110850</v>
      </c>
      <c r="P316" s="63" t="s">
        <v>586</v>
      </c>
      <c r="Q316" s="63" t="s">
        <v>586</v>
      </c>
      <c r="R316" s="228">
        <f t="shared" si="8"/>
        <v>9.8103856450649379E-5</v>
      </c>
    </row>
    <row r="317" spans="1:18" x14ac:dyDescent="0.2">
      <c r="A317" s="225">
        <f t="shared" si="9"/>
        <v>316</v>
      </c>
      <c r="B317" s="249">
        <v>41361</v>
      </c>
      <c r="C317" t="s">
        <v>646</v>
      </c>
      <c r="D317" s="63" t="s">
        <v>647</v>
      </c>
      <c r="F317" t="s">
        <v>985</v>
      </c>
      <c r="H317" s="63" t="s">
        <v>589</v>
      </c>
      <c r="I317" s="63" t="s">
        <v>590</v>
      </c>
      <c r="J317" s="63" t="s">
        <v>591</v>
      </c>
      <c r="K317" s="63">
        <v>20</v>
      </c>
      <c r="L317" s="63">
        <v>20</v>
      </c>
      <c r="M317" t="s">
        <v>1510</v>
      </c>
      <c r="N317" s="63" t="s">
        <v>77</v>
      </c>
      <c r="O317" s="227">
        <v>110000</v>
      </c>
      <c r="P317" s="63" t="s">
        <v>586</v>
      </c>
      <c r="Q317" s="63" t="s">
        <v>586</v>
      </c>
      <c r="R317" s="228">
        <f t="shared" si="8"/>
        <v>9.7351594132353921E-5</v>
      </c>
    </row>
    <row r="318" spans="1:18" x14ac:dyDescent="0.2">
      <c r="A318" s="225">
        <f t="shared" si="9"/>
        <v>317</v>
      </c>
      <c r="B318" s="249">
        <v>41361</v>
      </c>
      <c r="C318" t="s">
        <v>1768</v>
      </c>
      <c r="D318" s="63" t="s">
        <v>1769</v>
      </c>
      <c r="F318" t="s">
        <v>1770</v>
      </c>
      <c r="H318" s="63" t="s">
        <v>589</v>
      </c>
      <c r="I318" s="63" t="s">
        <v>590</v>
      </c>
      <c r="J318" s="63" t="s">
        <v>591</v>
      </c>
      <c r="K318" s="63">
        <v>20</v>
      </c>
      <c r="L318" s="63">
        <v>20</v>
      </c>
      <c r="M318" t="s">
        <v>219</v>
      </c>
      <c r="N318" s="63" t="s">
        <v>220</v>
      </c>
      <c r="O318" s="227">
        <v>110000</v>
      </c>
      <c r="P318" s="63" t="s">
        <v>586</v>
      </c>
      <c r="Q318" s="63" t="s">
        <v>586</v>
      </c>
      <c r="R318" s="228">
        <f t="shared" si="8"/>
        <v>9.7351594132353921E-5</v>
      </c>
    </row>
    <row r="319" spans="1:18" x14ac:dyDescent="0.2">
      <c r="A319" s="225">
        <f t="shared" si="9"/>
        <v>318</v>
      </c>
      <c r="B319" s="249">
        <v>41361</v>
      </c>
      <c r="C319" t="s">
        <v>84</v>
      </c>
      <c r="D319" s="63" t="s">
        <v>488</v>
      </c>
      <c r="F319" t="s">
        <v>1226</v>
      </c>
      <c r="G319" t="s">
        <v>1227</v>
      </c>
      <c r="H319" s="63" t="s">
        <v>358</v>
      </c>
      <c r="I319" s="63" t="s">
        <v>257</v>
      </c>
      <c r="J319" s="63" t="s">
        <v>585</v>
      </c>
      <c r="K319" s="63">
        <v>15</v>
      </c>
      <c r="L319" s="63">
        <v>15</v>
      </c>
      <c r="M319" t="s">
        <v>102</v>
      </c>
      <c r="N319" s="63" t="s">
        <v>103</v>
      </c>
      <c r="O319" s="227">
        <v>110000</v>
      </c>
      <c r="P319" s="63" t="s">
        <v>586</v>
      </c>
      <c r="Q319" s="63" t="s">
        <v>586</v>
      </c>
      <c r="R319" s="228">
        <f t="shared" si="8"/>
        <v>9.7351594132353921E-5</v>
      </c>
    </row>
    <row r="320" spans="1:18" x14ac:dyDescent="0.2">
      <c r="A320" s="225">
        <f t="shared" si="9"/>
        <v>319</v>
      </c>
      <c r="B320" s="249">
        <v>41361</v>
      </c>
      <c r="C320" t="s">
        <v>2476</v>
      </c>
      <c r="D320" s="63" t="s">
        <v>725</v>
      </c>
      <c r="F320" t="s">
        <v>1137</v>
      </c>
      <c r="H320" s="63" t="s">
        <v>589</v>
      </c>
      <c r="I320" s="63" t="s">
        <v>590</v>
      </c>
      <c r="J320" s="63" t="s">
        <v>105</v>
      </c>
      <c r="K320" s="63">
        <v>20</v>
      </c>
      <c r="L320" s="63">
        <v>20</v>
      </c>
      <c r="M320" t="s">
        <v>102</v>
      </c>
      <c r="N320" s="63" t="s">
        <v>103</v>
      </c>
      <c r="O320" s="227">
        <v>109000</v>
      </c>
      <c r="P320" s="63" t="s">
        <v>586</v>
      </c>
      <c r="Q320" s="63" t="s">
        <v>586</v>
      </c>
      <c r="R320" s="228">
        <f t="shared" si="8"/>
        <v>9.6466579640241615E-5</v>
      </c>
    </row>
    <row r="321" spans="1:18" x14ac:dyDescent="0.2">
      <c r="A321" s="225">
        <f t="shared" si="9"/>
        <v>320</v>
      </c>
      <c r="B321" s="249">
        <v>41361</v>
      </c>
      <c r="C321" t="s">
        <v>1701</v>
      </c>
      <c r="D321" s="63" t="s">
        <v>1702</v>
      </c>
      <c r="F321" t="s">
        <v>2459</v>
      </c>
      <c r="G321" t="s">
        <v>2460</v>
      </c>
      <c r="H321" s="63" t="s">
        <v>589</v>
      </c>
      <c r="I321" s="63" t="s">
        <v>590</v>
      </c>
      <c r="J321" s="63" t="s">
        <v>591</v>
      </c>
      <c r="K321" s="63">
        <v>20</v>
      </c>
      <c r="L321" s="63">
        <v>20</v>
      </c>
      <c r="M321" t="s">
        <v>1510</v>
      </c>
      <c r="N321" s="63" t="s">
        <v>77</v>
      </c>
      <c r="O321" s="227">
        <v>109000</v>
      </c>
      <c r="P321" s="63" t="s">
        <v>586</v>
      </c>
      <c r="Q321" s="63" t="s">
        <v>586</v>
      </c>
      <c r="R321" s="228">
        <f t="shared" si="8"/>
        <v>9.6466579640241615E-5</v>
      </c>
    </row>
    <row r="322" spans="1:18" x14ac:dyDescent="0.2">
      <c r="A322" s="225">
        <f t="shared" si="9"/>
        <v>321</v>
      </c>
      <c r="B322" s="249">
        <v>41361</v>
      </c>
      <c r="C322" t="s">
        <v>686</v>
      </c>
      <c r="D322" s="63" t="s">
        <v>687</v>
      </c>
      <c r="F322" t="s">
        <v>900</v>
      </c>
      <c r="H322" s="63" t="s">
        <v>589</v>
      </c>
      <c r="I322" s="63" t="s">
        <v>590</v>
      </c>
      <c r="J322" s="63" t="s">
        <v>570</v>
      </c>
      <c r="K322" s="63">
        <v>20</v>
      </c>
      <c r="L322" s="63">
        <v>20</v>
      </c>
      <c r="M322" t="s">
        <v>1750</v>
      </c>
      <c r="N322" s="63" t="s">
        <v>201</v>
      </c>
      <c r="O322" s="227">
        <v>109000</v>
      </c>
      <c r="P322" s="63" t="s">
        <v>586</v>
      </c>
      <c r="Q322" s="63" t="s">
        <v>586</v>
      </c>
      <c r="R322" s="228">
        <f t="shared" ref="R322:R385" si="10">O322/$O$987</f>
        <v>9.6466579640241615E-5</v>
      </c>
    </row>
    <row r="323" spans="1:18" x14ac:dyDescent="0.2">
      <c r="A323" s="225">
        <f t="shared" si="9"/>
        <v>322</v>
      </c>
      <c r="B323" s="249">
        <v>41361</v>
      </c>
      <c r="C323" t="s">
        <v>3028</v>
      </c>
      <c r="D323" s="63" t="s">
        <v>3029</v>
      </c>
      <c r="F323" t="s">
        <v>1004</v>
      </c>
      <c r="H323" s="63" t="s">
        <v>589</v>
      </c>
      <c r="I323" s="63" t="s">
        <v>590</v>
      </c>
      <c r="J323" s="63" t="s">
        <v>591</v>
      </c>
      <c r="K323" s="63">
        <v>20</v>
      </c>
      <c r="L323" s="63">
        <v>20</v>
      </c>
      <c r="M323" t="s">
        <v>1750</v>
      </c>
      <c r="N323" s="63" t="s">
        <v>201</v>
      </c>
      <c r="O323" s="227">
        <v>108500</v>
      </c>
      <c r="P323" s="63" t="s">
        <v>586</v>
      </c>
      <c r="Q323" s="63" t="s">
        <v>586</v>
      </c>
      <c r="R323" s="228">
        <f t="shared" si="10"/>
        <v>9.6024072394185455E-5</v>
      </c>
    </row>
    <row r="324" spans="1:18" x14ac:dyDescent="0.2">
      <c r="A324" s="225">
        <f t="shared" ref="A324:A387" si="11">A323+1</f>
        <v>323</v>
      </c>
      <c r="B324" s="249">
        <v>41361</v>
      </c>
      <c r="C324" t="s">
        <v>790</v>
      </c>
      <c r="D324" s="63" t="s">
        <v>791</v>
      </c>
      <c r="E324" s="63" t="s">
        <v>269</v>
      </c>
      <c r="F324" t="s">
        <v>1512</v>
      </c>
      <c r="G324" t="s">
        <v>1513</v>
      </c>
      <c r="H324" s="63" t="s">
        <v>358</v>
      </c>
      <c r="I324" s="63" t="s">
        <v>583</v>
      </c>
      <c r="J324" s="63" t="s">
        <v>585</v>
      </c>
      <c r="K324" s="63">
        <v>15</v>
      </c>
      <c r="L324" s="63">
        <v>15</v>
      </c>
      <c r="M324" t="s">
        <v>102</v>
      </c>
      <c r="N324" s="63" t="s">
        <v>103</v>
      </c>
      <c r="O324" s="227">
        <v>108500</v>
      </c>
      <c r="P324" s="63" t="s">
        <v>586</v>
      </c>
      <c r="Q324" s="63" t="s">
        <v>586</v>
      </c>
      <c r="R324" s="228">
        <f t="shared" si="10"/>
        <v>9.6024072394185455E-5</v>
      </c>
    </row>
    <row r="325" spans="1:18" x14ac:dyDescent="0.2">
      <c r="A325" s="225">
        <f t="shared" si="11"/>
        <v>324</v>
      </c>
      <c r="B325" s="249">
        <v>41361</v>
      </c>
      <c r="C325" t="s">
        <v>2702</v>
      </c>
      <c r="D325" s="63" t="s">
        <v>2040</v>
      </c>
      <c r="H325" s="63" t="s">
        <v>589</v>
      </c>
      <c r="I325" s="63" t="s">
        <v>590</v>
      </c>
      <c r="J325" s="63" t="s">
        <v>406</v>
      </c>
      <c r="K325" s="63">
        <v>15</v>
      </c>
      <c r="L325" s="63">
        <v>10</v>
      </c>
      <c r="M325" t="s">
        <v>1750</v>
      </c>
      <c r="N325" s="63" t="s">
        <v>201</v>
      </c>
      <c r="O325" s="227">
        <v>107150</v>
      </c>
      <c r="P325" s="63" t="s">
        <v>586</v>
      </c>
      <c r="Q325" s="63" t="s">
        <v>586</v>
      </c>
      <c r="R325" s="228">
        <f t="shared" si="10"/>
        <v>9.4829302829833837E-5</v>
      </c>
    </row>
    <row r="326" spans="1:18" x14ac:dyDescent="0.2">
      <c r="A326" s="225">
        <f t="shared" si="11"/>
        <v>325</v>
      </c>
      <c r="B326" s="249">
        <v>41361</v>
      </c>
      <c r="C326" t="s">
        <v>610</v>
      </c>
      <c r="D326" s="63" t="s">
        <v>365</v>
      </c>
      <c r="F326" t="s">
        <v>1626</v>
      </c>
      <c r="H326" s="63" t="s">
        <v>589</v>
      </c>
      <c r="I326" s="63" t="s">
        <v>590</v>
      </c>
      <c r="J326" s="63" t="s">
        <v>591</v>
      </c>
      <c r="K326" s="63">
        <v>20</v>
      </c>
      <c r="L326" s="63">
        <v>20</v>
      </c>
      <c r="M326" t="s">
        <v>386</v>
      </c>
      <c r="N326" s="63" t="s">
        <v>387</v>
      </c>
      <c r="O326" s="227">
        <v>107000</v>
      </c>
      <c r="P326" s="63" t="s">
        <v>586</v>
      </c>
      <c r="Q326" s="63" t="s">
        <v>586</v>
      </c>
      <c r="R326" s="228">
        <f t="shared" si="10"/>
        <v>9.4696550656016989E-5</v>
      </c>
    </row>
    <row r="327" spans="1:18" x14ac:dyDescent="0.2">
      <c r="A327" s="225">
        <f t="shared" si="11"/>
        <v>326</v>
      </c>
      <c r="B327" s="249">
        <v>41361</v>
      </c>
      <c r="C327" t="s">
        <v>326</v>
      </c>
      <c r="D327" s="63" t="s">
        <v>327</v>
      </c>
      <c r="F327" t="s">
        <v>1115</v>
      </c>
      <c r="H327" s="63" t="s">
        <v>589</v>
      </c>
      <c r="I327" s="63" t="s">
        <v>590</v>
      </c>
      <c r="J327" s="63" t="s">
        <v>591</v>
      </c>
      <c r="K327" s="63">
        <v>20</v>
      </c>
      <c r="L327" s="63">
        <v>20</v>
      </c>
      <c r="M327" t="s">
        <v>102</v>
      </c>
      <c r="N327" s="63" t="s">
        <v>103</v>
      </c>
      <c r="O327" s="227">
        <v>106500</v>
      </c>
      <c r="P327" s="63" t="s">
        <v>586</v>
      </c>
      <c r="Q327" s="63" t="s">
        <v>586</v>
      </c>
      <c r="R327" s="228">
        <f t="shared" si="10"/>
        <v>9.4254043409960843E-5</v>
      </c>
    </row>
    <row r="328" spans="1:18" x14ac:dyDescent="0.2">
      <c r="A328" s="225">
        <f t="shared" si="11"/>
        <v>327</v>
      </c>
      <c r="B328" s="249">
        <v>41361</v>
      </c>
      <c r="C328" t="s">
        <v>22</v>
      </c>
      <c r="D328" s="63" t="s">
        <v>23</v>
      </c>
      <c r="F328" t="s">
        <v>2472</v>
      </c>
      <c r="G328" t="s">
        <v>2473</v>
      </c>
      <c r="H328" s="63" t="s">
        <v>589</v>
      </c>
      <c r="I328" s="63" t="s">
        <v>590</v>
      </c>
      <c r="J328" s="63" t="s">
        <v>591</v>
      </c>
      <c r="K328" s="63">
        <v>20</v>
      </c>
      <c r="L328" s="63">
        <v>20</v>
      </c>
      <c r="M328" t="s">
        <v>1510</v>
      </c>
      <c r="N328" s="63" t="s">
        <v>77</v>
      </c>
      <c r="O328" s="227">
        <v>105446</v>
      </c>
      <c r="P328" s="63" t="s">
        <v>586</v>
      </c>
      <c r="Q328" s="63" t="s">
        <v>586</v>
      </c>
      <c r="R328" s="228">
        <f t="shared" si="10"/>
        <v>9.3321238135274463E-5</v>
      </c>
    </row>
    <row r="329" spans="1:18" x14ac:dyDescent="0.2">
      <c r="A329" s="225">
        <f t="shared" si="11"/>
        <v>328</v>
      </c>
      <c r="B329" s="249">
        <v>41361</v>
      </c>
      <c r="C329" t="s">
        <v>3374</v>
      </c>
      <c r="D329" s="63" t="s">
        <v>3375</v>
      </c>
      <c r="F329" t="s">
        <v>3376</v>
      </c>
      <c r="H329" s="63" t="s">
        <v>589</v>
      </c>
      <c r="I329" s="63" t="s">
        <v>590</v>
      </c>
      <c r="J329" s="63" t="s">
        <v>456</v>
      </c>
      <c r="K329" s="63">
        <v>20</v>
      </c>
      <c r="L329" s="63">
        <v>20</v>
      </c>
      <c r="M329" t="s">
        <v>102</v>
      </c>
      <c r="N329" s="63" t="s">
        <v>103</v>
      </c>
      <c r="O329" s="227">
        <v>104000</v>
      </c>
      <c r="P329" s="63" t="s">
        <v>586</v>
      </c>
      <c r="Q329" s="63" t="s">
        <v>586</v>
      </c>
      <c r="R329" s="228">
        <f t="shared" si="10"/>
        <v>9.2041507179680071E-5</v>
      </c>
    </row>
    <row r="330" spans="1:18" x14ac:dyDescent="0.2">
      <c r="A330" s="225">
        <f t="shared" si="11"/>
        <v>329</v>
      </c>
      <c r="B330" s="249">
        <v>41361</v>
      </c>
      <c r="C330" t="s">
        <v>1712</v>
      </c>
      <c r="D330" s="63" t="s">
        <v>1713</v>
      </c>
      <c r="F330" t="s">
        <v>1714</v>
      </c>
      <c r="G330" t="s">
        <v>1715</v>
      </c>
      <c r="H330" s="63" t="s">
        <v>589</v>
      </c>
      <c r="I330" s="63" t="s">
        <v>590</v>
      </c>
      <c r="J330" s="63" t="s">
        <v>591</v>
      </c>
      <c r="K330" s="63">
        <v>20</v>
      </c>
      <c r="L330" s="63">
        <v>20</v>
      </c>
      <c r="M330" t="s">
        <v>1750</v>
      </c>
      <c r="N330" s="63" t="s">
        <v>201</v>
      </c>
      <c r="O330" s="227">
        <v>104000</v>
      </c>
      <c r="P330" s="63" t="s">
        <v>586</v>
      </c>
      <c r="Q330" s="63" t="s">
        <v>586</v>
      </c>
      <c r="R330" s="228">
        <f t="shared" si="10"/>
        <v>9.2041507179680071E-5</v>
      </c>
    </row>
    <row r="331" spans="1:18" x14ac:dyDescent="0.2">
      <c r="A331" s="225">
        <f t="shared" si="11"/>
        <v>330</v>
      </c>
      <c r="B331" s="249">
        <v>41361</v>
      </c>
      <c r="C331" t="s">
        <v>2927</v>
      </c>
      <c r="D331" s="63" t="s">
        <v>2928</v>
      </c>
      <c r="F331" t="s">
        <v>2929</v>
      </c>
      <c r="H331" s="63" t="s">
        <v>589</v>
      </c>
      <c r="I331" s="63" t="s">
        <v>590</v>
      </c>
      <c r="J331" s="63" t="s">
        <v>591</v>
      </c>
      <c r="K331" s="63">
        <v>20</v>
      </c>
      <c r="L331" s="63">
        <v>20</v>
      </c>
      <c r="M331" t="s">
        <v>1510</v>
      </c>
      <c r="N331" s="63" t="s">
        <v>77</v>
      </c>
      <c r="O331" s="227">
        <v>103500</v>
      </c>
      <c r="P331" s="63" t="s">
        <v>586</v>
      </c>
      <c r="Q331" s="63" t="s">
        <v>586</v>
      </c>
      <c r="R331" s="228">
        <f t="shared" si="10"/>
        <v>9.1598999933623911E-5</v>
      </c>
    </row>
    <row r="332" spans="1:18" x14ac:dyDescent="0.2">
      <c r="A332" s="225">
        <f t="shared" si="11"/>
        <v>331</v>
      </c>
      <c r="B332" s="249">
        <v>41361</v>
      </c>
      <c r="C332" t="s">
        <v>2155</v>
      </c>
      <c r="D332" s="63" t="s">
        <v>2156</v>
      </c>
      <c r="E332" s="63" t="s">
        <v>656</v>
      </c>
      <c r="F332" t="s">
        <v>2470</v>
      </c>
      <c r="G332" t="s">
        <v>2471</v>
      </c>
      <c r="H332" s="63" t="s">
        <v>589</v>
      </c>
      <c r="I332" s="63" t="s">
        <v>590</v>
      </c>
      <c r="J332" s="63" t="s">
        <v>591</v>
      </c>
      <c r="K332" s="63">
        <v>20</v>
      </c>
      <c r="L332" s="63">
        <v>20</v>
      </c>
      <c r="M332" t="s">
        <v>1510</v>
      </c>
      <c r="N332" s="63" t="s">
        <v>77</v>
      </c>
      <c r="O332" s="227">
        <v>103500</v>
      </c>
      <c r="P332" s="63" t="s">
        <v>586</v>
      </c>
      <c r="Q332" s="63" t="s">
        <v>586</v>
      </c>
      <c r="R332" s="228">
        <f t="shared" si="10"/>
        <v>9.1598999933623911E-5</v>
      </c>
    </row>
    <row r="333" spans="1:18" x14ac:dyDescent="0.2">
      <c r="A333" s="225">
        <f t="shared" si="11"/>
        <v>332</v>
      </c>
      <c r="B333" s="249">
        <v>41361</v>
      </c>
      <c r="C333" t="s">
        <v>2831</v>
      </c>
      <c r="D333" s="63" t="s">
        <v>2832</v>
      </c>
      <c r="H333" s="63" t="s">
        <v>589</v>
      </c>
      <c r="I333" s="63" t="s">
        <v>590</v>
      </c>
      <c r="J333" s="63" t="s">
        <v>108</v>
      </c>
      <c r="K333" s="63">
        <v>20</v>
      </c>
      <c r="L333" s="63">
        <v>20</v>
      </c>
      <c r="M333" t="s">
        <v>1750</v>
      </c>
      <c r="N333" s="63" t="s">
        <v>201</v>
      </c>
      <c r="O333" s="227">
        <v>103500</v>
      </c>
      <c r="P333" s="63" t="s">
        <v>586</v>
      </c>
      <c r="Q333" s="63" t="s">
        <v>586</v>
      </c>
      <c r="R333" s="228">
        <f t="shared" si="10"/>
        <v>9.1598999933623911E-5</v>
      </c>
    </row>
    <row r="334" spans="1:18" x14ac:dyDescent="0.2">
      <c r="A334" s="225">
        <f t="shared" si="11"/>
        <v>333</v>
      </c>
      <c r="B334" s="249">
        <v>41361</v>
      </c>
      <c r="C334" t="s">
        <v>27</v>
      </c>
      <c r="D334" s="63" t="s">
        <v>28</v>
      </c>
      <c r="E334" s="63" t="s">
        <v>656</v>
      </c>
      <c r="F334" t="s">
        <v>1782</v>
      </c>
      <c r="G334" t="s">
        <v>886</v>
      </c>
      <c r="H334" s="63" t="s">
        <v>589</v>
      </c>
      <c r="I334" s="63" t="s">
        <v>590</v>
      </c>
      <c r="J334" s="63" t="s">
        <v>591</v>
      </c>
      <c r="K334" s="63">
        <v>20</v>
      </c>
      <c r="L334" s="63">
        <v>20</v>
      </c>
      <c r="M334" t="s">
        <v>1750</v>
      </c>
      <c r="N334" s="63" t="s">
        <v>201</v>
      </c>
      <c r="O334" s="227">
        <v>102567</v>
      </c>
      <c r="P334" s="63" t="s">
        <v>586</v>
      </c>
      <c r="Q334" s="63" t="s">
        <v>586</v>
      </c>
      <c r="R334" s="228">
        <f t="shared" si="10"/>
        <v>9.0773281412483126E-5</v>
      </c>
    </row>
    <row r="335" spans="1:18" x14ac:dyDescent="0.2">
      <c r="A335" s="225">
        <f t="shared" si="11"/>
        <v>334</v>
      </c>
      <c r="B335" s="249">
        <v>41361</v>
      </c>
      <c r="C335" t="s">
        <v>173</v>
      </c>
      <c r="D335" s="63" t="s">
        <v>174</v>
      </c>
      <c r="F335" t="s">
        <v>1133</v>
      </c>
      <c r="H335" s="63" t="s">
        <v>589</v>
      </c>
      <c r="I335" s="63" t="s">
        <v>590</v>
      </c>
      <c r="J335" s="63" t="s">
        <v>591</v>
      </c>
      <c r="K335" s="63">
        <v>20</v>
      </c>
      <c r="L335" s="63">
        <v>20</v>
      </c>
      <c r="M335" t="s">
        <v>102</v>
      </c>
      <c r="N335" s="63" t="s">
        <v>103</v>
      </c>
      <c r="O335" s="227">
        <v>102500</v>
      </c>
      <c r="P335" s="63" t="s">
        <v>586</v>
      </c>
      <c r="Q335" s="63" t="s">
        <v>586</v>
      </c>
      <c r="R335" s="228">
        <f t="shared" si="10"/>
        <v>9.0713985441511605E-5</v>
      </c>
    </row>
    <row r="336" spans="1:18" x14ac:dyDescent="0.2">
      <c r="A336" s="225">
        <f t="shared" si="11"/>
        <v>335</v>
      </c>
      <c r="B336" s="249">
        <v>41361</v>
      </c>
      <c r="C336" t="s">
        <v>3242</v>
      </c>
      <c r="D336" s="63" t="s">
        <v>3243</v>
      </c>
      <c r="F336" t="s">
        <v>3244</v>
      </c>
      <c r="G336" t="s">
        <v>3245</v>
      </c>
      <c r="H336" s="63" t="s">
        <v>589</v>
      </c>
      <c r="I336" s="63" t="s">
        <v>590</v>
      </c>
      <c r="J336" s="63" t="s">
        <v>591</v>
      </c>
      <c r="K336" s="63">
        <v>20</v>
      </c>
      <c r="L336" s="63">
        <v>20</v>
      </c>
      <c r="M336" t="s">
        <v>1510</v>
      </c>
      <c r="N336" s="63" t="s">
        <v>77</v>
      </c>
      <c r="O336" s="227">
        <v>102500</v>
      </c>
      <c r="P336" s="63" t="s">
        <v>586</v>
      </c>
      <c r="Q336" s="63" t="s">
        <v>586</v>
      </c>
      <c r="R336" s="228">
        <f t="shared" si="10"/>
        <v>9.0713985441511605E-5</v>
      </c>
    </row>
    <row r="337" spans="1:18" x14ac:dyDescent="0.2">
      <c r="A337" s="225">
        <f t="shared" si="11"/>
        <v>336</v>
      </c>
      <c r="B337" s="249">
        <v>41361</v>
      </c>
      <c r="C337" t="s">
        <v>2575</v>
      </c>
      <c r="D337" s="63" t="s">
        <v>2576</v>
      </c>
      <c r="F337" t="s">
        <v>2577</v>
      </c>
      <c r="H337" s="63" t="s">
        <v>589</v>
      </c>
      <c r="I337" s="63" t="s">
        <v>590</v>
      </c>
      <c r="J337" s="63" t="s">
        <v>591</v>
      </c>
      <c r="K337" s="63">
        <v>20</v>
      </c>
      <c r="L337" s="63">
        <v>20</v>
      </c>
      <c r="M337" t="s">
        <v>1750</v>
      </c>
      <c r="N337" s="63" t="s">
        <v>201</v>
      </c>
      <c r="O337" s="227">
        <v>102000</v>
      </c>
      <c r="P337" s="63" t="s">
        <v>586</v>
      </c>
      <c r="Q337" s="63" t="s">
        <v>586</v>
      </c>
      <c r="R337" s="228">
        <f t="shared" si="10"/>
        <v>9.0271478195455446E-5</v>
      </c>
    </row>
    <row r="338" spans="1:18" x14ac:dyDescent="0.2">
      <c r="A338" s="225">
        <f t="shared" si="11"/>
        <v>337</v>
      </c>
      <c r="B338" s="249">
        <v>41361</v>
      </c>
      <c r="C338" t="s">
        <v>233</v>
      </c>
      <c r="D338" s="63" t="s">
        <v>618</v>
      </c>
      <c r="F338" t="s">
        <v>1128</v>
      </c>
      <c r="G338" t="s">
        <v>1129</v>
      </c>
      <c r="H338" s="63" t="s">
        <v>589</v>
      </c>
      <c r="I338" s="63" t="s">
        <v>590</v>
      </c>
      <c r="J338" s="63" t="s">
        <v>591</v>
      </c>
      <c r="K338" s="63">
        <v>20</v>
      </c>
      <c r="L338" s="63">
        <v>20</v>
      </c>
      <c r="M338" t="s">
        <v>219</v>
      </c>
      <c r="N338" s="63" t="s">
        <v>220</v>
      </c>
      <c r="O338" s="227">
        <v>102000</v>
      </c>
      <c r="P338" s="63" t="s">
        <v>586</v>
      </c>
      <c r="Q338" s="63" t="s">
        <v>586</v>
      </c>
      <c r="R338" s="228">
        <f t="shared" si="10"/>
        <v>9.0271478195455446E-5</v>
      </c>
    </row>
    <row r="339" spans="1:18" x14ac:dyDescent="0.2">
      <c r="A339" s="225">
        <f t="shared" si="11"/>
        <v>338</v>
      </c>
      <c r="B339" s="249">
        <v>41361</v>
      </c>
      <c r="C339" t="s">
        <v>3472</v>
      </c>
      <c r="D339" s="63" t="s">
        <v>3473</v>
      </c>
      <c r="E339" s="63" t="s">
        <v>656</v>
      </c>
      <c r="F339" t="s">
        <v>3474</v>
      </c>
      <c r="G339" t="s">
        <v>2381</v>
      </c>
      <c r="H339" s="63" t="s">
        <v>589</v>
      </c>
      <c r="I339" s="63" t="s">
        <v>590</v>
      </c>
      <c r="J339" s="63" t="s">
        <v>591</v>
      </c>
      <c r="K339" s="63">
        <v>20</v>
      </c>
      <c r="L339" s="63">
        <v>20</v>
      </c>
      <c r="M339" t="s">
        <v>1510</v>
      </c>
      <c r="N339" s="63" t="s">
        <v>77</v>
      </c>
      <c r="O339" s="227">
        <v>100000</v>
      </c>
      <c r="P339" s="63" t="s">
        <v>586</v>
      </c>
      <c r="Q339" s="63" t="s">
        <v>586</v>
      </c>
      <c r="R339" s="228">
        <f t="shared" si="10"/>
        <v>8.8501449211230834E-5</v>
      </c>
    </row>
    <row r="340" spans="1:18" x14ac:dyDescent="0.2">
      <c r="A340" s="225">
        <f t="shared" si="11"/>
        <v>339</v>
      </c>
      <c r="B340" s="249">
        <v>41361</v>
      </c>
      <c r="C340" t="s">
        <v>654</v>
      </c>
      <c r="D340" s="63" t="s">
        <v>655</v>
      </c>
      <c r="F340" t="s">
        <v>1272</v>
      </c>
      <c r="H340" s="63" t="s">
        <v>589</v>
      </c>
      <c r="I340" s="63" t="s">
        <v>590</v>
      </c>
      <c r="J340" s="63" t="s">
        <v>190</v>
      </c>
      <c r="K340" s="63">
        <v>20</v>
      </c>
      <c r="L340" s="63">
        <v>20</v>
      </c>
      <c r="M340" t="s">
        <v>1750</v>
      </c>
      <c r="N340" s="63" t="s">
        <v>201</v>
      </c>
      <c r="O340" s="227">
        <v>100000</v>
      </c>
      <c r="P340" s="63" t="s">
        <v>586</v>
      </c>
      <c r="Q340" s="63" t="s">
        <v>586</v>
      </c>
      <c r="R340" s="228">
        <f t="shared" si="10"/>
        <v>8.8501449211230834E-5</v>
      </c>
    </row>
    <row r="341" spans="1:18" x14ac:dyDescent="0.2">
      <c r="A341" s="225">
        <f t="shared" si="11"/>
        <v>340</v>
      </c>
      <c r="B341" s="249">
        <v>41361</v>
      </c>
      <c r="C341" t="s">
        <v>2628</v>
      </c>
      <c r="D341" s="63" t="s">
        <v>1268</v>
      </c>
      <c r="E341" s="63">
        <v>1874411085</v>
      </c>
      <c r="F341" t="s">
        <v>1083</v>
      </c>
      <c r="H341" s="63" t="s">
        <v>589</v>
      </c>
      <c r="I341" s="63" t="s">
        <v>590</v>
      </c>
      <c r="J341" s="63" t="s">
        <v>591</v>
      </c>
      <c r="K341" s="63">
        <v>20</v>
      </c>
      <c r="L341" s="63">
        <v>20</v>
      </c>
      <c r="M341" t="s">
        <v>1750</v>
      </c>
      <c r="N341" s="63" t="s">
        <v>201</v>
      </c>
      <c r="O341" s="227">
        <v>100000</v>
      </c>
      <c r="P341" s="63" t="s">
        <v>586</v>
      </c>
      <c r="Q341" s="63" t="s">
        <v>586</v>
      </c>
      <c r="R341" s="228">
        <f t="shared" si="10"/>
        <v>8.8501449211230834E-5</v>
      </c>
    </row>
    <row r="342" spans="1:18" x14ac:dyDescent="0.2">
      <c r="A342" s="225">
        <f t="shared" si="11"/>
        <v>341</v>
      </c>
      <c r="B342" s="249">
        <v>41361</v>
      </c>
      <c r="C342" t="s">
        <v>2290</v>
      </c>
      <c r="D342" s="63" t="s">
        <v>2291</v>
      </c>
      <c r="F342" t="s">
        <v>2292</v>
      </c>
      <c r="H342" s="63" t="s">
        <v>589</v>
      </c>
      <c r="I342" s="63" t="s">
        <v>590</v>
      </c>
      <c r="J342" s="63" t="s">
        <v>591</v>
      </c>
      <c r="K342" s="63">
        <v>20</v>
      </c>
      <c r="L342" s="63">
        <v>20</v>
      </c>
      <c r="M342" t="s">
        <v>1750</v>
      </c>
      <c r="N342" s="63" t="s">
        <v>201</v>
      </c>
      <c r="O342" s="227">
        <v>100000</v>
      </c>
      <c r="P342" s="63" t="s">
        <v>586</v>
      </c>
      <c r="Q342" s="63" t="s">
        <v>586</v>
      </c>
      <c r="R342" s="228">
        <f t="shared" si="10"/>
        <v>8.8501449211230834E-5</v>
      </c>
    </row>
    <row r="343" spans="1:18" x14ac:dyDescent="0.2">
      <c r="A343" s="225">
        <f t="shared" si="11"/>
        <v>342</v>
      </c>
      <c r="B343" s="249">
        <v>41361</v>
      </c>
      <c r="C343" t="s">
        <v>1160</v>
      </c>
      <c r="D343" s="63" t="s">
        <v>1161</v>
      </c>
      <c r="F343" t="s">
        <v>1262</v>
      </c>
      <c r="H343" s="63" t="s">
        <v>358</v>
      </c>
      <c r="I343" s="63" t="s">
        <v>257</v>
      </c>
      <c r="J343" s="63" t="s">
        <v>585</v>
      </c>
      <c r="K343" s="63">
        <v>15</v>
      </c>
      <c r="L343" s="63">
        <v>15</v>
      </c>
      <c r="M343" t="s">
        <v>614</v>
      </c>
      <c r="N343" s="63" t="s">
        <v>442</v>
      </c>
      <c r="O343" s="227">
        <v>100000</v>
      </c>
      <c r="P343" s="63" t="s">
        <v>586</v>
      </c>
      <c r="Q343" s="63" t="s">
        <v>586</v>
      </c>
      <c r="R343" s="228">
        <f t="shared" si="10"/>
        <v>8.8501449211230834E-5</v>
      </c>
    </row>
    <row r="344" spans="1:18" x14ac:dyDescent="0.2">
      <c r="A344" s="225">
        <f t="shared" si="11"/>
        <v>343</v>
      </c>
      <c r="B344" s="249">
        <v>41361</v>
      </c>
      <c r="C344" t="s">
        <v>1706</v>
      </c>
      <c r="D344" s="63" t="s">
        <v>1707</v>
      </c>
      <c r="F344" t="s">
        <v>1685</v>
      </c>
      <c r="G344" t="s">
        <v>1686</v>
      </c>
      <c r="H344" s="63" t="s">
        <v>358</v>
      </c>
      <c r="I344" s="63" t="s">
        <v>147</v>
      </c>
      <c r="J344" s="63" t="s">
        <v>585</v>
      </c>
      <c r="K344" s="63">
        <v>15</v>
      </c>
      <c r="L344" s="63">
        <v>5</v>
      </c>
      <c r="M344" t="s">
        <v>102</v>
      </c>
      <c r="N344" s="63" t="s">
        <v>103</v>
      </c>
      <c r="O344" s="227">
        <v>100000</v>
      </c>
      <c r="P344" s="63" t="s">
        <v>586</v>
      </c>
      <c r="Q344" s="63" t="s">
        <v>586</v>
      </c>
      <c r="R344" s="228">
        <f t="shared" si="10"/>
        <v>8.8501449211230834E-5</v>
      </c>
    </row>
    <row r="345" spans="1:18" x14ac:dyDescent="0.2">
      <c r="A345" s="225">
        <f t="shared" si="11"/>
        <v>344</v>
      </c>
      <c r="B345" s="249">
        <v>41361</v>
      </c>
      <c r="C345" t="s">
        <v>763</v>
      </c>
      <c r="D345" s="63" t="s">
        <v>764</v>
      </c>
      <c r="F345" t="s">
        <v>1040</v>
      </c>
      <c r="H345" s="63" t="s">
        <v>589</v>
      </c>
      <c r="I345" s="63" t="s">
        <v>590</v>
      </c>
      <c r="J345" s="63" t="s">
        <v>591</v>
      </c>
      <c r="K345" s="63">
        <v>20</v>
      </c>
      <c r="L345" s="63">
        <v>20</v>
      </c>
      <c r="M345" t="s">
        <v>1510</v>
      </c>
      <c r="N345" s="63" t="s">
        <v>77</v>
      </c>
      <c r="O345" s="227">
        <v>99500</v>
      </c>
      <c r="P345" s="63" t="s">
        <v>586</v>
      </c>
      <c r="Q345" s="63" t="s">
        <v>586</v>
      </c>
      <c r="R345" s="228">
        <f t="shared" si="10"/>
        <v>8.8058941965174674E-5</v>
      </c>
    </row>
    <row r="346" spans="1:18" x14ac:dyDescent="0.2">
      <c r="A346" s="225">
        <f t="shared" si="11"/>
        <v>345</v>
      </c>
      <c r="B346" s="249">
        <v>41361</v>
      </c>
      <c r="C346" t="s">
        <v>2938</v>
      </c>
      <c r="D346" s="63" t="s">
        <v>2503</v>
      </c>
      <c r="F346" t="s">
        <v>993</v>
      </c>
      <c r="G346" t="s">
        <v>2504</v>
      </c>
      <c r="H346" s="63" t="s">
        <v>589</v>
      </c>
      <c r="I346" s="63" t="s">
        <v>590</v>
      </c>
      <c r="J346" s="63" t="s">
        <v>591</v>
      </c>
      <c r="K346" s="63">
        <v>20</v>
      </c>
      <c r="L346" s="63">
        <v>20</v>
      </c>
      <c r="M346" t="s">
        <v>219</v>
      </c>
      <c r="N346" s="63" t="s">
        <v>220</v>
      </c>
      <c r="O346" s="227">
        <v>99000</v>
      </c>
      <c r="P346" s="63" t="s">
        <v>586</v>
      </c>
      <c r="Q346" s="63" t="s">
        <v>586</v>
      </c>
      <c r="R346" s="228">
        <f t="shared" si="10"/>
        <v>8.7616434719118528E-5</v>
      </c>
    </row>
    <row r="347" spans="1:18" x14ac:dyDescent="0.2">
      <c r="A347" s="225">
        <f t="shared" si="11"/>
        <v>346</v>
      </c>
      <c r="B347" s="249">
        <v>41361</v>
      </c>
      <c r="C347" t="s">
        <v>156</v>
      </c>
      <c r="D347" s="63" t="s">
        <v>484</v>
      </c>
      <c r="F347" t="s">
        <v>157</v>
      </c>
      <c r="G347" t="s">
        <v>1251</v>
      </c>
      <c r="H347" s="63" t="s">
        <v>358</v>
      </c>
      <c r="I347" s="63" t="s">
        <v>588</v>
      </c>
      <c r="J347" s="63" t="s">
        <v>585</v>
      </c>
      <c r="K347" s="63">
        <v>0</v>
      </c>
      <c r="L347" s="63">
        <v>0</v>
      </c>
      <c r="M347" t="s">
        <v>615</v>
      </c>
      <c r="N347" s="63" t="s">
        <v>616</v>
      </c>
      <c r="O347" s="227">
        <v>97500</v>
      </c>
      <c r="P347" s="63" t="s">
        <v>586</v>
      </c>
      <c r="Q347" s="63" t="s">
        <v>586</v>
      </c>
      <c r="R347" s="228">
        <f t="shared" si="10"/>
        <v>8.6288912980950062E-5</v>
      </c>
    </row>
    <row r="348" spans="1:18" x14ac:dyDescent="0.2">
      <c r="A348" s="225">
        <f t="shared" si="11"/>
        <v>347</v>
      </c>
      <c r="B348" s="249">
        <v>41361</v>
      </c>
      <c r="C348" t="s">
        <v>834</v>
      </c>
      <c r="D348" s="63" t="s">
        <v>835</v>
      </c>
      <c r="F348" t="s">
        <v>1025</v>
      </c>
      <c r="H348" s="63" t="s">
        <v>589</v>
      </c>
      <c r="I348" s="63" t="s">
        <v>590</v>
      </c>
      <c r="J348" s="63" t="s">
        <v>591</v>
      </c>
      <c r="K348" s="63">
        <v>20</v>
      </c>
      <c r="L348" s="63">
        <v>20</v>
      </c>
      <c r="M348" t="s">
        <v>1510</v>
      </c>
      <c r="N348" s="63" t="s">
        <v>77</v>
      </c>
      <c r="O348" s="227">
        <v>94500</v>
      </c>
      <c r="P348" s="63" t="s">
        <v>586</v>
      </c>
      <c r="Q348" s="63" t="s">
        <v>586</v>
      </c>
      <c r="R348" s="228">
        <f t="shared" si="10"/>
        <v>8.3633869504613144E-5</v>
      </c>
    </row>
    <row r="349" spans="1:18" x14ac:dyDescent="0.2">
      <c r="A349" s="225">
        <f t="shared" si="11"/>
        <v>348</v>
      </c>
      <c r="B349" s="249">
        <v>41361</v>
      </c>
      <c r="C349" t="s">
        <v>1361</v>
      </c>
      <c r="D349" s="63" t="s">
        <v>1362</v>
      </c>
      <c r="F349" t="s">
        <v>1363</v>
      </c>
      <c r="H349" s="63" t="s">
        <v>358</v>
      </c>
      <c r="I349" s="63" t="s">
        <v>588</v>
      </c>
      <c r="J349" s="63" t="s">
        <v>585</v>
      </c>
      <c r="K349" s="63">
        <v>0</v>
      </c>
      <c r="L349" s="63">
        <v>0</v>
      </c>
      <c r="M349" t="s">
        <v>615</v>
      </c>
      <c r="N349" s="63" t="s">
        <v>616</v>
      </c>
      <c r="O349" s="227">
        <v>92500</v>
      </c>
      <c r="P349" s="63" t="s">
        <v>586</v>
      </c>
      <c r="Q349" s="63" t="s">
        <v>586</v>
      </c>
      <c r="R349" s="228">
        <f t="shared" si="10"/>
        <v>8.1863840520388518E-5</v>
      </c>
    </row>
    <row r="350" spans="1:18" x14ac:dyDescent="0.2">
      <c r="A350" s="225">
        <f t="shared" si="11"/>
        <v>349</v>
      </c>
      <c r="B350" s="249">
        <v>41361</v>
      </c>
      <c r="C350" t="s">
        <v>3260</v>
      </c>
      <c r="D350" s="63" t="s">
        <v>3261</v>
      </c>
      <c r="F350" t="s">
        <v>3262</v>
      </c>
      <c r="H350" s="63" t="s">
        <v>589</v>
      </c>
      <c r="I350" s="63" t="s">
        <v>590</v>
      </c>
      <c r="J350" s="63" t="s">
        <v>591</v>
      </c>
      <c r="K350" s="63">
        <v>20</v>
      </c>
      <c r="L350" s="63">
        <v>20</v>
      </c>
      <c r="M350" t="s">
        <v>102</v>
      </c>
      <c r="N350" s="63" t="s">
        <v>103</v>
      </c>
      <c r="O350" s="227">
        <v>90000</v>
      </c>
      <c r="P350" s="63" t="s">
        <v>586</v>
      </c>
      <c r="Q350" s="63" t="s">
        <v>586</v>
      </c>
      <c r="R350" s="228">
        <f t="shared" si="10"/>
        <v>7.9651304290107746E-5</v>
      </c>
    </row>
    <row r="351" spans="1:18" x14ac:dyDescent="0.2">
      <c r="A351" s="225">
        <f t="shared" si="11"/>
        <v>350</v>
      </c>
      <c r="B351" s="249">
        <v>41361</v>
      </c>
      <c r="C351" t="s">
        <v>371</v>
      </c>
      <c r="D351" s="63" t="s">
        <v>36</v>
      </c>
      <c r="F351" t="s">
        <v>1226</v>
      </c>
      <c r="G351" t="s">
        <v>1227</v>
      </c>
      <c r="H351" s="63" t="s">
        <v>358</v>
      </c>
      <c r="I351" s="63" t="s">
        <v>257</v>
      </c>
      <c r="J351" s="63" t="s">
        <v>585</v>
      </c>
      <c r="K351" s="63">
        <v>15</v>
      </c>
      <c r="L351" s="63">
        <v>15</v>
      </c>
      <c r="M351" t="s">
        <v>102</v>
      </c>
      <c r="N351" s="63" t="s">
        <v>103</v>
      </c>
      <c r="O351" s="227">
        <v>90000</v>
      </c>
      <c r="P351" s="63" t="s">
        <v>586</v>
      </c>
      <c r="Q351" s="63" t="s">
        <v>586</v>
      </c>
      <c r="R351" s="228">
        <f t="shared" si="10"/>
        <v>7.9651304290107746E-5</v>
      </c>
    </row>
    <row r="352" spans="1:18" x14ac:dyDescent="0.2">
      <c r="A352" s="225">
        <f t="shared" si="11"/>
        <v>351</v>
      </c>
      <c r="B352" s="249">
        <v>41361</v>
      </c>
      <c r="C352" t="s">
        <v>1050</v>
      </c>
      <c r="D352" s="63" t="s">
        <v>1051</v>
      </c>
      <c r="F352" t="s">
        <v>1632</v>
      </c>
      <c r="G352" t="s">
        <v>1052</v>
      </c>
      <c r="H352" s="63" t="s">
        <v>358</v>
      </c>
      <c r="I352" s="63" t="s">
        <v>588</v>
      </c>
      <c r="J352" s="63" t="s">
        <v>585</v>
      </c>
      <c r="K352" s="63">
        <v>0</v>
      </c>
      <c r="L352" s="63">
        <v>0</v>
      </c>
      <c r="M352" t="s">
        <v>384</v>
      </c>
      <c r="N352" s="63" t="s">
        <v>385</v>
      </c>
      <c r="O352" s="227">
        <v>90000</v>
      </c>
      <c r="P352" s="63" t="s">
        <v>586</v>
      </c>
      <c r="Q352" s="63" t="s">
        <v>586</v>
      </c>
      <c r="R352" s="228">
        <f t="shared" si="10"/>
        <v>7.9651304290107746E-5</v>
      </c>
    </row>
    <row r="353" spans="1:18" x14ac:dyDescent="0.2">
      <c r="A353" s="225">
        <f t="shared" si="11"/>
        <v>352</v>
      </c>
      <c r="B353" s="249">
        <v>41361</v>
      </c>
      <c r="C353" t="s">
        <v>1995</v>
      </c>
      <c r="D353" s="63" t="s">
        <v>1996</v>
      </c>
      <c r="E353" s="63" t="s">
        <v>656</v>
      </c>
      <c r="F353" t="s">
        <v>2694</v>
      </c>
      <c r="H353" s="63" t="s">
        <v>358</v>
      </c>
      <c r="I353" s="63" t="s">
        <v>257</v>
      </c>
      <c r="J353" s="63" t="s">
        <v>585</v>
      </c>
      <c r="K353" s="63">
        <v>15</v>
      </c>
      <c r="L353" s="63">
        <v>15</v>
      </c>
      <c r="M353" t="s">
        <v>102</v>
      </c>
      <c r="N353" s="63" t="s">
        <v>103</v>
      </c>
      <c r="O353" s="227">
        <v>89500</v>
      </c>
      <c r="P353" s="63" t="s">
        <v>586</v>
      </c>
      <c r="Q353" s="63" t="s">
        <v>586</v>
      </c>
      <c r="R353" s="228">
        <f t="shared" si="10"/>
        <v>7.92087970440516E-5</v>
      </c>
    </row>
    <row r="354" spans="1:18" x14ac:dyDescent="0.2">
      <c r="A354" s="225">
        <f t="shared" si="11"/>
        <v>353</v>
      </c>
      <c r="B354" s="249">
        <v>41361</v>
      </c>
      <c r="C354" t="s">
        <v>2719</v>
      </c>
      <c r="D354" s="63" t="s">
        <v>2720</v>
      </c>
      <c r="F354" t="s">
        <v>881</v>
      </c>
      <c r="G354" t="s">
        <v>882</v>
      </c>
      <c r="H354" s="63" t="s">
        <v>589</v>
      </c>
      <c r="I354" s="63" t="s">
        <v>590</v>
      </c>
      <c r="J354" s="63" t="s">
        <v>591</v>
      </c>
      <c r="K354" s="63">
        <v>20</v>
      </c>
      <c r="L354" s="63">
        <v>20</v>
      </c>
      <c r="M354" t="s">
        <v>1750</v>
      </c>
      <c r="N354" s="63" t="s">
        <v>201</v>
      </c>
      <c r="O354" s="227">
        <v>88500</v>
      </c>
      <c r="P354" s="63" t="s">
        <v>586</v>
      </c>
      <c r="Q354" s="63" t="s">
        <v>586</v>
      </c>
      <c r="R354" s="228">
        <f t="shared" si="10"/>
        <v>7.8323782551939294E-5</v>
      </c>
    </row>
    <row r="355" spans="1:18" x14ac:dyDescent="0.2">
      <c r="A355" s="225">
        <f t="shared" si="11"/>
        <v>354</v>
      </c>
      <c r="B355" s="249">
        <v>41361</v>
      </c>
      <c r="C355" t="s">
        <v>175</v>
      </c>
      <c r="D355" s="63" t="s">
        <v>176</v>
      </c>
      <c r="E355" s="63" t="s">
        <v>656</v>
      </c>
      <c r="F355" t="s">
        <v>851</v>
      </c>
      <c r="G355" t="s">
        <v>804</v>
      </c>
      <c r="H355" s="63" t="s">
        <v>589</v>
      </c>
      <c r="I355" s="63" t="s">
        <v>590</v>
      </c>
      <c r="J355" s="63" t="s">
        <v>591</v>
      </c>
      <c r="K355" s="63">
        <v>20</v>
      </c>
      <c r="L355" s="63">
        <v>20</v>
      </c>
      <c r="M355" t="s">
        <v>1510</v>
      </c>
      <c r="N355" s="63" t="s">
        <v>77</v>
      </c>
      <c r="O355" s="227">
        <v>88000</v>
      </c>
      <c r="P355" s="63" t="s">
        <v>586</v>
      </c>
      <c r="Q355" s="63" t="s">
        <v>586</v>
      </c>
      <c r="R355" s="228">
        <f t="shared" si="10"/>
        <v>7.7881275305883134E-5</v>
      </c>
    </row>
    <row r="356" spans="1:18" x14ac:dyDescent="0.2">
      <c r="A356" s="225">
        <f t="shared" si="11"/>
        <v>355</v>
      </c>
      <c r="B356" s="249">
        <v>41361</v>
      </c>
      <c r="C356" t="s">
        <v>117</v>
      </c>
      <c r="D356" s="63" t="s">
        <v>553</v>
      </c>
      <c r="F356" t="s">
        <v>1098</v>
      </c>
      <c r="G356" t="s">
        <v>1099</v>
      </c>
      <c r="H356" s="63" t="s">
        <v>358</v>
      </c>
      <c r="I356" s="63" t="s">
        <v>588</v>
      </c>
      <c r="J356" s="63" t="s">
        <v>585</v>
      </c>
      <c r="K356" s="63">
        <v>0</v>
      </c>
      <c r="L356" s="63">
        <v>0</v>
      </c>
      <c r="M356" t="s">
        <v>102</v>
      </c>
      <c r="N356" s="63" t="s">
        <v>103</v>
      </c>
      <c r="O356" s="227">
        <v>88000</v>
      </c>
      <c r="P356" s="63" t="s">
        <v>586</v>
      </c>
      <c r="Q356" s="63" t="s">
        <v>586</v>
      </c>
      <c r="R356" s="228">
        <f t="shared" si="10"/>
        <v>7.7881275305883134E-5</v>
      </c>
    </row>
    <row r="357" spans="1:18" x14ac:dyDescent="0.2">
      <c r="A357" s="225">
        <f t="shared" si="11"/>
        <v>356</v>
      </c>
      <c r="B357" s="249">
        <v>41361</v>
      </c>
      <c r="C357" t="s">
        <v>1456</v>
      </c>
      <c r="D357" s="63" t="s">
        <v>1457</v>
      </c>
      <c r="F357" t="s">
        <v>1458</v>
      </c>
      <c r="G357" t="s">
        <v>990</v>
      </c>
      <c r="H357" s="63" t="s">
        <v>589</v>
      </c>
      <c r="I357" s="63" t="s">
        <v>590</v>
      </c>
      <c r="J357" s="63" t="s">
        <v>591</v>
      </c>
      <c r="K357" s="63">
        <v>20</v>
      </c>
      <c r="L357" s="63">
        <v>20</v>
      </c>
      <c r="M357" t="s">
        <v>1750</v>
      </c>
      <c r="N357" s="63" t="s">
        <v>201</v>
      </c>
      <c r="O357" s="227">
        <v>87300</v>
      </c>
      <c r="P357" s="63" t="s">
        <v>586</v>
      </c>
      <c r="Q357" s="63" t="s">
        <v>586</v>
      </c>
      <c r="R357" s="228">
        <f t="shared" si="10"/>
        <v>7.7261765161404524E-5</v>
      </c>
    </row>
    <row r="358" spans="1:18" x14ac:dyDescent="0.2">
      <c r="A358" s="225">
        <f t="shared" si="11"/>
        <v>357</v>
      </c>
      <c r="B358" s="249">
        <v>41361</v>
      </c>
      <c r="C358" t="s">
        <v>479</v>
      </c>
      <c r="D358" s="63" t="s">
        <v>480</v>
      </c>
      <c r="E358" s="63" t="s">
        <v>656</v>
      </c>
      <c r="F358" t="s">
        <v>2300</v>
      </c>
      <c r="G358" t="s">
        <v>2301</v>
      </c>
      <c r="H358" s="63" t="s">
        <v>589</v>
      </c>
      <c r="I358" s="63" t="s">
        <v>590</v>
      </c>
      <c r="J358" s="63" t="s">
        <v>591</v>
      </c>
      <c r="K358" s="63">
        <v>20</v>
      </c>
      <c r="L358" s="63">
        <v>20</v>
      </c>
      <c r="M358" t="s">
        <v>1510</v>
      </c>
      <c r="N358" s="63" t="s">
        <v>77</v>
      </c>
      <c r="O358" s="227">
        <v>86500</v>
      </c>
      <c r="P358" s="63" t="s">
        <v>586</v>
      </c>
      <c r="Q358" s="63" t="s">
        <v>586</v>
      </c>
      <c r="R358" s="228">
        <f t="shared" si="10"/>
        <v>7.6553753567714668E-5</v>
      </c>
    </row>
    <row r="359" spans="1:18" x14ac:dyDescent="0.2">
      <c r="A359" s="225">
        <f t="shared" si="11"/>
        <v>358</v>
      </c>
      <c r="B359" s="249">
        <v>41361</v>
      </c>
      <c r="C359" t="s">
        <v>88</v>
      </c>
      <c r="D359" s="63" t="s">
        <v>21</v>
      </c>
      <c r="F359" t="s">
        <v>1120</v>
      </c>
      <c r="G359" t="s">
        <v>1121</v>
      </c>
      <c r="H359" s="63" t="s">
        <v>358</v>
      </c>
      <c r="I359" s="63" t="s">
        <v>588</v>
      </c>
      <c r="J359" s="63" t="s">
        <v>585</v>
      </c>
      <c r="K359" s="63">
        <v>0</v>
      </c>
      <c r="L359" s="63">
        <v>0</v>
      </c>
      <c r="M359" t="s">
        <v>102</v>
      </c>
      <c r="N359" s="63" t="s">
        <v>103</v>
      </c>
      <c r="O359" s="227">
        <v>86500</v>
      </c>
      <c r="P359" s="63" t="s">
        <v>586</v>
      </c>
      <c r="Q359" s="63" t="s">
        <v>586</v>
      </c>
      <c r="R359" s="228">
        <f t="shared" si="10"/>
        <v>7.6553753567714668E-5</v>
      </c>
    </row>
    <row r="360" spans="1:18" x14ac:dyDescent="0.2">
      <c r="A360" s="225">
        <f t="shared" si="11"/>
        <v>359</v>
      </c>
      <c r="B360" s="249">
        <v>41361</v>
      </c>
      <c r="C360" t="s">
        <v>2639</v>
      </c>
      <c r="D360" s="63" t="s">
        <v>2640</v>
      </c>
      <c r="E360" s="63" t="s">
        <v>656</v>
      </c>
      <c r="F360" t="s">
        <v>2641</v>
      </c>
      <c r="G360" t="s">
        <v>101</v>
      </c>
      <c r="H360" s="63" t="s">
        <v>589</v>
      </c>
      <c r="I360" s="63" t="s">
        <v>590</v>
      </c>
      <c r="J360" s="63" t="s">
        <v>591</v>
      </c>
      <c r="K360" s="63">
        <v>20</v>
      </c>
      <c r="L360" s="63">
        <v>20</v>
      </c>
      <c r="M360" t="s">
        <v>1510</v>
      </c>
      <c r="N360" s="63" t="s">
        <v>77</v>
      </c>
      <c r="O360" s="227">
        <v>86000</v>
      </c>
      <c r="P360" s="63" t="s">
        <v>586</v>
      </c>
      <c r="Q360" s="63" t="s">
        <v>586</v>
      </c>
      <c r="R360" s="228">
        <f t="shared" si="10"/>
        <v>7.6111246321658522E-5</v>
      </c>
    </row>
    <row r="361" spans="1:18" x14ac:dyDescent="0.2">
      <c r="A361" s="225">
        <f t="shared" si="11"/>
        <v>360</v>
      </c>
      <c r="B361" s="249">
        <v>41361</v>
      </c>
      <c r="C361" t="s">
        <v>927</v>
      </c>
      <c r="D361" s="63" t="s">
        <v>928</v>
      </c>
      <c r="F361" t="s">
        <v>1343</v>
      </c>
      <c r="H361" s="63" t="s">
        <v>358</v>
      </c>
      <c r="I361" s="63" t="s">
        <v>605</v>
      </c>
      <c r="J361" s="63" t="s">
        <v>585</v>
      </c>
      <c r="K361" s="63">
        <v>15</v>
      </c>
      <c r="L361" s="63">
        <v>5</v>
      </c>
      <c r="M361" t="s">
        <v>614</v>
      </c>
      <c r="N361" s="63" t="s">
        <v>442</v>
      </c>
      <c r="O361" s="227">
        <v>86000</v>
      </c>
      <c r="P361" s="63" t="s">
        <v>586</v>
      </c>
      <c r="Q361" s="63" t="s">
        <v>586</v>
      </c>
      <c r="R361" s="228">
        <f t="shared" si="10"/>
        <v>7.6111246321658522E-5</v>
      </c>
    </row>
    <row r="362" spans="1:18" x14ac:dyDescent="0.2">
      <c r="A362" s="225">
        <f t="shared" si="11"/>
        <v>361</v>
      </c>
      <c r="B362" s="249">
        <v>41361</v>
      </c>
      <c r="C362" t="s">
        <v>2057</v>
      </c>
      <c r="D362" s="63" t="s">
        <v>2058</v>
      </c>
      <c r="F362" t="s">
        <v>2059</v>
      </c>
      <c r="G362" t="s">
        <v>2060</v>
      </c>
      <c r="H362" s="63" t="s">
        <v>589</v>
      </c>
      <c r="I362" s="63" t="s">
        <v>590</v>
      </c>
      <c r="J362" s="63" t="s">
        <v>591</v>
      </c>
      <c r="K362" s="63">
        <v>20</v>
      </c>
      <c r="L362" s="63">
        <v>20</v>
      </c>
      <c r="M362" t="s">
        <v>1510</v>
      </c>
      <c r="N362" s="63" t="s">
        <v>77</v>
      </c>
      <c r="O362" s="227">
        <v>85500</v>
      </c>
      <c r="P362" s="63" t="s">
        <v>586</v>
      </c>
      <c r="Q362" s="63" t="s">
        <v>586</v>
      </c>
      <c r="R362" s="228">
        <f t="shared" si="10"/>
        <v>7.5668739075602362E-5</v>
      </c>
    </row>
    <row r="363" spans="1:18" x14ac:dyDescent="0.2">
      <c r="A363" s="225">
        <f t="shared" si="11"/>
        <v>362</v>
      </c>
      <c r="B363" s="249">
        <v>41361</v>
      </c>
      <c r="C363" t="s">
        <v>3030</v>
      </c>
      <c r="D363" s="63" t="s">
        <v>3031</v>
      </c>
      <c r="F363" t="s">
        <v>993</v>
      </c>
      <c r="G363" t="s">
        <v>3032</v>
      </c>
      <c r="H363" s="63" t="s">
        <v>589</v>
      </c>
      <c r="I363" s="63" t="s">
        <v>590</v>
      </c>
      <c r="J363" s="63" t="s">
        <v>591</v>
      </c>
      <c r="K363" s="63">
        <v>20</v>
      </c>
      <c r="L363" s="63">
        <v>20</v>
      </c>
      <c r="M363" t="s">
        <v>219</v>
      </c>
      <c r="N363" s="63" t="s">
        <v>220</v>
      </c>
      <c r="O363" s="227">
        <v>85000</v>
      </c>
      <c r="P363" s="63" t="s">
        <v>586</v>
      </c>
      <c r="Q363" s="63" t="s">
        <v>586</v>
      </c>
      <c r="R363" s="228">
        <f t="shared" si="10"/>
        <v>7.5226231829546202E-5</v>
      </c>
    </row>
    <row r="364" spans="1:18" x14ac:dyDescent="0.2">
      <c r="A364" s="225">
        <f t="shared" si="11"/>
        <v>363</v>
      </c>
      <c r="B364" s="249">
        <v>41361</v>
      </c>
      <c r="C364" t="s">
        <v>2494</v>
      </c>
      <c r="D364" s="63" t="s">
        <v>2495</v>
      </c>
      <c r="E364" s="63" t="s">
        <v>2496</v>
      </c>
      <c r="F364" t="s">
        <v>1039</v>
      </c>
      <c r="H364" s="63" t="s">
        <v>589</v>
      </c>
      <c r="I364" s="63" t="s">
        <v>590</v>
      </c>
      <c r="J364" s="63" t="s">
        <v>591</v>
      </c>
      <c r="K364" s="63">
        <v>20</v>
      </c>
      <c r="L364" s="63">
        <v>20</v>
      </c>
      <c r="M364" t="s">
        <v>1750</v>
      </c>
      <c r="N364" s="63" t="s">
        <v>201</v>
      </c>
      <c r="O364" s="227">
        <v>84500</v>
      </c>
      <c r="P364" s="63" t="s">
        <v>586</v>
      </c>
      <c r="Q364" s="63" t="s">
        <v>586</v>
      </c>
      <c r="R364" s="228">
        <f t="shared" si="10"/>
        <v>7.4783724583490056E-5</v>
      </c>
    </row>
    <row r="365" spans="1:18" x14ac:dyDescent="0.2">
      <c r="A365" s="225">
        <f t="shared" si="11"/>
        <v>364</v>
      </c>
      <c r="B365" s="249">
        <v>41361</v>
      </c>
      <c r="C365" t="s">
        <v>171</v>
      </c>
      <c r="D365" s="63" t="s">
        <v>172</v>
      </c>
      <c r="F365" t="s">
        <v>1018</v>
      </c>
      <c r="H365" s="63" t="s">
        <v>589</v>
      </c>
      <c r="I365" s="63" t="s">
        <v>590</v>
      </c>
      <c r="J365" s="63" t="s">
        <v>591</v>
      </c>
      <c r="K365" s="63">
        <v>20</v>
      </c>
      <c r="L365" s="63">
        <v>20</v>
      </c>
      <c r="M365" t="s">
        <v>1510</v>
      </c>
      <c r="N365" s="63" t="s">
        <v>77</v>
      </c>
      <c r="O365" s="227">
        <v>84000</v>
      </c>
      <c r="P365" s="63" t="s">
        <v>586</v>
      </c>
      <c r="Q365" s="63" t="s">
        <v>586</v>
      </c>
      <c r="R365" s="228">
        <f t="shared" si="10"/>
        <v>7.4341217337433896E-5</v>
      </c>
    </row>
    <row r="366" spans="1:18" x14ac:dyDescent="0.2">
      <c r="A366" s="225">
        <f t="shared" si="11"/>
        <v>365</v>
      </c>
      <c r="B366" s="249">
        <v>41361</v>
      </c>
      <c r="C366" t="s">
        <v>3152</v>
      </c>
      <c r="D366" s="63" t="s">
        <v>3153</v>
      </c>
      <c r="F366" t="s">
        <v>3154</v>
      </c>
      <c r="G366" t="s">
        <v>3155</v>
      </c>
      <c r="H366" s="63" t="s">
        <v>589</v>
      </c>
      <c r="I366" s="63" t="s">
        <v>590</v>
      </c>
      <c r="J366" s="63" t="s">
        <v>591</v>
      </c>
      <c r="K366" s="63">
        <v>20</v>
      </c>
      <c r="L366" s="63">
        <v>20</v>
      </c>
      <c r="M366" t="s">
        <v>1510</v>
      </c>
      <c r="N366" s="63" t="s">
        <v>77</v>
      </c>
      <c r="O366" s="227">
        <v>84000</v>
      </c>
      <c r="P366" s="63" t="s">
        <v>586</v>
      </c>
      <c r="Q366" s="63" t="s">
        <v>586</v>
      </c>
      <c r="R366" s="228">
        <f t="shared" si="10"/>
        <v>7.4341217337433896E-5</v>
      </c>
    </row>
    <row r="367" spans="1:18" x14ac:dyDescent="0.2">
      <c r="A367" s="225">
        <f t="shared" si="11"/>
        <v>366</v>
      </c>
      <c r="B367" s="249">
        <v>41361</v>
      </c>
      <c r="C367" t="s">
        <v>2293</v>
      </c>
      <c r="D367" s="63" t="s">
        <v>2294</v>
      </c>
      <c r="F367" t="s">
        <v>2295</v>
      </c>
      <c r="G367" t="s">
        <v>2296</v>
      </c>
      <c r="H367" s="63" t="s">
        <v>589</v>
      </c>
      <c r="I367" s="63" t="s">
        <v>590</v>
      </c>
      <c r="J367" s="63" t="s">
        <v>591</v>
      </c>
      <c r="K367" s="63">
        <v>20</v>
      </c>
      <c r="L367" s="63">
        <v>20</v>
      </c>
      <c r="M367" t="s">
        <v>1510</v>
      </c>
      <c r="N367" s="63" t="s">
        <v>77</v>
      </c>
      <c r="O367" s="227">
        <v>83910</v>
      </c>
      <c r="P367" s="63" t="s">
        <v>586</v>
      </c>
      <c r="Q367" s="63" t="s">
        <v>586</v>
      </c>
      <c r="R367" s="228">
        <f t="shared" si="10"/>
        <v>7.426156603314379E-5</v>
      </c>
    </row>
    <row r="368" spans="1:18" x14ac:dyDescent="0.2">
      <c r="A368" s="225">
        <f t="shared" si="11"/>
        <v>367</v>
      </c>
      <c r="B368" s="249">
        <v>41361</v>
      </c>
      <c r="C368" t="s">
        <v>2282</v>
      </c>
      <c r="D368" s="63" t="s">
        <v>2283</v>
      </c>
      <c r="F368" t="s">
        <v>2284</v>
      </c>
      <c r="G368" t="s">
        <v>2285</v>
      </c>
      <c r="H368" s="63" t="s">
        <v>589</v>
      </c>
      <c r="I368" s="63" t="s">
        <v>590</v>
      </c>
      <c r="J368" s="63" t="s">
        <v>591</v>
      </c>
      <c r="K368" s="63">
        <v>20</v>
      </c>
      <c r="L368" s="63">
        <v>20</v>
      </c>
      <c r="M368" t="s">
        <v>1750</v>
      </c>
      <c r="N368" s="63" t="s">
        <v>201</v>
      </c>
      <c r="O368" s="227">
        <v>83000</v>
      </c>
      <c r="P368" s="63" t="s">
        <v>586</v>
      </c>
      <c r="Q368" s="63" t="s">
        <v>586</v>
      </c>
      <c r="R368" s="228">
        <f t="shared" si="10"/>
        <v>7.345620284532159E-5</v>
      </c>
    </row>
    <row r="369" spans="1:18" x14ac:dyDescent="0.2">
      <c r="A369" s="225">
        <f t="shared" si="11"/>
        <v>368</v>
      </c>
      <c r="B369" s="249">
        <v>41361</v>
      </c>
      <c r="C369" t="s">
        <v>1061</v>
      </c>
      <c r="D369" s="63" t="s">
        <v>1062</v>
      </c>
      <c r="F369" t="s">
        <v>1063</v>
      </c>
      <c r="G369" t="s">
        <v>1064</v>
      </c>
      <c r="H369" s="63" t="s">
        <v>589</v>
      </c>
      <c r="I369" s="63" t="s">
        <v>590</v>
      </c>
      <c r="J369" s="63" t="s">
        <v>591</v>
      </c>
      <c r="K369" s="63">
        <v>20</v>
      </c>
      <c r="L369" s="63">
        <v>20</v>
      </c>
      <c r="M369" t="s">
        <v>1510</v>
      </c>
      <c r="N369" s="63" t="s">
        <v>77</v>
      </c>
      <c r="O369" s="227">
        <v>82500</v>
      </c>
      <c r="P369" s="63" t="s">
        <v>586</v>
      </c>
      <c r="Q369" s="63" t="s">
        <v>586</v>
      </c>
      <c r="R369" s="228">
        <f t="shared" si="10"/>
        <v>7.3013695599265444E-5</v>
      </c>
    </row>
    <row r="370" spans="1:18" x14ac:dyDescent="0.2">
      <c r="A370" s="225">
        <f t="shared" si="11"/>
        <v>369</v>
      </c>
      <c r="B370" s="249">
        <v>41361</v>
      </c>
      <c r="C370" t="s">
        <v>221</v>
      </c>
      <c r="D370" s="63" t="s">
        <v>275</v>
      </c>
      <c r="F370" t="s">
        <v>968</v>
      </c>
      <c r="G370" t="s">
        <v>969</v>
      </c>
      <c r="H370" s="63" t="s">
        <v>589</v>
      </c>
      <c r="I370" s="63" t="s">
        <v>590</v>
      </c>
      <c r="J370" s="63" t="s">
        <v>591</v>
      </c>
      <c r="K370" s="63">
        <v>20</v>
      </c>
      <c r="L370" s="63">
        <v>20</v>
      </c>
      <c r="M370" t="s">
        <v>219</v>
      </c>
      <c r="N370" s="63" t="s">
        <v>220</v>
      </c>
      <c r="O370" s="227">
        <v>82500</v>
      </c>
      <c r="P370" s="63" t="s">
        <v>586</v>
      </c>
      <c r="Q370" s="63" t="s">
        <v>586</v>
      </c>
      <c r="R370" s="228">
        <f t="shared" si="10"/>
        <v>7.3013695599265444E-5</v>
      </c>
    </row>
    <row r="371" spans="1:18" x14ac:dyDescent="0.2">
      <c r="A371" s="225">
        <f t="shared" si="11"/>
        <v>370</v>
      </c>
      <c r="B371" s="249">
        <v>41361</v>
      </c>
      <c r="C371" t="s">
        <v>3412</v>
      </c>
      <c r="D371" s="63" t="s">
        <v>3413</v>
      </c>
      <c r="F371" t="s">
        <v>3414</v>
      </c>
      <c r="G371" t="s">
        <v>3415</v>
      </c>
      <c r="H371" s="63" t="s">
        <v>358</v>
      </c>
      <c r="I371" s="63" t="s">
        <v>147</v>
      </c>
      <c r="J371" s="63" t="s">
        <v>585</v>
      </c>
      <c r="K371" s="63">
        <v>15</v>
      </c>
      <c r="L371" s="63">
        <v>5</v>
      </c>
      <c r="M371" t="s">
        <v>614</v>
      </c>
      <c r="N371" s="63" t="s">
        <v>442</v>
      </c>
      <c r="O371" s="227">
        <v>82500</v>
      </c>
      <c r="P371" s="63" t="s">
        <v>586</v>
      </c>
      <c r="Q371" s="63" t="s">
        <v>586</v>
      </c>
      <c r="R371" s="228">
        <f t="shared" si="10"/>
        <v>7.3013695599265444E-5</v>
      </c>
    </row>
    <row r="372" spans="1:18" x14ac:dyDescent="0.2">
      <c r="A372" s="225">
        <f t="shared" si="11"/>
        <v>371</v>
      </c>
      <c r="B372" s="249">
        <v>41361</v>
      </c>
      <c r="C372" t="s">
        <v>1854</v>
      </c>
      <c r="D372" s="63" t="s">
        <v>1855</v>
      </c>
      <c r="E372" s="63" t="s">
        <v>1856</v>
      </c>
      <c r="F372" t="s">
        <v>1857</v>
      </c>
      <c r="G372" t="s">
        <v>1858</v>
      </c>
      <c r="H372" s="63" t="s">
        <v>358</v>
      </c>
      <c r="I372" s="63" t="s">
        <v>583</v>
      </c>
      <c r="J372" s="63" t="s">
        <v>585</v>
      </c>
      <c r="K372" s="63">
        <v>15</v>
      </c>
      <c r="L372" s="63">
        <v>15</v>
      </c>
      <c r="M372" t="s">
        <v>262</v>
      </c>
      <c r="N372" s="63" t="s">
        <v>204</v>
      </c>
      <c r="O372" s="227">
        <v>82500</v>
      </c>
      <c r="P372" s="63" t="s">
        <v>586</v>
      </c>
      <c r="Q372" s="63" t="s">
        <v>586</v>
      </c>
      <c r="R372" s="228">
        <f t="shared" si="10"/>
        <v>7.3013695599265444E-5</v>
      </c>
    </row>
    <row r="373" spans="1:18" x14ac:dyDescent="0.2">
      <c r="A373" s="225">
        <f t="shared" si="11"/>
        <v>372</v>
      </c>
      <c r="B373" s="249">
        <v>41361</v>
      </c>
      <c r="C373" t="s">
        <v>2645</v>
      </c>
      <c r="D373" s="63" t="s">
        <v>1432</v>
      </c>
      <c r="F373" t="s">
        <v>2646</v>
      </c>
      <c r="G373" t="s">
        <v>2647</v>
      </c>
      <c r="H373" s="63" t="s">
        <v>589</v>
      </c>
      <c r="I373" s="63" t="s">
        <v>590</v>
      </c>
      <c r="J373" s="63" t="s">
        <v>591</v>
      </c>
      <c r="K373" s="63">
        <v>20</v>
      </c>
      <c r="L373" s="63">
        <v>20</v>
      </c>
      <c r="M373" t="s">
        <v>1750</v>
      </c>
      <c r="N373" s="63" t="s">
        <v>201</v>
      </c>
      <c r="O373" s="227">
        <v>81000</v>
      </c>
      <c r="P373" s="63" t="s">
        <v>586</v>
      </c>
      <c r="Q373" s="63" t="s">
        <v>586</v>
      </c>
      <c r="R373" s="228">
        <f t="shared" si="10"/>
        <v>7.1686173861096978E-5</v>
      </c>
    </row>
    <row r="374" spans="1:18" x14ac:dyDescent="0.2">
      <c r="A374" s="225">
        <f t="shared" si="11"/>
        <v>373</v>
      </c>
      <c r="B374" s="249">
        <v>41361</v>
      </c>
      <c r="C374" t="s">
        <v>688</v>
      </c>
      <c r="D374" s="63" t="s">
        <v>689</v>
      </c>
      <c r="F374" t="s">
        <v>1138</v>
      </c>
      <c r="G374" t="s">
        <v>1139</v>
      </c>
      <c r="H374" s="63" t="s">
        <v>589</v>
      </c>
      <c r="I374" s="63" t="s">
        <v>590</v>
      </c>
      <c r="J374" s="63" t="s">
        <v>591</v>
      </c>
      <c r="K374" s="63">
        <v>20</v>
      </c>
      <c r="L374" s="63">
        <v>20</v>
      </c>
      <c r="M374" t="s">
        <v>219</v>
      </c>
      <c r="N374" s="63" t="s">
        <v>220</v>
      </c>
      <c r="O374" s="227">
        <v>81000</v>
      </c>
      <c r="P374" s="63" t="s">
        <v>586</v>
      </c>
      <c r="Q374" s="63" t="s">
        <v>586</v>
      </c>
      <c r="R374" s="228">
        <f t="shared" si="10"/>
        <v>7.1686173861096978E-5</v>
      </c>
    </row>
    <row r="375" spans="1:18" x14ac:dyDescent="0.2">
      <c r="A375" s="225">
        <f t="shared" si="11"/>
        <v>374</v>
      </c>
      <c r="B375" s="249">
        <v>41361</v>
      </c>
      <c r="C375" t="s">
        <v>2969</v>
      </c>
      <c r="D375" s="63" t="s">
        <v>2970</v>
      </c>
      <c r="F375" t="s">
        <v>2971</v>
      </c>
      <c r="H375" s="63" t="s">
        <v>358</v>
      </c>
      <c r="I375" s="63" t="s">
        <v>147</v>
      </c>
      <c r="J375" s="63" t="s">
        <v>585</v>
      </c>
      <c r="K375" s="63">
        <v>15</v>
      </c>
      <c r="L375" s="63">
        <v>5</v>
      </c>
      <c r="M375" t="s">
        <v>102</v>
      </c>
      <c r="N375" s="63" t="s">
        <v>103</v>
      </c>
      <c r="O375" s="227">
        <v>80152</v>
      </c>
      <c r="P375" s="63" t="s">
        <v>586</v>
      </c>
      <c r="Q375" s="63" t="s">
        <v>586</v>
      </c>
      <c r="R375" s="228">
        <f t="shared" si="10"/>
        <v>7.0935681571785743E-5</v>
      </c>
    </row>
    <row r="376" spans="1:18" x14ac:dyDescent="0.2">
      <c r="A376" s="225">
        <f t="shared" si="11"/>
        <v>375</v>
      </c>
      <c r="B376" s="249">
        <v>41361</v>
      </c>
      <c r="C376" t="s">
        <v>2173</v>
      </c>
      <c r="D376" s="63" t="s">
        <v>2174</v>
      </c>
      <c r="E376" s="63" t="s">
        <v>2175</v>
      </c>
      <c r="F376" t="s">
        <v>2176</v>
      </c>
      <c r="H376" s="63" t="s">
        <v>589</v>
      </c>
      <c r="I376" s="63" t="s">
        <v>590</v>
      </c>
      <c r="J376" s="63" t="s">
        <v>591</v>
      </c>
      <c r="K376" s="63">
        <v>20</v>
      </c>
      <c r="L376" s="63">
        <v>20</v>
      </c>
      <c r="M376" t="s">
        <v>1750</v>
      </c>
      <c r="N376" s="63" t="s">
        <v>201</v>
      </c>
      <c r="O376" s="227">
        <v>80000</v>
      </c>
      <c r="P376" s="63" t="s">
        <v>586</v>
      </c>
      <c r="Q376" s="63" t="s">
        <v>586</v>
      </c>
      <c r="R376" s="228">
        <f t="shared" si="10"/>
        <v>7.0801159368984672E-5</v>
      </c>
    </row>
    <row r="377" spans="1:18" x14ac:dyDescent="0.2">
      <c r="A377" s="225">
        <f t="shared" si="11"/>
        <v>376</v>
      </c>
      <c r="B377" s="249">
        <v>41361</v>
      </c>
      <c r="C377" t="s">
        <v>2975</v>
      </c>
      <c r="D377" s="63" t="s">
        <v>2976</v>
      </c>
      <c r="F377" t="s">
        <v>2977</v>
      </c>
      <c r="G377" t="s">
        <v>2978</v>
      </c>
      <c r="H377" s="63" t="s">
        <v>589</v>
      </c>
      <c r="I377" s="63" t="s">
        <v>590</v>
      </c>
      <c r="J377" s="63" t="s">
        <v>591</v>
      </c>
      <c r="K377" s="63">
        <v>20</v>
      </c>
      <c r="L377" s="63">
        <v>20</v>
      </c>
      <c r="M377" t="s">
        <v>1510</v>
      </c>
      <c r="N377" s="63" t="s">
        <v>77</v>
      </c>
      <c r="O377" s="227">
        <v>78500</v>
      </c>
      <c r="P377" s="63" t="s">
        <v>586</v>
      </c>
      <c r="Q377" s="63" t="s">
        <v>586</v>
      </c>
      <c r="R377" s="228">
        <f t="shared" si="10"/>
        <v>6.9473637630816206E-5</v>
      </c>
    </row>
    <row r="378" spans="1:18" x14ac:dyDescent="0.2">
      <c r="A378" s="225">
        <f t="shared" si="11"/>
        <v>377</v>
      </c>
      <c r="B378" s="249">
        <v>41361</v>
      </c>
      <c r="C378" t="s">
        <v>2930</v>
      </c>
      <c r="D378" s="63" t="s">
        <v>2615</v>
      </c>
      <c r="F378" t="s">
        <v>2616</v>
      </c>
      <c r="H378" s="63" t="s">
        <v>589</v>
      </c>
      <c r="I378" s="63" t="s">
        <v>590</v>
      </c>
      <c r="J378" s="63" t="s">
        <v>591</v>
      </c>
      <c r="K378" s="63">
        <v>20</v>
      </c>
      <c r="L378" s="63">
        <v>20</v>
      </c>
      <c r="M378" t="s">
        <v>219</v>
      </c>
      <c r="N378" s="63" t="s">
        <v>220</v>
      </c>
      <c r="O378" s="227">
        <v>78000</v>
      </c>
      <c r="P378" s="63" t="s">
        <v>586</v>
      </c>
      <c r="Q378" s="63" t="s">
        <v>586</v>
      </c>
      <c r="R378" s="228">
        <f t="shared" si="10"/>
        <v>6.9031130384760047E-5</v>
      </c>
    </row>
    <row r="379" spans="1:18" x14ac:dyDescent="0.2">
      <c r="A379" s="225">
        <f t="shared" si="11"/>
        <v>378</v>
      </c>
      <c r="B379" s="249">
        <v>41361</v>
      </c>
      <c r="C379" t="s">
        <v>917</v>
      </c>
      <c r="D379" s="63" t="s">
        <v>918</v>
      </c>
      <c r="F379" t="s">
        <v>2711</v>
      </c>
      <c r="G379" t="s">
        <v>513</v>
      </c>
      <c r="H379" s="63" t="s">
        <v>358</v>
      </c>
      <c r="I379" s="63" t="s">
        <v>588</v>
      </c>
      <c r="J379" s="63" t="s">
        <v>585</v>
      </c>
      <c r="K379" s="63">
        <v>0</v>
      </c>
      <c r="L379" s="63">
        <v>0</v>
      </c>
      <c r="M379" t="s">
        <v>919</v>
      </c>
      <c r="N379" s="63" t="s">
        <v>920</v>
      </c>
      <c r="O379" s="227">
        <v>78000</v>
      </c>
      <c r="P379" s="63" t="s">
        <v>586</v>
      </c>
      <c r="Q379" s="63" t="s">
        <v>586</v>
      </c>
      <c r="R379" s="228">
        <f t="shared" si="10"/>
        <v>6.9031130384760047E-5</v>
      </c>
    </row>
    <row r="380" spans="1:18" x14ac:dyDescent="0.2">
      <c r="A380" s="225">
        <f t="shared" si="11"/>
        <v>379</v>
      </c>
      <c r="B380" s="249">
        <v>41361</v>
      </c>
      <c r="C380" t="s">
        <v>2858</v>
      </c>
      <c r="D380" s="63" t="s">
        <v>2859</v>
      </c>
      <c r="F380" t="s">
        <v>2860</v>
      </c>
      <c r="H380" s="63" t="s">
        <v>589</v>
      </c>
      <c r="I380" s="63" t="s">
        <v>590</v>
      </c>
      <c r="J380" s="63" t="s">
        <v>591</v>
      </c>
      <c r="K380" s="63">
        <v>20</v>
      </c>
      <c r="L380" s="63">
        <v>20</v>
      </c>
      <c r="M380" t="s">
        <v>219</v>
      </c>
      <c r="N380" s="63" t="s">
        <v>220</v>
      </c>
      <c r="O380" s="227">
        <v>77500</v>
      </c>
      <c r="P380" s="63" t="s">
        <v>586</v>
      </c>
      <c r="Q380" s="63" t="s">
        <v>586</v>
      </c>
      <c r="R380" s="228">
        <f t="shared" si="10"/>
        <v>6.85886231387039E-5</v>
      </c>
    </row>
    <row r="381" spans="1:18" x14ac:dyDescent="0.2">
      <c r="A381" s="225">
        <f t="shared" si="11"/>
        <v>380</v>
      </c>
      <c r="B381" s="249">
        <v>41361</v>
      </c>
      <c r="C381" t="s">
        <v>3248</v>
      </c>
      <c r="D381" s="63" t="s">
        <v>3249</v>
      </c>
      <c r="F381" t="s">
        <v>993</v>
      </c>
      <c r="G381" t="s">
        <v>3092</v>
      </c>
      <c r="H381" s="63" t="s">
        <v>589</v>
      </c>
      <c r="I381" s="63" t="s">
        <v>590</v>
      </c>
      <c r="J381" s="63" t="s">
        <v>591</v>
      </c>
      <c r="K381" s="63">
        <v>20</v>
      </c>
      <c r="L381" s="63">
        <v>20</v>
      </c>
      <c r="M381" t="s">
        <v>219</v>
      </c>
      <c r="N381" s="63" t="s">
        <v>220</v>
      </c>
      <c r="O381" s="227">
        <v>77000</v>
      </c>
      <c r="P381" s="63" t="s">
        <v>586</v>
      </c>
      <c r="Q381" s="63" t="s">
        <v>586</v>
      </c>
      <c r="R381" s="228">
        <f t="shared" si="10"/>
        <v>6.8146115892647741E-5</v>
      </c>
    </row>
    <row r="382" spans="1:18" x14ac:dyDescent="0.2">
      <c r="A382" s="225">
        <f t="shared" si="11"/>
        <v>381</v>
      </c>
      <c r="B382" s="249">
        <v>41361</v>
      </c>
      <c r="C382" t="s">
        <v>161</v>
      </c>
      <c r="D382" s="63" t="s">
        <v>162</v>
      </c>
      <c r="F382" t="s">
        <v>1289</v>
      </c>
      <c r="G382" t="s">
        <v>1090</v>
      </c>
      <c r="H382" s="63" t="s">
        <v>589</v>
      </c>
      <c r="I382" s="63" t="s">
        <v>590</v>
      </c>
      <c r="J382" s="63" t="s">
        <v>101</v>
      </c>
      <c r="K382" s="63">
        <v>20</v>
      </c>
      <c r="L382" s="63">
        <v>20</v>
      </c>
      <c r="M382" t="s">
        <v>102</v>
      </c>
      <c r="N382" s="63" t="s">
        <v>103</v>
      </c>
      <c r="O382" s="227">
        <v>76000</v>
      </c>
      <c r="P382" s="63" t="s">
        <v>586</v>
      </c>
      <c r="Q382" s="63" t="s">
        <v>586</v>
      </c>
      <c r="R382" s="228">
        <f t="shared" si="10"/>
        <v>6.7261101400535435E-5</v>
      </c>
    </row>
    <row r="383" spans="1:18" x14ac:dyDescent="0.2">
      <c r="A383" s="225">
        <f t="shared" si="11"/>
        <v>382</v>
      </c>
      <c r="B383" s="249">
        <v>41361</v>
      </c>
      <c r="C383" t="s">
        <v>2712</v>
      </c>
      <c r="D383" s="63" t="s">
        <v>2713</v>
      </c>
      <c r="F383" t="s">
        <v>2714</v>
      </c>
      <c r="H383" s="63" t="s">
        <v>589</v>
      </c>
      <c r="I383" s="63" t="s">
        <v>590</v>
      </c>
      <c r="J383" s="63" t="s">
        <v>591</v>
      </c>
      <c r="K383" s="63">
        <v>20</v>
      </c>
      <c r="L383" s="63">
        <v>20</v>
      </c>
      <c r="M383" t="s">
        <v>1510</v>
      </c>
      <c r="N383" s="63" t="s">
        <v>77</v>
      </c>
      <c r="O383" s="227">
        <v>76000</v>
      </c>
      <c r="P383" s="63" t="s">
        <v>586</v>
      </c>
      <c r="Q383" s="63" t="s">
        <v>586</v>
      </c>
      <c r="R383" s="228">
        <f t="shared" si="10"/>
        <v>6.7261101400535435E-5</v>
      </c>
    </row>
    <row r="384" spans="1:18" x14ac:dyDescent="0.2">
      <c r="A384" s="225">
        <f t="shared" si="11"/>
        <v>383</v>
      </c>
      <c r="B384" s="249">
        <v>41361</v>
      </c>
      <c r="C384" t="s">
        <v>2633</v>
      </c>
      <c r="D384" s="63" t="s">
        <v>2634</v>
      </c>
      <c r="F384" t="s">
        <v>1558</v>
      </c>
      <c r="G384" t="s">
        <v>1559</v>
      </c>
      <c r="H384" s="63" t="s">
        <v>589</v>
      </c>
      <c r="I384" s="63" t="s">
        <v>590</v>
      </c>
      <c r="J384" s="63" t="s">
        <v>456</v>
      </c>
      <c r="K384" s="63">
        <v>20</v>
      </c>
      <c r="L384" s="63">
        <v>20</v>
      </c>
      <c r="M384" t="s">
        <v>714</v>
      </c>
      <c r="N384" s="63" t="s">
        <v>715</v>
      </c>
      <c r="O384" s="227">
        <v>75000</v>
      </c>
      <c r="P384" s="63" t="s">
        <v>586</v>
      </c>
      <c r="Q384" s="63" t="s">
        <v>586</v>
      </c>
      <c r="R384" s="228">
        <f t="shared" si="10"/>
        <v>6.6376086908423129E-5</v>
      </c>
    </row>
    <row r="385" spans="1:18" x14ac:dyDescent="0.2">
      <c r="A385" s="225">
        <f t="shared" si="11"/>
        <v>384</v>
      </c>
      <c r="B385" s="249">
        <v>41361</v>
      </c>
      <c r="C385" t="s">
        <v>3475</v>
      </c>
      <c r="D385" s="63" t="s">
        <v>3476</v>
      </c>
      <c r="F385" t="s">
        <v>3477</v>
      </c>
      <c r="G385" t="s">
        <v>3478</v>
      </c>
      <c r="H385" s="63" t="s">
        <v>358</v>
      </c>
      <c r="I385" s="63" t="s">
        <v>147</v>
      </c>
      <c r="J385" s="63" t="s">
        <v>585</v>
      </c>
      <c r="K385" s="63">
        <v>15</v>
      </c>
      <c r="L385" s="63">
        <v>5</v>
      </c>
      <c r="M385" t="s">
        <v>1750</v>
      </c>
      <c r="N385" s="63" t="s">
        <v>201</v>
      </c>
      <c r="O385" s="227">
        <v>75000</v>
      </c>
      <c r="P385" s="63" t="s">
        <v>586</v>
      </c>
      <c r="Q385" s="63" t="s">
        <v>586</v>
      </c>
      <c r="R385" s="228">
        <f t="shared" si="10"/>
        <v>6.6376086908423129E-5</v>
      </c>
    </row>
    <row r="386" spans="1:18" x14ac:dyDescent="0.2">
      <c r="A386" s="225">
        <f t="shared" si="11"/>
        <v>385</v>
      </c>
      <c r="B386" s="249">
        <v>41361</v>
      </c>
      <c r="C386" t="s">
        <v>1416</v>
      </c>
      <c r="D386" s="63" t="s">
        <v>1417</v>
      </c>
      <c r="F386" t="s">
        <v>1418</v>
      </c>
      <c r="H386" s="63" t="s">
        <v>358</v>
      </c>
      <c r="I386" s="63" t="s">
        <v>588</v>
      </c>
      <c r="J386" s="63" t="s">
        <v>585</v>
      </c>
      <c r="K386" s="63">
        <v>0</v>
      </c>
      <c r="L386" s="63">
        <v>0</v>
      </c>
      <c r="M386" t="s">
        <v>615</v>
      </c>
      <c r="N386" s="63" t="s">
        <v>616</v>
      </c>
      <c r="O386" s="227">
        <v>75000</v>
      </c>
      <c r="P386" s="63" t="s">
        <v>586</v>
      </c>
      <c r="Q386" s="63" t="s">
        <v>586</v>
      </c>
      <c r="R386" s="228">
        <f t="shared" ref="R386:R449" si="12">O386/$O$987</f>
        <v>6.6376086908423129E-5</v>
      </c>
    </row>
    <row r="387" spans="1:18" x14ac:dyDescent="0.2">
      <c r="A387" s="225">
        <f t="shared" si="11"/>
        <v>386</v>
      </c>
      <c r="B387" s="249">
        <v>41361</v>
      </c>
      <c r="C387" t="s">
        <v>909</v>
      </c>
      <c r="D387" s="63" t="s">
        <v>910</v>
      </c>
      <c r="F387" t="s">
        <v>1279</v>
      </c>
      <c r="H387" s="63" t="s">
        <v>358</v>
      </c>
      <c r="I387" s="63" t="s">
        <v>588</v>
      </c>
      <c r="J387" s="63" t="s">
        <v>585</v>
      </c>
      <c r="K387" s="63">
        <v>0</v>
      </c>
      <c r="L387" s="63">
        <v>0</v>
      </c>
      <c r="M387" t="s">
        <v>615</v>
      </c>
      <c r="N387" s="63" t="s">
        <v>616</v>
      </c>
      <c r="O387" s="227">
        <v>75000</v>
      </c>
      <c r="P387" s="63" t="s">
        <v>586</v>
      </c>
      <c r="Q387" s="63" t="s">
        <v>586</v>
      </c>
      <c r="R387" s="228">
        <f t="shared" si="12"/>
        <v>6.6376086908423129E-5</v>
      </c>
    </row>
    <row r="388" spans="1:18" x14ac:dyDescent="0.2">
      <c r="A388" s="225">
        <f t="shared" ref="A388:A451" si="13">A387+1</f>
        <v>387</v>
      </c>
      <c r="B388" s="249">
        <v>41361</v>
      </c>
      <c r="C388" t="s">
        <v>3145</v>
      </c>
      <c r="D388" s="63" t="s">
        <v>3146</v>
      </c>
      <c r="F388" t="s">
        <v>3147</v>
      </c>
      <c r="G388" t="s">
        <v>3148</v>
      </c>
      <c r="H388" s="63" t="s">
        <v>589</v>
      </c>
      <c r="I388" s="63" t="s">
        <v>590</v>
      </c>
      <c r="J388" s="63" t="s">
        <v>591</v>
      </c>
      <c r="K388" s="63">
        <v>20</v>
      </c>
      <c r="L388" s="63">
        <v>20</v>
      </c>
      <c r="M388" t="s">
        <v>102</v>
      </c>
      <c r="N388" s="63" t="s">
        <v>103</v>
      </c>
      <c r="O388" s="227">
        <v>73000</v>
      </c>
      <c r="P388" s="63" t="s">
        <v>586</v>
      </c>
      <c r="Q388" s="63" t="s">
        <v>586</v>
      </c>
      <c r="R388" s="228">
        <f t="shared" si="12"/>
        <v>6.4606057924198503E-5</v>
      </c>
    </row>
    <row r="389" spans="1:18" x14ac:dyDescent="0.2">
      <c r="A389" s="225">
        <f t="shared" si="13"/>
        <v>388</v>
      </c>
      <c r="B389" s="249">
        <v>41361</v>
      </c>
      <c r="C389" t="s">
        <v>653</v>
      </c>
      <c r="D389" s="63" t="s">
        <v>413</v>
      </c>
      <c r="E389" s="63" t="s">
        <v>656</v>
      </c>
      <c r="F389" t="s">
        <v>2931</v>
      </c>
      <c r="G389" t="s">
        <v>2932</v>
      </c>
      <c r="H389" s="63" t="s">
        <v>589</v>
      </c>
      <c r="I389" s="63" t="s">
        <v>590</v>
      </c>
      <c r="J389" s="63" t="s">
        <v>591</v>
      </c>
      <c r="K389" s="63">
        <v>20</v>
      </c>
      <c r="L389" s="63">
        <v>20</v>
      </c>
      <c r="M389" t="s">
        <v>1510</v>
      </c>
      <c r="N389" s="63" t="s">
        <v>77</v>
      </c>
      <c r="O389" s="227">
        <v>73000</v>
      </c>
      <c r="P389" s="63" t="s">
        <v>586</v>
      </c>
      <c r="Q389" s="63" t="s">
        <v>586</v>
      </c>
      <c r="R389" s="228">
        <f t="shared" si="12"/>
        <v>6.4606057924198503E-5</v>
      </c>
    </row>
    <row r="390" spans="1:18" x14ac:dyDescent="0.2">
      <c r="A390" s="225">
        <f t="shared" si="13"/>
        <v>389</v>
      </c>
      <c r="B390" s="249">
        <v>41361</v>
      </c>
      <c r="C390" t="s">
        <v>1476</v>
      </c>
      <c r="D390" s="63" t="s">
        <v>1477</v>
      </c>
      <c r="F390" t="s">
        <v>1474</v>
      </c>
      <c r="G390" t="s">
        <v>1475</v>
      </c>
      <c r="H390" s="63" t="s">
        <v>358</v>
      </c>
      <c r="I390" s="63" t="s">
        <v>588</v>
      </c>
      <c r="J390" s="63" t="s">
        <v>585</v>
      </c>
      <c r="K390" s="63">
        <v>0</v>
      </c>
      <c r="L390" s="63">
        <v>0</v>
      </c>
      <c r="M390" t="s">
        <v>615</v>
      </c>
      <c r="N390" s="63" t="s">
        <v>616</v>
      </c>
      <c r="O390" s="227">
        <v>73000</v>
      </c>
      <c r="P390" s="63" t="s">
        <v>586</v>
      </c>
      <c r="Q390" s="63" t="s">
        <v>586</v>
      </c>
      <c r="R390" s="228">
        <f t="shared" si="12"/>
        <v>6.4606057924198503E-5</v>
      </c>
    </row>
    <row r="391" spans="1:18" x14ac:dyDescent="0.2">
      <c r="A391" s="225">
        <f t="shared" si="13"/>
        <v>390</v>
      </c>
      <c r="B391" s="249">
        <v>41361</v>
      </c>
      <c r="C391" t="s">
        <v>2486</v>
      </c>
      <c r="D391" s="63" t="s">
        <v>2487</v>
      </c>
      <c r="F391" t="s">
        <v>2488</v>
      </c>
      <c r="H391" s="63" t="s">
        <v>589</v>
      </c>
      <c r="I391" s="63" t="s">
        <v>590</v>
      </c>
      <c r="J391" s="63" t="s">
        <v>591</v>
      </c>
      <c r="K391" s="63">
        <v>20</v>
      </c>
      <c r="L391" s="63">
        <v>20</v>
      </c>
      <c r="M391" t="s">
        <v>1510</v>
      </c>
      <c r="N391" s="63" t="s">
        <v>77</v>
      </c>
      <c r="O391" s="227">
        <v>72500</v>
      </c>
      <c r="P391" s="63" t="s">
        <v>586</v>
      </c>
      <c r="Q391" s="63" t="s">
        <v>586</v>
      </c>
      <c r="R391" s="228">
        <f t="shared" si="12"/>
        <v>6.4163550678142357E-5</v>
      </c>
    </row>
    <row r="392" spans="1:18" x14ac:dyDescent="0.2">
      <c r="A392" s="225">
        <f t="shared" si="13"/>
        <v>391</v>
      </c>
      <c r="B392" s="249">
        <v>41361</v>
      </c>
      <c r="C392" t="s">
        <v>2715</v>
      </c>
      <c r="D392" s="63" t="s">
        <v>2716</v>
      </c>
      <c r="F392" t="s">
        <v>2717</v>
      </c>
      <c r="G392" t="s">
        <v>2718</v>
      </c>
      <c r="H392" s="63" t="s">
        <v>589</v>
      </c>
      <c r="I392" s="63" t="s">
        <v>590</v>
      </c>
      <c r="J392" s="63" t="s">
        <v>591</v>
      </c>
      <c r="K392" s="63">
        <v>20</v>
      </c>
      <c r="L392" s="63">
        <v>20</v>
      </c>
      <c r="M392" t="s">
        <v>1510</v>
      </c>
      <c r="N392" s="63" t="s">
        <v>77</v>
      </c>
      <c r="O392" s="227">
        <v>72500</v>
      </c>
      <c r="P392" s="63" t="s">
        <v>586</v>
      </c>
      <c r="Q392" s="63" t="s">
        <v>586</v>
      </c>
      <c r="R392" s="228">
        <f t="shared" si="12"/>
        <v>6.4163550678142357E-5</v>
      </c>
    </row>
    <row r="393" spans="1:18" x14ac:dyDescent="0.2">
      <c r="A393" s="225">
        <f t="shared" si="13"/>
        <v>392</v>
      </c>
      <c r="B393" s="249">
        <v>41361</v>
      </c>
      <c r="C393" t="s">
        <v>2667</v>
      </c>
      <c r="D393" s="63" t="s">
        <v>2668</v>
      </c>
      <c r="F393" t="s">
        <v>2695</v>
      </c>
      <c r="H393" s="63" t="s">
        <v>589</v>
      </c>
      <c r="I393" s="63" t="s">
        <v>590</v>
      </c>
      <c r="J393" s="63" t="s">
        <v>406</v>
      </c>
      <c r="K393" s="63">
        <v>15</v>
      </c>
      <c r="L393" s="63">
        <v>10</v>
      </c>
      <c r="M393" t="s">
        <v>219</v>
      </c>
      <c r="N393" s="63" t="s">
        <v>220</v>
      </c>
      <c r="O393" s="227">
        <v>72500</v>
      </c>
      <c r="P393" s="63" t="s">
        <v>586</v>
      </c>
      <c r="Q393" s="63" t="s">
        <v>586</v>
      </c>
      <c r="R393" s="228">
        <f t="shared" si="12"/>
        <v>6.4163550678142357E-5</v>
      </c>
    </row>
    <row r="394" spans="1:18" x14ac:dyDescent="0.2">
      <c r="A394" s="225">
        <f t="shared" si="13"/>
        <v>393</v>
      </c>
      <c r="B394" s="249">
        <v>41361</v>
      </c>
      <c r="C394" t="s">
        <v>3479</v>
      </c>
      <c r="D394" s="63" t="s">
        <v>3480</v>
      </c>
      <c r="F394" t="s">
        <v>3477</v>
      </c>
      <c r="G394" t="s">
        <v>3478</v>
      </c>
      <c r="H394" s="63" t="s">
        <v>358</v>
      </c>
      <c r="I394" s="63" t="s">
        <v>147</v>
      </c>
      <c r="J394" s="63" t="s">
        <v>585</v>
      </c>
      <c r="K394" s="63">
        <v>15</v>
      </c>
      <c r="L394" s="63">
        <v>5</v>
      </c>
      <c r="M394" t="s">
        <v>1750</v>
      </c>
      <c r="N394" s="63" t="s">
        <v>201</v>
      </c>
      <c r="O394" s="227">
        <v>72500</v>
      </c>
      <c r="P394" s="63" t="s">
        <v>586</v>
      </c>
      <c r="Q394" s="63" t="s">
        <v>586</v>
      </c>
      <c r="R394" s="228">
        <f t="shared" si="12"/>
        <v>6.4163550678142357E-5</v>
      </c>
    </row>
    <row r="395" spans="1:18" x14ac:dyDescent="0.2">
      <c r="A395" s="225">
        <f t="shared" si="13"/>
        <v>394</v>
      </c>
      <c r="B395" s="249">
        <v>41361</v>
      </c>
      <c r="C395" t="s">
        <v>149</v>
      </c>
      <c r="D395" s="63" t="s">
        <v>486</v>
      </c>
      <c r="F395" t="s">
        <v>1238</v>
      </c>
      <c r="G395" t="s">
        <v>1239</v>
      </c>
      <c r="H395" s="63" t="s">
        <v>358</v>
      </c>
      <c r="I395" s="63" t="s">
        <v>588</v>
      </c>
      <c r="J395" s="63" t="s">
        <v>585</v>
      </c>
      <c r="K395" s="63">
        <v>0</v>
      </c>
      <c r="L395" s="63">
        <v>0</v>
      </c>
      <c r="M395" t="s">
        <v>597</v>
      </c>
      <c r="N395" s="63" t="s">
        <v>598</v>
      </c>
      <c r="O395" s="227">
        <v>72000</v>
      </c>
      <c r="P395" s="63" t="s">
        <v>586</v>
      </c>
      <c r="Q395" s="63" t="s">
        <v>586</v>
      </c>
      <c r="R395" s="228">
        <f t="shared" si="12"/>
        <v>6.3721043432086197E-5</v>
      </c>
    </row>
    <row r="396" spans="1:18" x14ac:dyDescent="0.2">
      <c r="A396" s="225">
        <f t="shared" si="13"/>
        <v>395</v>
      </c>
      <c r="B396" s="249">
        <v>41361</v>
      </c>
      <c r="C396" t="s">
        <v>657</v>
      </c>
      <c r="D396" s="63" t="s">
        <v>658</v>
      </c>
      <c r="F396" t="s">
        <v>1145</v>
      </c>
      <c r="G396" t="s">
        <v>1146</v>
      </c>
      <c r="H396" s="63" t="s">
        <v>589</v>
      </c>
      <c r="I396" s="63" t="s">
        <v>590</v>
      </c>
      <c r="J396" s="63" t="s">
        <v>659</v>
      </c>
      <c r="K396" s="63">
        <v>20</v>
      </c>
      <c r="L396" s="63">
        <v>20</v>
      </c>
      <c r="M396" t="s">
        <v>219</v>
      </c>
      <c r="N396" s="63" t="s">
        <v>220</v>
      </c>
      <c r="O396" s="227">
        <v>71500</v>
      </c>
      <c r="P396" s="63" t="s">
        <v>586</v>
      </c>
      <c r="Q396" s="63" t="s">
        <v>586</v>
      </c>
      <c r="R396" s="228">
        <f t="shared" si="12"/>
        <v>6.3278536186030051E-5</v>
      </c>
    </row>
    <row r="397" spans="1:18" x14ac:dyDescent="0.2">
      <c r="A397" s="225">
        <f t="shared" si="13"/>
        <v>396</v>
      </c>
      <c r="B397" s="249">
        <v>41361</v>
      </c>
      <c r="C397" t="s">
        <v>303</v>
      </c>
      <c r="D397" s="63" t="s">
        <v>304</v>
      </c>
      <c r="F397" t="s">
        <v>1290</v>
      </c>
      <c r="H397" s="63" t="s">
        <v>589</v>
      </c>
      <c r="I397" s="63" t="s">
        <v>590</v>
      </c>
      <c r="J397" s="63" t="s">
        <v>591</v>
      </c>
      <c r="K397" s="63">
        <v>20</v>
      </c>
      <c r="L397" s="63">
        <v>20</v>
      </c>
      <c r="M397" t="s">
        <v>102</v>
      </c>
      <c r="N397" s="63" t="s">
        <v>103</v>
      </c>
      <c r="O397" s="227">
        <v>71000</v>
      </c>
      <c r="P397" s="63" t="s">
        <v>586</v>
      </c>
      <c r="Q397" s="63" t="s">
        <v>586</v>
      </c>
      <c r="R397" s="228">
        <f t="shared" si="12"/>
        <v>6.2836028939973891E-5</v>
      </c>
    </row>
    <row r="398" spans="1:18" x14ac:dyDescent="0.2">
      <c r="A398" s="225">
        <f t="shared" si="13"/>
        <v>397</v>
      </c>
      <c r="B398" s="249">
        <v>41361</v>
      </c>
      <c r="C398" t="s">
        <v>2308</v>
      </c>
      <c r="D398" s="63" t="s">
        <v>2309</v>
      </c>
      <c r="F398" t="s">
        <v>1622</v>
      </c>
      <c r="G398" t="s">
        <v>1623</v>
      </c>
      <c r="H398" s="63" t="s">
        <v>589</v>
      </c>
      <c r="I398" s="63" t="s">
        <v>590</v>
      </c>
      <c r="J398" s="63" t="s">
        <v>591</v>
      </c>
      <c r="K398" s="63">
        <v>20</v>
      </c>
      <c r="L398" s="63">
        <v>20</v>
      </c>
      <c r="M398" t="s">
        <v>1510</v>
      </c>
      <c r="N398" s="63" t="s">
        <v>77</v>
      </c>
      <c r="O398" s="227">
        <v>71000</v>
      </c>
      <c r="P398" s="63" t="s">
        <v>586</v>
      </c>
      <c r="Q398" s="63" t="s">
        <v>586</v>
      </c>
      <c r="R398" s="228">
        <f t="shared" si="12"/>
        <v>6.2836028939973891E-5</v>
      </c>
    </row>
    <row r="399" spans="1:18" x14ac:dyDescent="0.2">
      <c r="A399" s="225">
        <f t="shared" si="13"/>
        <v>398</v>
      </c>
      <c r="B399" s="249">
        <v>41361</v>
      </c>
      <c r="C399" t="s">
        <v>112</v>
      </c>
      <c r="D399" s="63" t="s">
        <v>558</v>
      </c>
      <c r="F399" t="s">
        <v>1260</v>
      </c>
      <c r="G399" t="s">
        <v>1127</v>
      </c>
      <c r="H399" s="63" t="s">
        <v>358</v>
      </c>
      <c r="I399" s="63" t="s">
        <v>588</v>
      </c>
      <c r="J399" s="63" t="s">
        <v>585</v>
      </c>
      <c r="K399" s="63">
        <v>0</v>
      </c>
      <c r="L399" s="63">
        <v>0</v>
      </c>
      <c r="M399" t="s">
        <v>102</v>
      </c>
      <c r="N399" s="63" t="s">
        <v>103</v>
      </c>
      <c r="O399" s="227">
        <v>71000</v>
      </c>
      <c r="P399" s="63" t="s">
        <v>586</v>
      </c>
      <c r="Q399" s="63" t="s">
        <v>586</v>
      </c>
      <c r="R399" s="228">
        <f t="shared" si="12"/>
        <v>6.2836028939973891E-5</v>
      </c>
    </row>
    <row r="400" spans="1:18" x14ac:dyDescent="0.2">
      <c r="A400" s="225">
        <f t="shared" si="13"/>
        <v>399</v>
      </c>
      <c r="B400" s="249">
        <v>41361</v>
      </c>
      <c r="C400" t="s">
        <v>907</v>
      </c>
      <c r="D400" s="63" t="s">
        <v>908</v>
      </c>
      <c r="E400" s="63">
        <v>0</v>
      </c>
      <c r="F400" t="s">
        <v>1134</v>
      </c>
      <c r="G400" t="s">
        <v>1263</v>
      </c>
      <c r="H400" s="63" t="s">
        <v>589</v>
      </c>
      <c r="I400" s="63" t="s">
        <v>590</v>
      </c>
      <c r="J400" s="63" t="s">
        <v>591</v>
      </c>
      <c r="K400" s="63">
        <v>20</v>
      </c>
      <c r="L400" s="63">
        <v>20</v>
      </c>
      <c r="M400" t="s">
        <v>1750</v>
      </c>
      <c r="N400" s="63" t="s">
        <v>201</v>
      </c>
      <c r="O400" s="227">
        <v>70000</v>
      </c>
      <c r="P400" s="63" t="s">
        <v>586</v>
      </c>
      <c r="Q400" s="63" t="s">
        <v>586</v>
      </c>
      <c r="R400" s="228">
        <f t="shared" si="12"/>
        <v>6.1951014447861585E-5</v>
      </c>
    </row>
    <row r="401" spans="1:18" x14ac:dyDescent="0.2">
      <c r="A401" s="225">
        <f t="shared" si="13"/>
        <v>400</v>
      </c>
      <c r="B401" s="249">
        <v>41361</v>
      </c>
      <c r="C401" t="s">
        <v>536</v>
      </c>
      <c r="D401" s="63" t="s">
        <v>18</v>
      </c>
      <c r="F401" t="s">
        <v>963</v>
      </c>
      <c r="G401" t="s">
        <v>1211</v>
      </c>
      <c r="H401" s="63" t="s">
        <v>358</v>
      </c>
      <c r="I401" s="63" t="s">
        <v>147</v>
      </c>
      <c r="J401" s="63" t="s">
        <v>585</v>
      </c>
      <c r="K401" s="63">
        <v>15</v>
      </c>
      <c r="L401" s="63">
        <v>5</v>
      </c>
      <c r="M401" t="s">
        <v>1510</v>
      </c>
      <c r="N401" s="63" t="s">
        <v>77</v>
      </c>
      <c r="O401" s="227">
        <v>70000</v>
      </c>
      <c r="P401" s="63" t="s">
        <v>586</v>
      </c>
      <c r="Q401" s="63" t="s">
        <v>586</v>
      </c>
      <c r="R401" s="228">
        <f t="shared" si="12"/>
        <v>6.1951014447861585E-5</v>
      </c>
    </row>
    <row r="402" spans="1:18" x14ac:dyDescent="0.2">
      <c r="A402" s="225">
        <f t="shared" si="13"/>
        <v>401</v>
      </c>
      <c r="B402" s="249">
        <v>41361</v>
      </c>
      <c r="C402" t="s">
        <v>726</v>
      </c>
      <c r="D402" s="63" t="s">
        <v>727</v>
      </c>
      <c r="F402" t="s">
        <v>1147</v>
      </c>
      <c r="H402" s="63" t="s">
        <v>589</v>
      </c>
      <c r="I402" s="63" t="s">
        <v>590</v>
      </c>
      <c r="J402" s="63" t="s">
        <v>591</v>
      </c>
      <c r="K402" s="63">
        <v>20</v>
      </c>
      <c r="L402" s="63">
        <v>20</v>
      </c>
      <c r="M402" t="s">
        <v>102</v>
      </c>
      <c r="N402" s="63" t="s">
        <v>103</v>
      </c>
      <c r="O402" s="227">
        <v>69500</v>
      </c>
      <c r="P402" s="63" t="s">
        <v>586</v>
      </c>
      <c r="Q402" s="63" t="s">
        <v>586</v>
      </c>
      <c r="R402" s="228">
        <f t="shared" si="12"/>
        <v>6.1508507201805425E-5</v>
      </c>
    </row>
    <row r="403" spans="1:18" x14ac:dyDescent="0.2">
      <c r="A403" s="225">
        <f t="shared" si="13"/>
        <v>402</v>
      </c>
      <c r="B403" s="249">
        <v>41361</v>
      </c>
      <c r="C403" t="s">
        <v>298</v>
      </c>
      <c r="D403" s="63" t="s">
        <v>299</v>
      </c>
      <c r="F403" t="s">
        <v>1132</v>
      </c>
      <c r="G403" t="s">
        <v>1090</v>
      </c>
      <c r="H403" s="63" t="s">
        <v>589</v>
      </c>
      <c r="I403" s="63" t="s">
        <v>590</v>
      </c>
      <c r="J403" s="63" t="s">
        <v>101</v>
      </c>
      <c r="K403" s="63">
        <v>20</v>
      </c>
      <c r="L403" s="63">
        <v>20</v>
      </c>
      <c r="M403" t="s">
        <v>102</v>
      </c>
      <c r="N403" s="63" t="s">
        <v>103</v>
      </c>
      <c r="O403" s="227">
        <v>69500</v>
      </c>
      <c r="P403" s="63" t="s">
        <v>586</v>
      </c>
      <c r="Q403" s="63" t="s">
        <v>586</v>
      </c>
      <c r="R403" s="228">
        <f t="shared" si="12"/>
        <v>6.1508507201805425E-5</v>
      </c>
    </row>
    <row r="404" spans="1:18" x14ac:dyDescent="0.2">
      <c r="A404" s="225">
        <f t="shared" si="13"/>
        <v>403</v>
      </c>
      <c r="B404" s="249">
        <v>41361</v>
      </c>
      <c r="C404" t="s">
        <v>3039</v>
      </c>
      <c r="D404" s="63" t="s">
        <v>3040</v>
      </c>
      <c r="F404" t="s">
        <v>3041</v>
      </c>
      <c r="G404" t="s">
        <v>3042</v>
      </c>
      <c r="H404" s="63" t="s">
        <v>589</v>
      </c>
      <c r="I404" s="63" t="s">
        <v>590</v>
      </c>
      <c r="J404" s="63" t="s">
        <v>591</v>
      </c>
      <c r="K404" s="63">
        <v>20</v>
      </c>
      <c r="L404" s="63">
        <v>20</v>
      </c>
      <c r="M404" t="s">
        <v>1750</v>
      </c>
      <c r="N404" s="63" t="s">
        <v>201</v>
      </c>
      <c r="O404" s="227">
        <v>69500</v>
      </c>
      <c r="P404" s="63" t="s">
        <v>586</v>
      </c>
      <c r="Q404" s="63" t="s">
        <v>586</v>
      </c>
      <c r="R404" s="228">
        <f t="shared" si="12"/>
        <v>6.1508507201805425E-5</v>
      </c>
    </row>
    <row r="405" spans="1:18" x14ac:dyDescent="0.2">
      <c r="A405" s="225">
        <f t="shared" si="13"/>
        <v>404</v>
      </c>
      <c r="B405" s="249">
        <v>41361</v>
      </c>
      <c r="C405" t="s">
        <v>796</v>
      </c>
      <c r="D405" s="63" t="s">
        <v>797</v>
      </c>
      <c r="E405" s="63" t="s">
        <v>269</v>
      </c>
      <c r="F405" t="s">
        <v>1512</v>
      </c>
      <c r="G405" t="s">
        <v>1513</v>
      </c>
      <c r="H405" s="63" t="s">
        <v>358</v>
      </c>
      <c r="I405" s="63" t="s">
        <v>583</v>
      </c>
      <c r="J405" s="63" t="s">
        <v>585</v>
      </c>
      <c r="K405" s="63">
        <v>15</v>
      </c>
      <c r="L405" s="63">
        <v>15</v>
      </c>
      <c r="M405" t="s">
        <v>102</v>
      </c>
      <c r="N405" s="63" t="s">
        <v>103</v>
      </c>
      <c r="O405" s="227">
        <v>69500</v>
      </c>
      <c r="P405" s="63" t="s">
        <v>586</v>
      </c>
      <c r="Q405" s="63" t="s">
        <v>586</v>
      </c>
      <c r="R405" s="228">
        <f t="shared" si="12"/>
        <v>6.1508507201805425E-5</v>
      </c>
    </row>
    <row r="406" spans="1:18" x14ac:dyDescent="0.2">
      <c r="A406" s="225">
        <f t="shared" si="13"/>
        <v>405</v>
      </c>
      <c r="B406" s="249">
        <v>41361</v>
      </c>
      <c r="C406" t="s">
        <v>668</v>
      </c>
      <c r="D406" s="63" t="s">
        <v>669</v>
      </c>
      <c r="F406" t="s">
        <v>1065</v>
      </c>
      <c r="G406" t="s">
        <v>1066</v>
      </c>
      <c r="H406" s="63" t="s">
        <v>589</v>
      </c>
      <c r="I406" s="63" t="s">
        <v>590</v>
      </c>
      <c r="J406" s="63" t="s">
        <v>591</v>
      </c>
      <c r="K406" s="63">
        <v>20</v>
      </c>
      <c r="L406" s="63">
        <v>20</v>
      </c>
      <c r="M406" t="s">
        <v>219</v>
      </c>
      <c r="N406" s="63" t="s">
        <v>220</v>
      </c>
      <c r="O406" s="227">
        <v>69000</v>
      </c>
      <c r="P406" s="63" t="s">
        <v>586</v>
      </c>
      <c r="Q406" s="63" t="s">
        <v>586</v>
      </c>
      <c r="R406" s="228">
        <f t="shared" si="12"/>
        <v>6.1065999955749279E-5</v>
      </c>
    </row>
    <row r="407" spans="1:18" x14ac:dyDescent="0.2">
      <c r="A407" s="225">
        <f t="shared" si="13"/>
        <v>406</v>
      </c>
      <c r="B407" s="249">
        <v>41361</v>
      </c>
      <c r="C407" t="s">
        <v>2632</v>
      </c>
      <c r="D407" s="63" t="s">
        <v>860</v>
      </c>
      <c r="F407" t="s">
        <v>1256</v>
      </c>
      <c r="G407" t="s">
        <v>1285</v>
      </c>
      <c r="H407" s="63" t="s">
        <v>589</v>
      </c>
      <c r="I407" s="63" t="s">
        <v>590</v>
      </c>
      <c r="J407" s="63" t="s">
        <v>591</v>
      </c>
      <c r="K407" s="63">
        <v>20</v>
      </c>
      <c r="L407" s="63">
        <v>20</v>
      </c>
      <c r="M407" t="s">
        <v>219</v>
      </c>
      <c r="N407" s="63" t="s">
        <v>220</v>
      </c>
      <c r="O407" s="227">
        <v>69000</v>
      </c>
      <c r="P407" s="63" t="s">
        <v>586</v>
      </c>
      <c r="Q407" s="63" t="s">
        <v>586</v>
      </c>
      <c r="R407" s="228">
        <f t="shared" si="12"/>
        <v>6.1065999955749279E-5</v>
      </c>
    </row>
    <row r="408" spans="1:18" x14ac:dyDescent="0.2">
      <c r="A408" s="225">
        <f t="shared" si="13"/>
        <v>407</v>
      </c>
      <c r="B408" s="249">
        <v>41361</v>
      </c>
      <c r="C408" t="s">
        <v>2505</v>
      </c>
      <c r="D408" s="63" t="s">
        <v>2506</v>
      </c>
      <c r="F408" t="s">
        <v>2507</v>
      </c>
      <c r="G408" t="s">
        <v>2508</v>
      </c>
      <c r="H408" s="63" t="s">
        <v>589</v>
      </c>
      <c r="I408" s="63" t="s">
        <v>590</v>
      </c>
      <c r="J408" s="63" t="s">
        <v>190</v>
      </c>
      <c r="K408" s="63">
        <v>20</v>
      </c>
      <c r="L408" s="63">
        <v>20</v>
      </c>
      <c r="M408" t="s">
        <v>1510</v>
      </c>
      <c r="N408" s="63" t="s">
        <v>77</v>
      </c>
      <c r="O408" s="227">
        <v>68500</v>
      </c>
      <c r="P408" s="63" t="s">
        <v>586</v>
      </c>
      <c r="Q408" s="63" t="s">
        <v>586</v>
      </c>
      <c r="R408" s="228">
        <f t="shared" si="12"/>
        <v>6.0623492709693119E-5</v>
      </c>
    </row>
    <row r="409" spans="1:18" x14ac:dyDescent="0.2">
      <c r="A409" s="225">
        <f t="shared" si="13"/>
        <v>408</v>
      </c>
      <c r="B409" s="249">
        <v>41361</v>
      </c>
      <c r="C409" t="s">
        <v>533</v>
      </c>
      <c r="D409" s="63" t="s">
        <v>534</v>
      </c>
      <c r="F409" t="s">
        <v>535</v>
      </c>
      <c r="G409" t="s">
        <v>593</v>
      </c>
      <c r="H409" s="63" t="s">
        <v>358</v>
      </c>
      <c r="I409" s="63" t="s">
        <v>257</v>
      </c>
      <c r="J409" s="63" t="s">
        <v>585</v>
      </c>
      <c r="K409" s="63">
        <v>15</v>
      </c>
      <c r="L409" s="63">
        <v>15</v>
      </c>
      <c r="M409" t="s">
        <v>614</v>
      </c>
      <c r="N409" s="63" t="s">
        <v>442</v>
      </c>
      <c r="O409" s="227">
        <v>68100</v>
      </c>
      <c r="P409" s="63" t="s">
        <v>586</v>
      </c>
      <c r="Q409" s="63" t="s">
        <v>586</v>
      </c>
      <c r="R409" s="228">
        <f t="shared" si="12"/>
        <v>6.0269486912848198E-5</v>
      </c>
    </row>
    <row r="410" spans="1:18" x14ac:dyDescent="0.2">
      <c r="A410" s="225">
        <f t="shared" si="13"/>
        <v>409</v>
      </c>
      <c r="B410" s="249">
        <v>41361</v>
      </c>
      <c r="C410" t="s">
        <v>3301</v>
      </c>
      <c r="D410" s="63" t="s">
        <v>3302</v>
      </c>
      <c r="E410" s="63" t="s">
        <v>656</v>
      </c>
      <c r="F410" t="s">
        <v>3303</v>
      </c>
      <c r="G410" t="s">
        <v>3304</v>
      </c>
      <c r="H410" s="63" t="s">
        <v>358</v>
      </c>
      <c r="I410" s="63" t="s">
        <v>583</v>
      </c>
      <c r="J410" s="63" t="s">
        <v>585</v>
      </c>
      <c r="K410" s="63">
        <v>15</v>
      </c>
      <c r="L410" s="63">
        <v>15</v>
      </c>
      <c r="M410" t="s">
        <v>3305</v>
      </c>
      <c r="N410" s="63" t="s">
        <v>3306</v>
      </c>
      <c r="O410" s="227">
        <v>68000</v>
      </c>
      <c r="P410" s="63" t="s">
        <v>586</v>
      </c>
      <c r="Q410" s="63" t="s">
        <v>586</v>
      </c>
      <c r="R410" s="228">
        <f t="shared" si="12"/>
        <v>6.0180985463636966E-5</v>
      </c>
    </row>
    <row r="411" spans="1:18" x14ac:dyDescent="0.2">
      <c r="A411" s="225">
        <f t="shared" si="13"/>
        <v>410</v>
      </c>
      <c r="B411" s="249">
        <v>41361</v>
      </c>
      <c r="C411" t="s">
        <v>1485</v>
      </c>
      <c r="D411" s="63" t="s">
        <v>1486</v>
      </c>
      <c r="F411" t="s">
        <v>1487</v>
      </c>
      <c r="G411" t="s">
        <v>105</v>
      </c>
      <c r="H411" s="63" t="s">
        <v>589</v>
      </c>
      <c r="I411" s="63" t="s">
        <v>590</v>
      </c>
      <c r="J411" s="63" t="s">
        <v>591</v>
      </c>
      <c r="K411" s="63">
        <v>20</v>
      </c>
      <c r="L411" s="63">
        <v>20</v>
      </c>
      <c r="M411" t="s">
        <v>1510</v>
      </c>
      <c r="N411" s="63" t="s">
        <v>77</v>
      </c>
      <c r="O411" s="227">
        <v>67500</v>
      </c>
      <c r="P411" s="63" t="s">
        <v>586</v>
      </c>
      <c r="Q411" s="63" t="s">
        <v>586</v>
      </c>
      <c r="R411" s="228">
        <f t="shared" si="12"/>
        <v>5.9738478217580813E-5</v>
      </c>
    </row>
    <row r="412" spans="1:18" x14ac:dyDescent="0.2">
      <c r="A412" s="225">
        <f t="shared" si="13"/>
        <v>411</v>
      </c>
      <c r="B412" s="249">
        <v>41361</v>
      </c>
      <c r="C412" t="s">
        <v>1872</v>
      </c>
      <c r="D412" s="63" t="s">
        <v>1873</v>
      </c>
      <c r="F412" t="s">
        <v>1874</v>
      </c>
      <c r="G412" t="s">
        <v>1875</v>
      </c>
      <c r="H412" s="63" t="s">
        <v>358</v>
      </c>
      <c r="I412" s="63" t="s">
        <v>583</v>
      </c>
      <c r="J412" s="63" t="s">
        <v>585</v>
      </c>
      <c r="K412" s="63">
        <v>15</v>
      </c>
      <c r="L412" s="63">
        <v>15</v>
      </c>
      <c r="M412" t="s">
        <v>219</v>
      </c>
      <c r="N412" s="63" t="s">
        <v>220</v>
      </c>
      <c r="O412" s="227">
        <v>67000</v>
      </c>
      <c r="P412" s="63" t="s">
        <v>586</v>
      </c>
      <c r="Q412" s="63" t="s">
        <v>586</v>
      </c>
      <c r="R412" s="228">
        <f t="shared" si="12"/>
        <v>5.929597097152466E-5</v>
      </c>
    </row>
    <row r="413" spans="1:18" x14ac:dyDescent="0.2">
      <c r="A413" s="225">
        <f t="shared" si="13"/>
        <v>412</v>
      </c>
      <c r="B413" s="249">
        <v>41361</v>
      </c>
      <c r="C413" t="s">
        <v>3141</v>
      </c>
      <c r="D413" s="63" t="s">
        <v>3142</v>
      </c>
      <c r="F413" t="s">
        <v>3143</v>
      </c>
      <c r="G413" t="s">
        <v>3144</v>
      </c>
      <c r="H413" s="63" t="s">
        <v>589</v>
      </c>
      <c r="I413" s="63" t="s">
        <v>590</v>
      </c>
      <c r="J413" s="63" t="s">
        <v>591</v>
      </c>
      <c r="K413" s="63">
        <v>20</v>
      </c>
      <c r="L413" s="63">
        <v>20</v>
      </c>
      <c r="M413" t="s">
        <v>1510</v>
      </c>
      <c r="N413" s="63" t="s">
        <v>77</v>
      </c>
      <c r="O413" s="227">
        <v>66900</v>
      </c>
      <c r="P413" s="63" t="s">
        <v>586</v>
      </c>
      <c r="Q413" s="63" t="s">
        <v>586</v>
      </c>
      <c r="R413" s="228">
        <f t="shared" si="12"/>
        <v>5.9207469522313428E-5</v>
      </c>
    </row>
    <row r="414" spans="1:18" x14ac:dyDescent="0.2">
      <c r="A414" s="225">
        <f t="shared" si="13"/>
        <v>413</v>
      </c>
      <c r="B414" s="249">
        <v>41361</v>
      </c>
      <c r="C414" t="s">
        <v>0</v>
      </c>
      <c r="D414" s="63" t="s">
        <v>139</v>
      </c>
      <c r="F414" t="s">
        <v>1150</v>
      </c>
      <c r="H414" s="63" t="s">
        <v>589</v>
      </c>
      <c r="I414" s="63" t="s">
        <v>590</v>
      </c>
      <c r="J414" s="63" t="s">
        <v>85</v>
      </c>
      <c r="K414" s="63">
        <v>20</v>
      </c>
      <c r="L414" s="63">
        <v>20</v>
      </c>
      <c r="M414" t="s">
        <v>102</v>
      </c>
      <c r="N414" s="63" t="s">
        <v>103</v>
      </c>
      <c r="O414" s="227">
        <v>66500</v>
      </c>
      <c r="P414" s="63" t="s">
        <v>586</v>
      </c>
      <c r="Q414" s="63" t="s">
        <v>586</v>
      </c>
      <c r="R414" s="228">
        <f t="shared" si="12"/>
        <v>5.8853463725468507E-5</v>
      </c>
    </row>
    <row r="415" spans="1:18" x14ac:dyDescent="0.2">
      <c r="A415" s="225">
        <f t="shared" si="13"/>
        <v>414</v>
      </c>
      <c r="B415" s="249">
        <v>41361</v>
      </c>
      <c r="C415" t="s">
        <v>3136</v>
      </c>
      <c r="D415" s="63" t="s">
        <v>3137</v>
      </c>
      <c r="E415" s="63" t="s">
        <v>656</v>
      </c>
      <c r="F415" t="s">
        <v>3138</v>
      </c>
      <c r="G415" t="s">
        <v>1623</v>
      </c>
      <c r="H415" s="63" t="s">
        <v>589</v>
      </c>
      <c r="I415" s="63" t="s">
        <v>590</v>
      </c>
      <c r="J415" s="63" t="s">
        <v>591</v>
      </c>
      <c r="K415" s="63">
        <v>20</v>
      </c>
      <c r="L415" s="63">
        <v>20</v>
      </c>
      <c r="M415" t="s">
        <v>1510</v>
      </c>
      <c r="N415" s="63" t="s">
        <v>77</v>
      </c>
      <c r="O415" s="227">
        <v>66500</v>
      </c>
      <c r="P415" s="63" t="s">
        <v>586</v>
      </c>
      <c r="Q415" s="63" t="s">
        <v>586</v>
      </c>
      <c r="R415" s="228">
        <f t="shared" si="12"/>
        <v>5.8853463725468507E-5</v>
      </c>
    </row>
    <row r="416" spans="1:18" x14ac:dyDescent="0.2">
      <c r="A416" s="225">
        <f t="shared" si="13"/>
        <v>415</v>
      </c>
      <c r="B416" s="249">
        <v>41361</v>
      </c>
      <c r="C416" t="s">
        <v>2935</v>
      </c>
      <c r="D416" s="63" t="s">
        <v>2936</v>
      </c>
      <c r="F416" t="s">
        <v>2937</v>
      </c>
      <c r="H416" s="63" t="s">
        <v>589</v>
      </c>
      <c r="I416" s="63" t="s">
        <v>590</v>
      </c>
      <c r="J416" s="63" t="s">
        <v>101</v>
      </c>
      <c r="K416" s="63">
        <v>20</v>
      </c>
      <c r="L416" s="63">
        <v>20</v>
      </c>
      <c r="M416" t="s">
        <v>1750</v>
      </c>
      <c r="N416" s="63" t="s">
        <v>201</v>
      </c>
      <c r="O416" s="227">
        <v>66500</v>
      </c>
      <c r="P416" s="63" t="s">
        <v>586</v>
      </c>
      <c r="Q416" s="63" t="s">
        <v>586</v>
      </c>
      <c r="R416" s="228">
        <f t="shared" si="12"/>
        <v>5.8853463725468507E-5</v>
      </c>
    </row>
    <row r="417" spans="1:18" x14ac:dyDescent="0.2">
      <c r="A417" s="225">
        <f t="shared" si="13"/>
        <v>416</v>
      </c>
      <c r="B417" s="249">
        <v>41361</v>
      </c>
      <c r="C417" t="s">
        <v>3481</v>
      </c>
      <c r="D417" s="63" t="s">
        <v>3482</v>
      </c>
      <c r="F417" t="s">
        <v>3483</v>
      </c>
      <c r="H417" s="63" t="s">
        <v>358</v>
      </c>
      <c r="I417" s="63" t="s">
        <v>584</v>
      </c>
      <c r="J417" s="63" t="s">
        <v>585</v>
      </c>
      <c r="K417" s="63">
        <v>15</v>
      </c>
      <c r="L417" s="63">
        <v>15</v>
      </c>
      <c r="M417" t="s">
        <v>615</v>
      </c>
      <c r="N417" s="63" t="s">
        <v>616</v>
      </c>
      <c r="O417" s="227">
        <v>66500</v>
      </c>
      <c r="P417" s="63" t="s">
        <v>586</v>
      </c>
      <c r="Q417" s="63" t="s">
        <v>586</v>
      </c>
      <c r="R417" s="228">
        <f t="shared" si="12"/>
        <v>5.8853463725468507E-5</v>
      </c>
    </row>
    <row r="418" spans="1:18" x14ac:dyDescent="0.2">
      <c r="A418" s="225">
        <f t="shared" si="13"/>
        <v>417</v>
      </c>
      <c r="B418" s="249">
        <v>41361</v>
      </c>
      <c r="C418" t="s">
        <v>1774</v>
      </c>
      <c r="D418" s="63" t="s">
        <v>1775</v>
      </c>
      <c r="F418" t="s">
        <v>1776</v>
      </c>
      <c r="G418" t="s">
        <v>1777</v>
      </c>
      <c r="H418" s="63" t="s">
        <v>589</v>
      </c>
      <c r="I418" s="63" t="s">
        <v>590</v>
      </c>
      <c r="J418" s="63" t="s">
        <v>406</v>
      </c>
      <c r="K418" s="63">
        <v>15</v>
      </c>
      <c r="L418" s="63">
        <v>10</v>
      </c>
      <c r="M418" t="s">
        <v>1750</v>
      </c>
      <c r="N418" s="63" t="s">
        <v>201</v>
      </c>
      <c r="O418" s="227">
        <v>65973</v>
      </c>
      <c r="P418" s="63" t="s">
        <v>586</v>
      </c>
      <c r="Q418" s="63" t="s">
        <v>586</v>
      </c>
      <c r="R418" s="228">
        <f t="shared" si="12"/>
        <v>5.8387061088125317E-5</v>
      </c>
    </row>
    <row r="419" spans="1:18" x14ac:dyDescent="0.2">
      <c r="A419" s="225">
        <f t="shared" si="13"/>
        <v>418</v>
      </c>
      <c r="B419" s="249">
        <v>41361</v>
      </c>
      <c r="C419" t="s">
        <v>2867</v>
      </c>
      <c r="D419" s="63" t="s">
        <v>2868</v>
      </c>
      <c r="E419" s="63" t="s">
        <v>656</v>
      </c>
      <c r="F419" t="s">
        <v>2869</v>
      </c>
      <c r="G419" t="s">
        <v>2870</v>
      </c>
      <c r="H419" s="63" t="s">
        <v>589</v>
      </c>
      <c r="I419" s="63" t="s">
        <v>590</v>
      </c>
      <c r="J419" s="63" t="s">
        <v>591</v>
      </c>
      <c r="K419" s="63">
        <v>20</v>
      </c>
      <c r="L419" s="63">
        <v>20</v>
      </c>
      <c r="M419" t="s">
        <v>1510</v>
      </c>
      <c r="N419" s="63" t="s">
        <v>77</v>
      </c>
      <c r="O419" s="227">
        <v>65000</v>
      </c>
      <c r="P419" s="63" t="s">
        <v>586</v>
      </c>
      <c r="Q419" s="63" t="s">
        <v>586</v>
      </c>
      <c r="R419" s="228">
        <f t="shared" si="12"/>
        <v>5.7525941987300041E-5</v>
      </c>
    </row>
    <row r="420" spans="1:18" x14ac:dyDescent="0.2">
      <c r="A420" s="225">
        <f t="shared" si="13"/>
        <v>419</v>
      </c>
      <c r="B420" s="249">
        <v>41361</v>
      </c>
      <c r="C420" t="s">
        <v>1870</v>
      </c>
      <c r="D420" s="63" t="s">
        <v>1871</v>
      </c>
      <c r="F420" t="s">
        <v>2492</v>
      </c>
      <c r="G420" t="s">
        <v>2493</v>
      </c>
      <c r="H420" s="63" t="s">
        <v>589</v>
      </c>
      <c r="I420" s="63" t="s">
        <v>590</v>
      </c>
      <c r="J420" s="63" t="s">
        <v>591</v>
      </c>
      <c r="K420" s="63">
        <v>20</v>
      </c>
      <c r="L420" s="63">
        <v>20</v>
      </c>
      <c r="M420" t="s">
        <v>1510</v>
      </c>
      <c r="N420" s="63" t="s">
        <v>77</v>
      </c>
      <c r="O420" s="227">
        <v>64500</v>
      </c>
      <c r="P420" s="63" t="s">
        <v>586</v>
      </c>
      <c r="Q420" s="63" t="s">
        <v>586</v>
      </c>
      <c r="R420" s="228">
        <f t="shared" si="12"/>
        <v>5.7083434741243888E-5</v>
      </c>
    </row>
    <row r="421" spans="1:18" x14ac:dyDescent="0.2">
      <c r="A421" s="225">
        <f t="shared" si="13"/>
        <v>420</v>
      </c>
      <c r="B421" s="249">
        <v>41361</v>
      </c>
      <c r="C421" t="s">
        <v>1152</v>
      </c>
      <c r="D421" s="63" t="s">
        <v>1153</v>
      </c>
      <c r="E421" s="63" t="s">
        <v>656</v>
      </c>
      <c r="F421" t="s">
        <v>2289</v>
      </c>
      <c r="G421" t="s">
        <v>101</v>
      </c>
      <c r="H421" s="63" t="s">
        <v>589</v>
      </c>
      <c r="I421" s="63" t="s">
        <v>590</v>
      </c>
      <c r="J421" s="63" t="s">
        <v>591</v>
      </c>
      <c r="K421" s="63">
        <v>20</v>
      </c>
      <c r="L421" s="63">
        <v>20</v>
      </c>
      <c r="M421" t="s">
        <v>1510</v>
      </c>
      <c r="N421" s="63" t="s">
        <v>77</v>
      </c>
      <c r="O421" s="227">
        <v>64109</v>
      </c>
      <c r="P421" s="63" t="s">
        <v>586</v>
      </c>
      <c r="Q421" s="63" t="s">
        <v>586</v>
      </c>
      <c r="R421" s="228">
        <f t="shared" si="12"/>
        <v>5.6737394074827975E-5</v>
      </c>
    </row>
    <row r="422" spans="1:18" x14ac:dyDescent="0.2">
      <c r="A422" s="225">
        <f t="shared" si="13"/>
        <v>421</v>
      </c>
      <c r="B422" s="249">
        <v>41361</v>
      </c>
      <c r="C422" t="s">
        <v>3139</v>
      </c>
      <c r="D422" s="63" t="s">
        <v>3140</v>
      </c>
      <c r="F422" t="s">
        <v>2940</v>
      </c>
      <c r="G422" t="s">
        <v>2941</v>
      </c>
      <c r="H422" s="63" t="s">
        <v>589</v>
      </c>
      <c r="I422" s="63" t="s">
        <v>590</v>
      </c>
      <c r="J422" s="63" t="s">
        <v>591</v>
      </c>
      <c r="K422" s="63">
        <v>20</v>
      </c>
      <c r="L422" s="63">
        <v>20</v>
      </c>
      <c r="M422" t="s">
        <v>1510</v>
      </c>
      <c r="N422" s="63" t="s">
        <v>77</v>
      </c>
      <c r="O422" s="227">
        <v>63000</v>
      </c>
      <c r="P422" s="63" t="s">
        <v>586</v>
      </c>
      <c r="Q422" s="63" t="s">
        <v>586</v>
      </c>
      <c r="R422" s="228">
        <f t="shared" si="12"/>
        <v>5.5755913003075422E-5</v>
      </c>
    </row>
    <row r="423" spans="1:18" x14ac:dyDescent="0.2">
      <c r="A423" s="225">
        <f t="shared" si="13"/>
        <v>422</v>
      </c>
      <c r="B423" s="249">
        <v>41361</v>
      </c>
      <c r="C423" t="s">
        <v>3377</v>
      </c>
      <c r="D423" s="63" t="s">
        <v>3378</v>
      </c>
      <c r="E423" s="63" t="s">
        <v>656</v>
      </c>
      <c r="F423" t="s">
        <v>3379</v>
      </c>
      <c r="G423" t="s">
        <v>3380</v>
      </c>
      <c r="H423" s="63" t="s">
        <v>589</v>
      </c>
      <c r="I423" s="63" t="s">
        <v>590</v>
      </c>
      <c r="J423" s="63" t="s">
        <v>591</v>
      </c>
      <c r="K423" s="63">
        <v>20</v>
      </c>
      <c r="L423" s="63">
        <v>20</v>
      </c>
      <c r="M423" t="s">
        <v>1510</v>
      </c>
      <c r="N423" s="63" t="s">
        <v>77</v>
      </c>
      <c r="O423" s="227">
        <v>63000</v>
      </c>
      <c r="P423" s="63" t="s">
        <v>586</v>
      </c>
      <c r="Q423" s="63" t="s">
        <v>586</v>
      </c>
      <c r="R423" s="228">
        <f t="shared" si="12"/>
        <v>5.5755913003075422E-5</v>
      </c>
    </row>
    <row r="424" spans="1:18" x14ac:dyDescent="0.2">
      <c r="A424" s="225">
        <f t="shared" si="13"/>
        <v>423</v>
      </c>
      <c r="B424" s="249">
        <v>41361</v>
      </c>
      <c r="C424" t="s">
        <v>2090</v>
      </c>
      <c r="D424" s="63" t="s">
        <v>2091</v>
      </c>
      <c r="F424" t="s">
        <v>2092</v>
      </c>
      <c r="H424" s="63" t="s">
        <v>589</v>
      </c>
      <c r="I424" s="63" t="s">
        <v>590</v>
      </c>
      <c r="J424" s="63" t="s">
        <v>591</v>
      </c>
      <c r="K424" s="63">
        <v>20</v>
      </c>
      <c r="L424" s="63">
        <v>20</v>
      </c>
      <c r="M424" t="s">
        <v>219</v>
      </c>
      <c r="N424" s="63" t="s">
        <v>220</v>
      </c>
      <c r="O424" s="227">
        <v>62500</v>
      </c>
      <c r="P424" s="63" t="s">
        <v>586</v>
      </c>
      <c r="Q424" s="63" t="s">
        <v>586</v>
      </c>
      <c r="R424" s="228">
        <f t="shared" si="12"/>
        <v>5.5313405757019269E-5</v>
      </c>
    </row>
    <row r="425" spans="1:18" x14ac:dyDescent="0.2">
      <c r="A425" s="225">
        <f t="shared" si="13"/>
        <v>424</v>
      </c>
      <c r="B425" s="249">
        <v>41361</v>
      </c>
      <c r="C425" t="s">
        <v>684</v>
      </c>
      <c r="D425" s="63" t="s">
        <v>685</v>
      </c>
      <c r="F425" t="s">
        <v>1042</v>
      </c>
      <c r="H425" s="63" t="s">
        <v>589</v>
      </c>
      <c r="I425" s="63" t="s">
        <v>590</v>
      </c>
      <c r="J425" s="63" t="s">
        <v>591</v>
      </c>
      <c r="K425" s="63">
        <v>20</v>
      </c>
      <c r="L425" s="63">
        <v>20</v>
      </c>
      <c r="M425" t="s">
        <v>1510</v>
      </c>
      <c r="N425" s="63" t="s">
        <v>77</v>
      </c>
      <c r="O425" s="227">
        <v>62000</v>
      </c>
      <c r="P425" s="63" t="s">
        <v>586</v>
      </c>
      <c r="Q425" s="63" t="s">
        <v>586</v>
      </c>
      <c r="R425" s="228">
        <f t="shared" si="12"/>
        <v>5.4870898510963116E-5</v>
      </c>
    </row>
    <row r="426" spans="1:18" x14ac:dyDescent="0.2">
      <c r="A426" s="225">
        <f t="shared" si="13"/>
        <v>425</v>
      </c>
      <c r="B426" s="249">
        <v>41361</v>
      </c>
      <c r="C426" t="s">
        <v>2183</v>
      </c>
      <c r="D426" s="63" t="s">
        <v>2184</v>
      </c>
      <c r="F426" t="s">
        <v>1164</v>
      </c>
      <c r="H426" s="63" t="s">
        <v>589</v>
      </c>
      <c r="I426" s="63" t="s">
        <v>590</v>
      </c>
      <c r="J426" s="63" t="s">
        <v>105</v>
      </c>
      <c r="K426" s="63">
        <v>20</v>
      </c>
      <c r="L426" s="63">
        <v>20</v>
      </c>
      <c r="M426" t="s">
        <v>102</v>
      </c>
      <c r="N426" s="63" t="s">
        <v>103</v>
      </c>
      <c r="O426" s="227">
        <v>61500</v>
      </c>
      <c r="P426" s="63" t="s">
        <v>586</v>
      </c>
      <c r="Q426" s="63" t="s">
        <v>586</v>
      </c>
      <c r="R426" s="228">
        <f t="shared" si="12"/>
        <v>5.4428391264906963E-5</v>
      </c>
    </row>
    <row r="427" spans="1:18" x14ac:dyDescent="0.2">
      <c r="A427" s="225">
        <f t="shared" si="13"/>
        <v>426</v>
      </c>
      <c r="B427" s="249">
        <v>41361</v>
      </c>
      <c r="C427" t="s">
        <v>2185</v>
      </c>
      <c r="D427" s="63" t="s">
        <v>571</v>
      </c>
      <c r="F427" t="s">
        <v>1154</v>
      </c>
      <c r="H427" s="63" t="s">
        <v>589</v>
      </c>
      <c r="I427" s="63" t="s">
        <v>590</v>
      </c>
      <c r="J427" s="63" t="s">
        <v>591</v>
      </c>
      <c r="K427" s="63">
        <v>20</v>
      </c>
      <c r="L427" s="63">
        <v>20</v>
      </c>
      <c r="M427" t="s">
        <v>102</v>
      </c>
      <c r="N427" s="63" t="s">
        <v>103</v>
      </c>
      <c r="O427" s="227">
        <v>61500</v>
      </c>
      <c r="P427" s="63" t="s">
        <v>586</v>
      </c>
      <c r="Q427" s="63" t="s">
        <v>586</v>
      </c>
      <c r="R427" s="228">
        <f t="shared" si="12"/>
        <v>5.4428391264906963E-5</v>
      </c>
    </row>
    <row r="428" spans="1:18" x14ac:dyDescent="0.2">
      <c r="A428" s="225">
        <f t="shared" si="13"/>
        <v>427</v>
      </c>
      <c r="B428" s="249">
        <v>41361</v>
      </c>
      <c r="C428" t="s">
        <v>144</v>
      </c>
      <c r="D428" s="63" t="s">
        <v>278</v>
      </c>
      <c r="F428" t="s">
        <v>1236</v>
      </c>
      <c r="H428" s="63" t="s">
        <v>589</v>
      </c>
      <c r="I428" s="63" t="s">
        <v>590</v>
      </c>
      <c r="J428" s="63" t="s">
        <v>120</v>
      </c>
      <c r="K428" s="63">
        <v>20</v>
      </c>
      <c r="L428" s="63">
        <v>20</v>
      </c>
      <c r="M428" t="s">
        <v>1750</v>
      </c>
      <c r="N428" s="63" t="s">
        <v>201</v>
      </c>
      <c r="O428" s="227">
        <v>61500</v>
      </c>
      <c r="P428" s="63" t="s">
        <v>586</v>
      </c>
      <c r="Q428" s="63" t="s">
        <v>586</v>
      </c>
      <c r="R428" s="228">
        <f t="shared" si="12"/>
        <v>5.4428391264906963E-5</v>
      </c>
    </row>
    <row r="429" spans="1:18" x14ac:dyDescent="0.2">
      <c r="A429" s="225">
        <f t="shared" si="13"/>
        <v>428</v>
      </c>
      <c r="B429" s="249">
        <v>41361</v>
      </c>
      <c r="C429" t="s">
        <v>1876</v>
      </c>
      <c r="D429" s="63" t="s">
        <v>1787</v>
      </c>
      <c r="F429" t="s">
        <v>1788</v>
      </c>
      <c r="G429" t="s">
        <v>1789</v>
      </c>
      <c r="H429" s="63" t="s">
        <v>589</v>
      </c>
      <c r="I429" s="63" t="s">
        <v>590</v>
      </c>
      <c r="J429" s="63" t="s">
        <v>591</v>
      </c>
      <c r="K429" s="63">
        <v>20</v>
      </c>
      <c r="L429" s="63">
        <v>20</v>
      </c>
      <c r="M429" t="s">
        <v>1750</v>
      </c>
      <c r="N429" s="63" t="s">
        <v>201</v>
      </c>
      <c r="O429" s="227">
        <v>61500</v>
      </c>
      <c r="P429" s="63" t="s">
        <v>586</v>
      </c>
      <c r="Q429" s="63" t="s">
        <v>586</v>
      </c>
      <c r="R429" s="228">
        <f t="shared" si="12"/>
        <v>5.4428391264906963E-5</v>
      </c>
    </row>
    <row r="430" spans="1:18" x14ac:dyDescent="0.2">
      <c r="A430" s="225">
        <f t="shared" si="13"/>
        <v>429</v>
      </c>
      <c r="B430" s="249">
        <v>41361</v>
      </c>
      <c r="C430" t="s">
        <v>142</v>
      </c>
      <c r="D430" s="63" t="s">
        <v>20</v>
      </c>
      <c r="F430" t="s">
        <v>896</v>
      </c>
      <c r="G430" t="s">
        <v>884</v>
      </c>
      <c r="H430" s="63" t="s">
        <v>358</v>
      </c>
      <c r="I430" s="63" t="s">
        <v>605</v>
      </c>
      <c r="J430" s="63" t="s">
        <v>585</v>
      </c>
      <c r="K430" s="63">
        <v>15</v>
      </c>
      <c r="L430" s="63">
        <v>5</v>
      </c>
      <c r="M430" t="s">
        <v>1750</v>
      </c>
      <c r="N430" s="63" t="s">
        <v>201</v>
      </c>
      <c r="O430" s="227">
        <v>61000</v>
      </c>
      <c r="P430" s="63" t="s">
        <v>586</v>
      </c>
      <c r="Q430" s="63" t="s">
        <v>586</v>
      </c>
      <c r="R430" s="228">
        <f t="shared" si="12"/>
        <v>5.398588401885081E-5</v>
      </c>
    </row>
    <row r="431" spans="1:18" x14ac:dyDescent="0.2">
      <c r="A431" s="225">
        <f t="shared" si="13"/>
        <v>430</v>
      </c>
      <c r="B431" s="249">
        <v>41361</v>
      </c>
      <c r="C431" t="s">
        <v>2481</v>
      </c>
      <c r="D431" s="63" t="s">
        <v>2482</v>
      </c>
      <c r="F431" t="s">
        <v>2258</v>
      </c>
      <c r="H431" s="63" t="s">
        <v>358</v>
      </c>
      <c r="I431" s="63" t="s">
        <v>588</v>
      </c>
      <c r="J431" s="63" t="s">
        <v>585</v>
      </c>
      <c r="K431" s="63">
        <v>0</v>
      </c>
      <c r="L431" s="63">
        <v>0</v>
      </c>
      <c r="M431" t="s">
        <v>615</v>
      </c>
      <c r="N431" s="63" t="s">
        <v>616</v>
      </c>
      <c r="O431" s="227">
        <v>61000</v>
      </c>
      <c r="P431" s="63" t="s">
        <v>586</v>
      </c>
      <c r="Q431" s="63" t="s">
        <v>586</v>
      </c>
      <c r="R431" s="228">
        <f t="shared" si="12"/>
        <v>5.398588401885081E-5</v>
      </c>
    </row>
    <row r="432" spans="1:18" x14ac:dyDescent="0.2">
      <c r="A432" s="225">
        <f t="shared" si="13"/>
        <v>431</v>
      </c>
      <c r="B432" s="249">
        <v>41361</v>
      </c>
      <c r="C432" t="s">
        <v>2555</v>
      </c>
      <c r="D432" s="63" t="s">
        <v>2556</v>
      </c>
      <c r="F432" t="s">
        <v>1259</v>
      </c>
      <c r="H432" s="63" t="s">
        <v>589</v>
      </c>
      <c r="I432" s="63" t="s">
        <v>590</v>
      </c>
      <c r="J432" s="63" t="s">
        <v>406</v>
      </c>
      <c r="K432" s="63">
        <v>15</v>
      </c>
      <c r="L432" s="63">
        <v>10</v>
      </c>
      <c r="M432" t="s">
        <v>1750</v>
      </c>
      <c r="N432" s="63" t="s">
        <v>201</v>
      </c>
      <c r="O432" s="227">
        <v>60500</v>
      </c>
      <c r="P432" s="63" t="s">
        <v>586</v>
      </c>
      <c r="Q432" s="63" t="s">
        <v>586</v>
      </c>
      <c r="R432" s="228">
        <f t="shared" si="12"/>
        <v>5.3543376772794657E-5</v>
      </c>
    </row>
    <row r="433" spans="1:18" x14ac:dyDescent="0.2">
      <c r="A433" s="225">
        <f t="shared" si="13"/>
        <v>432</v>
      </c>
      <c r="B433" s="249">
        <v>41361</v>
      </c>
      <c r="C433" t="s">
        <v>861</v>
      </c>
      <c r="D433" s="63" t="s">
        <v>862</v>
      </c>
      <c r="F433" t="s">
        <v>1053</v>
      </c>
      <c r="H433" s="63" t="s">
        <v>589</v>
      </c>
      <c r="I433" s="63" t="s">
        <v>590</v>
      </c>
      <c r="J433" s="63" t="s">
        <v>591</v>
      </c>
      <c r="K433" s="63">
        <v>20</v>
      </c>
      <c r="L433" s="63">
        <v>20</v>
      </c>
      <c r="M433" t="s">
        <v>1750</v>
      </c>
      <c r="N433" s="63" t="s">
        <v>201</v>
      </c>
      <c r="O433" s="227">
        <v>60500</v>
      </c>
      <c r="P433" s="63" t="s">
        <v>586</v>
      </c>
      <c r="Q433" s="63" t="s">
        <v>586</v>
      </c>
      <c r="R433" s="228">
        <f t="shared" si="12"/>
        <v>5.3543376772794657E-5</v>
      </c>
    </row>
    <row r="434" spans="1:18" x14ac:dyDescent="0.2">
      <c r="A434" s="225">
        <f t="shared" si="13"/>
        <v>433</v>
      </c>
      <c r="B434" s="249">
        <v>41361</v>
      </c>
      <c r="C434" t="s">
        <v>1668</v>
      </c>
      <c r="D434" s="63" t="s">
        <v>1669</v>
      </c>
      <c r="F434" t="s">
        <v>1670</v>
      </c>
      <c r="G434" t="s">
        <v>1671</v>
      </c>
      <c r="H434" s="63" t="s">
        <v>358</v>
      </c>
      <c r="I434" s="63" t="s">
        <v>147</v>
      </c>
      <c r="J434" s="63" t="s">
        <v>585</v>
      </c>
      <c r="K434" s="63">
        <v>15</v>
      </c>
      <c r="L434" s="63">
        <v>5</v>
      </c>
      <c r="M434" t="s">
        <v>102</v>
      </c>
      <c r="N434" s="63" t="s">
        <v>103</v>
      </c>
      <c r="O434" s="227">
        <v>60500</v>
      </c>
      <c r="P434" s="63" t="s">
        <v>586</v>
      </c>
      <c r="Q434" s="63" t="s">
        <v>586</v>
      </c>
      <c r="R434" s="228">
        <f t="shared" si="12"/>
        <v>5.3543376772794657E-5</v>
      </c>
    </row>
    <row r="435" spans="1:18" x14ac:dyDescent="0.2">
      <c r="A435" s="225">
        <f t="shared" si="13"/>
        <v>434</v>
      </c>
      <c r="B435" s="249">
        <v>41361</v>
      </c>
      <c r="C435" t="s">
        <v>2675</v>
      </c>
      <c r="D435" s="63" t="s">
        <v>787</v>
      </c>
      <c r="E435" s="63">
        <v>1879568085</v>
      </c>
      <c r="F435" t="s">
        <v>1083</v>
      </c>
      <c r="H435" s="63" t="s">
        <v>589</v>
      </c>
      <c r="I435" s="63" t="s">
        <v>590</v>
      </c>
      <c r="J435" s="63" t="s">
        <v>591</v>
      </c>
      <c r="K435" s="63">
        <v>20</v>
      </c>
      <c r="L435" s="63">
        <v>20</v>
      </c>
      <c r="M435" t="s">
        <v>1750</v>
      </c>
      <c r="N435" s="63" t="s">
        <v>201</v>
      </c>
      <c r="O435" s="227">
        <v>60000</v>
      </c>
      <c r="P435" s="63" t="s">
        <v>586</v>
      </c>
      <c r="Q435" s="63" t="s">
        <v>586</v>
      </c>
      <c r="R435" s="228">
        <f t="shared" si="12"/>
        <v>5.3100869526738497E-5</v>
      </c>
    </row>
    <row r="436" spans="1:18" x14ac:dyDescent="0.2">
      <c r="A436" s="225">
        <f t="shared" si="13"/>
        <v>435</v>
      </c>
      <c r="B436" s="249">
        <v>41361</v>
      </c>
      <c r="C436" t="s">
        <v>2157</v>
      </c>
      <c r="D436" s="63" t="s">
        <v>2158</v>
      </c>
      <c r="F436" t="s">
        <v>2159</v>
      </c>
      <c r="H436" s="63" t="s">
        <v>589</v>
      </c>
      <c r="I436" s="63" t="s">
        <v>590</v>
      </c>
      <c r="J436" s="63" t="s">
        <v>591</v>
      </c>
      <c r="K436" s="63">
        <v>20</v>
      </c>
      <c r="L436" s="63">
        <v>20</v>
      </c>
      <c r="M436" t="s">
        <v>219</v>
      </c>
      <c r="N436" s="63" t="s">
        <v>220</v>
      </c>
      <c r="O436" s="227">
        <v>60000</v>
      </c>
      <c r="P436" s="63" t="s">
        <v>586</v>
      </c>
      <c r="Q436" s="63" t="s">
        <v>586</v>
      </c>
      <c r="R436" s="228">
        <f t="shared" si="12"/>
        <v>5.3100869526738497E-5</v>
      </c>
    </row>
    <row r="437" spans="1:18" x14ac:dyDescent="0.2">
      <c r="A437" s="225">
        <f t="shared" si="13"/>
        <v>436</v>
      </c>
      <c r="B437" s="249">
        <v>41361</v>
      </c>
      <c r="C437" t="s">
        <v>2950</v>
      </c>
      <c r="D437" s="63" t="s">
        <v>2951</v>
      </c>
      <c r="F437" t="s">
        <v>2952</v>
      </c>
      <c r="H437" s="63" t="s">
        <v>589</v>
      </c>
      <c r="I437" s="63" t="s">
        <v>590</v>
      </c>
      <c r="J437" s="63" t="s">
        <v>591</v>
      </c>
      <c r="K437" s="63">
        <v>20</v>
      </c>
      <c r="L437" s="63">
        <v>20</v>
      </c>
      <c r="M437" t="s">
        <v>102</v>
      </c>
      <c r="N437" s="63" t="s">
        <v>103</v>
      </c>
      <c r="O437" s="227">
        <v>59500</v>
      </c>
      <c r="P437" s="63" t="s">
        <v>586</v>
      </c>
      <c r="Q437" s="63" t="s">
        <v>586</v>
      </c>
      <c r="R437" s="228">
        <f t="shared" si="12"/>
        <v>5.2658362280682344E-5</v>
      </c>
    </row>
    <row r="438" spans="1:18" x14ac:dyDescent="0.2">
      <c r="A438" s="225">
        <f t="shared" si="13"/>
        <v>437</v>
      </c>
      <c r="B438" s="249">
        <v>41361</v>
      </c>
      <c r="C438" t="s">
        <v>79</v>
      </c>
      <c r="D438" s="63" t="s">
        <v>200</v>
      </c>
      <c r="F438" t="s">
        <v>995</v>
      </c>
      <c r="G438" t="s">
        <v>1247</v>
      </c>
      <c r="H438" s="63" t="s">
        <v>358</v>
      </c>
      <c r="I438" s="63" t="s">
        <v>605</v>
      </c>
      <c r="J438" s="63" t="s">
        <v>585</v>
      </c>
      <c r="K438" s="63">
        <v>15</v>
      </c>
      <c r="L438" s="63">
        <v>5</v>
      </c>
      <c r="M438" t="s">
        <v>1510</v>
      </c>
      <c r="N438" s="63" t="s">
        <v>77</v>
      </c>
      <c r="O438" s="227">
        <v>59500</v>
      </c>
      <c r="P438" s="63" t="s">
        <v>586</v>
      </c>
      <c r="Q438" s="63" t="s">
        <v>586</v>
      </c>
      <c r="R438" s="228">
        <f t="shared" si="12"/>
        <v>5.2658362280682344E-5</v>
      </c>
    </row>
    <row r="439" spans="1:18" x14ac:dyDescent="0.2">
      <c r="A439" s="225">
        <f t="shared" si="13"/>
        <v>438</v>
      </c>
      <c r="B439" s="249">
        <v>41361</v>
      </c>
      <c r="C439" t="s">
        <v>143</v>
      </c>
      <c r="D439" s="63" t="s">
        <v>53</v>
      </c>
      <c r="F439" t="s">
        <v>896</v>
      </c>
      <c r="G439" t="s">
        <v>884</v>
      </c>
      <c r="H439" s="63" t="s">
        <v>358</v>
      </c>
      <c r="I439" s="63" t="s">
        <v>605</v>
      </c>
      <c r="J439" s="63" t="s">
        <v>585</v>
      </c>
      <c r="K439" s="63">
        <v>15</v>
      </c>
      <c r="L439" s="63">
        <v>5</v>
      </c>
      <c r="M439" t="s">
        <v>1750</v>
      </c>
      <c r="N439" s="63" t="s">
        <v>201</v>
      </c>
      <c r="O439" s="227">
        <v>59500</v>
      </c>
      <c r="P439" s="63" t="s">
        <v>586</v>
      </c>
      <c r="Q439" s="63" t="s">
        <v>586</v>
      </c>
      <c r="R439" s="228">
        <f t="shared" si="12"/>
        <v>5.2658362280682344E-5</v>
      </c>
    </row>
    <row r="440" spans="1:18" x14ac:dyDescent="0.2">
      <c r="A440" s="225">
        <f t="shared" si="13"/>
        <v>439</v>
      </c>
      <c r="B440" s="249">
        <v>41361</v>
      </c>
      <c r="C440" t="s">
        <v>2499</v>
      </c>
      <c r="D440" s="63" t="s">
        <v>2500</v>
      </c>
      <c r="F440" t="s">
        <v>2501</v>
      </c>
      <c r="G440" t="s">
        <v>2502</v>
      </c>
      <c r="H440" s="63" t="s">
        <v>589</v>
      </c>
      <c r="I440" s="63" t="s">
        <v>590</v>
      </c>
      <c r="J440" s="63" t="s">
        <v>591</v>
      </c>
      <c r="K440" s="63">
        <v>20</v>
      </c>
      <c r="L440" s="63">
        <v>20</v>
      </c>
      <c r="M440" t="s">
        <v>1510</v>
      </c>
      <c r="N440" s="63" t="s">
        <v>77</v>
      </c>
      <c r="O440" s="227">
        <v>59421</v>
      </c>
      <c r="P440" s="63" t="s">
        <v>586</v>
      </c>
      <c r="Q440" s="63" t="s">
        <v>586</v>
      </c>
      <c r="R440" s="228">
        <f t="shared" si="12"/>
        <v>5.2588446135805475E-5</v>
      </c>
    </row>
    <row r="441" spans="1:18" x14ac:dyDescent="0.2">
      <c r="A441" s="225">
        <f t="shared" si="13"/>
        <v>440</v>
      </c>
      <c r="B441" s="249">
        <v>41361</v>
      </c>
      <c r="C441" t="s">
        <v>3383</v>
      </c>
      <c r="D441" s="63" t="s">
        <v>3384</v>
      </c>
      <c r="F441" t="s">
        <v>3385</v>
      </c>
      <c r="H441" s="63" t="s">
        <v>589</v>
      </c>
      <c r="I441" s="63" t="s">
        <v>590</v>
      </c>
      <c r="J441" s="63" t="s">
        <v>591</v>
      </c>
      <c r="K441" s="63">
        <v>20</v>
      </c>
      <c r="L441" s="63">
        <v>20</v>
      </c>
      <c r="M441" t="s">
        <v>102</v>
      </c>
      <c r="N441" s="63" t="s">
        <v>103</v>
      </c>
      <c r="O441" s="227">
        <v>58000</v>
      </c>
      <c r="P441" s="63" t="s">
        <v>586</v>
      </c>
      <c r="Q441" s="63" t="s">
        <v>586</v>
      </c>
      <c r="R441" s="228">
        <f t="shared" si="12"/>
        <v>5.1330840542513885E-5</v>
      </c>
    </row>
    <row r="442" spans="1:18" x14ac:dyDescent="0.2">
      <c r="A442" s="225">
        <f t="shared" si="13"/>
        <v>441</v>
      </c>
      <c r="B442" s="249">
        <v>41361</v>
      </c>
      <c r="C442" t="s">
        <v>3484</v>
      </c>
      <c r="D442" s="63" t="s">
        <v>3485</v>
      </c>
      <c r="E442" s="63" t="s">
        <v>656</v>
      </c>
      <c r="F442" t="s">
        <v>3486</v>
      </c>
      <c r="G442" t="s">
        <v>1211</v>
      </c>
      <c r="H442" s="63" t="s">
        <v>358</v>
      </c>
      <c r="I442" s="63" t="s">
        <v>147</v>
      </c>
      <c r="J442" s="63" t="s">
        <v>585</v>
      </c>
      <c r="K442" s="63">
        <v>15</v>
      </c>
      <c r="L442" s="63">
        <v>5</v>
      </c>
      <c r="M442" t="s">
        <v>219</v>
      </c>
      <c r="N442" s="63" t="s">
        <v>220</v>
      </c>
      <c r="O442" s="227">
        <v>58000</v>
      </c>
      <c r="P442" s="63" t="s">
        <v>586</v>
      </c>
      <c r="Q442" s="63" t="s">
        <v>586</v>
      </c>
      <c r="R442" s="228">
        <f t="shared" si="12"/>
        <v>5.1330840542513885E-5</v>
      </c>
    </row>
    <row r="443" spans="1:18" x14ac:dyDescent="0.2">
      <c r="A443" s="225">
        <f t="shared" si="13"/>
        <v>442</v>
      </c>
      <c r="B443" s="249">
        <v>41361</v>
      </c>
      <c r="C443" t="s">
        <v>2833</v>
      </c>
      <c r="D443" s="63" t="s">
        <v>2834</v>
      </c>
      <c r="F443" t="s">
        <v>982</v>
      </c>
      <c r="H443" s="63" t="s">
        <v>589</v>
      </c>
      <c r="I443" s="63" t="s">
        <v>590</v>
      </c>
      <c r="J443" s="63" t="s">
        <v>591</v>
      </c>
      <c r="K443" s="63">
        <v>20</v>
      </c>
      <c r="L443" s="63">
        <v>20</v>
      </c>
      <c r="M443" t="s">
        <v>1750</v>
      </c>
      <c r="N443" s="63" t="s">
        <v>201</v>
      </c>
      <c r="O443" s="227">
        <v>57500</v>
      </c>
      <c r="P443" s="63" t="s">
        <v>586</v>
      </c>
      <c r="Q443" s="63" t="s">
        <v>586</v>
      </c>
      <c r="R443" s="228">
        <f t="shared" si="12"/>
        <v>5.0888333296457732E-5</v>
      </c>
    </row>
    <row r="444" spans="1:18" x14ac:dyDescent="0.2">
      <c r="A444" s="225">
        <f t="shared" si="13"/>
        <v>443</v>
      </c>
      <c r="B444" s="249">
        <v>41361</v>
      </c>
      <c r="C444" t="s">
        <v>1337</v>
      </c>
      <c r="D444" s="63" t="s">
        <v>1338</v>
      </c>
      <c r="E444" s="63">
        <v>27416</v>
      </c>
      <c r="F444" t="s">
        <v>1339</v>
      </c>
      <c r="G444" t="s">
        <v>1340</v>
      </c>
      <c r="H444" s="63" t="s">
        <v>589</v>
      </c>
      <c r="I444" s="63" t="s">
        <v>590</v>
      </c>
      <c r="J444" s="63" t="s">
        <v>591</v>
      </c>
      <c r="K444" s="63">
        <v>20</v>
      </c>
      <c r="L444" s="63">
        <v>20</v>
      </c>
      <c r="M444" t="s">
        <v>1341</v>
      </c>
      <c r="N444" s="63" t="s">
        <v>1342</v>
      </c>
      <c r="O444" s="227">
        <v>57500</v>
      </c>
      <c r="P444" s="63" t="s">
        <v>586</v>
      </c>
      <c r="Q444" s="63" t="s">
        <v>586</v>
      </c>
      <c r="R444" s="228">
        <f t="shared" si="12"/>
        <v>5.0888333296457732E-5</v>
      </c>
    </row>
    <row r="445" spans="1:18" x14ac:dyDescent="0.2">
      <c r="A445" s="225">
        <f t="shared" si="13"/>
        <v>444</v>
      </c>
      <c r="B445" s="249">
        <v>41361</v>
      </c>
      <c r="C445" t="s">
        <v>3386</v>
      </c>
      <c r="D445" s="63" t="s">
        <v>3387</v>
      </c>
      <c r="F445" t="s">
        <v>3388</v>
      </c>
      <c r="G445" t="s">
        <v>3389</v>
      </c>
      <c r="H445" s="63" t="s">
        <v>589</v>
      </c>
      <c r="I445" s="63" t="s">
        <v>590</v>
      </c>
      <c r="J445" s="63" t="s">
        <v>591</v>
      </c>
      <c r="K445" s="63">
        <v>20</v>
      </c>
      <c r="L445" s="63">
        <v>20</v>
      </c>
      <c r="M445" t="s">
        <v>1750</v>
      </c>
      <c r="N445" s="63" t="s">
        <v>201</v>
      </c>
      <c r="O445" s="227">
        <v>57000</v>
      </c>
      <c r="P445" s="63" t="s">
        <v>586</v>
      </c>
      <c r="Q445" s="63" t="s">
        <v>586</v>
      </c>
      <c r="R445" s="228">
        <f t="shared" si="12"/>
        <v>5.0445826050401573E-5</v>
      </c>
    </row>
    <row r="446" spans="1:18" x14ac:dyDescent="0.2">
      <c r="A446" s="225">
        <f t="shared" si="13"/>
        <v>445</v>
      </c>
      <c r="B446" s="249">
        <v>41361</v>
      </c>
      <c r="C446" t="s">
        <v>2726</v>
      </c>
      <c r="D446" s="63" t="s">
        <v>2727</v>
      </c>
      <c r="F446" t="s">
        <v>1391</v>
      </c>
      <c r="H446" s="63" t="s">
        <v>589</v>
      </c>
      <c r="I446" s="63" t="s">
        <v>590</v>
      </c>
      <c r="J446" s="63" t="s">
        <v>591</v>
      </c>
      <c r="K446" s="63">
        <v>20</v>
      </c>
      <c r="L446" s="63">
        <v>20</v>
      </c>
      <c r="M446" t="s">
        <v>1750</v>
      </c>
      <c r="N446" s="63" t="s">
        <v>201</v>
      </c>
      <c r="O446" s="227">
        <v>57000</v>
      </c>
      <c r="P446" s="63" t="s">
        <v>586</v>
      </c>
      <c r="Q446" s="63" t="s">
        <v>586</v>
      </c>
      <c r="R446" s="228">
        <f t="shared" si="12"/>
        <v>5.0445826050401573E-5</v>
      </c>
    </row>
    <row r="447" spans="1:18" x14ac:dyDescent="0.2">
      <c r="A447" s="225">
        <f t="shared" si="13"/>
        <v>446</v>
      </c>
      <c r="B447" s="249">
        <v>41361</v>
      </c>
      <c r="C447" t="s">
        <v>2160</v>
      </c>
      <c r="D447" s="63" t="s">
        <v>2161</v>
      </c>
      <c r="F447" t="s">
        <v>2162</v>
      </c>
      <c r="H447" s="63" t="s">
        <v>589</v>
      </c>
      <c r="I447" s="63" t="s">
        <v>590</v>
      </c>
      <c r="J447" s="63" t="s">
        <v>591</v>
      </c>
      <c r="K447" s="63">
        <v>20</v>
      </c>
      <c r="L447" s="63">
        <v>20</v>
      </c>
      <c r="M447" t="s">
        <v>1510</v>
      </c>
      <c r="N447" s="63" t="s">
        <v>77</v>
      </c>
      <c r="O447" s="227">
        <v>56500</v>
      </c>
      <c r="P447" s="63" t="s">
        <v>586</v>
      </c>
      <c r="Q447" s="63" t="s">
        <v>586</v>
      </c>
      <c r="R447" s="228">
        <f t="shared" si="12"/>
        <v>5.000331880434542E-5</v>
      </c>
    </row>
    <row r="448" spans="1:18" x14ac:dyDescent="0.2">
      <c r="A448" s="225">
        <f t="shared" si="13"/>
        <v>447</v>
      </c>
      <c r="B448" s="249">
        <v>41361</v>
      </c>
      <c r="C448" t="s">
        <v>2497</v>
      </c>
      <c r="D448" s="63" t="s">
        <v>2498</v>
      </c>
      <c r="F448" t="s">
        <v>880</v>
      </c>
      <c r="H448" s="63" t="s">
        <v>589</v>
      </c>
      <c r="I448" s="63" t="s">
        <v>590</v>
      </c>
      <c r="J448" s="63" t="s">
        <v>591</v>
      </c>
      <c r="K448" s="63">
        <v>20</v>
      </c>
      <c r="L448" s="63">
        <v>20</v>
      </c>
      <c r="M448" t="s">
        <v>1750</v>
      </c>
      <c r="N448" s="63" t="s">
        <v>201</v>
      </c>
      <c r="O448" s="227">
        <v>56500</v>
      </c>
      <c r="P448" s="63" t="s">
        <v>586</v>
      </c>
      <c r="Q448" s="63" t="s">
        <v>586</v>
      </c>
      <c r="R448" s="228">
        <f t="shared" si="12"/>
        <v>5.000331880434542E-5</v>
      </c>
    </row>
    <row r="449" spans="1:18" x14ac:dyDescent="0.2">
      <c r="A449" s="225">
        <f t="shared" si="13"/>
        <v>448</v>
      </c>
      <c r="B449" s="249">
        <v>41361</v>
      </c>
      <c r="C449" t="s">
        <v>1783</v>
      </c>
      <c r="D449" s="63" t="s">
        <v>1784</v>
      </c>
      <c r="F449" t="s">
        <v>1785</v>
      </c>
      <c r="H449" s="63" t="s">
        <v>589</v>
      </c>
      <c r="I449" s="63" t="s">
        <v>590</v>
      </c>
      <c r="J449" s="63" t="s">
        <v>591</v>
      </c>
      <c r="K449" s="63">
        <v>20</v>
      </c>
      <c r="L449" s="63">
        <v>20</v>
      </c>
      <c r="M449" t="s">
        <v>219</v>
      </c>
      <c r="N449" s="63" t="s">
        <v>220</v>
      </c>
      <c r="O449" s="227">
        <v>56500</v>
      </c>
      <c r="P449" s="63" t="s">
        <v>586</v>
      </c>
      <c r="Q449" s="63" t="s">
        <v>586</v>
      </c>
      <c r="R449" s="228">
        <f t="shared" si="12"/>
        <v>5.000331880434542E-5</v>
      </c>
    </row>
    <row r="450" spans="1:18" x14ac:dyDescent="0.2">
      <c r="A450" s="225">
        <f t="shared" si="13"/>
        <v>449</v>
      </c>
      <c r="B450" s="249">
        <v>41361</v>
      </c>
      <c r="C450" t="s">
        <v>2232</v>
      </c>
      <c r="D450" s="63" t="s">
        <v>2233</v>
      </c>
      <c r="F450" t="s">
        <v>2234</v>
      </c>
      <c r="H450" s="63" t="s">
        <v>589</v>
      </c>
      <c r="I450" s="63" t="s">
        <v>590</v>
      </c>
      <c r="J450" s="63" t="s">
        <v>591</v>
      </c>
      <c r="K450" s="63">
        <v>20</v>
      </c>
      <c r="L450" s="63">
        <v>20</v>
      </c>
      <c r="M450" t="s">
        <v>219</v>
      </c>
      <c r="N450" s="63" t="s">
        <v>220</v>
      </c>
      <c r="O450" s="227">
        <v>55500</v>
      </c>
      <c r="P450" s="63" t="s">
        <v>586</v>
      </c>
      <c r="Q450" s="63" t="s">
        <v>586</v>
      </c>
      <c r="R450" s="228">
        <f t="shared" ref="R450:R513" si="14">O450/$O$987</f>
        <v>4.9118304312233113E-5</v>
      </c>
    </row>
    <row r="451" spans="1:18" x14ac:dyDescent="0.2">
      <c r="A451" s="225">
        <f t="shared" si="13"/>
        <v>450</v>
      </c>
      <c r="B451" s="249">
        <v>41361</v>
      </c>
      <c r="C451" t="s">
        <v>2774</v>
      </c>
      <c r="D451" s="63" t="s">
        <v>2775</v>
      </c>
      <c r="F451" t="s">
        <v>2776</v>
      </c>
      <c r="G451" t="s">
        <v>2777</v>
      </c>
      <c r="H451" s="63" t="s">
        <v>589</v>
      </c>
      <c r="I451" s="63" t="s">
        <v>590</v>
      </c>
      <c r="J451" s="63" t="s">
        <v>591</v>
      </c>
      <c r="K451" s="63">
        <v>20</v>
      </c>
      <c r="L451" s="63">
        <v>20</v>
      </c>
      <c r="M451" t="s">
        <v>1510</v>
      </c>
      <c r="N451" s="63" t="s">
        <v>77</v>
      </c>
      <c r="O451" s="227">
        <v>55000</v>
      </c>
      <c r="P451" s="63" t="s">
        <v>586</v>
      </c>
      <c r="Q451" s="63" t="s">
        <v>586</v>
      </c>
      <c r="R451" s="228">
        <f t="shared" si="14"/>
        <v>4.867579706617696E-5</v>
      </c>
    </row>
    <row r="452" spans="1:18" x14ac:dyDescent="0.2">
      <c r="A452" s="225">
        <f t="shared" ref="A452:A515" si="15">A451+1</f>
        <v>451</v>
      </c>
      <c r="B452" s="249">
        <v>41361</v>
      </c>
      <c r="C452" t="s">
        <v>2320</v>
      </c>
      <c r="D452" s="63" t="s">
        <v>1633</v>
      </c>
      <c r="E452" s="63" t="s">
        <v>656</v>
      </c>
      <c r="F452" t="s">
        <v>2321</v>
      </c>
      <c r="G452" t="s">
        <v>2322</v>
      </c>
      <c r="H452" s="63" t="s">
        <v>589</v>
      </c>
      <c r="I452" s="63" t="s">
        <v>590</v>
      </c>
      <c r="J452" s="63" t="s">
        <v>591</v>
      </c>
      <c r="K452" s="63">
        <v>20</v>
      </c>
      <c r="L452" s="63">
        <v>20</v>
      </c>
      <c r="M452" t="s">
        <v>1510</v>
      </c>
      <c r="N452" s="63" t="s">
        <v>77</v>
      </c>
      <c r="O452" s="227">
        <v>55000</v>
      </c>
      <c r="P452" s="63" t="s">
        <v>586</v>
      </c>
      <c r="Q452" s="63" t="s">
        <v>586</v>
      </c>
      <c r="R452" s="228">
        <f t="shared" si="14"/>
        <v>4.867579706617696E-5</v>
      </c>
    </row>
    <row r="453" spans="1:18" x14ac:dyDescent="0.2">
      <c r="A453" s="225">
        <f t="shared" si="15"/>
        <v>452</v>
      </c>
      <c r="B453" s="249">
        <v>41361</v>
      </c>
      <c r="C453" t="s">
        <v>2888</v>
      </c>
      <c r="D453" s="63" t="s">
        <v>2889</v>
      </c>
      <c r="E453" s="63" t="s">
        <v>656</v>
      </c>
      <c r="F453" t="s">
        <v>2849</v>
      </c>
      <c r="G453" t="s">
        <v>2890</v>
      </c>
      <c r="H453" s="63" t="s">
        <v>589</v>
      </c>
      <c r="I453" s="63" t="s">
        <v>590</v>
      </c>
      <c r="J453" s="63" t="s">
        <v>591</v>
      </c>
      <c r="K453" s="63">
        <v>20</v>
      </c>
      <c r="L453" s="63">
        <v>20</v>
      </c>
      <c r="M453" t="s">
        <v>1510</v>
      </c>
      <c r="N453" s="63" t="s">
        <v>77</v>
      </c>
      <c r="O453" s="227">
        <v>55000</v>
      </c>
      <c r="P453" s="63" t="s">
        <v>586</v>
      </c>
      <c r="Q453" s="63" t="s">
        <v>586</v>
      </c>
      <c r="R453" s="228">
        <f t="shared" si="14"/>
        <v>4.867579706617696E-5</v>
      </c>
    </row>
    <row r="454" spans="1:18" x14ac:dyDescent="0.2">
      <c r="A454" s="225">
        <f t="shared" si="15"/>
        <v>453</v>
      </c>
      <c r="B454" s="249">
        <v>41361</v>
      </c>
      <c r="C454" t="s">
        <v>2939</v>
      </c>
      <c r="D454" s="63" t="s">
        <v>2003</v>
      </c>
      <c r="E454" s="63" t="s">
        <v>656</v>
      </c>
      <c r="F454" t="s">
        <v>2004</v>
      </c>
      <c r="G454" t="s">
        <v>2005</v>
      </c>
      <c r="H454" s="63" t="s">
        <v>589</v>
      </c>
      <c r="I454" s="63" t="s">
        <v>590</v>
      </c>
      <c r="J454" s="63" t="s">
        <v>591</v>
      </c>
      <c r="K454" s="63">
        <v>20</v>
      </c>
      <c r="L454" s="63">
        <v>20</v>
      </c>
      <c r="M454" t="s">
        <v>219</v>
      </c>
      <c r="N454" s="63" t="s">
        <v>220</v>
      </c>
      <c r="O454" s="227">
        <v>55000</v>
      </c>
      <c r="P454" s="63" t="s">
        <v>586</v>
      </c>
      <c r="Q454" s="63" t="s">
        <v>586</v>
      </c>
      <c r="R454" s="228">
        <f t="shared" si="14"/>
        <v>4.867579706617696E-5</v>
      </c>
    </row>
    <row r="455" spans="1:18" x14ac:dyDescent="0.2">
      <c r="A455" s="225">
        <f t="shared" si="15"/>
        <v>454</v>
      </c>
      <c r="B455" s="249">
        <v>41361</v>
      </c>
      <c r="C455" t="s">
        <v>2180</v>
      </c>
      <c r="D455" s="63" t="s">
        <v>2181</v>
      </c>
      <c r="F455" t="s">
        <v>2182</v>
      </c>
      <c r="H455" s="63" t="s">
        <v>358</v>
      </c>
      <c r="I455" s="63" t="s">
        <v>588</v>
      </c>
      <c r="J455" s="63" t="s">
        <v>585</v>
      </c>
      <c r="K455" s="63">
        <v>0</v>
      </c>
      <c r="L455" s="63">
        <v>0</v>
      </c>
      <c r="M455" t="s">
        <v>615</v>
      </c>
      <c r="N455" s="63" t="s">
        <v>616</v>
      </c>
      <c r="O455" s="227">
        <v>55000</v>
      </c>
      <c r="P455" s="63" t="s">
        <v>586</v>
      </c>
      <c r="Q455" s="63" t="s">
        <v>586</v>
      </c>
      <c r="R455" s="228">
        <f t="shared" si="14"/>
        <v>4.867579706617696E-5</v>
      </c>
    </row>
    <row r="456" spans="1:18" x14ac:dyDescent="0.2">
      <c r="A456" s="225">
        <f t="shared" si="15"/>
        <v>455</v>
      </c>
      <c r="B456" s="249">
        <v>41361</v>
      </c>
      <c r="C456" t="s">
        <v>664</v>
      </c>
      <c r="D456" s="63" t="s">
        <v>665</v>
      </c>
      <c r="F456" t="s">
        <v>992</v>
      </c>
      <c r="H456" s="63" t="s">
        <v>589</v>
      </c>
      <c r="I456" s="63" t="s">
        <v>590</v>
      </c>
      <c r="J456" s="63" t="s">
        <v>591</v>
      </c>
      <c r="K456" s="63">
        <v>20</v>
      </c>
      <c r="L456" s="63">
        <v>20</v>
      </c>
      <c r="M456" t="s">
        <v>1510</v>
      </c>
      <c r="N456" s="63" t="s">
        <v>77</v>
      </c>
      <c r="O456" s="227">
        <v>54500</v>
      </c>
      <c r="P456" s="63" t="s">
        <v>586</v>
      </c>
      <c r="Q456" s="63" t="s">
        <v>586</v>
      </c>
      <c r="R456" s="228">
        <f t="shared" si="14"/>
        <v>4.8233289820120807E-5</v>
      </c>
    </row>
    <row r="457" spans="1:18" x14ac:dyDescent="0.2">
      <c r="A457" s="225">
        <f t="shared" si="15"/>
        <v>456</v>
      </c>
      <c r="B457" s="249">
        <v>41361</v>
      </c>
      <c r="C457" t="s">
        <v>839</v>
      </c>
      <c r="D457" s="63" t="s">
        <v>840</v>
      </c>
      <c r="F457" t="s">
        <v>1008</v>
      </c>
      <c r="H457" s="63" t="s">
        <v>589</v>
      </c>
      <c r="I457" s="63" t="s">
        <v>590</v>
      </c>
      <c r="J457" s="63" t="s">
        <v>591</v>
      </c>
      <c r="K457" s="63">
        <v>20</v>
      </c>
      <c r="L457" s="63">
        <v>20</v>
      </c>
      <c r="M457" t="s">
        <v>1510</v>
      </c>
      <c r="N457" s="63" t="s">
        <v>77</v>
      </c>
      <c r="O457" s="227">
        <v>54500</v>
      </c>
      <c r="P457" s="63" t="s">
        <v>586</v>
      </c>
      <c r="Q457" s="63" t="s">
        <v>586</v>
      </c>
      <c r="R457" s="228">
        <f t="shared" si="14"/>
        <v>4.8233289820120807E-5</v>
      </c>
    </row>
    <row r="458" spans="1:18" x14ac:dyDescent="0.2">
      <c r="A458" s="225">
        <f t="shared" si="15"/>
        <v>457</v>
      </c>
      <c r="B458" s="249">
        <v>41361</v>
      </c>
      <c r="C458" t="s">
        <v>2279</v>
      </c>
      <c r="D458" s="63" t="s">
        <v>2280</v>
      </c>
      <c r="F458" t="s">
        <v>2281</v>
      </c>
      <c r="H458" s="63" t="s">
        <v>589</v>
      </c>
      <c r="I458" s="63" t="s">
        <v>590</v>
      </c>
      <c r="J458" s="63" t="s">
        <v>591</v>
      </c>
      <c r="K458" s="63">
        <v>20</v>
      </c>
      <c r="L458" s="63">
        <v>20</v>
      </c>
      <c r="M458" t="s">
        <v>102</v>
      </c>
      <c r="N458" s="63" t="s">
        <v>103</v>
      </c>
      <c r="O458" s="227">
        <v>54000</v>
      </c>
      <c r="P458" s="63" t="s">
        <v>586</v>
      </c>
      <c r="Q458" s="63" t="s">
        <v>586</v>
      </c>
      <c r="R458" s="228">
        <f t="shared" si="14"/>
        <v>4.7790782574064648E-5</v>
      </c>
    </row>
    <row r="459" spans="1:18" x14ac:dyDescent="0.2">
      <c r="A459" s="225">
        <f t="shared" si="15"/>
        <v>458</v>
      </c>
      <c r="B459" s="249">
        <v>41361</v>
      </c>
      <c r="C459" t="s">
        <v>2963</v>
      </c>
      <c r="D459" s="63" t="s">
        <v>2964</v>
      </c>
      <c r="F459" t="s">
        <v>2849</v>
      </c>
      <c r="G459" t="s">
        <v>2850</v>
      </c>
      <c r="H459" s="63" t="s">
        <v>589</v>
      </c>
      <c r="I459" s="63" t="s">
        <v>590</v>
      </c>
      <c r="J459" s="63" t="s">
        <v>591</v>
      </c>
      <c r="K459" s="63">
        <v>20</v>
      </c>
      <c r="L459" s="63">
        <v>20</v>
      </c>
      <c r="M459" t="s">
        <v>1510</v>
      </c>
      <c r="N459" s="63" t="s">
        <v>77</v>
      </c>
      <c r="O459" s="227">
        <v>54000</v>
      </c>
      <c r="P459" s="63" t="s">
        <v>586</v>
      </c>
      <c r="Q459" s="63" t="s">
        <v>586</v>
      </c>
      <c r="R459" s="228">
        <f t="shared" si="14"/>
        <v>4.7790782574064648E-5</v>
      </c>
    </row>
    <row r="460" spans="1:18" x14ac:dyDescent="0.2">
      <c r="A460" s="225">
        <f t="shared" si="15"/>
        <v>459</v>
      </c>
      <c r="B460" s="249">
        <v>41361</v>
      </c>
      <c r="C460" t="s">
        <v>2203</v>
      </c>
      <c r="D460" s="63" t="s">
        <v>2204</v>
      </c>
      <c r="E460" s="63" t="s">
        <v>656</v>
      </c>
      <c r="F460" t="s">
        <v>2466</v>
      </c>
      <c r="G460" t="s">
        <v>2467</v>
      </c>
      <c r="H460" s="63" t="s">
        <v>589</v>
      </c>
      <c r="I460" s="63" t="s">
        <v>590</v>
      </c>
      <c r="J460" s="63" t="s">
        <v>591</v>
      </c>
      <c r="K460" s="63">
        <v>20</v>
      </c>
      <c r="L460" s="63">
        <v>20</v>
      </c>
      <c r="M460" t="s">
        <v>1510</v>
      </c>
      <c r="N460" s="63" t="s">
        <v>77</v>
      </c>
      <c r="O460" s="227">
        <v>54000</v>
      </c>
      <c r="P460" s="63" t="s">
        <v>586</v>
      </c>
      <c r="Q460" s="63" t="s">
        <v>586</v>
      </c>
      <c r="R460" s="228">
        <f t="shared" si="14"/>
        <v>4.7790782574064648E-5</v>
      </c>
    </row>
    <row r="461" spans="1:18" x14ac:dyDescent="0.2">
      <c r="A461" s="225">
        <f t="shared" si="15"/>
        <v>460</v>
      </c>
      <c r="B461" s="249">
        <v>41361</v>
      </c>
      <c r="C461" t="s">
        <v>1525</v>
      </c>
      <c r="D461" s="63" t="s">
        <v>1526</v>
      </c>
      <c r="F461" t="s">
        <v>1527</v>
      </c>
      <c r="G461" t="s">
        <v>1528</v>
      </c>
      <c r="H461" s="63" t="s">
        <v>589</v>
      </c>
      <c r="I461" s="63" t="s">
        <v>590</v>
      </c>
      <c r="J461" s="63" t="s">
        <v>591</v>
      </c>
      <c r="K461" s="63">
        <v>20</v>
      </c>
      <c r="L461" s="63">
        <v>20</v>
      </c>
      <c r="M461" t="s">
        <v>219</v>
      </c>
      <c r="N461" s="63" t="s">
        <v>220</v>
      </c>
      <c r="O461" s="227">
        <v>54000</v>
      </c>
      <c r="P461" s="63" t="s">
        <v>586</v>
      </c>
      <c r="Q461" s="63" t="s">
        <v>586</v>
      </c>
      <c r="R461" s="228">
        <f t="shared" si="14"/>
        <v>4.7790782574064648E-5</v>
      </c>
    </row>
    <row r="462" spans="1:18" x14ac:dyDescent="0.2">
      <c r="A462" s="225">
        <f t="shared" si="15"/>
        <v>461</v>
      </c>
      <c r="B462" s="249">
        <v>41361</v>
      </c>
      <c r="C462" t="s">
        <v>1463</v>
      </c>
      <c r="D462" s="63" t="s">
        <v>1464</v>
      </c>
      <c r="F462" t="s">
        <v>1465</v>
      </c>
      <c r="G462" t="s">
        <v>1466</v>
      </c>
      <c r="H462" s="63" t="s">
        <v>358</v>
      </c>
      <c r="I462" s="63" t="s">
        <v>588</v>
      </c>
      <c r="J462" s="63" t="s">
        <v>585</v>
      </c>
      <c r="K462" s="63">
        <v>0</v>
      </c>
      <c r="L462" s="63">
        <v>0</v>
      </c>
      <c r="M462" t="s">
        <v>151</v>
      </c>
      <c r="N462" s="63" t="s">
        <v>152</v>
      </c>
      <c r="O462" s="227">
        <v>53500</v>
      </c>
      <c r="P462" s="63" t="s">
        <v>586</v>
      </c>
      <c r="Q462" s="63" t="s">
        <v>586</v>
      </c>
      <c r="R462" s="228">
        <f t="shared" si="14"/>
        <v>4.7348275328008495E-5</v>
      </c>
    </row>
    <row r="463" spans="1:18" x14ac:dyDescent="0.2">
      <c r="A463" s="225">
        <f t="shared" si="15"/>
        <v>462</v>
      </c>
      <c r="B463" s="249">
        <v>41361</v>
      </c>
      <c r="C463" t="s">
        <v>2305</v>
      </c>
      <c r="D463" s="63" t="s">
        <v>2306</v>
      </c>
      <c r="F463" t="s">
        <v>2307</v>
      </c>
      <c r="H463" s="63" t="s">
        <v>358</v>
      </c>
      <c r="I463" s="63" t="s">
        <v>588</v>
      </c>
      <c r="J463" s="63" t="s">
        <v>585</v>
      </c>
      <c r="K463" s="63">
        <v>0</v>
      </c>
      <c r="L463" s="63">
        <v>0</v>
      </c>
      <c r="M463" t="s">
        <v>615</v>
      </c>
      <c r="N463" s="63" t="s">
        <v>616</v>
      </c>
      <c r="O463" s="227">
        <v>53500</v>
      </c>
      <c r="P463" s="63" t="s">
        <v>586</v>
      </c>
      <c r="Q463" s="63" t="s">
        <v>586</v>
      </c>
      <c r="R463" s="228">
        <f t="shared" si="14"/>
        <v>4.7348275328008495E-5</v>
      </c>
    </row>
    <row r="464" spans="1:18" x14ac:dyDescent="0.2">
      <c r="A464" s="225">
        <f t="shared" si="15"/>
        <v>463</v>
      </c>
      <c r="B464" s="249">
        <v>41361</v>
      </c>
      <c r="C464" t="s">
        <v>666</v>
      </c>
      <c r="D464" s="63" t="s">
        <v>667</v>
      </c>
      <c r="F464" t="s">
        <v>1181</v>
      </c>
      <c r="H464" s="63" t="s">
        <v>589</v>
      </c>
      <c r="I464" s="63" t="s">
        <v>590</v>
      </c>
      <c r="J464" s="63" t="s">
        <v>228</v>
      </c>
      <c r="K464" s="63">
        <v>20</v>
      </c>
      <c r="L464" s="63">
        <v>20</v>
      </c>
      <c r="M464" t="s">
        <v>1750</v>
      </c>
      <c r="N464" s="63" t="s">
        <v>201</v>
      </c>
      <c r="O464" s="227">
        <v>53000</v>
      </c>
      <c r="P464" s="63" t="s">
        <v>586</v>
      </c>
      <c r="Q464" s="63" t="s">
        <v>586</v>
      </c>
      <c r="R464" s="228">
        <f t="shared" si="14"/>
        <v>4.6905768081952342E-5</v>
      </c>
    </row>
    <row r="465" spans="1:18" x14ac:dyDescent="0.2">
      <c r="A465" s="225">
        <f t="shared" si="15"/>
        <v>464</v>
      </c>
      <c r="B465" s="249">
        <v>41361</v>
      </c>
      <c r="C465" t="s">
        <v>2710</v>
      </c>
      <c r="D465" s="63" t="s">
        <v>2629</v>
      </c>
      <c r="F465" t="s">
        <v>2630</v>
      </c>
      <c r="G465" t="s">
        <v>2631</v>
      </c>
      <c r="H465" s="63" t="s">
        <v>589</v>
      </c>
      <c r="I465" s="63" t="s">
        <v>590</v>
      </c>
      <c r="J465" s="63" t="s">
        <v>591</v>
      </c>
      <c r="K465" s="63">
        <v>20</v>
      </c>
      <c r="L465" s="63">
        <v>20</v>
      </c>
      <c r="M465" t="s">
        <v>1750</v>
      </c>
      <c r="N465" s="63" t="s">
        <v>201</v>
      </c>
      <c r="O465" s="227">
        <v>53000</v>
      </c>
      <c r="P465" s="63" t="s">
        <v>586</v>
      </c>
      <c r="Q465" s="63" t="s">
        <v>586</v>
      </c>
      <c r="R465" s="228">
        <f t="shared" si="14"/>
        <v>4.6905768081952342E-5</v>
      </c>
    </row>
    <row r="466" spans="1:18" x14ac:dyDescent="0.2">
      <c r="A466" s="225">
        <f t="shared" si="15"/>
        <v>465</v>
      </c>
      <c r="B466" s="249">
        <v>41361</v>
      </c>
      <c r="C466" t="s">
        <v>86</v>
      </c>
      <c r="D466" s="63" t="s">
        <v>43</v>
      </c>
      <c r="F466" t="s">
        <v>1037</v>
      </c>
      <c r="H466" s="63" t="s">
        <v>589</v>
      </c>
      <c r="I466" s="63" t="s">
        <v>590</v>
      </c>
      <c r="J466" s="63" t="s">
        <v>101</v>
      </c>
      <c r="K466" s="63">
        <v>20</v>
      </c>
      <c r="L466" s="63">
        <v>20</v>
      </c>
      <c r="M466" t="s">
        <v>102</v>
      </c>
      <c r="N466" s="63" t="s">
        <v>103</v>
      </c>
      <c r="O466" s="227">
        <v>52815</v>
      </c>
      <c r="P466" s="63" t="s">
        <v>586</v>
      </c>
      <c r="Q466" s="63" t="s">
        <v>586</v>
      </c>
      <c r="R466" s="228">
        <f t="shared" si="14"/>
        <v>4.6742040400911567E-5</v>
      </c>
    </row>
    <row r="467" spans="1:18" x14ac:dyDescent="0.2">
      <c r="A467" s="225">
        <f t="shared" si="15"/>
        <v>466</v>
      </c>
      <c r="B467" s="249">
        <v>41361</v>
      </c>
      <c r="C467" t="s">
        <v>3250</v>
      </c>
      <c r="D467" s="63" t="s">
        <v>1790</v>
      </c>
      <c r="F467" t="s">
        <v>888</v>
      </c>
      <c r="H467" s="63" t="s">
        <v>589</v>
      </c>
      <c r="I467" s="63" t="s">
        <v>590</v>
      </c>
      <c r="J467" s="63" t="s">
        <v>591</v>
      </c>
      <c r="K467" s="63">
        <v>20</v>
      </c>
      <c r="L467" s="63">
        <v>20</v>
      </c>
      <c r="M467" t="s">
        <v>1750</v>
      </c>
      <c r="N467" s="63" t="s">
        <v>201</v>
      </c>
      <c r="O467" s="227">
        <v>52500</v>
      </c>
      <c r="P467" s="63" t="s">
        <v>586</v>
      </c>
      <c r="Q467" s="63" t="s">
        <v>586</v>
      </c>
      <c r="R467" s="228">
        <f t="shared" si="14"/>
        <v>4.6463260835896189E-5</v>
      </c>
    </row>
    <row r="468" spans="1:18" x14ac:dyDescent="0.2">
      <c r="A468" s="225">
        <f t="shared" si="15"/>
        <v>467</v>
      </c>
      <c r="B468" s="249">
        <v>41361</v>
      </c>
      <c r="C468" t="s">
        <v>817</v>
      </c>
      <c r="D468" s="63" t="s">
        <v>818</v>
      </c>
      <c r="F468" t="s">
        <v>1135</v>
      </c>
      <c r="G468" t="s">
        <v>1136</v>
      </c>
      <c r="H468" s="63" t="s">
        <v>358</v>
      </c>
      <c r="I468" s="63" t="s">
        <v>588</v>
      </c>
      <c r="J468" s="63" t="s">
        <v>585</v>
      </c>
      <c r="K468" s="63">
        <v>0</v>
      </c>
      <c r="L468" s="63">
        <v>0</v>
      </c>
      <c r="M468" t="s">
        <v>614</v>
      </c>
      <c r="N468" s="63" t="s">
        <v>442</v>
      </c>
      <c r="O468" s="227">
        <v>52500</v>
      </c>
      <c r="P468" s="63" t="s">
        <v>586</v>
      </c>
      <c r="Q468" s="63" t="s">
        <v>586</v>
      </c>
      <c r="R468" s="228">
        <f t="shared" si="14"/>
        <v>4.6463260835896189E-5</v>
      </c>
    </row>
    <row r="469" spans="1:18" x14ac:dyDescent="0.2">
      <c r="A469" s="225">
        <f t="shared" si="15"/>
        <v>468</v>
      </c>
      <c r="B469" s="249">
        <v>41361</v>
      </c>
      <c r="C469" t="s">
        <v>940</v>
      </c>
      <c r="D469" s="63" t="s">
        <v>941</v>
      </c>
      <c r="E469" s="63" t="s">
        <v>656</v>
      </c>
      <c r="F469" t="s">
        <v>2724</v>
      </c>
      <c r="G469" t="s">
        <v>2725</v>
      </c>
      <c r="H469" s="63" t="s">
        <v>358</v>
      </c>
      <c r="I469" s="63" t="s">
        <v>588</v>
      </c>
      <c r="J469" s="63" t="s">
        <v>585</v>
      </c>
      <c r="K469" s="63">
        <v>0</v>
      </c>
      <c r="L469" s="63">
        <v>0</v>
      </c>
      <c r="M469" t="s">
        <v>2807</v>
      </c>
      <c r="N469" s="63" t="s">
        <v>449</v>
      </c>
      <c r="O469" s="227">
        <v>52500</v>
      </c>
      <c r="P469" s="63" t="s">
        <v>586</v>
      </c>
      <c r="Q469" s="63" t="s">
        <v>586</v>
      </c>
      <c r="R469" s="228">
        <f t="shared" si="14"/>
        <v>4.6463260835896189E-5</v>
      </c>
    </row>
    <row r="470" spans="1:18" x14ac:dyDescent="0.2">
      <c r="A470" s="225">
        <f t="shared" si="15"/>
        <v>469</v>
      </c>
      <c r="B470" s="249">
        <v>41361</v>
      </c>
      <c r="C470" t="s">
        <v>177</v>
      </c>
      <c r="D470" s="63" t="s">
        <v>178</v>
      </c>
      <c r="F470" t="s">
        <v>1029</v>
      </c>
      <c r="H470" s="63" t="s">
        <v>589</v>
      </c>
      <c r="I470" s="63" t="s">
        <v>590</v>
      </c>
      <c r="J470" s="63" t="s">
        <v>591</v>
      </c>
      <c r="K470" s="63">
        <v>20</v>
      </c>
      <c r="L470" s="63">
        <v>20</v>
      </c>
      <c r="M470" t="s">
        <v>1510</v>
      </c>
      <c r="N470" s="63" t="s">
        <v>77</v>
      </c>
      <c r="O470" s="227">
        <v>52000</v>
      </c>
      <c r="P470" s="63" t="s">
        <v>586</v>
      </c>
      <c r="Q470" s="63" t="s">
        <v>586</v>
      </c>
      <c r="R470" s="228">
        <f t="shared" si="14"/>
        <v>4.6020753589840036E-5</v>
      </c>
    </row>
    <row r="471" spans="1:18" x14ac:dyDescent="0.2">
      <c r="A471" s="225">
        <f t="shared" si="15"/>
        <v>470</v>
      </c>
      <c r="B471" s="249">
        <v>41361</v>
      </c>
      <c r="C471" t="s">
        <v>3487</v>
      </c>
      <c r="D471" s="63" t="s">
        <v>3488</v>
      </c>
      <c r="F471" t="s">
        <v>3489</v>
      </c>
      <c r="H471" s="63" t="s">
        <v>589</v>
      </c>
      <c r="I471" s="63" t="s">
        <v>590</v>
      </c>
      <c r="J471" s="63" t="s">
        <v>591</v>
      </c>
      <c r="K471" s="63">
        <v>20</v>
      </c>
      <c r="L471" s="63">
        <v>20</v>
      </c>
      <c r="M471" t="s">
        <v>1510</v>
      </c>
      <c r="N471" s="63" t="s">
        <v>77</v>
      </c>
      <c r="O471" s="227">
        <v>51500</v>
      </c>
      <c r="P471" s="63" t="s">
        <v>586</v>
      </c>
      <c r="Q471" s="63" t="s">
        <v>586</v>
      </c>
      <c r="R471" s="228">
        <f t="shared" si="14"/>
        <v>4.5578246343783883E-5</v>
      </c>
    </row>
    <row r="472" spans="1:18" x14ac:dyDescent="0.2">
      <c r="A472" s="225">
        <f t="shared" si="15"/>
        <v>471</v>
      </c>
      <c r="B472" s="249">
        <v>41361</v>
      </c>
      <c r="C472" t="s">
        <v>2851</v>
      </c>
      <c r="D472" s="63" t="s">
        <v>2852</v>
      </c>
      <c r="F472" t="s">
        <v>972</v>
      </c>
      <c r="H472" s="63" t="s">
        <v>589</v>
      </c>
      <c r="I472" s="63" t="s">
        <v>590</v>
      </c>
      <c r="J472" s="63" t="s">
        <v>2853</v>
      </c>
      <c r="K472" s="63">
        <v>15</v>
      </c>
      <c r="L472" s="63">
        <v>10</v>
      </c>
      <c r="M472" t="s">
        <v>1750</v>
      </c>
      <c r="N472" s="63" t="s">
        <v>201</v>
      </c>
      <c r="O472" s="227">
        <v>51500</v>
      </c>
      <c r="P472" s="63" t="s">
        <v>586</v>
      </c>
      <c r="Q472" s="63" t="s">
        <v>586</v>
      </c>
      <c r="R472" s="228">
        <f t="shared" si="14"/>
        <v>4.5578246343783883E-5</v>
      </c>
    </row>
    <row r="473" spans="1:18" x14ac:dyDescent="0.2">
      <c r="A473" s="225">
        <f t="shared" si="15"/>
        <v>472</v>
      </c>
      <c r="B473" s="249">
        <v>41361</v>
      </c>
      <c r="C473" t="s">
        <v>531</v>
      </c>
      <c r="D473" s="63" t="s">
        <v>532</v>
      </c>
      <c r="F473" t="s">
        <v>1918</v>
      </c>
      <c r="G473" t="s">
        <v>1110</v>
      </c>
      <c r="H473" s="63" t="s">
        <v>589</v>
      </c>
      <c r="I473" s="63" t="s">
        <v>590</v>
      </c>
      <c r="J473" s="63" t="s">
        <v>1598</v>
      </c>
      <c r="K473" s="63">
        <v>10</v>
      </c>
      <c r="L473" s="63">
        <v>10</v>
      </c>
      <c r="M473" t="s">
        <v>219</v>
      </c>
      <c r="N473" s="63" t="s">
        <v>220</v>
      </c>
      <c r="O473" s="227">
        <v>51500</v>
      </c>
      <c r="P473" s="63" t="s">
        <v>586</v>
      </c>
      <c r="Q473" s="63" t="s">
        <v>586</v>
      </c>
      <c r="R473" s="228">
        <f t="shared" si="14"/>
        <v>4.5578246343783883E-5</v>
      </c>
    </row>
    <row r="474" spans="1:18" x14ac:dyDescent="0.2">
      <c r="A474" s="225">
        <f t="shared" si="15"/>
        <v>473</v>
      </c>
      <c r="B474" s="249">
        <v>41361</v>
      </c>
      <c r="C474" t="s">
        <v>1580</v>
      </c>
      <c r="D474" s="63" t="s">
        <v>1581</v>
      </c>
      <c r="F474" t="s">
        <v>1582</v>
      </c>
      <c r="H474" s="63" t="s">
        <v>589</v>
      </c>
      <c r="I474" s="63" t="s">
        <v>590</v>
      </c>
      <c r="J474" s="63" t="s">
        <v>591</v>
      </c>
      <c r="K474" s="63">
        <v>20</v>
      </c>
      <c r="L474" s="63">
        <v>20</v>
      </c>
      <c r="M474" t="s">
        <v>219</v>
      </c>
      <c r="N474" s="63" t="s">
        <v>220</v>
      </c>
      <c r="O474" s="227">
        <v>51500</v>
      </c>
      <c r="P474" s="63" t="s">
        <v>586</v>
      </c>
      <c r="Q474" s="63" t="s">
        <v>586</v>
      </c>
      <c r="R474" s="228">
        <f t="shared" si="14"/>
        <v>4.5578246343783883E-5</v>
      </c>
    </row>
    <row r="475" spans="1:18" x14ac:dyDescent="0.2">
      <c r="A475" s="225">
        <f t="shared" si="15"/>
        <v>474</v>
      </c>
      <c r="B475" s="249">
        <v>41361</v>
      </c>
      <c r="C475" t="s">
        <v>187</v>
      </c>
      <c r="D475" s="63" t="s">
        <v>39</v>
      </c>
      <c r="E475" s="63" t="s">
        <v>656</v>
      </c>
      <c r="F475" t="s">
        <v>3381</v>
      </c>
      <c r="G475" t="s">
        <v>3382</v>
      </c>
      <c r="H475" s="63" t="s">
        <v>358</v>
      </c>
      <c r="I475" s="63" t="s">
        <v>588</v>
      </c>
      <c r="J475" s="63" t="s">
        <v>585</v>
      </c>
      <c r="K475" s="63">
        <v>0</v>
      </c>
      <c r="L475" s="63">
        <v>0</v>
      </c>
      <c r="M475" t="s">
        <v>1510</v>
      </c>
      <c r="N475" s="63" t="s">
        <v>77</v>
      </c>
      <c r="O475" s="227">
        <v>51500</v>
      </c>
      <c r="P475" s="63" t="s">
        <v>586</v>
      </c>
      <c r="Q475" s="63" t="s">
        <v>586</v>
      </c>
      <c r="R475" s="228">
        <f t="shared" si="14"/>
        <v>4.5578246343783883E-5</v>
      </c>
    </row>
    <row r="476" spans="1:18" x14ac:dyDescent="0.2">
      <c r="A476" s="225">
        <f t="shared" si="15"/>
        <v>475</v>
      </c>
      <c r="B476" s="249">
        <v>41361</v>
      </c>
      <c r="C476" t="s">
        <v>1026</v>
      </c>
      <c r="D476" s="63" t="s">
        <v>1027</v>
      </c>
      <c r="F476" t="s">
        <v>1028</v>
      </c>
      <c r="H476" s="63" t="s">
        <v>589</v>
      </c>
      <c r="I476" s="63" t="s">
        <v>590</v>
      </c>
      <c r="J476" s="63" t="s">
        <v>591</v>
      </c>
      <c r="K476" s="63">
        <v>20</v>
      </c>
      <c r="L476" s="63">
        <v>20</v>
      </c>
      <c r="M476" t="s">
        <v>1750</v>
      </c>
      <c r="N476" s="63" t="s">
        <v>201</v>
      </c>
      <c r="O476" s="227">
        <v>51000</v>
      </c>
      <c r="P476" s="63" t="s">
        <v>586</v>
      </c>
      <c r="Q476" s="63" t="s">
        <v>586</v>
      </c>
      <c r="R476" s="228">
        <f t="shared" si="14"/>
        <v>4.5135739097727723E-5</v>
      </c>
    </row>
    <row r="477" spans="1:18" x14ac:dyDescent="0.2">
      <c r="A477" s="225">
        <f t="shared" si="15"/>
        <v>476</v>
      </c>
      <c r="B477" s="249">
        <v>41361</v>
      </c>
      <c r="C477" t="s">
        <v>459</v>
      </c>
      <c r="D477" s="63" t="s">
        <v>642</v>
      </c>
      <c r="F477" t="s">
        <v>1228</v>
      </c>
      <c r="G477" t="s">
        <v>1229</v>
      </c>
      <c r="H477" s="63" t="s">
        <v>358</v>
      </c>
      <c r="I477" s="63" t="s">
        <v>605</v>
      </c>
      <c r="J477" s="63" t="s">
        <v>585</v>
      </c>
      <c r="K477" s="63">
        <v>15</v>
      </c>
      <c r="L477" s="63">
        <v>5</v>
      </c>
      <c r="M477" t="s">
        <v>614</v>
      </c>
      <c r="N477" s="63" t="s">
        <v>442</v>
      </c>
      <c r="O477" s="227">
        <v>50500</v>
      </c>
      <c r="P477" s="63" t="s">
        <v>586</v>
      </c>
      <c r="Q477" s="63" t="s">
        <v>586</v>
      </c>
      <c r="R477" s="228">
        <f t="shared" si="14"/>
        <v>4.469323185167157E-5</v>
      </c>
    </row>
    <row r="478" spans="1:18" x14ac:dyDescent="0.2">
      <c r="A478" s="225">
        <f t="shared" si="15"/>
        <v>477</v>
      </c>
      <c r="B478" s="249">
        <v>41361</v>
      </c>
      <c r="C478" t="s">
        <v>781</v>
      </c>
      <c r="D478" s="63" t="s">
        <v>782</v>
      </c>
      <c r="F478" t="s">
        <v>1235</v>
      </c>
      <c r="H478" s="63" t="s">
        <v>589</v>
      </c>
      <c r="I478" s="63" t="s">
        <v>590</v>
      </c>
      <c r="J478" s="63" t="s">
        <v>591</v>
      </c>
      <c r="K478" s="63">
        <v>20</v>
      </c>
      <c r="L478" s="63">
        <v>20</v>
      </c>
      <c r="M478" t="s">
        <v>102</v>
      </c>
      <c r="N478" s="63" t="s">
        <v>103</v>
      </c>
      <c r="O478" s="227">
        <v>50000</v>
      </c>
      <c r="P478" s="63" t="s">
        <v>586</v>
      </c>
      <c r="Q478" s="63" t="s">
        <v>586</v>
      </c>
      <c r="R478" s="228">
        <f t="shared" si="14"/>
        <v>4.4250724605615417E-5</v>
      </c>
    </row>
    <row r="479" spans="1:18" x14ac:dyDescent="0.2">
      <c r="A479" s="225">
        <f t="shared" si="15"/>
        <v>478</v>
      </c>
      <c r="B479" s="249">
        <v>41361</v>
      </c>
      <c r="C479" t="s">
        <v>1799</v>
      </c>
      <c r="D479" s="63" t="s">
        <v>1800</v>
      </c>
      <c r="F479" t="s">
        <v>1801</v>
      </c>
      <c r="H479" s="63" t="s">
        <v>589</v>
      </c>
      <c r="I479" s="63" t="s">
        <v>590</v>
      </c>
      <c r="J479" s="63" t="s">
        <v>591</v>
      </c>
      <c r="K479" s="63">
        <v>20</v>
      </c>
      <c r="L479" s="63">
        <v>20</v>
      </c>
      <c r="M479" t="s">
        <v>219</v>
      </c>
      <c r="N479" s="63" t="s">
        <v>220</v>
      </c>
      <c r="O479" s="227">
        <v>50000</v>
      </c>
      <c r="P479" s="63" t="s">
        <v>586</v>
      </c>
      <c r="Q479" s="63" t="s">
        <v>586</v>
      </c>
      <c r="R479" s="228">
        <f t="shared" si="14"/>
        <v>4.4250724605615417E-5</v>
      </c>
    </row>
    <row r="480" spans="1:18" x14ac:dyDescent="0.2">
      <c r="A480" s="225">
        <f t="shared" si="15"/>
        <v>479</v>
      </c>
      <c r="B480" s="249">
        <v>41361</v>
      </c>
      <c r="C480" t="s">
        <v>3130</v>
      </c>
      <c r="D480" s="63" t="s">
        <v>3131</v>
      </c>
      <c r="F480" t="s">
        <v>3132</v>
      </c>
      <c r="G480" t="s">
        <v>3133</v>
      </c>
      <c r="H480" s="63" t="s">
        <v>358</v>
      </c>
      <c r="I480" s="63" t="s">
        <v>147</v>
      </c>
      <c r="J480" s="63" t="s">
        <v>585</v>
      </c>
      <c r="K480" s="63">
        <v>15</v>
      </c>
      <c r="L480" s="63">
        <v>5</v>
      </c>
      <c r="M480" t="s">
        <v>615</v>
      </c>
      <c r="N480" s="63" t="s">
        <v>616</v>
      </c>
      <c r="O480" s="227">
        <v>50000</v>
      </c>
      <c r="P480" s="63" t="s">
        <v>586</v>
      </c>
      <c r="Q480" s="63" t="s">
        <v>586</v>
      </c>
      <c r="R480" s="228">
        <f t="shared" si="14"/>
        <v>4.4250724605615417E-5</v>
      </c>
    </row>
    <row r="481" spans="1:18" x14ac:dyDescent="0.2">
      <c r="A481" s="225">
        <f t="shared" si="15"/>
        <v>480</v>
      </c>
      <c r="B481" s="249">
        <v>41361</v>
      </c>
      <c r="C481" t="s">
        <v>3490</v>
      </c>
      <c r="D481" s="63" t="s">
        <v>3491</v>
      </c>
      <c r="F481" t="s">
        <v>3492</v>
      </c>
      <c r="G481" t="s">
        <v>1211</v>
      </c>
      <c r="H481" s="63" t="s">
        <v>358</v>
      </c>
      <c r="I481" s="63" t="s">
        <v>147</v>
      </c>
      <c r="J481" s="63" t="s">
        <v>585</v>
      </c>
      <c r="K481" s="63">
        <v>15</v>
      </c>
      <c r="L481" s="63">
        <v>5</v>
      </c>
      <c r="M481" t="s">
        <v>219</v>
      </c>
      <c r="N481" s="63" t="s">
        <v>220</v>
      </c>
      <c r="O481" s="227">
        <v>50000</v>
      </c>
      <c r="P481" s="63" t="s">
        <v>586</v>
      </c>
      <c r="Q481" s="63" t="s">
        <v>586</v>
      </c>
      <c r="R481" s="228">
        <f t="shared" si="14"/>
        <v>4.4250724605615417E-5</v>
      </c>
    </row>
    <row r="482" spans="1:18" x14ac:dyDescent="0.2">
      <c r="A482" s="225">
        <f t="shared" si="15"/>
        <v>481</v>
      </c>
      <c r="B482" s="249">
        <v>41361</v>
      </c>
      <c r="C482" t="s">
        <v>1647</v>
      </c>
      <c r="D482" s="63" t="s">
        <v>1648</v>
      </c>
      <c r="F482" t="s">
        <v>1649</v>
      </c>
      <c r="H482" s="63" t="s">
        <v>358</v>
      </c>
      <c r="I482" s="63" t="s">
        <v>588</v>
      </c>
      <c r="J482" s="63" t="s">
        <v>585</v>
      </c>
      <c r="K482" s="63">
        <v>0</v>
      </c>
      <c r="L482" s="63">
        <v>0</v>
      </c>
      <c r="M482" t="s">
        <v>614</v>
      </c>
      <c r="N482" s="63" t="s">
        <v>442</v>
      </c>
      <c r="O482" s="227">
        <v>50000</v>
      </c>
      <c r="P482" s="63" t="s">
        <v>586</v>
      </c>
      <c r="Q482" s="63" t="s">
        <v>586</v>
      </c>
      <c r="R482" s="228">
        <f t="shared" si="14"/>
        <v>4.4250724605615417E-5</v>
      </c>
    </row>
    <row r="483" spans="1:18" x14ac:dyDescent="0.2">
      <c r="A483" s="225">
        <f t="shared" si="15"/>
        <v>482</v>
      </c>
      <c r="B483" s="249">
        <v>41361</v>
      </c>
      <c r="C483" t="s">
        <v>3052</v>
      </c>
      <c r="D483" s="63" t="s">
        <v>3053</v>
      </c>
      <c r="F483" t="s">
        <v>3054</v>
      </c>
      <c r="G483" t="s">
        <v>3055</v>
      </c>
      <c r="H483" s="63" t="s">
        <v>358</v>
      </c>
      <c r="I483" s="63" t="s">
        <v>588</v>
      </c>
      <c r="J483" s="63" t="s">
        <v>585</v>
      </c>
      <c r="K483" s="63">
        <v>0</v>
      </c>
      <c r="L483" s="63">
        <v>0</v>
      </c>
      <c r="M483" t="s">
        <v>614</v>
      </c>
      <c r="N483" s="63" t="s">
        <v>442</v>
      </c>
      <c r="O483" s="227">
        <v>50000</v>
      </c>
      <c r="P483" s="63" t="s">
        <v>586</v>
      </c>
      <c r="Q483" s="63" t="s">
        <v>586</v>
      </c>
      <c r="R483" s="228">
        <f t="shared" si="14"/>
        <v>4.4250724605615417E-5</v>
      </c>
    </row>
    <row r="484" spans="1:18" x14ac:dyDescent="0.2">
      <c r="A484" s="225">
        <f t="shared" si="15"/>
        <v>483</v>
      </c>
      <c r="B484" s="249">
        <v>41361</v>
      </c>
      <c r="C484" t="s">
        <v>1997</v>
      </c>
      <c r="D484" s="63" t="s">
        <v>1424</v>
      </c>
      <c r="E484" s="63" t="s">
        <v>656</v>
      </c>
      <c r="F484" t="s">
        <v>1425</v>
      </c>
      <c r="G484" t="s">
        <v>1998</v>
      </c>
      <c r="H484" s="63" t="s">
        <v>358</v>
      </c>
      <c r="I484" s="63" t="s">
        <v>588</v>
      </c>
      <c r="J484" s="63" t="s">
        <v>585</v>
      </c>
      <c r="K484" s="63">
        <v>0</v>
      </c>
      <c r="L484" s="63">
        <v>0</v>
      </c>
      <c r="M484" t="s">
        <v>946</v>
      </c>
      <c r="N484" s="63" t="s">
        <v>947</v>
      </c>
      <c r="O484" s="227">
        <v>50000</v>
      </c>
      <c r="P484" s="63" t="s">
        <v>586</v>
      </c>
      <c r="Q484" s="63" t="s">
        <v>586</v>
      </c>
      <c r="R484" s="228">
        <f t="shared" si="14"/>
        <v>4.4250724605615417E-5</v>
      </c>
    </row>
    <row r="485" spans="1:18" x14ac:dyDescent="0.2">
      <c r="A485" s="225">
        <f t="shared" si="15"/>
        <v>484</v>
      </c>
      <c r="B485" s="249">
        <v>41361</v>
      </c>
      <c r="C485" t="s">
        <v>757</v>
      </c>
      <c r="D485" s="63" t="s">
        <v>758</v>
      </c>
      <c r="E485" s="63" t="s">
        <v>759</v>
      </c>
      <c r="F485" t="s">
        <v>760</v>
      </c>
      <c r="G485" t="s">
        <v>761</v>
      </c>
      <c r="H485" s="63" t="s">
        <v>358</v>
      </c>
      <c r="I485" s="63" t="s">
        <v>583</v>
      </c>
      <c r="J485" s="63" t="s">
        <v>585</v>
      </c>
      <c r="K485" s="63">
        <v>15</v>
      </c>
      <c r="L485" s="63">
        <v>15</v>
      </c>
      <c r="M485" t="s">
        <v>1488</v>
      </c>
      <c r="N485" s="63" t="s">
        <v>762</v>
      </c>
      <c r="O485" s="227">
        <v>50000</v>
      </c>
      <c r="P485" s="63" t="s">
        <v>586</v>
      </c>
      <c r="Q485" s="63" t="s">
        <v>586</v>
      </c>
      <c r="R485" s="228">
        <f t="shared" si="14"/>
        <v>4.4250724605615417E-5</v>
      </c>
    </row>
    <row r="486" spans="1:18" x14ac:dyDescent="0.2">
      <c r="A486" s="225">
        <f t="shared" si="15"/>
        <v>485</v>
      </c>
      <c r="B486" s="249">
        <v>41361</v>
      </c>
      <c r="C486" t="s">
        <v>1045</v>
      </c>
      <c r="D486" s="63" t="s">
        <v>2622</v>
      </c>
      <c r="F486" t="s">
        <v>1270</v>
      </c>
      <c r="G486" t="s">
        <v>1271</v>
      </c>
      <c r="H486" s="63" t="s">
        <v>358</v>
      </c>
      <c r="I486" s="63" t="s">
        <v>583</v>
      </c>
      <c r="J486" s="63" t="s">
        <v>585</v>
      </c>
      <c r="K486" s="63">
        <v>15</v>
      </c>
      <c r="L486" s="63">
        <v>15</v>
      </c>
      <c r="M486" t="s">
        <v>126</v>
      </c>
      <c r="N486" s="63" t="s">
        <v>127</v>
      </c>
      <c r="O486" s="227">
        <v>50000</v>
      </c>
      <c r="P486" s="63" t="s">
        <v>586</v>
      </c>
      <c r="Q486" s="63" t="s">
        <v>586</v>
      </c>
      <c r="R486" s="228">
        <f t="shared" si="14"/>
        <v>4.4250724605615417E-5</v>
      </c>
    </row>
    <row r="487" spans="1:18" x14ac:dyDescent="0.2">
      <c r="A487" s="225">
        <f t="shared" si="15"/>
        <v>486</v>
      </c>
      <c r="B487" s="249">
        <v>41361</v>
      </c>
      <c r="C487" t="s">
        <v>3217</v>
      </c>
      <c r="D487" s="63" t="s">
        <v>3493</v>
      </c>
      <c r="E487" s="63" t="s">
        <v>656</v>
      </c>
      <c r="F487" t="s">
        <v>3494</v>
      </c>
      <c r="G487" t="s">
        <v>3495</v>
      </c>
      <c r="H487" s="63" t="s">
        <v>358</v>
      </c>
      <c r="I487" s="63" t="s">
        <v>583</v>
      </c>
      <c r="J487" s="63" t="s">
        <v>585</v>
      </c>
      <c r="K487" s="63">
        <v>15</v>
      </c>
      <c r="L487" s="63">
        <v>15</v>
      </c>
      <c r="M487" t="s">
        <v>343</v>
      </c>
      <c r="N487" s="63" t="s">
        <v>344</v>
      </c>
      <c r="O487" s="227">
        <v>50000</v>
      </c>
      <c r="P487" s="63" t="s">
        <v>586</v>
      </c>
      <c r="Q487" s="63" t="s">
        <v>586</v>
      </c>
      <c r="R487" s="228">
        <f t="shared" si="14"/>
        <v>4.4250724605615417E-5</v>
      </c>
    </row>
    <row r="488" spans="1:18" x14ac:dyDescent="0.2">
      <c r="A488" s="225">
        <f t="shared" si="15"/>
        <v>487</v>
      </c>
      <c r="B488" s="249">
        <v>41361</v>
      </c>
      <c r="C488" t="s">
        <v>1298</v>
      </c>
      <c r="D488" s="63" t="s">
        <v>1299</v>
      </c>
      <c r="F488" t="s">
        <v>1300</v>
      </c>
      <c r="H488" s="63" t="s">
        <v>589</v>
      </c>
      <c r="I488" s="63" t="s">
        <v>590</v>
      </c>
      <c r="J488" s="63" t="s">
        <v>591</v>
      </c>
      <c r="K488" s="63">
        <v>20</v>
      </c>
      <c r="L488" s="63">
        <v>20</v>
      </c>
      <c r="M488" t="s">
        <v>1750</v>
      </c>
      <c r="N488" s="63" t="s">
        <v>201</v>
      </c>
      <c r="O488" s="227">
        <v>49943</v>
      </c>
      <c r="P488" s="63" t="s">
        <v>586</v>
      </c>
      <c r="Q488" s="63" t="s">
        <v>586</v>
      </c>
      <c r="R488" s="228">
        <f t="shared" si="14"/>
        <v>4.4200278779565015E-5</v>
      </c>
    </row>
    <row r="489" spans="1:18" x14ac:dyDescent="0.2">
      <c r="A489" s="225">
        <f t="shared" si="15"/>
        <v>488</v>
      </c>
      <c r="B489" s="249">
        <v>41361</v>
      </c>
      <c r="C489" t="s">
        <v>3149</v>
      </c>
      <c r="D489" s="63" t="s">
        <v>3150</v>
      </c>
      <c r="F489" t="s">
        <v>2865</v>
      </c>
      <c r="G489" t="s">
        <v>3151</v>
      </c>
      <c r="H489" s="63" t="s">
        <v>589</v>
      </c>
      <c r="I489" s="63" t="s">
        <v>590</v>
      </c>
      <c r="J489" s="63" t="s">
        <v>591</v>
      </c>
      <c r="K489" s="63">
        <v>20</v>
      </c>
      <c r="L489" s="63">
        <v>20</v>
      </c>
      <c r="M489" t="s">
        <v>1510</v>
      </c>
      <c r="N489" s="63" t="s">
        <v>77</v>
      </c>
      <c r="O489" s="227">
        <v>49900</v>
      </c>
      <c r="P489" s="63" t="s">
        <v>586</v>
      </c>
      <c r="Q489" s="63" t="s">
        <v>586</v>
      </c>
      <c r="R489" s="228">
        <f t="shared" si="14"/>
        <v>4.4162223156404185E-5</v>
      </c>
    </row>
    <row r="490" spans="1:18" x14ac:dyDescent="0.2">
      <c r="A490" s="225">
        <f t="shared" si="15"/>
        <v>489</v>
      </c>
      <c r="B490" s="249">
        <v>41361</v>
      </c>
      <c r="C490" t="s">
        <v>2483</v>
      </c>
      <c r="D490" s="63" t="s">
        <v>2484</v>
      </c>
      <c r="F490" t="s">
        <v>2485</v>
      </c>
      <c r="H490" s="63" t="s">
        <v>589</v>
      </c>
      <c r="I490" s="63" t="s">
        <v>590</v>
      </c>
      <c r="J490" s="63" t="s">
        <v>591</v>
      </c>
      <c r="K490" s="63">
        <v>20</v>
      </c>
      <c r="L490" s="63">
        <v>20</v>
      </c>
      <c r="M490" t="s">
        <v>1510</v>
      </c>
      <c r="N490" s="63" t="s">
        <v>77</v>
      </c>
      <c r="O490" s="227">
        <v>49500</v>
      </c>
      <c r="P490" s="63" t="s">
        <v>586</v>
      </c>
      <c r="Q490" s="63" t="s">
        <v>586</v>
      </c>
      <c r="R490" s="228">
        <f t="shared" si="14"/>
        <v>4.3808217359559264E-5</v>
      </c>
    </row>
    <row r="491" spans="1:18" x14ac:dyDescent="0.2">
      <c r="A491" s="225">
        <f t="shared" si="15"/>
        <v>490</v>
      </c>
      <c r="B491" s="249">
        <v>41361</v>
      </c>
      <c r="C491" t="s">
        <v>224</v>
      </c>
      <c r="D491" s="63" t="s">
        <v>360</v>
      </c>
      <c r="F491" t="s">
        <v>1041</v>
      </c>
      <c r="H491" s="63" t="s">
        <v>358</v>
      </c>
      <c r="I491" s="63" t="s">
        <v>147</v>
      </c>
      <c r="J491" s="63" t="s">
        <v>585</v>
      </c>
      <c r="K491" s="63">
        <v>15</v>
      </c>
      <c r="L491" s="63">
        <v>5</v>
      </c>
      <c r="M491" t="s">
        <v>219</v>
      </c>
      <c r="N491" s="63" t="s">
        <v>220</v>
      </c>
      <c r="O491" s="227">
        <v>49500</v>
      </c>
      <c r="P491" s="63" t="s">
        <v>586</v>
      </c>
      <c r="Q491" s="63" t="s">
        <v>586</v>
      </c>
      <c r="R491" s="228">
        <f t="shared" si="14"/>
        <v>4.3808217359559264E-5</v>
      </c>
    </row>
    <row r="492" spans="1:18" x14ac:dyDescent="0.2">
      <c r="A492" s="225">
        <f t="shared" si="15"/>
        <v>491</v>
      </c>
      <c r="B492" s="249">
        <v>41361</v>
      </c>
      <c r="C492" t="s">
        <v>3254</v>
      </c>
      <c r="D492" s="63" t="s">
        <v>3255</v>
      </c>
      <c r="F492" t="s">
        <v>3256</v>
      </c>
      <c r="H492" s="63" t="s">
        <v>589</v>
      </c>
      <c r="I492" s="63" t="s">
        <v>590</v>
      </c>
      <c r="J492" s="63" t="s">
        <v>591</v>
      </c>
      <c r="K492" s="63">
        <v>20</v>
      </c>
      <c r="L492" s="63">
        <v>20</v>
      </c>
      <c r="M492" t="s">
        <v>219</v>
      </c>
      <c r="N492" s="63" t="s">
        <v>220</v>
      </c>
      <c r="O492" s="227">
        <v>49000</v>
      </c>
      <c r="P492" s="63" t="s">
        <v>586</v>
      </c>
      <c r="Q492" s="63" t="s">
        <v>586</v>
      </c>
      <c r="R492" s="228">
        <f t="shared" si="14"/>
        <v>4.3365710113503111E-5</v>
      </c>
    </row>
    <row r="493" spans="1:18" x14ac:dyDescent="0.2">
      <c r="A493" s="225">
        <f t="shared" si="15"/>
        <v>492</v>
      </c>
      <c r="B493" s="249">
        <v>41361</v>
      </c>
      <c r="C493" t="s">
        <v>1719</v>
      </c>
      <c r="D493" s="63" t="s">
        <v>1720</v>
      </c>
      <c r="F493" t="s">
        <v>1721</v>
      </c>
      <c r="G493" t="s">
        <v>1865</v>
      </c>
      <c r="H493" s="63" t="s">
        <v>358</v>
      </c>
      <c r="I493" s="63" t="s">
        <v>583</v>
      </c>
      <c r="J493" s="63" t="s">
        <v>585</v>
      </c>
      <c r="K493" s="63">
        <v>15</v>
      </c>
      <c r="L493" s="63">
        <v>15</v>
      </c>
      <c r="M493" t="s">
        <v>384</v>
      </c>
      <c r="N493" s="63" t="s">
        <v>385</v>
      </c>
      <c r="O493" s="227">
        <v>49000</v>
      </c>
      <c r="P493" s="63" t="s">
        <v>586</v>
      </c>
      <c r="Q493" s="63" t="s">
        <v>586</v>
      </c>
      <c r="R493" s="228">
        <f t="shared" si="14"/>
        <v>4.3365710113503111E-5</v>
      </c>
    </row>
    <row r="494" spans="1:18" x14ac:dyDescent="0.2">
      <c r="A494" s="225">
        <f t="shared" si="15"/>
        <v>493</v>
      </c>
      <c r="B494" s="249">
        <v>41361</v>
      </c>
      <c r="C494" t="s">
        <v>1658</v>
      </c>
      <c r="D494" s="63" t="s">
        <v>1659</v>
      </c>
      <c r="E494" s="63" t="s">
        <v>656</v>
      </c>
      <c r="F494" t="s">
        <v>2001</v>
      </c>
      <c r="G494" t="s">
        <v>2002</v>
      </c>
      <c r="H494" s="63" t="s">
        <v>589</v>
      </c>
      <c r="I494" s="63" t="s">
        <v>590</v>
      </c>
      <c r="J494" s="63" t="s">
        <v>591</v>
      </c>
      <c r="K494" s="63">
        <v>20</v>
      </c>
      <c r="L494" s="63">
        <v>20</v>
      </c>
      <c r="M494" t="s">
        <v>1510</v>
      </c>
      <c r="N494" s="63" t="s">
        <v>77</v>
      </c>
      <c r="O494" s="227">
        <v>48845</v>
      </c>
      <c r="P494" s="63" t="s">
        <v>586</v>
      </c>
      <c r="Q494" s="63" t="s">
        <v>586</v>
      </c>
      <c r="R494" s="228">
        <f t="shared" si="14"/>
        <v>4.32285328672257E-5</v>
      </c>
    </row>
    <row r="495" spans="1:18" x14ac:dyDescent="0.2">
      <c r="A495" s="225">
        <f t="shared" si="15"/>
        <v>494</v>
      </c>
      <c r="B495" s="249">
        <v>41361</v>
      </c>
      <c r="C495" t="s">
        <v>1802</v>
      </c>
      <c r="D495" s="63" t="s">
        <v>3496</v>
      </c>
      <c r="F495" t="s">
        <v>3497</v>
      </c>
      <c r="G495" t="s">
        <v>3498</v>
      </c>
      <c r="H495" s="63" t="s">
        <v>358</v>
      </c>
      <c r="I495" s="63" t="s">
        <v>257</v>
      </c>
      <c r="J495" s="63" t="s">
        <v>585</v>
      </c>
      <c r="K495" s="63">
        <v>15</v>
      </c>
      <c r="L495" s="63">
        <v>15</v>
      </c>
      <c r="M495" t="s">
        <v>185</v>
      </c>
      <c r="N495" s="63" t="s">
        <v>186</v>
      </c>
      <c r="O495" s="227">
        <v>48000</v>
      </c>
      <c r="P495" s="63" t="s">
        <v>586</v>
      </c>
      <c r="Q495" s="63" t="s">
        <v>586</v>
      </c>
      <c r="R495" s="228">
        <f t="shared" si="14"/>
        <v>4.2480695621390798E-5</v>
      </c>
    </row>
    <row r="496" spans="1:18" x14ac:dyDescent="0.2">
      <c r="A496" s="225">
        <f t="shared" si="15"/>
        <v>495</v>
      </c>
      <c r="B496" s="249">
        <v>41361</v>
      </c>
      <c r="C496" t="s">
        <v>343</v>
      </c>
      <c r="D496" s="63" t="s">
        <v>1419</v>
      </c>
      <c r="E496" s="63" t="s">
        <v>750</v>
      </c>
      <c r="F496" t="s">
        <v>1631</v>
      </c>
      <c r="G496" t="s">
        <v>1553</v>
      </c>
      <c r="H496" s="63" t="s">
        <v>358</v>
      </c>
      <c r="I496" s="63" t="s">
        <v>587</v>
      </c>
      <c r="J496" s="63" t="s">
        <v>585</v>
      </c>
      <c r="K496" s="63">
        <v>15</v>
      </c>
      <c r="L496" s="63">
        <v>15</v>
      </c>
      <c r="M496" t="s">
        <v>343</v>
      </c>
      <c r="N496" s="63" t="s">
        <v>344</v>
      </c>
      <c r="O496" s="227">
        <v>47500</v>
      </c>
      <c r="P496" s="63" t="s">
        <v>586</v>
      </c>
      <c r="Q496" s="63" t="s">
        <v>586</v>
      </c>
      <c r="R496" s="228">
        <f t="shared" si="14"/>
        <v>4.2038188375334645E-5</v>
      </c>
    </row>
    <row r="497" spans="1:18" x14ac:dyDescent="0.2">
      <c r="A497" s="225">
        <f t="shared" si="15"/>
        <v>496</v>
      </c>
      <c r="B497" s="249">
        <v>41361</v>
      </c>
      <c r="C497" t="s">
        <v>3034</v>
      </c>
      <c r="D497" s="63" t="s">
        <v>785</v>
      </c>
      <c r="F497" t="s">
        <v>1253</v>
      </c>
      <c r="H497" s="63" t="s">
        <v>589</v>
      </c>
      <c r="I497" s="63" t="s">
        <v>590</v>
      </c>
      <c r="J497" s="63" t="s">
        <v>591</v>
      </c>
      <c r="K497" s="63">
        <v>20</v>
      </c>
      <c r="L497" s="63">
        <v>20</v>
      </c>
      <c r="M497" t="s">
        <v>102</v>
      </c>
      <c r="N497" s="63" t="s">
        <v>103</v>
      </c>
      <c r="O497" s="227">
        <v>46500</v>
      </c>
      <c r="P497" s="63" t="s">
        <v>586</v>
      </c>
      <c r="Q497" s="63" t="s">
        <v>586</v>
      </c>
      <c r="R497" s="228">
        <f t="shared" si="14"/>
        <v>4.1153173883222339E-5</v>
      </c>
    </row>
    <row r="498" spans="1:18" x14ac:dyDescent="0.2">
      <c r="A498" s="225">
        <f t="shared" si="15"/>
        <v>497</v>
      </c>
      <c r="B498" s="249">
        <v>41361</v>
      </c>
      <c r="C498" t="s">
        <v>2455</v>
      </c>
      <c r="D498" s="63" t="s">
        <v>2456</v>
      </c>
      <c r="F498" t="s">
        <v>2258</v>
      </c>
      <c r="H498" s="63" t="s">
        <v>358</v>
      </c>
      <c r="I498" s="63" t="s">
        <v>588</v>
      </c>
      <c r="J498" s="63" t="s">
        <v>585</v>
      </c>
      <c r="K498" s="63">
        <v>0</v>
      </c>
      <c r="L498" s="63">
        <v>0</v>
      </c>
      <c r="M498" t="s">
        <v>615</v>
      </c>
      <c r="N498" s="63" t="s">
        <v>616</v>
      </c>
      <c r="O498" s="227">
        <v>46500</v>
      </c>
      <c r="P498" s="63" t="s">
        <v>586</v>
      </c>
      <c r="Q498" s="63" t="s">
        <v>586</v>
      </c>
      <c r="R498" s="228">
        <f t="shared" si="14"/>
        <v>4.1153173883222339E-5</v>
      </c>
    </row>
    <row r="499" spans="1:18" x14ac:dyDescent="0.2">
      <c r="A499" s="225">
        <f t="shared" si="15"/>
        <v>498</v>
      </c>
      <c r="B499" s="249">
        <v>41361</v>
      </c>
      <c r="C499" t="s">
        <v>569</v>
      </c>
      <c r="D499" s="63" t="s">
        <v>52</v>
      </c>
      <c r="F499" t="s">
        <v>1284</v>
      </c>
      <c r="G499" t="s">
        <v>1034</v>
      </c>
      <c r="H499" s="63" t="s">
        <v>589</v>
      </c>
      <c r="I499" s="63" t="s">
        <v>590</v>
      </c>
      <c r="J499" s="63" t="s">
        <v>591</v>
      </c>
      <c r="K499" s="63">
        <v>20</v>
      </c>
      <c r="L499" s="63">
        <v>20</v>
      </c>
      <c r="M499" t="s">
        <v>1510</v>
      </c>
      <c r="N499" s="63" t="s">
        <v>77</v>
      </c>
      <c r="O499" s="227">
        <v>46000</v>
      </c>
      <c r="P499" s="63" t="s">
        <v>586</v>
      </c>
      <c r="Q499" s="63" t="s">
        <v>586</v>
      </c>
      <c r="R499" s="228">
        <f t="shared" si="14"/>
        <v>4.0710666637166186E-5</v>
      </c>
    </row>
    <row r="500" spans="1:18" x14ac:dyDescent="0.2">
      <c r="A500" s="225">
        <f t="shared" si="15"/>
        <v>499</v>
      </c>
      <c r="B500" s="249">
        <v>41361</v>
      </c>
      <c r="C500" t="s">
        <v>2051</v>
      </c>
      <c r="D500" s="63" t="s">
        <v>2052</v>
      </c>
      <c r="F500" t="s">
        <v>2053</v>
      </c>
      <c r="G500" t="s">
        <v>2054</v>
      </c>
      <c r="H500" s="63" t="s">
        <v>589</v>
      </c>
      <c r="I500" s="63" t="s">
        <v>590</v>
      </c>
      <c r="J500" s="63" t="s">
        <v>591</v>
      </c>
      <c r="K500" s="63">
        <v>20</v>
      </c>
      <c r="L500" s="63">
        <v>20</v>
      </c>
      <c r="M500" t="s">
        <v>219</v>
      </c>
      <c r="N500" s="63" t="s">
        <v>220</v>
      </c>
      <c r="O500" s="227">
        <v>46000</v>
      </c>
      <c r="P500" s="63" t="s">
        <v>586</v>
      </c>
      <c r="Q500" s="63" t="s">
        <v>586</v>
      </c>
      <c r="R500" s="228">
        <f t="shared" si="14"/>
        <v>4.0710666637166186E-5</v>
      </c>
    </row>
    <row r="501" spans="1:18" x14ac:dyDescent="0.2">
      <c r="A501" s="225">
        <f t="shared" si="15"/>
        <v>500</v>
      </c>
      <c r="B501" s="249">
        <v>41361</v>
      </c>
      <c r="C501" t="s">
        <v>166</v>
      </c>
      <c r="D501" s="63" t="s">
        <v>472</v>
      </c>
      <c r="E501" s="63" t="s">
        <v>656</v>
      </c>
      <c r="F501" t="s">
        <v>2341</v>
      </c>
      <c r="G501" t="s">
        <v>2342</v>
      </c>
      <c r="H501" s="63" t="s">
        <v>358</v>
      </c>
      <c r="I501" s="63" t="s">
        <v>605</v>
      </c>
      <c r="J501" s="63" t="s">
        <v>585</v>
      </c>
      <c r="K501" s="63">
        <v>15</v>
      </c>
      <c r="L501" s="63">
        <v>5</v>
      </c>
      <c r="M501" t="s">
        <v>1510</v>
      </c>
      <c r="N501" s="63" t="s">
        <v>77</v>
      </c>
      <c r="O501" s="227">
        <v>46000</v>
      </c>
      <c r="P501" s="63" t="s">
        <v>586</v>
      </c>
      <c r="Q501" s="63" t="s">
        <v>586</v>
      </c>
      <c r="R501" s="228">
        <f t="shared" si="14"/>
        <v>4.0710666637166186E-5</v>
      </c>
    </row>
    <row r="502" spans="1:18" x14ac:dyDescent="0.2">
      <c r="A502" s="225">
        <f t="shared" si="15"/>
        <v>501</v>
      </c>
      <c r="B502" s="249">
        <v>41361</v>
      </c>
      <c r="C502" t="s">
        <v>729</v>
      </c>
      <c r="D502" s="63" t="s">
        <v>730</v>
      </c>
      <c r="E502" s="63" t="s">
        <v>656</v>
      </c>
      <c r="F502" t="s">
        <v>3394</v>
      </c>
      <c r="G502" t="s">
        <v>3395</v>
      </c>
      <c r="H502" s="63" t="s">
        <v>589</v>
      </c>
      <c r="I502" s="63" t="s">
        <v>590</v>
      </c>
      <c r="J502" s="63" t="s">
        <v>591</v>
      </c>
      <c r="K502" s="63">
        <v>20</v>
      </c>
      <c r="L502" s="63">
        <v>20</v>
      </c>
      <c r="M502" t="s">
        <v>1510</v>
      </c>
      <c r="N502" s="63" t="s">
        <v>77</v>
      </c>
      <c r="O502" s="227">
        <v>45500</v>
      </c>
      <c r="P502" s="63" t="s">
        <v>586</v>
      </c>
      <c r="Q502" s="63" t="s">
        <v>586</v>
      </c>
      <c r="R502" s="228">
        <f t="shared" si="14"/>
        <v>4.0268159391110026E-5</v>
      </c>
    </row>
    <row r="503" spans="1:18" x14ac:dyDescent="0.2">
      <c r="A503" s="225">
        <f t="shared" si="15"/>
        <v>502</v>
      </c>
      <c r="B503" s="249">
        <v>41361</v>
      </c>
      <c r="C503" t="s">
        <v>3257</v>
      </c>
      <c r="D503" s="63" t="s">
        <v>3258</v>
      </c>
      <c r="E503" s="63" t="s">
        <v>656</v>
      </c>
      <c r="F503" t="s">
        <v>3259</v>
      </c>
      <c r="G503" t="s">
        <v>3245</v>
      </c>
      <c r="H503" s="63" t="s">
        <v>589</v>
      </c>
      <c r="I503" s="63" t="s">
        <v>590</v>
      </c>
      <c r="J503" s="63" t="s">
        <v>591</v>
      </c>
      <c r="K503" s="63">
        <v>20</v>
      </c>
      <c r="L503" s="63">
        <v>20</v>
      </c>
      <c r="M503" t="s">
        <v>1510</v>
      </c>
      <c r="N503" s="63" t="s">
        <v>77</v>
      </c>
      <c r="O503" s="227">
        <v>45500</v>
      </c>
      <c r="P503" s="63" t="s">
        <v>586</v>
      </c>
      <c r="Q503" s="63" t="s">
        <v>586</v>
      </c>
      <c r="R503" s="228">
        <f t="shared" si="14"/>
        <v>4.0268159391110026E-5</v>
      </c>
    </row>
    <row r="504" spans="1:18" x14ac:dyDescent="0.2">
      <c r="A504" s="225">
        <f t="shared" si="15"/>
        <v>503</v>
      </c>
      <c r="B504" s="249">
        <v>41361</v>
      </c>
      <c r="C504" t="s">
        <v>194</v>
      </c>
      <c r="D504" s="63" t="s">
        <v>42</v>
      </c>
      <c r="F504" t="s">
        <v>1149</v>
      </c>
      <c r="G504" t="s">
        <v>1283</v>
      </c>
      <c r="H504" s="63" t="s">
        <v>358</v>
      </c>
      <c r="I504" s="63" t="s">
        <v>583</v>
      </c>
      <c r="J504" s="63" t="s">
        <v>585</v>
      </c>
      <c r="K504" s="63">
        <v>15</v>
      </c>
      <c r="L504" s="63">
        <v>15</v>
      </c>
      <c r="M504" t="s">
        <v>102</v>
      </c>
      <c r="N504" s="63" t="s">
        <v>103</v>
      </c>
      <c r="O504" s="227">
        <v>45500</v>
      </c>
      <c r="P504" s="63" t="s">
        <v>586</v>
      </c>
      <c r="Q504" s="63" t="s">
        <v>586</v>
      </c>
      <c r="R504" s="228">
        <f t="shared" si="14"/>
        <v>4.0268159391110026E-5</v>
      </c>
    </row>
    <row r="505" spans="1:18" x14ac:dyDescent="0.2">
      <c r="A505" s="225">
        <f t="shared" si="15"/>
        <v>504</v>
      </c>
      <c r="B505" s="249">
        <v>41361</v>
      </c>
      <c r="C505" t="s">
        <v>3263</v>
      </c>
      <c r="D505" s="63" t="s">
        <v>3264</v>
      </c>
      <c r="F505" t="s">
        <v>2132</v>
      </c>
      <c r="H505" s="63" t="s">
        <v>358</v>
      </c>
      <c r="I505" s="63" t="s">
        <v>588</v>
      </c>
      <c r="J505" s="63" t="s">
        <v>585</v>
      </c>
      <c r="K505" s="63">
        <v>0</v>
      </c>
      <c r="L505" s="63">
        <v>0</v>
      </c>
      <c r="M505" t="s">
        <v>615</v>
      </c>
      <c r="N505" s="63" t="s">
        <v>616</v>
      </c>
      <c r="O505" s="227">
        <v>45000</v>
      </c>
      <c r="P505" s="63" t="s">
        <v>586</v>
      </c>
      <c r="Q505" s="63" t="s">
        <v>586</v>
      </c>
      <c r="R505" s="228">
        <f t="shared" si="14"/>
        <v>3.9825652145053873E-5</v>
      </c>
    </row>
    <row r="506" spans="1:18" x14ac:dyDescent="0.2">
      <c r="A506" s="225">
        <f t="shared" si="15"/>
        <v>505</v>
      </c>
      <c r="B506" s="249">
        <v>41361</v>
      </c>
      <c r="C506" t="s">
        <v>2070</v>
      </c>
      <c r="D506" s="63" t="s">
        <v>2071</v>
      </c>
      <c r="F506" t="s">
        <v>2072</v>
      </c>
      <c r="G506" t="s">
        <v>2073</v>
      </c>
      <c r="H506" s="63" t="s">
        <v>358</v>
      </c>
      <c r="I506" s="63" t="s">
        <v>588</v>
      </c>
      <c r="J506" s="63" t="s">
        <v>585</v>
      </c>
      <c r="K506" s="63">
        <v>0</v>
      </c>
      <c r="L506" s="63">
        <v>0</v>
      </c>
      <c r="M506" t="s">
        <v>932</v>
      </c>
      <c r="N506" s="63" t="s">
        <v>933</v>
      </c>
      <c r="O506" s="227">
        <v>45000</v>
      </c>
      <c r="P506" s="63" t="s">
        <v>586</v>
      </c>
      <c r="Q506" s="63" t="s">
        <v>586</v>
      </c>
      <c r="R506" s="228">
        <f t="shared" si="14"/>
        <v>3.9825652145053873E-5</v>
      </c>
    </row>
    <row r="507" spans="1:18" x14ac:dyDescent="0.2">
      <c r="A507" s="225">
        <f t="shared" si="15"/>
        <v>506</v>
      </c>
      <c r="B507" s="249">
        <v>41361</v>
      </c>
      <c r="C507" t="s">
        <v>3446</v>
      </c>
      <c r="D507" s="63" t="s">
        <v>3447</v>
      </c>
      <c r="F507" t="s">
        <v>1853</v>
      </c>
      <c r="H507" s="63" t="s">
        <v>589</v>
      </c>
      <c r="I507" s="63" t="s">
        <v>590</v>
      </c>
      <c r="J507" s="63" t="s">
        <v>105</v>
      </c>
      <c r="K507" s="63">
        <v>20</v>
      </c>
      <c r="L507" s="63">
        <v>20</v>
      </c>
      <c r="M507" t="s">
        <v>102</v>
      </c>
      <c r="N507" s="63" t="s">
        <v>103</v>
      </c>
      <c r="O507" s="227">
        <v>44500</v>
      </c>
      <c r="P507" s="63" t="s">
        <v>586</v>
      </c>
      <c r="Q507" s="63" t="s">
        <v>586</v>
      </c>
      <c r="R507" s="228">
        <f t="shared" si="14"/>
        <v>3.938314489899772E-5</v>
      </c>
    </row>
    <row r="508" spans="1:18" x14ac:dyDescent="0.2">
      <c r="A508" s="225">
        <f t="shared" si="15"/>
        <v>507</v>
      </c>
      <c r="B508" s="249">
        <v>41361</v>
      </c>
      <c r="C508" t="s">
        <v>731</v>
      </c>
      <c r="D508" s="63" t="s">
        <v>732</v>
      </c>
      <c r="E508" s="63" t="s">
        <v>656</v>
      </c>
      <c r="F508" t="s">
        <v>2115</v>
      </c>
      <c r="G508" t="s">
        <v>2116</v>
      </c>
      <c r="H508" s="63" t="s">
        <v>589</v>
      </c>
      <c r="I508" s="63" t="s">
        <v>590</v>
      </c>
      <c r="J508" s="63" t="s">
        <v>591</v>
      </c>
      <c r="K508" s="63">
        <v>20</v>
      </c>
      <c r="L508" s="63">
        <v>20</v>
      </c>
      <c r="M508" t="s">
        <v>1510</v>
      </c>
      <c r="N508" s="63" t="s">
        <v>77</v>
      </c>
      <c r="O508" s="227">
        <v>44000</v>
      </c>
      <c r="P508" s="63" t="s">
        <v>586</v>
      </c>
      <c r="Q508" s="63" t="s">
        <v>586</v>
      </c>
      <c r="R508" s="228">
        <f t="shared" si="14"/>
        <v>3.8940637652941567E-5</v>
      </c>
    </row>
    <row r="509" spans="1:18" x14ac:dyDescent="0.2">
      <c r="A509" s="225">
        <f t="shared" si="15"/>
        <v>508</v>
      </c>
      <c r="B509" s="249">
        <v>41361</v>
      </c>
      <c r="C509" t="s">
        <v>115</v>
      </c>
      <c r="D509" s="63" t="s">
        <v>491</v>
      </c>
      <c r="F509" t="s">
        <v>1124</v>
      </c>
      <c r="G509" t="s">
        <v>1125</v>
      </c>
      <c r="H509" s="63" t="s">
        <v>358</v>
      </c>
      <c r="I509" s="63" t="s">
        <v>588</v>
      </c>
      <c r="J509" s="63" t="s">
        <v>585</v>
      </c>
      <c r="K509" s="63">
        <v>0</v>
      </c>
      <c r="L509" s="63">
        <v>0</v>
      </c>
      <c r="M509" t="s">
        <v>102</v>
      </c>
      <c r="N509" s="63" t="s">
        <v>103</v>
      </c>
      <c r="O509" s="227">
        <v>44000</v>
      </c>
      <c r="P509" s="63" t="s">
        <v>586</v>
      </c>
      <c r="Q509" s="63" t="s">
        <v>586</v>
      </c>
      <c r="R509" s="228">
        <f t="shared" si="14"/>
        <v>3.8940637652941567E-5</v>
      </c>
    </row>
    <row r="510" spans="1:18" x14ac:dyDescent="0.2">
      <c r="A510" s="225">
        <f t="shared" si="15"/>
        <v>509</v>
      </c>
      <c r="B510" s="249">
        <v>41361</v>
      </c>
      <c r="C510" t="s">
        <v>3043</v>
      </c>
      <c r="D510" s="63" t="s">
        <v>3044</v>
      </c>
      <c r="E510" s="63" t="s">
        <v>656</v>
      </c>
      <c r="F510" t="s">
        <v>3045</v>
      </c>
      <c r="G510" t="s">
        <v>3046</v>
      </c>
      <c r="H510" s="63" t="s">
        <v>589</v>
      </c>
      <c r="I510" s="63" t="s">
        <v>590</v>
      </c>
      <c r="J510" s="63" t="s">
        <v>591</v>
      </c>
      <c r="K510" s="63">
        <v>20</v>
      </c>
      <c r="L510" s="63">
        <v>20</v>
      </c>
      <c r="M510" t="s">
        <v>1510</v>
      </c>
      <c r="N510" s="63" t="s">
        <v>77</v>
      </c>
      <c r="O510" s="227">
        <v>43000</v>
      </c>
      <c r="P510" s="63" t="s">
        <v>586</v>
      </c>
      <c r="Q510" s="63" t="s">
        <v>586</v>
      </c>
      <c r="R510" s="228">
        <f t="shared" si="14"/>
        <v>3.8055623160829261E-5</v>
      </c>
    </row>
    <row r="511" spans="1:18" x14ac:dyDescent="0.2">
      <c r="A511" s="225">
        <f t="shared" si="15"/>
        <v>510</v>
      </c>
      <c r="B511" s="249">
        <v>41361</v>
      </c>
      <c r="C511" t="s">
        <v>2955</v>
      </c>
      <c r="D511" s="63" t="s">
        <v>2956</v>
      </c>
      <c r="F511" t="s">
        <v>2957</v>
      </c>
      <c r="G511" t="s">
        <v>2958</v>
      </c>
      <c r="H511" s="63" t="s">
        <v>589</v>
      </c>
      <c r="I511" s="63" t="s">
        <v>590</v>
      </c>
      <c r="J511" s="63" t="s">
        <v>591</v>
      </c>
      <c r="K511" s="63">
        <v>20</v>
      </c>
      <c r="L511" s="63">
        <v>20</v>
      </c>
      <c r="M511" t="s">
        <v>1510</v>
      </c>
      <c r="N511" s="63" t="s">
        <v>77</v>
      </c>
      <c r="O511" s="227">
        <v>43000</v>
      </c>
      <c r="P511" s="63" t="s">
        <v>586</v>
      </c>
      <c r="Q511" s="63" t="s">
        <v>586</v>
      </c>
      <c r="R511" s="228">
        <f t="shared" si="14"/>
        <v>3.8055623160829261E-5</v>
      </c>
    </row>
    <row r="512" spans="1:18" x14ac:dyDescent="0.2">
      <c r="A512" s="225">
        <f t="shared" si="15"/>
        <v>511</v>
      </c>
      <c r="B512" s="249">
        <v>41361</v>
      </c>
      <c r="C512" t="s">
        <v>825</v>
      </c>
      <c r="D512" s="63" t="s">
        <v>826</v>
      </c>
      <c r="F512" t="s">
        <v>1038</v>
      </c>
      <c r="H512" s="63" t="s">
        <v>589</v>
      </c>
      <c r="I512" s="63" t="s">
        <v>590</v>
      </c>
      <c r="J512" s="63" t="s">
        <v>591</v>
      </c>
      <c r="K512" s="63">
        <v>20</v>
      </c>
      <c r="L512" s="63">
        <v>20</v>
      </c>
      <c r="M512" t="s">
        <v>1510</v>
      </c>
      <c r="N512" s="63" t="s">
        <v>77</v>
      </c>
      <c r="O512" s="227">
        <v>42500</v>
      </c>
      <c r="P512" s="63" t="s">
        <v>586</v>
      </c>
      <c r="Q512" s="63" t="s">
        <v>586</v>
      </c>
      <c r="R512" s="228">
        <f t="shared" si="14"/>
        <v>3.7613115914773101E-5</v>
      </c>
    </row>
    <row r="513" spans="1:18" x14ac:dyDescent="0.2">
      <c r="A513" s="225">
        <f t="shared" si="15"/>
        <v>512</v>
      </c>
      <c r="B513" s="249">
        <v>41361</v>
      </c>
      <c r="C513" t="s">
        <v>3287</v>
      </c>
      <c r="D513" s="63" t="s">
        <v>3288</v>
      </c>
      <c r="F513" t="s">
        <v>3289</v>
      </c>
      <c r="G513" t="s">
        <v>3290</v>
      </c>
      <c r="H513" s="63" t="s">
        <v>589</v>
      </c>
      <c r="I513" s="63" t="s">
        <v>590</v>
      </c>
      <c r="J513" s="63" t="s">
        <v>591</v>
      </c>
      <c r="K513" s="63">
        <v>20</v>
      </c>
      <c r="L513" s="63">
        <v>20</v>
      </c>
      <c r="M513" t="s">
        <v>219</v>
      </c>
      <c r="N513" s="63" t="s">
        <v>220</v>
      </c>
      <c r="O513" s="227">
        <v>42000</v>
      </c>
      <c r="P513" s="63" t="s">
        <v>586</v>
      </c>
      <c r="Q513" s="63" t="s">
        <v>586</v>
      </c>
      <c r="R513" s="228">
        <f t="shared" si="14"/>
        <v>3.7170608668716948E-5</v>
      </c>
    </row>
    <row r="514" spans="1:18" x14ac:dyDescent="0.2">
      <c r="A514" s="225">
        <f t="shared" si="15"/>
        <v>513</v>
      </c>
      <c r="B514" s="249">
        <v>41361</v>
      </c>
      <c r="C514" t="s">
        <v>1803</v>
      </c>
      <c r="D514" s="63" t="s">
        <v>1804</v>
      </c>
      <c r="F514" t="s">
        <v>1758</v>
      </c>
      <c r="H514" s="63" t="s">
        <v>589</v>
      </c>
      <c r="I514" s="63" t="s">
        <v>590</v>
      </c>
      <c r="J514" s="63" t="s">
        <v>591</v>
      </c>
      <c r="K514" s="63">
        <v>20</v>
      </c>
      <c r="L514" s="63">
        <v>20</v>
      </c>
      <c r="M514" t="s">
        <v>219</v>
      </c>
      <c r="N514" s="63" t="s">
        <v>220</v>
      </c>
      <c r="O514" s="227">
        <v>41500</v>
      </c>
      <c r="P514" s="63" t="s">
        <v>586</v>
      </c>
      <c r="Q514" s="63" t="s">
        <v>586</v>
      </c>
      <c r="R514" s="228">
        <f t="shared" ref="R514:R577" si="16">O514/$O$987</f>
        <v>3.6728101422660795E-5</v>
      </c>
    </row>
    <row r="515" spans="1:18" x14ac:dyDescent="0.2">
      <c r="A515" s="225">
        <f t="shared" si="15"/>
        <v>514</v>
      </c>
      <c r="B515" s="249">
        <v>41361</v>
      </c>
      <c r="C515" t="s">
        <v>1815</v>
      </c>
      <c r="D515" s="63" t="s">
        <v>1816</v>
      </c>
      <c r="F515" t="s">
        <v>1817</v>
      </c>
      <c r="H515" s="63" t="s">
        <v>589</v>
      </c>
      <c r="I515" s="63" t="s">
        <v>590</v>
      </c>
      <c r="J515" s="63" t="s">
        <v>591</v>
      </c>
      <c r="K515" s="63">
        <v>20</v>
      </c>
      <c r="L515" s="63">
        <v>20</v>
      </c>
      <c r="M515" t="s">
        <v>219</v>
      </c>
      <c r="N515" s="63" t="s">
        <v>220</v>
      </c>
      <c r="O515" s="227">
        <v>41500</v>
      </c>
      <c r="P515" s="63" t="s">
        <v>586</v>
      </c>
      <c r="Q515" s="63" t="s">
        <v>586</v>
      </c>
      <c r="R515" s="228">
        <f t="shared" si="16"/>
        <v>3.6728101422660795E-5</v>
      </c>
    </row>
    <row r="516" spans="1:18" x14ac:dyDescent="0.2">
      <c r="A516" s="225">
        <f t="shared" ref="A516:A579" si="17">A515+1</f>
        <v>515</v>
      </c>
      <c r="B516" s="249">
        <v>41361</v>
      </c>
      <c r="C516" t="s">
        <v>3156</v>
      </c>
      <c r="D516" s="63" t="s">
        <v>3157</v>
      </c>
      <c r="F516" t="s">
        <v>3158</v>
      </c>
      <c r="H516" s="63" t="s">
        <v>589</v>
      </c>
      <c r="I516" s="63" t="s">
        <v>590</v>
      </c>
      <c r="J516" s="63" t="s">
        <v>649</v>
      </c>
      <c r="K516" s="63">
        <v>15</v>
      </c>
      <c r="L516" s="63">
        <v>10</v>
      </c>
      <c r="M516" t="s">
        <v>1750</v>
      </c>
      <c r="N516" s="63" t="s">
        <v>201</v>
      </c>
      <c r="O516" s="227">
        <v>41000</v>
      </c>
      <c r="P516" s="63" t="s">
        <v>586</v>
      </c>
      <c r="Q516" s="63" t="s">
        <v>586</v>
      </c>
      <c r="R516" s="228">
        <f t="shared" si="16"/>
        <v>3.6285594176604642E-5</v>
      </c>
    </row>
    <row r="517" spans="1:18" x14ac:dyDescent="0.2">
      <c r="A517" s="225">
        <f t="shared" si="17"/>
        <v>516</v>
      </c>
      <c r="B517" s="249">
        <v>41361</v>
      </c>
      <c r="C517" t="s">
        <v>746</v>
      </c>
      <c r="D517" s="63" t="s">
        <v>32</v>
      </c>
      <c r="F517" t="s">
        <v>970</v>
      </c>
      <c r="G517" t="s">
        <v>1223</v>
      </c>
      <c r="H517" s="63" t="s">
        <v>358</v>
      </c>
      <c r="I517" s="63" t="s">
        <v>147</v>
      </c>
      <c r="J517" s="63" t="s">
        <v>585</v>
      </c>
      <c r="K517" s="63">
        <v>15</v>
      </c>
      <c r="L517" s="63">
        <v>5</v>
      </c>
      <c r="M517" t="s">
        <v>1510</v>
      </c>
      <c r="N517" s="63" t="s">
        <v>77</v>
      </c>
      <c r="O517" s="227">
        <v>41000</v>
      </c>
      <c r="P517" s="63" t="s">
        <v>586</v>
      </c>
      <c r="Q517" s="63" t="s">
        <v>586</v>
      </c>
      <c r="R517" s="228">
        <f t="shared" si="16"/>
        <v>3.6285594176604642E-5</v>
      </c>
    </row>
    <row r="518" spans="1:18" x14ac:dyDescent="0.2">
      <c r="A518" s="225">
        <f t="shared" si="17"/>
        <v>517</v>
      </c>
      <c r="B518" s="249">
        <v>41361</v>
      </c>
      <c r="C518" t="s">
        <v>130</v>
      </c>
      <c r="D518" s="63" t="s">
        <v>229</v>
      </c>
      <c r="F518" t="s">
        <v>984</v>
      </c>
      <c r="G518" t="s">
        <v>1211</v>
      </c>
      <c r="H518" s="63" t="s">
        <v>358</v>
      </c>
      <c r="I518" s="63" t="s">
        <v>605</v>
      </c>
      <c r="J518" s="63" t="s">
        <v>585</v>
      </c>
      <c r="K518" s="63">
        <v>15</v>
      </c>
      <c r="L518" s="63">
        <v>5</v>
      </c>
      <c r="M518" t="s">
        <v>1510</v>
      </c>
      <c r="N518" s="63" t="s">
        <v>77</v>
      </c>
      <c r="O518" s="227">
        <v>41000</v>
      </c>
      <c r="P518" s="63" t="s">
        <v>586</v>
      </c>
      <c r="Q518" s="63" t="s">
        <v>586</v>
      </c>
      <c r="R518" s="228">
        <f t="shared" si="16"/>
        <v>3.6285594176604642E-5</v>
      </c>
    </row>
    <row r="519" spans="1:18" x14ac:dyDescent="0.2">
      <c r="A519" s="225">
        <f t="shared" si="17"/>
        <v>518</v>
      </c>
      <c r="B519" s="249">
        <v>41361</v>
      </c>
      <c r="C519" t="s">
        <v>1639</v>
      </c>
      <c r="D519" s="63" t="s">
        <v>1640</v>
      </c>
      <c r="F519" t="s">
        <v>1641</v>
      </c>
      <c r="G519" t="s">
        <v>1642</v>
      </c>
      <c r="H519" s="63" t="s">
        <v>589</v>
      </c>
      <c r="I519" s="63" t="s">
        <v>590</v>
      </c>
      <c r="J519" s="63" t="s">
        <v>591</v>
      </c>
      <c r="K519" s="63">
        <v>20</v>
      </c>
      <c r="L519" s="63">
        <v>20</v>
      </c>
      <c r="M519" t="s">
        <v>1510</v>
      </c>
      <c r="N519" s="63" t="s">
        <v>77</v>
      </c>
      <c r="O519" s="227">
        <v>40500</v>
      </c>
      <c r="P519" s="63" t="s">
        <v>586</v>
      </c>
      <c r="Q519" s="63" t="s">
        <v>586</v>
      </c>
      <c r="R519" s="228">
        <f t="shared" si="16"/>
        <v>3.5843086930548489E-5</v>
      </c>
    </row>
    <row r="520" spans="1:18" x14ac:dyDescent="0.2">
      <c r="A520" s="225">
        <f t="shared" si="17"/>
        <v>519</v>
      </c>
      <c r="B520" s="249">
        <v>41361</v>
      </c>
      <c r="C520" t="s">
        <v>2815</v>
      </c>
      <c r="D520" s="63" t="s">
        <v>1168</v>
      </c>
      <c r="F520" t="s">
        <v>993</v>
      </c>
      <c r="G520" t="s">
        <v>1169</v>
      </c>
      <c r="H520" s="63" t="s">
        <v>589</v>
      </c>
      <c r="I520" s="63" t="s">
        <v>590</v>
      </c>
      <c r="J520" s="63" t="s">
        <v>591</v>
      </c>
      <c r="K520" s="63">
        <v>20</v>
      </c>
      <c r="L520" s="63">
        <v>20</v>
      </c>
      <c r="M520" t="s">
        <v>219</v>
      </c>
      <c r="N520" s="63" t="s">
        <v>220</v>
      </c>
      <c r="O520" s="227">
        <v>40500</v>
      </c>
      <c r="P520" s="63" t="s">
        <v>586</v>
      </c>
      <c r="Q520" s="63" t="s">
        <v>586</v>
      </c>
      <c r="R520" s="228">
        <f t="shared" si="16"/>
        <v>3.5843086930548489E-5</v>
      </c>
    </row>
    <row r="521" spans="1:18" x14ac:dyDescent="0.2">
      <c r="A521" s="225">
        <f t="shared" si="17"/>
        <v>520</v>
      </c>
      <c r="B521" s="249">
        <v>41361</v>
      </c>
      <c r="C521" t="s">
        <v>608</v>
      </c>
      <c r="D521" s="63" t="s">
        <v>40</v>
      </c>
      <c r="F521" t="s">
        <v>1140</v>
      </c>
      <c r="G521" t="s">
        <v>1043</v>
      </c>
      <c r="H521" s="63" t="s">
        <v>358</v>
      </c>
      <c r="I521" s="63" t="s">
        <v>588</v>
      </c>
      <c r="J521" s="63" t="s">
        <v>585</v>
      </c>
      <c r="K521" s="63">
        <v>0</v>
      </c>
      <c r="L521" s="63">
        <v>0</v>
      </c>
      <c r="M521" t="s">
        <v>102</v>
      </c>
      <c r="N521" s="63" t="s">
        <v>103</v>
      </c>
      <c r="O521" s="227">
        <v>40500</v>
      </c>
      <c r="P521" s="63" t="s">
        <v>586</v>
      </c>
      <c r="Q521" s="63" t="s">
        <v>586</v>
      </c>
      <c r="R521" s="228">
        <f t="shared" si="16"/>
        <v>3.5843086930548489E-5</v>
      </c>
    </row>
    <row r="522" spans="1:18" x14ac:dyDescent="0.2">
      <c r="A522" s="225">
        <f t="shared" si="17"/>
        <v>521</v>
      </c>
      <c r="B522" s="249">
        <v>41361</v>
      </c>
      <c r="C522" t="s">
        <v>2515</v>
      </c>
      <c r="D522" s="63" t="s">
        <v>2516</v>
      </c>
      <c r="F522" t="s">
        <v>2188</v>
      </c>
      <c r="G522" t="s">
        <v>2189</v>
      </c>
      <c r="H522" s="63" t="s">
        <v>589</v>
      </c>
      <c r="I522" s="63" t="s">
        <v>590</v>
      </c>
      <c r="J522" s="63" t="s">
        <v>591</v>
      </c>
      <c r="K522" s="63">
        <v>20</v>
      </c>
      <c r="L522" s="63">
        <v>20</v>
      </c>
      <c r="M522" t="s">
        <v>1510</v>
      </c>
      <c r="N522" s="63" t="s">
        <v>77</v>
      </c>
      <c r="O522" s="227">
        <v>40000</v>
      </c>
      <c r="P522" s="63" t="s">
        <v>586</v>
      </c>
      <c r="Q522" s="63" t="s">
        <v>586</v>
      </c>
      <c r="R522" s="228">
        <f t="shared" si="16"/>
        <v>3.5400579684492336E-5</v>
      </c>
    </row>
    <row r="523" spans="1:18" x14ac:dyDescent="0.2">
      <c r="A523" s="225">
        <f t="shared" si="17"/>
        <v>522</v>
      </c>
      <c r="B523" s="249">
        <v>41361</v>
      </c>
      <c r="C523" t="s">
        <v>2894</v>
      </c>
      <c r="D523" s="63" t="s">
        <v>2895</v>
      </c>
      <c r="F523" t="s">
        <v>2896</v>
      </c>
      <c r="H523" s="63" t="s">
        <v>589</v>
      </c>
      <c r="I523" s="63" t="s">
        <v>590</v>
      </c>
      <c r="J523" s="63" t="s">
        <v>591</v>
      </c>
      <c r="K523" s="63">
        <v>20</v>
      </c>
      <c r="L523" s="63">
        <v>20</v>
      </c>
      <c r="M523" t="s">
        <v>1750</v>
      </c>
      <c r="N523" s="63" t="s">
        <v>201</v>
      </c>
      <c r="O523" s="227">
        <v>40000</v>
      </c>
      <c r="P523" s="63" t="s">
        <v>586</v>
      </c>
      <c r="Q523" s="63" t="s">
        <v>586</v>
      </c>
      <c r="R523" s="228">
        <f t="shared" si="16"/>
        <v>3.5400579684492336E-5</v>
      </c>
    </row>
    <row r="524" spans="1:18" x14ac:dyDescent="0.2">
      <c r="A524" s="225">
        <f t="shared" si="17"/>
        <v>523</v>
      </c>
      <c r="B524" s="249">
        <v>41361</v>
      </c>
      <c r="C524" t="s">
        <v>2315</v>
      </c>
      <c r="D524" s="63" t="s">
        <v>2316</v>
      </c>
      <c r="F524" t="s">
        <v>2317</v>
      </c>
      <c r="H524" s="63" t="s">
        <v>358</v>
      </c>
      <c r="I524" s="63" t="s">
        <v>588</v>
      </c>
      <c r="J524" s="63" t="s">
        <v>585</v>
      </c>
      <c r="K524" s="63">
        <v>0</v>
      </c>
      <c r="L524" s="63">
        <v>0</v>
      </c>
      <c r="M524" t="s">
        <v>615</v>
      </c>
      <c r="N524" s="63" t="s">
        <v>616</v>
      </c>
      <c r="O524" s="227">
        <v>40000</v>
      </c>
      <c r="P524" s="63" t="s">
        <v>586</v>
      </c>
      <c r="Q524" s="63" t="s">
        <v>586</v>
      </c>
      <c r="R524" s="228">
        <f t="shared" si="16"/>
        <v>3.5400579684492336E-5</v>
      </c>
    </row>
    <row r="525" spans="1:18" x14ac:dyDescent="0.2">
      <c r="A525" s="225">
        <f t="shared" si="17"/>
        <v>524</v>
      </c>
      <c r="B525" s="249">
        <v>41361</v>
      </c>
      <c r="C525" t="s">
        <v>617</v>
      </c>
      <c r="D525" s="63" t="s">
        <v>551</v>
      </c>
      <c r="F525" t="s">
        <v>1470</v>
      </c>
      <c r="G525" t="s">
        <v>1471</v>
      </c>
      <c r="H525" s="63" t="s">
        <v>358</v>
      </c>
      <c r="I525" s="63" t="s">
        <v>588</v>
      </c>
      <c r="J525" s="63" t="s">
        <v>585</v>
      </c>
      <c r="K525" s="63">
        <v>0</v>
      </c>
      <c r="L525" s="63">
        <v>0</v>
      </c>
      <c r="M525" t="s">
        <v>615</v>
      </c>
      <c r="N525" s="63" t="s">
        <v>616</v>
      </c>
      <c r="O525" s="227">
        <v>40000</v>
      </c>
      <c r="P525" s="63" t="s">
        <v>586</v>
      </c>
      <c r="Q525" s="63" t="s">
        <v>586</v>
      </c>
      <c r="R525" s="228">
        <f t="shared" si="16"/>
        <v>3.5400579684492336E-5</v>
      </c>
    </row>
    <row r="526" spans="1:18" x14ac:dyDescent="0.2">
      <c r="A526" s="225">
        <f t="shared" si="17"/>
        <v>525</v>
      </c>
      <c r="B526" s="249">
        <v>41361</v>
      </c>
      <c r="C526" t="s">
        <v>1157</v>
      </c>
      <c r="D526" s="63" t="s">
        <v>1158</v>
      </c>
      <c r="E526" s="63" t="s">
        <v>1305</v>
      </c>
      <c r="F526" t="s">
        <v>1306</v>
      </c>
      <c r="H526" s="63" t="s">
        <v>358</v>
      </c>
      <c r="I526" s="63" t="s">
        <v>588</v>
      </c>
      <c r="J526" s="63" t="s">
        <v>585</v>
      </c>
      <c r="K526" s="63">
        <v>0</v>
      </c>
      <c r="L526" s="63">
        <v>0</v>
      </c>
      <c r="M526" t="s">
        <v>2807</v>
      </c>
      <c r="N526" s="63" t="s">
        <v>449</v>
      </c>
      <c r="O526" s="227">
        <v>40000</v>
      </c>
      <c r="P526" s="63" t="s">
        <v>586</v>
      </c>
      <c r="Q526" s="63" t="s">
        <v>586</v>
      </c>
      <c r="R526" s="228">
        <f t="shared" si="16"/>
        <v>3.5400579684492336E-5</v>
      </c>
    </row>
    <row r="527" spans="1:18" x14ac:dyDescent="0.2">
      <c r="A527" s="225">
        <f t="shared" si="17"/>
        <v>526</v>
      </c>
      <c r="B527" s="249">
        <v>41361</v>
      </c>
      <c r="C527" t="s">
        <v>1877</v>
      </c>
      <c r="D527" s="63" t="s">
        <v>1878</v>
      </c>
      <c r="E527" s="63" t="s">
        <v>656</v>
      </c>
      <c r="F527" t="s">
        <v>2318</v>
      </c>
      <c r="G527" t="s">
        <v>2319</v>
      </c>
      <c r="H527" s="63" t="s">
        <v>589</v>
      </c>
      <c r="I527" s="63" t="s">
        <v>590</v>
      </c>
      <c r="J527" s="63" t="s">
        <v>591</v>
      </c>
      <c r="K527" s="63">
        <v>20</v>
      </c>
      <c r="L527" s="63">
        <v>20</v>
      </c>
      <c r="M527" t="s">
        <v>1510</v>
      </c>
      <c r="N527" s="63" t="s">
        <v>77</v>
      </c>
      <c r="O527" s="227">
        <v>39500</v>
      </c>
      <c r="P527" s="63" t="s">
        <v>586</v>
      </c>
      <c r="Q527" s="63" t="s">
        <v>586</v>
      </c>
      <c r="R527" s="228">
        <f t="shared" si="16"/>
        <v>3.4958072438436176E-5</v>
      </c>
    </row>
    <row r="528" spans="1:18" x14ac:dyDescent="0.2">
      <c r="A528" s="225">
        <f t="shared" si="17"/>
        <v>527</v>
      </c>
      <c r="B528" s="249">
        <v>41361</v>
      </c>
      <c r="C528" t="s">
        <v>765</v>
      </c>
      <c r="D528" s="63" t="s">
        <v>766</v>
      </c>
      <c r="E528" s="63" t="s">
        <v>656</v>
      </c>
      <c r="F528" t="s">
        <v>2326</v>
      </c>
      <c r="G528" t="s">
        <v>2327</v>
      </c>
      <c r="H528" s="63" t="s">
        <v>589</v>
      </c>
      <c r="I528" s="63" t="s">
        <v>590</v>
      </c>
      <c r="J528" s="63" t="s">
        <v>591</v>
      </c>
      <c r="K528" s="63">
        <v>20</v>
      </c>
      <c r="L528" s="63">
        <v>20</v>
      </c>
      <c r="M528" t="s">
        <v>1510</v>
      </c>
      <c r="N528" s="63" t="s">
        <v>77</v>
      </c>
      <c r="O528" s="227">
        <v>39500</v>
      </c>
      <c r="P528" s="63" t="s">
        <v>586</v>
      </c>
      <c r="Q528" s="63" t="s">
        <v>586</v>
      </c>
      <c r="R528" s="228">
        <f t="shared" si="16"/>
        <v>3.4958072438436176E-5</v>
      </c>
    </row>
    <row r="529" spans="1:18" x14ac:dyDescent="0.2">
      <c r="A529" s="225">
        <f t="shared" si="17"/>
        <v>528</v>
      </c>
      <c r="B529" s="249">
        <v>41361</v>
      </c>
      <c r="C529" t="s">
        <v>2512</v>
      </c>
      <c r="D529" s="63" t="s">
        <v>2513</v>
      </c>
      <c r="E529" s="63" t="s">
        <v>2514</v>
      </c>
      <c r="F529" t="s">
        <v>1004</v>
      </c>
      <c r="H529" s="63" t="s">
        <v>589</v>
      </c>
      <c r="I529" s="63" t="s">
        <v>590</v>
      </c>
      <c r="J529" s="63" t="s">
        <v>591</v>
      </c>
      <c r="K529" s="63">
        <v>20</v>
      </c>
      <c r="L529" s="63">
        <v>20</v>
      </c>
      <c r="M529" t="s">
        <v>1750</v>
      </c>
      <c r="N529" s="63" t="s">
        <v>201</v>
      </c>
      <c r="O529" s="227">
        <v>39500</v>
      </c>
      <c r="P529" s="63" t="s">
        <v>586</v>
      </c>
      <c r="Q529" s="63" t="s">
        <v>586</v>
      </c>
      <c r="R529" s="228">
        <f t="shared" si="16"/>
        <v>3.4958072438436176E-5</v>
      </c>
    </row>
    <row r="530" spans="1:18" x14ac:dyDescent="0.2">
      <c r="A530" s="225">
        <f t="shared" si="17"/>
        <v>529</v>
      </c>
      <c r="B530" s="249">
        <v>41361</v>
      </c>
      <c r="C530" t="s">
        <v>2517</v>
      </c>
      <c r="D530" s="63" t="s">
        <v>2518</v>
      </c>
      <c r="F530" t="s">
        <v>2519</v>
      </c>
      <c r="H530" s="63" t="s">
        <v>589</v>
      </c>
      <c r="I530" s="63" t="s">
        <v>590</v>
      </c>
      <c r="J530" s="63" t="s">
        <v>591</v>
      </c>
      <c r="K530" s="63">
        <v>20</v>
      </c>
      <c r="L530" s="63">
        <v>20</v>
      </c>
      <c r="M530" t="s">
        <v>219</v>
      </c>
      <c r="N530" s="63" t="s">
        <v>220</v>
      </c>
      <c r="O530" s="227">
        <v>39500</v>
      </c>
      <c r="P530" s="63" t="s">
        <v>586</v>
      </c>
      <c r="Q530" s="63" t="s">
        <v>586</v>
      </c>
      <c r="R530" s="228">
        <f t="shared" si="16"/>
        <v>3.4958072438436176E-5</v>
      </c>
    </row>
    <row r="531" spans="1:18" x14ac:dyDescent="0.2">
      <c r="A531" s="225">
        <f t="shared" si="17"/>
        <v>530</v>
      </c>
      <c r="B531" s="249">
        <v>41361</v>
      </c>
      <c r="C531" t="s">
        <v>438</v>
      </c>
      <c r="D531" s="63" t="s">
        <v>33</v>
      </c>
      <c r="F531" t="s">
        <v>2049</v>
      </c>
      <c r="G531" t="s">
        <v>2050</v>
      </c>
      <c r="H531" s="63" t="s">
        <v>358</v>
      </c>
      <c r="I531" s="63" t="s">
        <v>588</v>
      </c>
      <c r="J531" s="63" t="s">
        <v>585</v>
      </c>
      <c r="K531" s="63">
        <v>0</v>
      </c>
      <c r="L531" s="63">
        <v>0</v>
      </c>
      <c r="M531" t="s">
        <v>615</v>
      </c>
      <c r="N531" s="63" t="s">
        <v>616</v>
      </c>
      <c r="O531" s="227">
        <v>39500</v>
      </c>
      <c r="P531" s="63" t="s">
        <v>586</v>
      </c>
      <c r="Q531" s="63" t="s">
        <v>586</v>
      </c>
      <c r="R531" s="228">
        <f t="shared" si="16"/>
        <v>3.4958072438436176E-5</v>
      </c>
    </row>
    <row r="532" spans="1:18" x14ac:dyDescent="0.2">
      <c r="A532" s="225">
        <f t="shared" si="17"/>
        <v>531</v>
      </c>
      <c r="B532" s="249">
        <v>41361</v>
      </c>
      <c r="C532" t="s">
        <v>3499</v>
      </c>
      <c r="D532" s="63" t="s">
        <v>3500</v>
      </c>
      <c r="F532" t="s">
        <v>3501</v>
      </c>
      <c r="G532" t="s">
        <v>3502</v>
      </c>
      <c r="H532" s="63" t="s">
        <v>358</v>
      </c>
      <c r="I532" s="63" t="s">
        <v>584</v>
      </c>
      <c r="J532" s="63" t="s">
        <v>585</v>
      </c>
      <c r="K532" s="63">
        <v>15</v>
      </c>
      <c r="L532" s="63">
        <v>15</v>
      </c>
      <c r="M532" t="s">
        <v>615</v>
      </c>
      <c r="N532" s="63" t="s">
        <v>616</v>
      </c>
      <c r="O532" s="227">
        <v>39500</v>
      </c>
      <c r="P532" s="63" t="s">
        <v>586</v>
      </c>
      <c r="Q532" s="63" t="s">
        <v>586</v>
      </c>
      <c r="R532" s="228">
        <f t="shared" si="16"/>
        <v>3.4958072438436176E-5</v>
      </c>
    </row>
    <row r="533" spans="1:18" x14ac:dyDescent="0.2">
      <c r="A533" s="225">
        <f t="shared" si="17"/>
        <v>532</v>
      </c>
      <c r="B533" s="249">
        <v>41361</v>
      </c>
      <c r="C533" t="s">
        <v>2177</v>
      </c>
      <c r="D533" s="63" t="s">
        <v>2178</v>
      </c>
      <c r="F533" t="s">
        <v>2179</v>
      </c>
      <c r="H533" s="63" t="s">
        <v>589</v>
      </c>
      <c r="I533" s="63" t="s">
        <v>590</v>
      </c>
      <c r="J533" s="63" t="s">
        <v>591</v>
      </c>
      <c r="K533" s="63">
        <v>20</v>
      </c>
      <c r="L533" s="63">
        <v>20</v>
      </c>
      <c r="M533" t="s">
        <v>102</v>
      </c>
      <c r="N533" s="63" t="s">
        <v>103</v>
      </c>
      <c r="O533" s="227">
        <v>39000</v>
      </c>
      <c r="P533" s="63" t="s">
        <v>586</v>
      </c>
      <c r="Q533" s="63" t="s">
        <v>586</v>
      </c>
      <c r="R533" s="228">
        <f t="shared" si="16"/>
        <v>3.4515565192380023E-5</v>
      </c>
    </row>
    <row r="534" spans="1:18" x14ac:dyDescent="0.2">
      <c r="A534" s="225">
        <f t="shared" si="17"/>
        <v>533</v>
      </c>
      <c r="B534" s="249">
        <v>41361</v>
      </c>
      <c r="C534" t="s">
        <v>2914</v>
      </c>
      <c r="D534" s="63" t="s">
        <v>2915</v>
      </c>
      <c r="E534" s="63" t="s">
        <v>656</v>
      </c>
      <c r="F534" t="s">
        <v>2916</v>
      </c>
      <c r="G534" t="s">
        <v>2917</v>
      </c>
      <c r="H534" s="63" t="s">
        <v>589</v>
      </c>
      <c r="I534" s="63" t="s">
        <v>590</v>
      </c>
      <c r="J534" s="63" t="s">
        <v>591</v>
      </c>
      <c r="K534" s="63">
        <v>20</v>
      </c>
      <c r="L534" s="63">
        <v>20</v>
      </c>
      <c r="M534" t="s">
        <v>1510</v>
      </c>
      <c r="N534" s="63" t="s">
        <v>77</v>
      </c>
      <c r="O534" s="227">
        <v>39000</v>
      </c>
      <c r="P534" s="63" t="s">
        <v>586</v>
      </c>
      <c r="Q534" s="63" t="s">
        <v>586</v>
      </c>
      <c r="R534" s="228">
        <f t="shared" si="16"/>
        <v>3.4515565192380023E-5</v>
      </c>
    </row>
    <row r="535" spans="1:18" x14ac:dyDescent="0.2">
      <c r="A535" s="225">
        <f t="shared" si="17"/>
        <v>534</v>
      </c>
      <c r="B535" s="249">
        <v>41361</v>
      </c>
      <c r="C535" t="s">
        <v>90</v>
      </c>
      <c r="D535" s="63" t="s">
        <v>46</v>
      </c>
      <c r="F535" t="s">
        <v>401</v>
      </c>
      <c r="G535" t="s">
        <v>1222</v>
      </c>
      <c r="H535" s="63" t="s">
        <v>358</v>
      </c>
      <c r="I535" s="63" t="s">
        <v>605</v>
      </c>
      <c r="J535" s="63" t="s">
        <v>585</v>
      </c>
      <c r="K535" s="63">
        <v>15</v>
      </c>
      <c r="L535" s="63">
        <v>5</v>
      </c>
      <c r="M535" t="s">
        <v>102</v>
      </c>
      <c r="N535" s="63" t="s">
        <v>103</v>
      </c>
      <c r="O535" s="227">
        <v>39000</v>
      </c>
      <c r="P535" s="63" t="s">
        <v>586</v>
      </c>
      <c r="Q535" s="63" t="s">
        <v>586</v>
      </c>
      <c r="R535" s="228">
        <f t="shared" si="16"/>
        <v>3.4515565192380023E-5</v>
      </c>
    </row>
    <row r="536" spans="1:18" x14ac:dyDescent="0.2">
      <c r="A536" s="225">
        <f t="shared" si="17"/>
        <v>535</v>
      </c>
      <c r="B536" s="249">
        <v>41361</v>
      </c>
      <c r="C536" t="s">
        <v>1894</v>
      </c>
      <c r="D536" s="63" t="s">
        <v>1895</v>
      </c>
      <c r="F536" t="s">
        <v>1896</v>
      </c>
      <c r="G536" t="s">
        <v>1897</v>
      </c>
      <c r="H536" s="63" t="s">
        <v>589</v>
      </c>
      <c r="I536" s="63" t="s">
        <v>590</v>
      </c>
      <c r="J536" s="63" t="s">
        <v>591</v>
      </c>
      <c r="K536" s="63">
        <v>20</v>
      </c>
      <c r="L536" s="63">
        <v>20</v>
      </c>
      <c r="M536" t="s">
        <v>1510</v>
      </c>
      <c r="N536" s="63" t="s">
        <v>77</v>
      </c>
      <c r="O536" s="227">
        <v>38500</v>
      </c>
      <c r="P536" s="63" t="s">
        <v>586</v>
      </c>
      <c r="Q536" s="63" t="s">
        <v>586</v>
      </c>
      <c r="R536" s="228">
        <f t="shared" si="16"/>
        <v>3.407305794632387E-5</v>
      </c>
    </row>
    <row r="537" spans="1:18" x14ac:dyDescent="0.2">
      <c r="A537" s="225">
        <f t="shared" si="17"/>
        <v>536</v>
      </c>
      <c r="B537" s="249">
        <v>41361</v>
      </c>
      <c r="C537" t="s">
        <v>1372</v>
      </c>
      <c r="D537" s="63" t="s">
        <v>1373</v>
      </c>
      <c r="E537" s="63" t="s">
        <v>1374</v>
      </c>
      <c r="F537" t="s">
        <v>1375</v>
      </c>
      <c r="G537" t="s">
        <v>592</v>
      </c>
      <c r="H537" s="63" t="s">
        <v>358</v>
      </c>
      <c r="I537" s="63" t="s">
        <v>588</v>
      </c>
      <c r="J537" s="63" t="s">
        <v>585</v>
      </c>
      <c r="K537" s="63">
        <v>0</v>
      </c>
      <c r="L537" s="63">
        <v>0</v>
      </c>
      <c r="M537" t="s">
        <v>388</v>
      </c>
      <c r="N537" s="63" t="s">
        <v>389</v>
      </c>
      <c r="O537" s="227">
        <v>38500</v>
      </c>
      <c r="P537" s="63" t="s">
        <v>586</v>
      </c>
      <c r="Q537" s="63" t="s">
        <v>586</v>
      </c>
      <c r="R537" s="228">
        <f t="shared" si="16"/>
        <v>3.407305794632387E-5</v>
      </c>
    </row>
    <row r="538" spans="1:18" x14ac:dyDescent="0.2">
      <c r="A538" s="225">
        <f t="shared" si="17"/>
        <v>537</v>
      </c>
      <c r="B538" s="249">
        <v>41361</v>
      </c>
      <c r="C538" t="s">
        <v>2728</v>
      </c>
      <c r="D538" s="63" t="s">
        <v>2729</v>
      </c>
      <c r="F538" t="s">
        <v>2730</v>
      </c>
      <c r="H538" s="63" t="s">
        <v>589</v>
      </c>
      <c r="I538" s="63" t="s">
        <v>590</v>
      </c>
      <c r="J538" s="63" t="s">
        <v>591</v>
      </c>
      <c r="K538" s="63">
        <v>20</v>
      </c>
      <c r="L538" s="63">
        <v>20</v>
      </c>
      <c r="M538" t="s">
        <v>1750</v>
      </c>
      <c r="N538" s="63" t="s">
        <v>201</v>
      </c>
      <c r="O538" s="227">
        <v>37500</v>
      </c>
      <c r="P538" s="63" t="s">
        <v>586</v>
      </c>
      <c r="Q538" s="63" t="s">
        <v>586</v>
      </c>
      <c r="R538" s="228">
        <f t="shared" si="16"/>
        <v>3.3188043454211564E-5</v>
      </c>
    </row>
    <row r="539" spans="1:18" x14ac:dyDescent="0.2">
      <c r="A539" s="225">
        <f t="shared" si="17"/>
        <v>538</v>
      </c>
      <c r="B539" s="249">
        <v>41361</v>
      </c>
      <c r="C539" t="s">
        <v>1939</v>
      </c>
      <c r="D539" s="63" t="s">
        <v>1940</v>
      </c>
      <c r="F539" t="s">
        <v>1093</v>
      </c>
      <c r="G539" t="s">
        <v>1094</v>
      </c>
      <c r="H539" s="63" t="s">
        <v>358</v>
      </c>
      <c r="I539" s="63" t="s">
        <v>605</v>
      </c>
      <c r="J539" s="63" t="s">
        <v>585</v>
      </c>
      <c r="K539" s="63">
        <v>15</v>
      </c>
      <c r="L539" s="63">
        <v>5</v>
      </c>
      <c r="M539" t="s">
        <v>102</v>
      </c>
      <c r="N539" s="63" t="s">
        <v>103</v>
      </c>
      <c r="O539" s="227">
        <v>37500</v>
      </c>
      <c r="P539" s="63" t="s">
        <v>586</v>
      </c>
      <c r="Q539" s="63" t="s">
        <v>586</v>
      </c>
      <c r="R539" s="228">
        <f t="shared" si="16"/>
        <v>3.3188043454211564E-5</v>
      </c>
    </row>
    <row r="540" spans="1:18" x14ac:dyDescent="0.2">
      <c r="A540" s="225">
        <f t="shared" si="17"/>
        <v>539</v>
      </c>
      <c r="B540" s="249">
        <v>41361</v>
      </c>
      <c r="C540" t="s">
        <v>470</v>
      </c>
      <c r="D540" s="63" t="s">
        <v>359</v>
      </c>
      <c r="F540" t="s">
        <v>1386</v>
      </c>
      <c r="H540" s="63" t="s">
        <v>358</v>
      </c>
      <c r="I540" s="63" t="s">
        <v>588</v>
      </c>
      <c r="J540" s="63" t="s">
        <v>585</v>
      </c>
      <c r="K540" s="63">
        <v>0</v>
      </c>
      <c r="L540" s="63">
        <v>0</v>
      </c>
      <c r="M540" t="s">
        <v>615</v>
      </c>
      <c r="N540" s="63" t="s">
        <v>616</v>
      </c>
      <c r="O540" s="227">
        <v>37500</v>
      </c>
      <c r="P540" s="63" t="s">
        <v>586</v>
      </c>
      <c r="Q540" s="63" t="s">
        <v>586</v>
      </c>
      <c r="R540" s="228">
        <f t="shared" si="16"/>
        <v>3.3188043454211564E-5</v>
      </c>
    </row>
    <row r="541" spans="1:18" x14ac:dyDescent="0.2">
      <c r="A541" s="225">
        <f t="shared" si="17"/>
        <v>540</v>
      </c>
      <c r="B541" s="249">
        <v>41361</v>
      </c>
      <c r="C541" t="s">
        <v>3035</v>
      </c>
      <c r="D541" s="63" t="s">
        <v>3036</v>
      </c>
      <c r="F541" t="s">
        <v>3037</v>
      </c>
      <c r="G541" t="s">
        <v>3038</v>
      </c>
      <c r="H541" s="63" t="s">
        <v>589</v>
      </c>
      <c r="I541" s="63" t="s">
        <v>590</v>
      </c>
      <c r="J541" s="63" t="s">
        <v>105</v>
      </c>
      <c r="K541" s="63">
        <v>20</v>
      </c>
      <c r="L541" s="63">
        <v>20</v>
      </c>
      <c r="M541" t="s">
        <v>102</v>
      </c>
      <c r="N541" s="63" t="s">
        <v>103</v>
      </c>
      <c r="O541" s="227">
        <v>37100</v>
      </c>
      <c r="P541" s="63" t="s">
        <v>586</v>
      </c>
      <c r="Q541" s="63" t="s">
        <v>586</v>
      </c>
      <c r="R541" s="228">
        <f t="shared" si="16"/>
        <v>3.2834037657366636E-5</v>
      </c>
    </row>
    <row r="542" spans="1:18" x14ac:dyDescent="0.2">
      <c r="A542" s="225">
        <f t="shared" si="17"/>
        <v>541</v>
      </c>
      <c r="B542" s="249">
        <v>41361</v>
      </c>
      <c r="C542" t="s">
        <v>2078</v>
      </c>
      <c r="D542" s="63" t="s">
        <v>2079</v>
      </c>
      <c r="F542" t="s">
        <v>2080</v>
      </c>
      <c r="G542" t="s">
        <v>2081</v>
      </c>
      <c r="H542" s="63" t="s">
        <v>589</v>
      </c>
      <c r="I542" s="63" t="s">
        <v>590</v>
      </c>
      <c r="J542" s="63" t="s">
        <v>591</v>
      </c>
      <c r="K542" s="63">
        <v>20</v>
      </c>
      <c r="L542" s="63">
        <v>20</v>
      </c>
      <c r="M542" t="s">
        <v>1510</v>
      </c>
      <c r="N542" s="63" t="s">
        <v>77</v>
      </c>
      <c r="O542" s="227">
        <v>36600</v>
      </c>
      <c r="P542" s="63" t="s">
        <v>586</v>
      </c>
      <c r="Q542" s="63" t="s">
        <v>586</v>
      </c>
      <c r="R542" s="228">
        <f t="shared" si="16"/>
        <v>3.2391530411310483E-5</v>
      </c>
    </row>
    <row r="543" spans="1:18" x14ac:dyDescent="0.2">
      <c r="A543" s="225">
        <f t="shared" si="17"/>
        <v>542</v>
      </c>
      <c r="B543" s="249">
        <v>41361</v>
      </c>
      <c r="C543" t="s">
        <v>2074</v>
      </c>
      <c r="D543" s="63" t="s">
        <v>2075</v>
      </c>
      <c r="F543" t="s">
        <v>2076</v>
      </c>
      <c r="G543" t="s">
        <v>2077</v>
      </c>
      <c r="H543" s="63" t="s">
        <v>589</v>
      </c>
      <c r="I543" s="63" t="s">
        <v>590</v>
      </c>
      <c r="J543" s="63" t="s">
        <v>591</v>
      </c>
      <c r="K543" s="63">
        <v>20</v>
      </c>
      <c r="L543" s="63">
        <v>20</v>
      </c>
      <c r="M543" t="s">
        <v>219</v>
      </c>
      <c r="N543" s="63" t="s">
        <v>220</v>
      </c>
      <c r="O543" s="227">
        <v>36600</v>
      </c>
      <c r="P543" s="63" t="s">
        <v>586</v>
      </c>
      <c r="Q543" s="63" t="s">
        <v>586</v>
      </c>
      <c r="R543" s="228">
        <f t="shared" si="16"/>
        <v>3.2391530411310483E-5</v>
      </c>
    </row>
    <row r="544" spans="1:18" x14ac:dyDescent="0.2">
      <c r="A544" s="225">
        <f t="shared" si="17"/>
        <v>543</v>
      </c>
      <c r="B544" s="249">
        <v>41361</v>
      </c>
      <c r="C544" t="s">
        <v>1886</v>
      </c>
      <c r="D544" s="63" t="s">
        <v>1887</v>
      </c>
      <c r="F544" t="s">
        <v>1888</v>
      </c>
      <c r="H544" s="63" t="s">
        <v>589</v>
      </c>
      <c r="I544" s="63" t="s">
        <v>590</v>
      </c>
      <c r="J544" s="63" t="s">
        <v>591</v>
      </c>
      <c r="K544" s="63">
        <v>20</v>
      </c>
      <c r="L544" s="63">
        <v>20</v>
      </c>
      <c r="M544" t="s">
        <v>1510</v>
      </c>
      <c r="N544" s="63" t="s">
        <v>77</v>
      </c>
      <c r="O544" s="227">
        <v>36500</v>
      </c>
      <c r="P544" s="63" t="s">
        <v>586</v>
      </c>
      <c r="Q544" s="63" t="s">
        <v>586</v>
      </c>
      <c r="R544" s="228">
        <f t="shared" si="16"/>
        <v>3.2303028962099251E-5</v>
      </c>
    </row>
    <row r="545" spans="1:18" x14ac:dyDescent="0.2">
      <c r="A545" s="225">
        <f t="shared" si="17"/>
        <v>544</v>
      </c>
      <c r="B545" s="249">
        <v>41361</v>
      </c>
      <c r="C545" t="s">
        <v>863</v>
      </c>
      <c r="D545" s="63" t="s">
        <v>864</v>
      </c>
      <c r="F545" t="s">
        <v>1059</v>
      </c>
      <c r="G545" t="s">
        <v>1060</v>
      </c>
      <c r="H545" s="63" t="s">
        <v>589</v>
      </c>
      <c r="I545" s="63" t="s">
        <v>590</v>
      </c>
      <c r="J545" s="63" t="s">
        <v>591</v>
      </c>
      <c r="K545" s="63">
        <v>20</v>
      </c>
      <c r="L545" s="63">
        <v>20</v>
      </c>
      <c r="M545" t="s">
        <v>1510</v>
      </c>
      <c r="N545" s="63" t="s">
        <v>77</v>
      </c>
      <c r="O545" s="227">
        <v>36500</v>
      </c>
      <c r="P545" s="63" t="s">
        <v>586</v>
      </c>
      <c r="Q545" s="63" t="s">
        <v>586</v>
      </c>
      <c r="R545" s="228">
        <f t="shared" si="16"/>
        <v>3.2303028962099251E-5</v>
      </c>
    </row>
    <row r="546" spans="1:18" x14ac:dyDescent="0.2">
      <c r="A546" s="225">
        <f t="shared" si="17"/>
        <v>545</v>
      </c>
      <c r="B546" s="249">
        <v>41361</v>
      </c>
      <c r="C546" t="s">
        <v>3265</v>
      </c>
      <c r="D546" s="63" t="s">
        <v>3266</v>
      </c>
      <c r="F546" t="s">
        <v>3267</v>
      </c>
      <c r="G546" t="s">
        <v>3268</v>
      </c>
      <c r="H546" s="63" t="s">
        <v>589</v>
      </c>
      <c r="I546" s="63" t="s">
        <v>590</v>
      </c>
      <c r="J546" s="63" t="s">
        <v>591</v>
      </c>
      <c r="K546" s="63">
        <v>20</v>
      </c>
      <c r="L546" s="63">
        <v>20</v>
      </c>
      <c r="M546" t="s">
        <v>1510</v>
      </c>
      <c r="N546" s="63" t="s">
        <v>77</v>
      </c>
      <c r="O546" s="227">
        <v>36000</v>
      </c>
      <c r="P546" s="63" t="s">
        <v>586</v>
      </c>
      <c r="Q546" s="63" t="s">
        <v>586</v>
      </c>
      <c r="R546" s="228">
        <f t="shared" si="16"/>
        <v>3.1860521716043098E-5</v>
      </c>
    </row>
    <row r="547" spans="1:18" x14ac:dyDescent="0.2">
      <c r="A547" s="225">
        <f t="shared" si="17"/>
        <v>546</v>
      </c>
      <c r="B547" s="249">
        <v>41361</v>
      </c>
      <c r="C547" t="s">
        <v>1900</v>
      </c>
      <c r="D547" s="63" t="s">
        <v>1901</v>
      </c>
      <c r="E547" s="63" t="s">
        <v>656</v>
      </c>
      <c r="F547" t="s">
        <v>2328</v>
      </c>
      <c r="G547" t="s">
        <v>2329</v>
      </c>
      <c r="H547" s="63" t="s">
        <v>589</v>
      </c>
      <c r="I547" s="63" t="s">
        <v>590</v>
      </c>
      <c r="J547" s="63" t="s">
        <v>591</v>
      </c>
      <c r="K547" s="63">
        <v>20</v>
      </c>
      <c r="L547" s="63">
        <v>20</v>
      </c>
      <c r="M547" t="s">
        <v>1510</v>
      </c>
      <c r="N547" s="63" t="s">
        <v>77</v>
      </c>
      <c r="O547" s="227">
        <v>36000</v>
      </c>
      <c r="P547" s="63" t="s">
        <v>586</v>
      </c>
      <c r="Q547" s="63" t="s">
        <v>586</v>
      </c>
      <c r="R547" s="228">
        <f t="shared" si="16"/>
        <v>3.1860521716043098E-5</v>
      </c>
    </row>
    <row r="548" spans="1:18" x14ac:dyDescent="0.2">
      <c r="A548" s="225">
        <f t="shared" si="17"/>
        <v>547</v>
      </c>
      <c r="B548" s="249">
        <v>41361</v>
      </c>
      <c r="C548" t="s">
        <v>1583</v>
      </c>
      <c r="D548" s="63" t="s">
        <v>1584</v>
      </c>
      <c r="F548" t="s">
        <v>1585</v>
      </c>
      <c r="H548" s="63" t="s">
        <v>589</v>
      </c>
      <c r="I548" s="63" t="s">
        <v>590</v>
      </c>
      <c r="J548" s="63" t="s">
        <v>591</v>
      </c>
      <c r="K548" s="63">
        <v>20</v>
      </c>
      <c r="L548" s="63">
        <v>20</v>
      </c>
      <c r="M548" t="s">
        <v>219</v>
      </c>
      <c r="N548" s="63" t="s">
        <v>220</v>
      </c>
      <c r="O548" s="227">
        <v>35617</v>
      </c>
      <c r="P548" s="63" t="s">
        <v>586</v>
      </c>
      <c r="Q548" s="63" t="s">
        <v>586</v>
      </c>
      <c r="R548" s="228">
        <f t="shared" si="16"/>
        <v>3.1521561165564089E-5</v>
      </c>
    </row>
    <row r="549" spans="1:18" x14ac:dyDescent="0.2">
      <c r="A549" s="225">
        <f t="shared" si="17"/>
        <v>548</v>
      </c>
      <c r="B549" s="249">
        <v>41361</v>
      </c>
      <c r="C549" t="s">
        <v>2377</v>
      </c>
      <c r="D549" s="63" t="s">
        <v>1353</v>
      </c>
      <c r="F549" t="s">
        <v>1354</v>
      </c>
      <c r="G549" t="s">
        <v>1355</v>
      </c>
      <c r="H549" s="63" t="s">
        <v>589</v>
      </c>
      <c r="I549" s="63" t="s">
        <v>590</v>
      </c>
      <c r="J549" s="63" t="s">
        <v>85</v>
      </c>
      <c r="K549" s="63">
        <v>20</v>
      </c>
      <c r="L549" s="63">
        <v>20</v>
      </c>
      <c r="M549" t="s">
        <v>102</v>
      </c>
      <c r="N549" s="63" t="s">
        <v>103</v>
      </c>
      <c r="O549" s="227">
        <v>35000</v>
      </c>
      <c r="P549" s="63" t="s">
        <v>586</v>
      </c>
      <c r="Q549" s="63" t="s">
        <v>586</v>
      </c>
      <c r="R549" s="228">
        <f t="shared" si="16"/>
        <v>3.0975507223930792E-5</v>
      </c>
    </row>
    <row r="550" spans="1:18" x14ac:dyDescent="0.2">
      <c r="A550" s="225">
        <f t="shared" si="17"/>
        <v>549</v>
      </c>
      <c r="B550" s="249">
        <v>41361</v>
      </c>
      <c r="C550" t="s">
        <v>2172</v>
      </c>
      <c r="D550" s="63" t="s">
        <v>560</v>
      </c>
      <c r="F550" t="s">
        <v>1088</v>
      </c>
      <c r="H550" s="63" t="s">
        <v>589</v>
      </c>
      <c r="I550" s="63" t="s">
        <v>590</v>
      </c>
      <c r="J550" s="63" t="s">
        <v>85</v>
      </c>
      <c r="K550" s="63">
        <v>20</v>
      </c>
      <c r="L550" s="63">
        <v>20</v>
      </c>
      <c r="M550" t="s">
        <v>102</v>
      </c>
      <c r="N550" s="63" t="s">
        <v>103</v>
      </c>
      <c r="O550" s="227">
        <v>35000</v>
      </c>
      <c r="P550" s="63" t="s">
        <v>586</v>
      </c>
      <c r="Q550" s="63" t="s">
        <v>586</v>
      </c>
      <c r="R550" s="228">
        <f t="shared" si="16"/>
        <v>3.0975507223930792E-5</v>
      </c>
    </row>
    <row r="551" spans="1:18" x14ac:dyDescent="0.2">
      <c r="A551" s="225">
        <f t="shared" si="17"/>
        <v>550</v>
      </c>
      <c r="B551" s="249">
        <v>41361</v>
      </c>
      <c r="C551" t="s">
        <v>2525</v>
      </c>
      <c r="D551" s="63" t="s">
        <v>2526</v>
      </c>
      <c r="E551" s="63" t="s">
        <v>2527</v>
      </c>
      <c r="F551" t="s">
        <v>1004</v>
      </c>
      <c r="H551" s="63" t="s">
        <v>589</v>
      </c>
      <c r="I551" s="63" t="s">
        <v>590</v>
      </c>
      <c r="J551" s="63" t="s">
        <v>591</v>
      </c>
      <c r="K551" s="63">
        <v>20</v>
      </c>
      <c r="L551" s="63">
        <v>20</v>
      </c>
      <c r="M551" t="s">
        <v>1750</v>
      </c>
      <c r="N551" s="63" t="s">
        <v>201</v>
      </c>
      <c r="O551" s="227">
        <v>35000</v>
      </c>
      <c r="P551" s="63" t="s">
        <v>586</v>
      </c>
      <c r="Q551" s="63" t="s">
        <v>586</v>
      </c>
      <c r="R551" s="228">
        <f t="shared" si="16"/>
        <v>3.0975507223930792E-5</v>
      </c>
    </row>
    <row r="552" spans="1:18" x14ac:dyDescent="0.2">
      <c r="A552" s="225">
        <f t="shared" si="17"/>
        <v>551</v>
      </c>
      <c r="B552" s="249">
        <v>41361</v>
      </c>
      <c r="C552" t="s">
        <v>3280</v>
      </c>
      <c r="D552" s="63" t="s">
        <v>3281</v>
      </c>
      <c r="F552" t="s">
        <v>3282</v>
      </c>
      <c r="G552" t="s">
        <v>3283</v>
      </c>
      <c r="H552" s="63" t="s">
        <v>358</v>
      </c>
      <c r="I552" s="63" t="s">
        <v>605</v>
      </c>
      <c r="J552" s="63" t="s">
        <v>585</v>
      </c>
      <c r="K552" s="63">
        <v>15</v>
      </c>
      <c r="L552" s="63">
        <v>5</v>
      </c>
      <c r="M552" t="s">
        <v>1510</v>
      </c>
      <c r="N552" s="63" t="s">
        <v>77</v>
      </c>
      <c r="O552" s="227">
        <v>35000</v>
      </c>
      <c r="P552" s="63" t="s">
        <v>586</v>
      </c>
      <c r="Q552" s="63" t="s">
        <v>586</v>
      </c>
      <c r="R552" s="228">
        <f t="shared" si="16"/>
        <v>3.0975507223930792E-5</v>
      </c>
    </row>
    <row r="553" spans="1:18" x14ac:dyDescent="0.2">
      <c r="A553" s="225">
        <f t="shared" si="17"/>
        <v>552</v>
      </c>
      <c r="B553" s="249">
        <v>41361</v>
      </c>
      <c r="C553" t="s">
        <v>1203</v>
      </c>
      <c r="D553" s="63" t="s">
        <v>1204</v>
      </c>
      <c r="E553" s="63" t="s">
        <v>2067</v>
      </c>
      <c r="F553" t="s">
        <v>1205</v>
      </c>
      <c r="G553" t="s">
        <v>592</v>
      </c>
      <c r="H553" s="63" t="s">
        <v>358</v>
      </c>
      <c r="I553" s="63" t="s">
        <v>588</v>
      </c>
      <c r="J553" s="63" t="s">
        <v>585</v>
      </c>
      <c r="K553" s="63">
        <v>0</v>
      </c>
      <c r="L553" s="63">
        <v>0</v>
      </c>
      <c r="M553" t="s">
        <v>109</v>
      </c>
      <c r="N553" s="63" t="s">
        <v>110</v>
      </c>
      <c r="O553" s="227">
        <v>35000</v>
      </c>
      <c r="P553" s="63" t="s">
        <v>586</v>
      </c>
      <c r="Q553" s="63" t="s">
        <v>586</v>
      </c>
      <c r="R553" s="228">
        <f t="shared" si="16"/>
        <v>3.0975507223930792E-5</v>
      </c>
    </row>
    <row r="554" spans="1:18" x14ac:dyDescent="0.2">
      <c r="A554" s="225">
        <f t="shared" si="17"/>
        <v>553</v>
      </c>
      <c r="B554" s="249">
        <v>41361</v>
      </c>
      <c r="C554" t="s">
        <v>1954</v>
      </c>
      <c r="D554" s="63" t="s">
        <v>1955</v>
      </c>
      <c r="E554" s="63" t="s">
        <v>656</v>
      </c>
      <c r="F554" t="s">
        <v>2349</v>
      </c>
      <c r="G554" t="s">
        <v>2350</v>
      </c>
      <c r="H554" s="63" t="s">
        <v>589</v>
      </c>
      <c r="I554" s="63" t="s">
        <v>590</v>
      </c>
      <c r="J554" s="63" t="s">
        <v>591</v>
      </c>
      <c r="K554" s="63">
        <v>20</v>
      </c>
      <c r="L554" s="63">
        <v>20</v>
      </c>
      <c r="M554" t="s">
        <v>1510</v>
      </c>
      <c r="N554" s="63" t="s">
        <v>77</v>
      </c>
      <c r="O554" s="227">
        <v>34500</v>
      </c>
      <c r="P554" s="63" t="s">
        <v>586</v>
      </c>
      <c r="Q554" s="63" t="s">
        <v>586</v>
      </c>
      <c r="R554" s="228">
        <f t="shared" si="16"/>
        <v>3.0532999977874639E-5</v>
      </c>
    </row>
    <row r="555" spans="1:18" x14ac:dyDescent="0.2">
      <c r="A555" s="225">
        <f t="shared" si="17"/>
        <v>554</v>
      </c>
      <c r="B555" s="249">
        <v>41361</v>
      </c>
      <c r="C555" t="s">
        <v>81</v>
      </c>
      <c r="D555" s="63" t="s">
        <v>136</v>
      </c>
      <c r="F555" t="s">
        <v>1033</v>
      </c>
      <c r="G555" t="s">
        <v>1280</v>
      </c>
      <c r="H555" s="63" t="s">
        <v>358</v>
      </c>
      <c r="I555" s="63" t="s">
        <v>605</v>
      </c>
      <c r="J555" s="63" t="s">
        <v>585</v>
      </c>
      <c r="K555" s="63">
        <v>15</v>
      </c>
      <c r="L555" s="63">
        <v>5</v>
      </c>
      <c r="M555" t="s">
        <v>1510</v>
      </c>
      <c r="N555" s="63" t="s">
        <v>77</v>
      </c>
      <c r="O555" s="227">
        <v>34500</v>
      </c>
      <c r="P555" s="63" t="s">
        <v>586</v>
      </c>
      <c r="Q555" s="63" t="s">
        <v>586</v>
      </c>
      <c r="R555" s="228">
        <f t="shared" si="16"/>
        <v>3.0532999977874639E-5</v>
      </c>
    </row>
    <row r="556" spans="1:18" x14ac:dyDescent="0.2">
      <c r="A556" s="225">
        <f t="shared" si="17"/>
        <v>555</v>
      </c>
      <c r="B556" s="249">
        <v>41361</v>
      </c>
      <c r="C556" t="s">
        <v>693</v>
      </c>
      <c r="D556" s="63" t="s">
        <v>694</v>
      </c>
      <c r="F556" t="s">
        <v>1149</v>
      </c>
      <c r="G556" t="s">
        <v>1283</v>
      </c>
      <c r="H556" s="63" t="s">
        <v>358</v>
      </c>
      <c r="I556" s="63" t="s">
        <v>583</v>
      </c>
      <c r="J556" s="63" t="s">
        <v>585</v>
      </c>
      <c r="K556" s="63">
        <v>15</v>
      </c>
      <c r="L556" s="63">
        <v>15</v>
      </c>
      <c r="M556" t="s">
        <v>102</v>
      </c>
      <c r="N556" s="63" t="s">
        <v>103</v>
      </c>
      <c r="O556" s="227">
        <v>34500</v>
      </c>
      <c r="P556" s="63" t="s">
        <v>586</v>
      </c>
      <c r="Q556" s="63" t="s">
        <v>586</v>
      </c>
      <c r="R556" s="228">
        <f t="shared" si="16"/>
        <v>3.0532999977874639E-5</v>
      </c>
    </row>
    <row r="557" spans="1:18" x14ac:dyDescent="0.2">
      <c r="A557" s="225">
        <f t="shared" si="17"/>
        <v>556</v>
      </c>
      <c r="B557" s="249">
        <v>41361</v>
      </c>
      <c r="C557" t="s">
        <v>2735</v>
      </c>
      <c r="D557" s="63" t="s">
        <v>2736</v>
      </c>
      <c r="F557" t="s">
        <v>888</v>
      </c>
      <c r="H557" s="63" t="s">
        <v>589</v>
      </c>
      <c r="I557" s="63" t="s">
        <v>590</v>
      </c>
      <c r="J557" s="63" t="s">
        <v>591</v>
      </c>
      <c r="K557" s="63">
        <v>20</v>
      </c>
      <c r="L557" s="63">
        <v>20</v>
      </c>
      <c r="M557" t="s">
        <v>1750</v>
      </c>
      <c r="N557" s="63" t="s">
        <v>201</v>
      </c>
      <c r="O557" s="227">
        <v>33500</v>
      </c>
      <c r="P557" s="63" t="s">
        <v>586</v>
      </c>
      <c r="Q557" s="63" t="s">
        <v>586</v>
      </c>
      <c r="R557" s="228">
        <f t="shared" si="16"/>
        <v>2.964798548576233E-5</v>
      </c>
    </row>
    <row r="558" spans="1:18" x14ac:dyDescent="0.2">
      <c r="A558" s="225">
        <f t="shared" si="17"/>
        <v>557</v>
      </c>
      <c r="B558" s="249">
        <v>41361</v>
      </c>
      <c r="C558" t="s">
        <v>1048</v>
      </c>
      <c r="D558" s="63" t="s">
        <v>1049</v>
      </c>
      <c r="F558" t="s">
        <v>1167</v>
      </c>
      <c r="H558" s="63" t="s">
        <v>589</v>
      </c>
      <c r="I558" s="63" t="s">
        <v>590</v>
      </c>
      <c r="J558" s="63" t="s">
        <v>591</v>
      </c>
      <c r="K558" s="63">
        <v>20</v>
      </c>
      <c r="L558" s="63">
        <v>20</v>
      </c>
      <c r="M558" t="s">
        <v>102</v>
      </c>
      <c r="N558" s="63" t="s">
        <v>103</v>
      </c>
      <c r="O558" s="227">
        <v>33000</v>
      </c>
      <c r="P558" s="63" t="s">
        <v>586</v>
      </c>
      <c r="Q558" s="63" t="s">
        <v>586</v>
      </c>
      <c r="R558" s="228">
        <f t="shared" si="16"/>
        <v>2.9205478239706174E-5</v>
      </c>
    </row>
    <row r="559" spans="1:18" x14ac:dyDescent="0.2">
      <c r="A559" s="225">
        <f t="shared" si="17"/>
        <v>558</v>
      </c>
      <c r="B559" s="249">
        <v>41361</v>
      </c>
      <c r="C559" t="s">
        <v>2068</v>
      </c>
      <c r="D559" s="63" t="s">
        <v>2069</v>
      </c>
      <c r="E559" s="63" t="s">
        <v>656</v>
      </c>
      <c r="F559" t="s">
        <v>1622</v>
      </c>
      <c r="G559" t="s">
        <v>1623</v>
      </c>
      <c r="H559" s="63" t="s">
        <v>589</v>
      </c>
      <c r="I559" s="63" t="s">
        <v>590</v>
      </c>
      <c r="J559" s="63" t="s">
        <v>591</v>
      </c>
      <c r="K559" s="63">
        <v>20</v>
      </c>
      <c r="L559" s="63">
        <v>20</v>
      </c>
      <c r="M559" t="s">
        <v>1510</v>
      </c>
      <c r="N559" s="63" t="s">
        <v>77</v>
      </c>
      <c r="O559" s="227">
        <v>33000</v>
      </c>
      <c r="P559" s="63" t="s">
        <v>586</v>
      </c>
      <c r="Q559" s="63" t="s">
        <v>586</v>
      </c>
      <c r="R559" s="228">
        <f t="shared" si="16"/>
        <v>2.9205478239706174E-5</v>
      </c>
    </row>
    <row r="560" spans="1:18" x14ac:dyDescent="0.2">
      <c r="A560" s="225">
        <f t="shared" si="17"/>
        <v>559</v>
      </c>
      <c r="B560" s="249">
        <v>41361</v>
      </c>
      <c r="C560" t="s">
        <v>443</v>
      </c>
      <c r="D560" s="63" t="s">
        <v>95</v>
      </c>
      <c r="F560" t="s">
        <v>1230</v>
      </c>
      <c r="H560" s="63" t="s">
        <v>358</v>
      </c>
      <c r="I560" s="63" t="s">
        <v>588</v>
      </c>
      <c r="J560" s="63" t="s">
        <v>585</v>
      </c>
      <c r="K560" s="63">
        <v>0</v>
      </c>
      <c r="L560" s="63">
        <v>0</v>
      </c>
      <c r="M560" t="s">
        <v>614</v>
      </c>
      <c r="N560" s="63" t="s">
        <v>442</v>
      </c>
      <c r="O560" s="227">
        <v>33000</v>
      </c>
      <c r="P560" s="63" t="s">
        <v>586</v>
      </c>
      <c r="Q560" s="63" t="s">
        <v>586</v>
      </c>
      <c r="R560" s="228">
        <f t="shared" si="16"/>
        <v>2.9205478239706174E-5</v>
      </c>
    </row>
    <row r="561" spans="1:18" x14ac:dyDescent="0.2">
      <c r="A561" s="225">
        <f t="shared" si="17"/>
        <v>560</v>
      </c>
      <c r="B561" s="249">
        <v>41361</v>
      </c>
      <c r="C561" t="s">
        <v>2652</v>
      </c>
      <c r="D561" s="63" t="s">
        <v>2534</v>
      </c>
      <c r="E561" s="63" t="s">
        <v>2535</v>
      </c>
      <c r="F561" t="s">
        <v>2536</v>
      </c>
      <c r="G561" t="s">
        <v>2537</v>
      </c>
      <c r="H561" s="63" t="s">
        <v>358</v>
      </c>
      <c r="I561" s="63" t="s">
        <v>587</v>
      </c>
      <c r="J561" s="63" t="s">
        <v>585</v>
      </c>
      <c r="K561" s="63">
        <v>15</v>
      </c>
      <c r="L561" s="63">
        <v>15</v>
      </c>
      <c r="M561" t="s">
        <v>1936</v>
      </c>
      <c r="N561" s="63" t="s">
        <v>1937</v>
      </c>
      <c r="O561" s="227">
        <v>32500</v>
      </c>
      <c r="P561" s="63" t="s">
        <v>586</v>
      </c>
      <c r="Q561" s="63" t="s">
        <v>586</v>
      </c>
      <c r="R561" s="228">
        <f t="shared" si="16"/>
        <v>2.8762970993650021E-5</v>
      </c>
    </row>
    <row r="562" spans="1:18" x14ac:dyDescent="0.2">
      <c r="A562" s="225">
        <f t="shared" si="17"/>
        <v>561</v>
      </c>
      <c r="B562" s="249">
        <v>41361</v>
      </c>
      <c r="C562" t="s">
        <v>2856</v>
      </c>
      <c r="D562" s="63" t="s">
        <v>2857</v>
      </c>
      <c r="F562" t="s">
        <v>880</v>
      </c>
      <c r="H562" s="63" t="s">
        <v>589</v>
      </c>
      <c r="I562" s="63" t="s">
        <v>590</v>
      </c>
      <c r="J562" s="63" t="s">
        <v>591</v>
      </c>
      <c r="K562" s="63">
        <v>20</v>
      </c>
      <c r="L562" s="63">
        <v>20</v>
      </c>
      <c r="M562" t="s">
        <v>1750</v>
      </c>
      <c r="N562" s="63" t="s">
        <v>201</v>
      </c>
      <c r="O562" s="227">
        <v>32000</v>
      </c>
      <c r="P562" s="63" t="s">
        <v>586</v>
      </c>
      <c r="Q562" s="63" t="s">
        <v>586</v>
      </c>
      <c r="R562" s="228">
        <f t="shared" si="16"/>
        <v>2.8320463747593868E-5</v>
      </c>
    </row>
    <row r="563" spans="1:18" x14ac:dyDescent="0.2">
      <c r="A563" s="225">
        <f t="shared" si="17"/>
        <v>562</v>
      </c>
      <c r="B563" s="249">
        <v>41361</v>
      </c>
      <c r="C563" t="s">
        <v>1743</v>
      </c>
      <c r="D563" s="63" t="s">
        <v>1744</v>
      </c>
      <c r="F563" t="s">
        <v>1324</v>
      </c>
      <c r="G563" t="s">
        <v>559</v>
      </c>
      <c r="H563" s="63" t="s">
        <v>589</v>
      </c>
      <c r="I563" s="63" t="s">
        <v>590</v>
      </c>
      <c r="J563" s="63" t="s">
        <v>591</v>
      </c>
      <c r="K563" s="63">
        <v>20</v>
      </c>
      <c r="L563" s="63">
        <v>20</v>
      </c>
      <c r="M563" t="s">
        <v>1750</v>
      </c>
      <c r="N563" s="63" t="s">
        <v>201</v>
      </c>
      <c r="O563" s="227">
        <v>32000</v>
      </c>
      <c r="P563" s="63" t="s">
        <v>586</v>
      </c>
      <c r="Q563" s="63" t="s">
        <v>586</v>
      </c>
      <c r="R563" s="228">
        <f t="shared" si="16"/>
        <v>2.8320463747593868E-5</v>
      </c>
    </row>
    <row r="564" spans="1:18" x14ac:dyDescent="0.2">
      <c r="A564" s="225">
        <f t="shared" si="17"/>
        <v>563</v>
      </c>
      <c r="B564" s="249">
        <v>41361</v>
      </c>
      <c r="C564" t="s">
        <v>2944</v>
      </c>
      <c r="D564" s="63" t="s">
        <v>2945</v>
      </c>
      <c r="F564" t="s">
        <v>2946</v>
      </c>
      <c r="G564" t="s">
        <v>2947</v>
      </c>
      <c r="H564" s="63" t="s">
        <v>358</v>
      </c>
      <c r="I564" s="63" t="s">
        <v>588</v>
      </c>
      <c r="J564" s="63" t="s">
        <v>585</v>
      </c>
      <c r="K564" s="63">
        <v>0</v>
      </c>
      <c r="L564" s="63">
        <v>0</v>
      </c>
      <c r="M564" t="s">
        <v>2948</v>
      </c>
      <c r="N564" s="63" t="s">
        <v>2949</v>
      </c>
      <c r="O564" s="227">
        <v>32000</v>
      </c>
      <c r="P564" s="63" t="s">
        <v>586</v>
      </c>
      <c r="Q564" s="63" t="s">
        <v>586</v>
      </c>
      <c r="R564" s="228">
        <f t="shared" si="16"/>
        <v>2.8320463747593868E-5</v>
      </c>
    </row>
    <row r="565" spans="1:18" x14ac:dyDescent="0.2">
      <c r="A565" s="225">
        <f t="shared" si="17"/>
        <v>564</v>
      </c>
      <c r="B565" s="249">
        <v>41361</v>
      </c>
      <c r="C565" t="s">
        <v>179</v>
      </c>
      <c r="D565" s="63" t="s">
        <v>41</v>
      </c>
      <c r="F565" t="s">
        <v>1277</v>
      </c>
      <c r="G565" t="s">
        <v>1278</v>
      </c>
      <c r="H565" s="63" t="s">
        <v>358</v>
      </c>
      <c r="I565" s="63" t="s">
        <v>584</v>
      </c>
      <c r="J565" s="63" t="s">
        <v>585</v>
      </c>
      <c r="K565" s="63">
        <v>15</v>
      </c>
      <c r="L565" s="63">
        <v>15</v>
      </c>
      <c r="M565" t="s">
        <v>133</v>
      </c>
      <c r="N565" s="63" t="s">
        <v>134</v>
      </c>
      <c r="O565" s="227">
        <v>32000</v>
      </c>
      <c r="P565" s="63" t="s">
        <v>586</v>
      </c>
      <c r="Q565" s="63" t="s">
        <v>586</v>
      </c>
      <c r="R565" s="228">
        <f t="shared" si="16"/>
        <v>2.8320463747593868E-5</v>
      </c>
    </row>
    <row r="566" spans="1:18" x14ac:dyDescent="0.2">
      <c r="A566" s="225">
        <f t="shared" si="17"/>
        <v>565</v>
      </c>
      <c r="B566" s="249">
        <v>41361</v>
      </c>
      <c r="C566" t="s">
        <v>2753</v>
      </c>
      <c r="D566" s="63" t="s">
        <v>2754</v>
      </c>
      <c r="F566" t="s">
        <v>2755</v>
      </c>
      <c r="H566" s="63" t="s">
        <v>589</v>
      </c>
      <c r="I566" s="63" t="s">
        <v>590</v>
      </c>
      <c r="J566" s="63" t="s">
        <v>591</v>
      </c>
      <c r="K566" s="63">
        <v>20</v>
      </c>
      <c r="L566" s="63">
        <v>20</v>
      </c>
      <c r="M566" t="s">
        <v>219</v>
      </c>
      <c r="N566" s="63" t="s">
        <v>220</v>
      </c>
      <c r="O566" s="227">
        <v>31100</v>
      </c>
      <c r="P566" s="63" t="s">
        <v>586</v>
      </c>
      <c r="Q566" s="63" t="s">
        <v>586</v>
      </c>
      <c r="R566" s="228">
        <f t="shared" si="16"/>
        <v>2.752395070469279E-5</v>
      </c>
    </row>
    <row r="567" spans="1:18" x14ac:dyDescent="0.2">
      <c r="A567" s="225">
        <f t="shared" si="17"/>
        <v>566</v>
      </c>
      <c r="B567" s="249">
        <v>41361</v>
      </c>
      <c r="C567" t="s">
        <v>1617</v>
      </c>
      <c r="D567" s="63" t="s">
        <v>1618</v>
      </c>
      <c r="E567" s="63" t="s">
        <v>656</v>
      </c>
      <c r="F567" t="s">
        <v>2565</v>
      </c>
      <c r="G567">
        <v>2111</v>
      </c>
      <c r="H567" s="63" t="s">
        <v>589</v>
      </c>
      <c r="I567" s="63" t="s">
        <v>590</v>
      </c>
      <c r="J567" s="63" t="s">
        <v>591</v>
      </c>
      <c r="K567" s="63">
        <v>20</v>
      </c>
      <c r="L567" s="63">
        <v>20</v>
      </c>
      <c r="M567" t="s">
        <v>1510</v>
      </c>
      <c r="N567" s="63" t="s">
        <v>77</v>
      </c>
      <c r="O567" s="227">
        <v>31000</v>
      </c>
      <c r="P567" s="63" t="s">
        <v>586</v>
      </c>
      <c r="Q567" s="63" t="s">
        <v>586</v>
      </c>
      <c r="R567" s="228">
        <f t="shared" si="16"/>
        <v>2.7435449255481558E-5</v>
      </c>
    </row>
    <row r="568" spans="1:18" x14ac:dyDescent="0.2">
      <c r="A568" s="225">
        <f t="shared" si="17"/>
        <v>567</v>
      </c>
      <c r="B568" s="249">
        <v>41361</v>
      </c>
      <c r="C568" t="s">
        <v>504</v>
      </c>
      <c r="D568" s="63" t="s">
        <v>505</v>
      </c>
      <c r="F568" t="s">
        <v>1579</v>
      </c>
      <c r="G568" t="s">
        <v>1148</v>
      </c>
      <c r="H568" s="63" t="s">
        <v>589</v>
      </c>
      <c r="I568" s="63" t="s">
        <v>590</v>
      </c>
      <c r="J568" s="63" t="s">
        <v>106</v>
      </c>
      <c r="K568" s="63">
        <v>20</v>
      </c>
      <c r="L568" s="63">
        <v>20</v>
      </c>
      <c r="M568" t="s">
        <v>1750</v>
      </c>
      <c r="N568" s="63" t="s">
        <v>201</v>
      </c>
      <c r="O568" s="227">
        <v>31000</v>
      </c>
      <c r="P568" s="63" t="s">
        <v>586</v>
      </c>
      <c r="Q568" s="63" t="s">
        <v>586</v>
      </c>
      <c r="R568" s="228">
        <f t="shared" si="16"/>
        <v>2.7435449255481558E-5</v>
      </c>
    </row>
    <row r="569" spans="1:18" x14ac:dyDescent="0.2">
      <c r="A569" s="225">
        <f t="shared" si="17"/>
        <v>568</v>
      </c>
      <c r="B569" s="249">
        <v>41361</v>
      </c>
      <c r="C569" t="s">
        <v>2731</v>
      </c>
      <c r="D569" s="63" t="s">
        <v>2732</v>
      </c>
      <c r="F569" t="s">
        <v>2733</v>
      </c>
      <c r="G569" t="s">
        <v>2734</v>
      </c>
      <c r="H569" s="63" t="s">
        <v>589</v>
      </c>
      <c r="I569" s="63" t="s">
        <v>590</v>
      </c>
      <c r="J569" s="63" t="s">
        <v>570</v>
      </c>
      <c r="K569" s="63">
        <v>20</v>
      </c>
      <c r="L569" s="63">
        <v>20</v>
      </c>
      <c r="M569" t="s">
        <v>1750</v>
      </c>
      <c r="N569" s="63" t="s">
        <v>201</v>
      </c>
      <c r="O569" s="227">
        <v>31000</v>
      </c>
      <c r="P569" s="63" t="s">
        <v>586</v>
      </c>
      <c r="Q569" s="63" t="s">
        <v>586</v>
      </c>
      <c r="R569" s="228">
        <f t="shared" si="16"/>
        <v>2.7435449255481558E-5</v>
      </c>
    </row>
    <row r="570" spans="1:18" x14ac:dyDescent="0.2">
      <c r="A570" s="225">
        <f t="shared" si="17"/>
        <v>569</v>
      </c>
      <c r="B570" s="249">
        <v>41361</v>
      </c>
      <c r="C570" t="s">
        <v>3503</v>
      </c>
      <c r="D570" s="63" t="s">
        <v>3504</v>
      </c>
      <c r="F570" t="s">
        <v>881</v>
      </c>
      <c r="G570" t="s">
        <v>882</v>
      </c>
      <c r="H570" s="63" t="s">
        <v>589</v>
      </c>
      <c r="I570" s="63" t="s">
        <v>590</v>
      </c>
      <c r="J570" s="63" t="s">
        <v>591</v>
      </c>
      <c r="K570" s="63">
        <v>20</v>
      </c>
      <c r="L570" s="63">
        <v>20</v>
      </c>
      <c r="M570" t="s">
        <v>1750</v>
      </c>
      <c r="N570" s="63" t="s">
        <v>201</v>
      </c>
      <c r="O570" s="227">
        <v>31000</v>
      </c>
      <c r="P570" s="63" t="s">
        <v>586</v>
      </c>
      <c r="Q570" s="63" t="s">
        <v>586</v>
      </c>
      <c r="R570" s="228">
        <f t="shared" si="16"/>
        <v>2.7435449255481558E-5</v>
      </c>
    </row>
    <row r="571" spans="1:18" x14ac:dyDescent="0.2">
      <c r="A571" s="225">
        <f t="shared" si="17"/>
        <v>570</v>
      </c>
      <c r="B571" s="249">
        <v>41361</v>
      </c>
      <c r="C571" t="s">
        <v>753</v>
      </c>
      <c r="D571" s="63" t="s">
        <v>754</v>
      </c>
      <c r="F571" t="s">
        <v>1112</v>
      </c>
      <c r="H571" s="63" t="s">
        <v>589</v>
      </c>
      <c r="I571" s="63" t="s">
        <v>590</v>
      </c>
      <c r="J571" s="63" t="s">
        <v>591</v>
      </c>
      <c r="K571" s="63">
        <v>20</v>
      </c>
      <c r="L571" s="63">
        <v>20</v>
      </c>
      <c r="M571" t="s">
        <v>102</v>
      </c>
      <c r="N571" s="63" t="s">
        <v>103</v>
      </c>
      <c r="O571" s="227">
        <v>30500</v>
      </c>
      <c r="P571" s="63" t="s">
        <v>586</v>
      </c>
      <c r="Q571" s="63" t="s">
        <v>586</v>
      </c>
      <c r="R571" s="228">
        <f t="shared" si="16"/>
        <v>2.6992942009425405E-5</v>
      </c>
    </row>
    <row r="572" spans="1:18" x14ac:dyDescent="0.2">
      <c r="A572" s="225">
        <f t="shared" si="17"/>
        <v>571</v>
      </c>
      <c r="B572" s="249">
        <v>41361</v>
      </c>
      <c r="C572" t="s">
        <v>343</v>
      </c>
      <c r="D572" s="63" t="s">
        <v>3505</v>
      </c>
      <c r="E572" s="63" t="s">
        <v>750</v>
      </c>
      <c r="F572" t="s">
        <v>3506</v>
      </c>
      <c r="G572" t="s">
        <v>3507</v>
      </c>
      <c r="H572" s="63" t="s">
        <v>358</v>
      </c>
      <c r="I572" s="63" t="s">
        <v>587</v>
      </c>
      <c r="J572" s="63" t="s">
        <v>585</v>
      </c>
      <c r="K572" s="63">
        <v>15</v>
      </c>
      <c r="L572" s="63">
        <v>15</v>
      </c>
      <c r="M572" t="s">
        <v>343</v>
      </c>
      <c r="N572" s="63" t="s">
        <v>344</v>
      </c>
      <c r="O572" s="227">
        <v>30000</v>
      </c>
      <c r="P572" s="63" t="s">
        <v>586</v>
      </c>
      <c r="Q572" s="63" t="s">
        <v>586</v>
      </c>
      <c r="R572" s="228">
        <f t="shared" si="16"/>
        <v>2.6550434763369249E-5</v>
      </c>
    </row>
    <row r="573" spans="1:18" x14ac:dyDescent="0.2">
      <c r="A573" s="225">
        <f t="shared" si="17"/>
        <v>572</v>
      </c>
      <c r="B573" s="249">
        <v>41361</v>
      </c>
      <c r="C573" t="s">
        <v>2965</v>
      </c>
      <c r="D573" s="63" t="s">
        <v>2966</v>
      </c>
      <c r="F573" t="s">
        <v>2967</v>
      </c>
      <c r="G573" t="s">
        <v>2968</v>
      </c>
      <c r="H573" s="63" t="s">
        <v>358</v>
      </c>
      <c r="I573" s="63" t="s">
        <v>257</v>
      </c>
      <c r="J573" s="63" t="s">
        <v>585</v>
      </c>
      <c r="K573" s="63">
        <v>15</v>
      </c>
      <c r="L573" s="63">
        <v>15</v>
      </c>
      <c r="M573" t="s">
        <v>2807</v>
      </c>
      <c r="N573" s="63" t="s">
        <v>449</v>
      </c>
      <c r="O573" s="227">
        <v>30000</v>
      </c>
      <c r="P573" s="63" t="s">
        <v>586</v>
      </c>
      <c r="Q573" s="63" t="s">
        <v>586</v>
      </c>
      <c r="R573" s="228">
        <f t="shared" si="16"/>
        <v>2.6550434763369249E-5</v>
      </c>
    </row>
    <row r="574" spans="1:18" x14ac:dyDescent="0.2">
      <c r="A574" s="225">
        <f t="shared" si="17"/>
        <v>573</v>
      </c>
      <c r="B574" s="249">
        <v>41361</v>
      </c>
      <c r="C574" t="s">
        <v>1325</v>
      </c>
      <c r="D574" s="63" t="s">
        <v>1326</v>
      </c>
      <c r="F574" t="s">
        <v>1327</v>
      </c>
      <c r="G574" t="s">
        <v>437</v>
      </c>
      <c r="H574" s="63" t="s">
        <v>358</v>
      </c>
      <c r="I574" s="63" t="s">
        <v>588</v>
      </c>
      <c r="J574" s="63" t="s">
        <v>585</v>
      </c>
      <c r="K574" s="63">
        <v>0</v>
      </c>
      <c r="L574" s="63">
        <v>0</v>
      </c>
      <c r="M574" t="s">
        <v>615</v>
      </c>
      <c r="N574" s="63" t="s">
        <v>616</v>
      </c>
      <c r="O574" s="227">
        <v>30000</v>
      </c>
      <c r="P574" s="63" t="s">
        <v>586</v>
      </c>
      <c r="Q574" s="63" t="s">
        <v>586</v>
      </c>
      <c r="R574" s="228">
        <f t="shared" si="16"/>
        <v>2.6550434763369249E-5</v>
      </c>
    </row>
    <row r="575" spans="1:18" x14ac:dyDescent="0.2">
      <c r="A575" s="225">
        <f t="shared" si="17"/>
        <v>574</v>
      </c>
      <c r="B575" s="249">
        <v>41361</v>
      </c>
      <c r="C575" t="s">
        <v>1313</v>
      </c>
      <c r="D575" s="63" t="s">
        <v>1314</v>
      </c>
      <c r="F575" t="s">
        <v>1315</v>
      </c>
      <c r="G575" t="s">
        <v>1316</v>
      </c>
      <c r="H575" s="63" t="s">
        <v>358</v>
      </c>
      <c r="I575" s="63" t="s">
        <v>583</v>
      </c>
      <c r="J575" s="63" t="s">
        <v>585</v>
      </c>
      <c r="K575" s="63">
        <v>15</v>
      </c>
      <c r="L575" s="63">
        <v>15</v>
      </c>
      <c r="M575" t="s">
        <v>185</v>
      </c>
      <c r="N575" s="63" t="s">
        <v>186</v>
      </c>
      <c r="O575" s="227">
        <v>30000</v>
      </c>
      <c r="P575" s="63" t="s">
        <v>586</v>
      </c>
      <c r="Q575" s="63" t="s">
        <v>586</v>
      </c>
      <c r="R575" s="228">
        <f t="shared" si="16"/>
        <v>2.6550434763369249E-5</v>
      </c>
    </row>
    <row r="576" spans="1:18" x14ac:dyDescent="0.2">
      <c r="A576" s="225">
        <f t="shared" si="17"/>
        <v>575</v>
      </c>
      <c r="B576" s="249">
        <v>41361</v>
      </c>
      <c r="C576" t="s">
        <v>1521</v>
      </c>
      <c r="D576" s="63" t="s">
        <v>722</v>
      </c>
      <c r="E576" s="63" t="s">
        <v>1761</v>
      </c>
      <c r="F576" t="s">
        <v>2529</v>
      </c>
      <c r="G576">
        <v>0</v>
      </c>
      <c r="H576" s="63" t="s">
        <v>589</v>
      </c>
      <c r="I576" s="63" t="s">
        <v>590</v>
      </c>
      <c r="J576" s="63" t="s">
        <v>105</v>
      </c>
      <c r="K576" s="63">
        <v>20</v>
      </c>
      <c r="L576" s="63">
        <v>20</v>
      </c>
      <c r="M576" t="s">
        <v>1510</v>
      </c>
      <c r="N576" s="63" t="s">
        <v>77</v>
      </c>
      <c r="O576" s="227">
        <v>29620</v>
      </c>
      <c r="P576" s="63" t="s">
        <v>586</v>
      </c>
      <c r="Q576" s="63" t="s">
        <v>586</v>
      </c>
      <c r="R576" s="228">
        <f t="shared" si="16"/>
        <v>2.6214129256366573E-5</v>
      </c>
    </row>
    <row r="577" spans="1:18" x14ac:dyDescent="0.2">
      <c r="A577" s="225">
        <f t="shared" si="17"/>
        <v>576</v>
      </c>
      <c r="B577" s="249">
        <v>41361</v>
      </c>
      <c r="C577" t="s">
        <v>390</v>
      </c>
      <c r="D577" s="63" t="s">
        <v>3508</v>
      </c>
      <c r="E577" s="63" t="s">
        <v>391</v>
      </c>
      <c r="F577" t="s">
        <v>392</v>
      </c>
      <c r="G577" t="s">
        <v>393</v>
      </c>
      <c r="H577" s="63" t="s">
        <v>358</v>
      </c>
      <c r="I577" s="63" t="s">
        <v>587</v>
      </c>
      <c r="J577" s="63" t="s">
        <v>585</v>
      </c>
      <c r="K577" s="63">
        <v>15</v>
      </c>
      <c r="L577" s="63">
        <v>15</v>
      </c>
      <c r="M577" t="s">
        <v>394</v>
      </c>
      <c r="N577" s="63" t="s">
        <v>395</v>
      </c>
      <c r="O577" s="227">
        <v>29500</v>
      </c>
      <c r="P577" s="63" t="s">
        <v>586</v>
      </c>
      <c r="Q577" s="63" t="s">
        <v>586</v>
      </c>
      <c r="R577" s="228">
        <f t="shared" si="16"/>
        <v>2.6107927517313096E-5</v>
      </c>
    </row>
    <row r="578" spans="1:18" x14ac:dyDescent="0.2">
      <c r="A578" s="225">
        <f t="shared" si="17"/>
        <v>577</v>
      </c>
      <c r="B578" s="249">
        <v>41361</v>
      </c>
      <c r="C578" t="s">
        <v>854</v>
      </c>
      <c r="D578" s="63" t="s">
        <v>855</v>
      </c>
      <c r="F578" t="s">
        <v>1248</v>
      </c>
      <c r="H578" s="63" t="s">
        <v>589</v>
      </c>
      <c r="I578" s="63" t="s">
        <v>590</v>
      </c>
      <c r="J578" s="63" t="s">
        <v>591</v>
      </c>
      <c r="K578" s="63">
        <v>20</v>
      </c>
      <c r="L578" s="63">
        <v>20</v>
      </c>
      <c r="M578" t="s">
        <v>102</v>
      </c>
      <c r="N578" s="63" t="s">
        <v>103</v>
      </c>
      <c r="O578" s="227">
        <v>29500</v>
      </c>
      <c r="P578" s="63" t="s">
        <v>586</v>
      </c>
      <c r="Q578" s="63" t="s">
        <v>586</v>
      </c>
      <c r="R578" s="228">
        <f t="shared" ref="R578:R641" si="18">O578/$O$987</f>
        <v>2.6107927517313096E-5</v>
      </c>
    </row>
    <row r="579" spans="1:18" x14ac:dyDescent="0.2">
      <c r="A579" s="225">
        <f t="shared" si="17"/>
        <v>578</v>
      </c>
      <c r="B579" s="249">
        <v>41361</v>
      </c>
      <c r="C579" t="s">
        <v>1941</v>
      </c>
      <c r="D579" s="63" t="s">
        <v>1942</v>
      </c>
      <c r="F579" t="s">
        <v>2530</v>
      </c>
      <c r="G579" t="s">
        <v>2531</v>
      </c>
      <c r="H579" s="63" t="s">
        <v>589</v>
      </c>
      <c r="I579" s="63" t="s">
        <v>590</v>
      </c>
      <c r="J579" s="63" t="s">
        <v>591</v>
      </c>
      <c r="K579" s="63">
        <v>20</v>
      </c>
      <c r="L579" s="63">
        <v>20</v>
      </c>
      <c r="M579" t="s">
        <v>1510</v>
      </c>
      <c r="N579" s="63" t="s">
        <v>77</v>
      </c>
      <c r="O579" s="227">
        <v>29500</v>
      </c>
      <c r="P579" s="63" t="s">
        <v>586</v>
      </c>
      <c r="Q579" s="63" t="s">
        <v>586</v>
      </c>
      <c r="R579" s="228">
        <f t="shared" si="18"/>
        <v>2.6107927517313096E-5</v>
      </c>
    </row>
    <row r="580" spans="1:18" x14ac:dyDescent="0.2">
      <c r="A580" s="225">
        <f t="shared" ref="A580:A643" si="19">A579+1</f>
        <v>579</v>
      </c>
      <c r="B580" s="249">
        <v>41361</v>
      </c>
      <c r="C580" t="s">
        <v>3273</v>
      </c>
      <c r="D580" s="63" t="s">
        <v>3274</v>
      </c>
      <c r="F580" t="s">
        <v>3275</v>
      </c>
      <c r="H580" s="63" t="s">
        <v>589</v>
      </c>
      <c r="I580" s="63" t="s">
        <v>590</v>
      </c>
      <c r="J580" s="63" t="s">
        <v>101</v>
      </c>
      <c r="K580" s="63">
        <v>20</v>
      </c>
      <c r="L580" s="63">
        <v>20</v>
      </c>
      <c r="M580" t="s">
        <v>1510</v>
      </c>
      <c r="N580" s="63" t="s">
        <v>77</v>
      </c>
      <c r="O580" s="227">
        <v>29500</v>
      </c>
      <c r="P580" s="63" t="s">
        <v>586</v>
      </c>
      <c r="Q580" s="63" t="s">
        <v>586</v>
      </c>
      <c r="R580" s="228">
        <f t="shared" si="18"/>
        <v>2.6107927517313096E-5</v>
      </c>
    </row>
    <row r="581" spans="1:18" x14ac:dyDescent="0.2">
      <c r="A581" s="225">
        <f t="shared" si="19"/>
        <v>580</v>
      </c>
      <c r="B581" s="249">
        <v>41361</v>
      </c>
      <c r="C581" t="s">
        <v>1818</v>
      </c>
      <c r="D581" s="63" t="s">
        <v>1819</v>
      </c>
      <c r="E581" s="63" t="s">
        <v>656</v>
      </c>
      <c r="F581" t="s">
        <v>1752</v>
      </c>
      <c r="H581" s="63" t="s">
        <v>589</v>
      </c>
      <c r="I581" s="63" t="s">
        <v>590</v>
      </c>
      <c r="J581" s="63" t="s">
        <v>591</v>
      </c>
      <c r="K581" s="63">
        <v>20</v>
      </c>
      <c r="L581" s="63">
        <v>20</v>
      </c>
      <c r="M581" t="s">
        <v>219</v>
      </c>
      <c r="N581" s="63" t="s">
        <v>220</v>
      </c>
      <c r="O581" s="227">
        <v>29342</v>
      </c>
      <c r="P581" s="63" t="s">
        <v>586</v>
      </c>
      <c r="Q581" s="63" t="s">
        <v>586</v>
      </c>
      <c r="R581" s="228">
        <f t="shared" si="18"/>
        <v>2.5968095227559351E-5</v>
      </c>
    </row>
    <row r="582" spans="1:18" x14ac:dyDescent="0.2">
      <c r="A582" s="225">
        <f t="shared" si="19"/>
        <v>581</v>
      </c>
      <c r="B582" s="249">
        <v>41361</v>
      </c>
      <c r="C582" t="s">
        <v>2338</v>
      </c>
      <c r="D582" s="63" t="s">
        <v>2339</v>
      </c>
      <c r="F582" t="s">
        <v>2340</v>
      </c>
      <c r="H582" s="63" t="s">
        <v>589</v>
      </c>
      <c r="I582" s="63" t="s">
        <v>590</v>
      </c>
      <c r="J582" s="63" t="s">
        <v>591</v>
      </c>
      <c r="K582" s="63">
        <v>20</v>
      </c>
      <c r="L582" s="63">
        <v>20</v>
      </c>
      <c r="M582" t="s">
        <v>102</v>
      </c>
      <c r="N582" s="63" t="s">
        <v>103</v>
      </c>
      <c r="O582" s="227">
        <v>29000</v>
      </c>
      <c r="P582" s="63" t="s">
        <v>586</v>
      </c>
      <c r="Q582" s="63" t="s">
        <v>586</v>
      </c>
      <c r="R582" s="228">
        <f t="shared" si="18"/>
        <v>2.5665420271256943E-5</v>
      </c>
    </row>
    <row r="583" spans="1:18" x14ac:dyDescent="0.2">
      <c r="A583" s="225">
        <f t="shared" si="19"/>
        <v>582</v>
      </c>
      <c r="B583" s="249">
        <v>41361</v>
      </c>
      <c r="C583" t="s">
        <v>3059</v>
      </c>
      <c r="D583" s="63" t="s">
        <v>3060</v>
      </c>
      <c r="E583" s="63" t="s">
        <v>656</v>
      </c>
      <c r="F583" t="s">
        <v>3061</v>
      </c>
      <c r="G583" t="s">
        <v>3062</v>
      </c>
      <c r="H583" s="63" t="s">
        <v>589</v>
      </c>
      <c r="I583" s="63" t="s">
        <v>590</v>
      </c>
      <c r="J583" s="63" t="s">
        <v>591</v>
      </c>
      <c r="K583" s="63">
        <v>20</v>
      </c>
      <c r="L583" s="63">
        <v>20</v>
      </c>
      <c r="M583" t="s">
        <v>1510</v>
      </c>
      <c r="N583" s="63" t="s">
        <v>77</v>
      </c>
      <c r="O583" s="227">
        <v>29000</v>
      </c>
      <c r="P583" s="63" t="s">
        <v>586</v>
      </c>
      <c r="Q583" s="63" t="s">
        <v>586</v>
      </c>
      <c r="R583" s="228">
        <f t="shared" si="18"/>
        <v>2.5665420271256943E-5</v>
      </c>
    </row>
    <row r="584" spans="1:18" x14ac:dyDescent="0.2">
      <c r="A584" s="225">
        <f t="shared" si="19"/>
        <v>583</v>
      </c>
      <c r="B584" s="249">
        <v>41361</v>
      </c>
      <c r="C584" t="s">
        <v>2323</v>
      </c>
      <c r="D584" s="63" t="s">
        <v>2324</v>
      </c>
      <c r="F584" t="s">
        <v>2325</v>
      </c>
      <c r="H584" s="63" t="s">
        <v>358</v>
      </c>
      <c r="I584" s="63" t="s">
        <v>583</v>
      </c>
      <c r="J584" s="63" t="s">
        <v>585</v>
      </c>
      <c r="K584" s="63">
        <v>15</v>
      </c>
      <c r="L584" s="63">
        <v>15</v>
      </c>
      <c r="M584" t="s">
        <v>102</v>
      </c>
      <c r="N584" s="63" t="s">
        <v>103</v>
      </c>
      <c r="O584" s="227">
        <v>29000</v>
      </c>
      <c r="P584" s="63" t="s">
        <v>586</v>
      </c>
      <c r="Q584" s="63" t="s">
        <v>586</v>
      </c>
      <c r="R584" s="228">
        <f t="shared" si="18"/>
        <v>2.5665420271256943E-5</v>
      </c>
    </row>
    <row r="585" spans="1:18" x14ac:dyDescent="0.2">
      <c r="A585" s="225">
        <f t="shared" si="19"/>
        <v>584</v>
      </c>
      <c r="B585" s="249">
        <v>41361</v>
      </c>
      <c r="C585" t="s">
        <v>2623</v>
      </c>
      <c r="D585" s="63" t="s">
        <v>2624</v>
      </c>
      <c r="F585" t="s">
        <v>2625</v>
      </c>
      <c r="H585" s="63" t="s">
        <v>589</v>
      </c>
      <c r="I585" s="63" t="s">
        <v>590</v>
      </c>
      <c r="J585" s="63" t="s">
        <v>591</v>
      </c>
      <c r="K585" s="63">
        <v>20</v>
      </c>
      <c r="L585" s="63">
        <v>20</v>
      </c>
      <c r="M585" t="s">
        <v>102</v>
      </c>
      <c r="N585" s="63" t="s">
        <v>103</v>
      </c>
      <c r="O585" s="227">
        <v>28500</v>
      </c>
      <c r="P585" s="63" t="s">
        <v>586</v>
      </c>
      <c r="Q585" s="63" t="s">
        <v>586</v>
      </c>
      <c r="R585" s="228">
        <f t="shared" si="18"/>
        <v>2.5222913025200786E-5</v>
      </c>
    </row>
    <row r="586" spans="1:18" x14ac:dyDescent="0.2">
      <c r="A586" s="225">
        <f t="shared" si="19"/>
        <v>585</v>
      </c>
      <c r="B586" s="249">
        <v>41361</v>
      </c>
      <c r="C586" t="s">
        <v>3509</v>
      </c>
      <c r="D586" s="63" t="s">
        <v>3510</v>
      </c>
      <c r="F586" t="s">
        <v>3511</v>
      </c>
      <c r="H586" s="63" t="s">
        <v>589</v>
      </c>
      <c r="I586" s="63" t="s">
        <v>590</v>
      </c>
      <c r="J586" s="63" t="s">
        <v>591</v>
      </c>
      <c r="K586" s="63">
        <v>20</v>
      </c>
      <c r="L586" s="63">
        <v>20</v>
      </c>
      <c r="M586" t="s">
        <v>102</v>
      </c>
      <c r="N586" s="63" t="s">
        <v>103</v>
      </c>
      <c r="O586" s="227">
        <v>28500</v>
      </c>
      <c r="P586" s="63" t="s">
        <v>586</v>
      </c>
      <c r="Q586" s="63" t="s">
        <v>586</v>
      </c>
      <c r="R586" s="228">
        <f t="shared" si="18"/>
        <v>2.5222913025200786E-5</v>
      </c>
    </row>
    <row r="587" spans="1:18" x14ac:dyDescent="0.2">
      <c r="A587" s="225">
        <f t="shared" si="19"/>
        <v>586</v>
      </c>
      <c r="B587" s="249">
        <v>41361</v>
      </c>
      <c r="C587" t="s">
        <v>767</v>
      </c>
      <c r="D587" s="63" t="s">
        <v>768</v>
      </c>
      <c r="F587" t="s">
        <v>1069</v>
      </c>
      <c r="H587" s="63" t="s">
        <v>589</v>
      </c>
      <c r="I587" s="63" t="s">
        <v>590</v>
      </c>
      <c r="J587" s="63" t="s">
        <v>591</v>
      </c>
      <c r="K587" s="63">
        <v>20</v>
      </c>
      <c r="L587" s="63">
        <v>20</v>
      </c>
      <c r="M587" t="s">
        <v>1510</v>
      </c>
      <c r="N587" s="63" t="s">
        <v>77</v>
      </c>
      <c r="O587" s="227">
        <v>28500</v>
      </c>
      <c r="P587" s="63" t="s">
        <v>586</v>
      </c>
      <c r="Q587" s="63" t="s">
        <v>586</v>
      </c>
      <c r="R587" s="228">
        <f t="shared" si="18"/>
        <v>2.5222913025200786E-5</v>
      </c>
    </row>
    <row r="588" spans="1:18" x14ac:dyDescent="0.2">
      <c r="A588" s="225">
        <f t="shared" si="19"/>
        <v>587</v>
      </c>
      <c r="B588" s="249">
        <v>41361</v>
      </c>
      <c r="C588" t="s">
        <v>795</v>
      </c>
      <c r="D588" s="63" t="s">
        <v>361</v>
      </c>
      <c r="F588" t="s">
        <v>1135</v>
      </c>
      <c r="G588" t="s">
        <v>1136</v>
      </c>
      <c r="H588" s="63" t="s">
        <v>358</v>
      </c>
      <c r="I588" s="63" t="s">
        <v>588</v>
      </c>
      <c r="J588" s="63" t="s">
        <v>585</v>
      </c>
      <c r="K588" s="63">
        <v>0</v>
      </c>
      <c r="L588" s="63">
        <v>0</v>
      </c>
      <c r="M588" t="s">
        <v>614</v>
      </c>
      <c r="N588" s="63" t="s">
        <v>442</v>
      </c>
      <c r="O588" s="227">
        <v>28500</v>
      </c>
      <c r="P588" s="63" t="s">
        <v>586</v>
      </c>
      <c r="Q588" s="63" t="s">
        <v>586</v>
      </c>
      <c r="R588" s="228">
        <f t="shared" si="18"/>
        <v>2.5222913025200786E-5</v>
      </c>
    </row>
    <row r="589" spans="1:18" x14ac:dyDescent="0.2">
      <c r="A589" s="225">
        <f t="shared" si="19"/>
        <v>588</v>
      </c>
      <c r="B589" s="249">
        <v>41361</v>
      </c>
      <c r="C589" t="s">
        <v>581</v>
      </c>
      <c r="D589" s="63" t="s">
        <v>582</v>
      </c>
      <c r="F589" t="s">
        <v>880</v>
      </c>
      <c r="H589" s="63" t="s">
        <v>589</v>
      </c>
      <c r="I589" s="63" t="s">
        <v>590</v>
      </c>
      <c r="J589" s="63" t="s">
        <v>105</v>
      </c>
      <c r="K589" s="63">
        <v>20</v>
      </c>
      <c r="L589" s="63">
        <v>20</v>
      </c>
      <c r="M589" t="s">
        <v>1750</v>
      </c>
      <c r="N589" s="63" t="s">
        <v>201</v>
      </c>
      <c r="O589" s="227">
        <v>28401</v>
      </c>
      <c r="P589" s="63" t="s">
        <v>586</v>
      </c>
      <c r="Q589" s="63" t="s">
        <v>586</v>
      </c>
      <c r="R589" s="228">
        <f t="shared" si="18"/>
        <v>2.5135296590481669E-5</v>
      </c>
    </row>
    <row r="590" spans="1:18" x14ac:dyDescent="0.2">
      <c r="A590" s="225">
        <f t="shared" si="19"/>
        <v>589</v>
      </c>
      <c r="B590" s="249">
        <v>41361</v>
      </c>
      <c r="C590" t="s">
        <v>3336</v>
      </c>
      <c r="D590" s="63" t="s">
        <v>3337</v>
      </c>
      <c r="E590" s="63" t="s">
        <v>3338</v>
      </c>
      <c r="F590" t="s">
        <v>3339</v>
      </c>
      <c r="G590" t="s">
        <v>3340</v>
      </c>
      <c r="H590" s="63" t="s">
        <v>358</v>
      </c>
      <c r="I590" s="63" t="s">
        <v>587</v>
      </c>
      <c r="J590" s="63" t="s">
        <v>585</v>
      </c>
      <c r="K590" s="63">
        <v>15</v>
      </c>
      <c r="L590" s="63">
        <v>15</v>
      </c>
      <c r="M590" t="s">
        <v>1488</v>
      </c>
      <c r="N590" s="63" t="s">
        <v>762</v>
      </c>
      <c r="O590" s="227">
        <v>28000</v>
      </c>
      <c r="P590" s="63" t="s">
        <v>586</v>
      </c>
      <c r="Q590" s="63" t="s">
        <v>586</v>
      </c>
      <c r="R590" s="228">
        <f t="shared" si="18"/>
        <v>2.4780405779144633E-5</v>
      </c>
    </row>
    <row r="591" spans="1:18" x14ac:dyDescent="0.2">
      <c r="A591" s="225">
        <f t="shared" si="19"/>
        <v>590</v>
      </c>
      <c r="B591" s="249">
        <v>41361</v>
      </c>
      <c r="C591" t="s">
        <v>2953</v>
      </c>
      <c r="D591" s="63" t="s">
        <v>2954</v>
      </c>
      <c r="F591" t="s">
        <v>2952</v>
      </c>
      <c r="H591" s="63" t="s">
        <v>589</v>
      </c>
      <c r="I591" s="63" t="s">
        <v>590</v>
      </c>
      <c r="J591" s="63" t="s">
        <v>591</v>
      </c>
      <c r="K591" s="63">
        <v>20</v>
      </c>
      <c r="L591" s="63">
        <v>20</v>
      </c>
      <c r="M591" t="s">
        <v>102</v>
      </c>
      <c r="N591" s="63" t="s">
        <v>103</v>
      </c>
      <c r="O591" s="227">
        <v>27500</v>
      </c>
      <c r="P591" s="63" t="s">
        <v>586</v>
      </c>
      <c r="Q591" s="63" t="s">
        <v>586</v>
      </c>
      <c r="R591" s="228">
        <f t="shared" si="18"/>
        <v>2.433789853308848E-5</v>
      </c>
    </row>
    <row r="592" spans="1:18" x14ac:dyDescent="0.2">
      <c r="A592" s="225">
        <f t="shared" si="19"/>
        <v>591</v>
      </c>
      <c r="B592" s="249">
        <v>41361</v>
      </c>
      <c r="C592" t="s">
        <v>902</v>
      </c>
      <c r="D592" s="63" t="s">
        <v>903</v>
      </c>
      <c r="F592" t="s">
        <v>2186</v>
      </c>
      <c r="G592" t="s">
        <v>2187</v>
      </c>
      <c r="H592" s="63" t="s">
        <v>589</v>
      </c>
      <c r="I592" s="63" t="s">
        <v>590</v>
      </c>
      <c r="J592" s="63" t="s">
        <v>591</v>
      </c>
      <c r="K592" s="63">
        <v>20</v>
      </c>
      <c r="L592" s="63">
        <v>20</v>
      </c>
      <c r="M592" t="s">
        <v>1510</v>
      </c>
      <c r="N592" s="63" t="s">
        <v>77</v>
      </c>
      <c r="O592" s="227">
        <v>27500</v>
      </c>
      <c r="P592" s="63" t="s">
        <v>586</v>
      </c>
      <c r="Q592" s="63" t="s">
        <v>586</v>
      </c>
      <c r="R592" s="228">
        <f t="shared" si="18"/>
        <v>2.433789853308848E-5</v>
      </c>
    </row>
    <row r="593" spans="1:18" x14ac:dyDescent="0.2">
      <c r="A593" s="225">
        <f t="shared" si="19"/>
        <v>592</v>
      </c>
      <c r="B593" s="249">
        <v>41361</v>
      </c>
      <c r="C593" t="s">
        <v>603</v>
      </c>
      <c r="D593" s="63" t="s">
        <v>604</v>
      </c>
      <c r="F593" t="s">
        <v>1489</v>
      </c>
      <c r="G593" t="s">
        <v>886</v>
      </c>
      <c r="H593" s="63" t="s">
        <v>589</v>
      </c>
      <c r="I593" s="63" t="s">
        <v>590</v>
      </c>
      <c r="J593" s="63" t="s">
        <v>591</v>
      </c>
      <c r="K593" s="63">
        <v>20</v>
      </c>
      <c r="L593" s="63">
        <v>20</v>
      </c>
      <c r="M593" t="s">
        <v>1750</v>
      </c>
      <c r="N593" s="63" t="s">
        <v>201</v>
      </c>
      <c r="O593" s="227">
        <v>27500</v>
      </c>
      <c r="P593" s="63" t="s">
        <v>586</v>
      </c>
      <c r="Q593" s="63" t="s">
        <v>586</v>
      </c>
      <c r="R593" s="228">
        <f t="shared" si="18"/>
        <v>2.433789853308848E-5</v>
      </c>
    </row>
    <row r="594" spans="1:18" x14ac:dyDescent="0.2">
      <c r="A594" s="225">
        <f t="shared" si="19"/>
        <v>593</v>
      </c>
      <c r="B594" s="249">
        <v>41361</v>
      </c>
      <c r="C594" t="s">
        <v>3512</v>
      </c>
      <c r="D594" s="63" t="s">
        <v>3513</v>
      </c>
      <c r="F594" t="s">
        <v>3514</v>
      </c>
      <c r="G594" t="s">
        <v>3515</v>
      </c>
      <c r="H594" s="63" t="s">
        <v>358</v>
      </c>
      <c r="I594" s="63" t="s">
        <v>588</v>
      </c>
      <c r="J594" s="63" t="s">
        <v>585</v>
      </c>
      <c r="K594" s="63">
        <v>0</v>
      </c>
      <c r="L594" s="63">
        <v>0</v>
      </c>
      <c r="M594" t="s">
        <v>614</v>
      </c>
      <c r="N594" s="63" t="s">
        <v>442</v>
      </c>
      <c r="O594" s="227">
        <v>27500</v>
      </c>
      <c r="P594" s="63" t="s">
        <v>586</v>
      </c>
      <c r="Q594" s="63" t="s">
        <v>586</v>
      </c>
      <c r="R594" s="228">
        <f t="shared" si="18"/>
        <v>2.433789853308848E-5</v>
      </c>
    </row>
    <row r="595" spans="1:18" x14ac:dyDescent="0.2">
      <c r="A595" s="225">
        <f t="shared" si="19"/>
        <v>594</v>
      </c>
      <c r="B595" s="249">
        <v>41361</v>
      </c>
      <c r="C595" t="s">
        <v>2861</v>
      </c>
      <c r="D595" s="63" t="s">
        <v>2862</v>
      </c>
      <c r="F595" t="s">
        <v>1391</v>
      </c>
      <c r="H595" s="63" t="s">
        <v>589</v>
      </c>
      <c r="I595" s="63" t="s">
        <v>590</v>
      </c>
      <c r="J595" s="63" t="s">
        <v>591</v>
      </c>
      <c r="K595" s="63">
        <v>20</v>
      </c>
      <c r="L595" s="63">
        <v>20</v>
      </c>
      <c r="M595" t="s">
        <v>1750</v>
      </c>
      <c r="N595" s="63" t="s">
        <v>201</v>
      </c>
      <c r="O595" s="227">
        <v>27000</v>
      </c>
      <c r="P595" s="63" t="s">
        <v>586</v>
      </c>
      <c r="Q595" s="63" t="s">
        <v>586</v>
      </c>
      <c r="R595" s="228">
        <f t="shared" si="18"/>
        <v>2.3895391287032324E-5</v>
      </c>
    </row>
    <row r="596" spans="1:18" x14ac:dyDescent="0.2">
      <c r="A596" s="225">
        <f t="shared" si="19"/>
        <v>595</v>
      </c>
      <c r="B596" s="249">
        <v>41361</v>
      </c>
      <c r="C596" t="s">
        <v>434</v>
      </c>
      <c r="D596" s="63" t="s">
        <v>138</v>
      </c>
      <c r="F596" t="s">
        <v>1155</v>
      </c>
      <c r="G596" t="s">
        <v>1156</v>
      </c>
      <c r="H596" s="63" t="s">
        <v>358</v>
      </c>
      <c r="I596" s="63" t="s">
        <v>588</v>
      </c>
      <c r="J596" s="63" t="s">
        <v>585</v>
      </c>
      <c r="K596" s="63">
        <v>0</v>
      </c>
      <c r="L596" s="63">
        <v>0</v>
      </c>
      <c r="M596" t="s">
        <v>614</v>
      </c>
      <c r="N596" s="63" t="s">
        <v>442</v>
      </c>
      <c r="O596" s="227">
        <v>27000</v>
      </c>
      <c r="P596" s="63" t="s">
        <v>586</v>
      </c>
      <c r="Q596" s="63" t="s">
        <v>586</v>
      </c>
      <c r="R596" s="228">
        <f t="shared" si="18"/>
        <v>2.3895391287032324E-5</v>
      </c>
    </row>
    <row r="597" spans="1:18" x14ac:dyDescent="0.2">
      <c r="A597" s="225">
        <f t="shared" si="19"/>
        <v>596</v>
      </c>
      <c r="B597" s="249">
        <v>41361</v>
      </c>
      <c r="C597" t="s">
        <v>511</v>
      </c>
      <c r="D597" s="63" t="s">
        <v>512</v>
      </c>
      <c r="E597" s="63" t="s">
        <v>1067</v>
      </c>
      <c r="F597" t="s">
        <v>1301</v>
      </c>
      <c r="G597" t="s">
        <v>513</v>
      </c>
      <c r="H597" s="63" t="s">
        <v>358</v>
      </c>
      <c r="I597" s="63" t="s">
        <v>588</v>
      </c>
      <c r="J597" s="63" t="s">
        <v>585</v>
      </c>
      <c r="K597" s="63">
        <v>0</v>
      </c>
      <c r="L597" s="63">
        <v>0</v>
      </c>
      <c r="M597" t="s">
        <v>2807</v>
      </c>
      <c r="N597" s="63" t="s">
        <v>449</v>
      </c>
      <c r="O597" s="227">
        <v>27000</v>
      </c>
      <c r="P597" s="63" t="s">
        <v>586</v>
      </c>
      <c r="Q597" s="63" t="s">
        <v>586</v>
      </c>
      <c r="R597" s="228">
        <f t="shared" si="18"/>
        <v>2.3895391287032324E-5</v>
      </c>
    </row>
    <row r="598" spans="1:18" x14ac:dyDescent="0.2">
      <c r="A598" s="225">
        <f t="shared" si="19"/>
        <v>597</v>
      </c>
      <c r="B598" s="249">
        <v>41361</v>
      </c>
      <c r="C598" t="s">
        <v>930</v>
      </c>
      <c r="D598" s="63" t="s">
        <v>931</v>
      </c>
      <c r="E598" s="63" t="s">
        <v>656</v>
      </c>
      <c r="F598" t="s">
        <v>1722</v>
      </c>
      <c r="G598" t="s">
        <v>1723</v>
      </c>
      <c r="H598" s="63" t="s">
        <v>358</v>
      </c>
      <c r="I598" s="63" t="s">
        <v>583</v>
      </c>
      <c r="J598" s="63" t="s">
        <v>585</v>
      </c>
      <c r="K598" s="63">
        <v>15</v>
      </c>
      <c r="L598" s="63">
        <v>15</v>
      </c>
      <c r="M598" t="s">
        <v>343</v>
      </c>
      <c r="N598" s="63" t="s">
        <v>344</v>
      </c>
      <c r="O598" s="227">
        <v>27000</v>
      </c>
      <c r="P598" s="63" t="s">
        <v>586</v>
      </c>
      <c r="Q598" s="63" t="s">
        <v>586</v>
      </c>
      <c r="R598" s="228">
        <f t="shared" si="18"/>
        <v>2.3895391287032324E-5</v>
      </c>
    </row>
    <row r="599" spans="1:18" x14ac:dyDescent="0.2">
      <c r="A599" s="225">
        <f t="shared" si="19"/>
        <v>598</v>
      </c>
      <c r="B599" s="249">
        <v>41361</v>
      </c>
      <c r="C599" t="s">
        <v>2863</v>
      </c>
      <c r="D599" s="63" t="s">
        <v>2864</v>
      </c>
      <c r="F599" t="s">
        <v>2865</v>
      </c>
      <c r="G599" t="s">
        <v>2866</v>
      </c>
      <c r="H599" s="63" t="s">
        <v>589</v>
      </c>
      <c r="I599" s="63" t="s">
        <v>590</v>
      </c>
      <c r="J599" s="63" t="s">
        <v>591</v>
      </c>
      <c r="K599" s="63">
        <v>20</v>
      </c>
      <c r="L599" s="63">
        <v>20</v>
      </c>
      <c r="M599" t="s">
        <v>1510</v>
      </c>
      <c r="N599" s="63" t="s">
        <v>77</v>
      </c>
      <c r="O599" s="227">
        <v>26700</v>
      </c>
      <c r="P599" s="63" t="s">
        <v>586</v>
      </c>
      <c r="Q599" s="63" t="s">
        <v>586</v>
      </c>
      <c r="R599" s="228">
        <f t="shared" si="18"/>
        <v>2.3629886939398631E-5</v>
      </c>
    </row>
    <row r="600" spans="1:18" x14ac:dyDescent="0.2">
      <c r="A600" s="225">
        <f t="shared" si="19"/>
        <v>599</v>
      </c>
      <c r="B600" s="249">
        <v>41361</v>
      </c>
      <c r="C600" t="s">
        <v>858</v>
      </c>
      <c r="D600" s="63" t="s">
        <v>859</v>
      </c>
      <c r="F600" t="s">
        <v>492</v>
      </c>
      <c r="H600" s="63" t="s">
        <v>589</v>
      </c>
      <c r="I600" s="63" t="s">
        <v>590</v>
      </c>
      <c r="J600" s="63" t="s">
        <v>591</v>
      </c>
      <c r="K600" s="63">
        <v>20</v>
      </c>
      <c r="L600" s="63">
        <v>20</v>
      </c>
      <c r="M600" t="s">
        <v>1510</v>
      </c>
      <c r="N600" s="63" t="s">
        <v>77</v>
      </c>
      <c r="O600" s="227">
        <v>26500</v>
      </c>
      <c r="P600" s="63" t="s">
        <v>586</v>
      </c>
      <c r="Q600" s="63" t="s">
        <v>586</v>
      </c>
      <c r="R600" s="228">
        <f t="shared" si="18"/>
        <v>2.3452884040976171E-5</v>
      </c>
    </row>
    <row r="601" spans="1:18" x14ac:dyDescent="0.2">
      <c r="A601" s="225">
        <f t="shared" si="19"/>
        <v>600</v>
      </c>
      <c r="B601" s="249">
        <v>41361</v>
      </c>
      <c r="C601" t="s">
        <v>2224</v>
      </c>
      <c r="D601" s="63" t="s">
        <v>2225</v>
      </c>
      <c r="E601" s="63" t="s">
        <v>656</v>
      </c>
      <c r="F601" t="s">
        <v>3173</v>
      </c>
      <c r="G601" t="s">
        <v>2226</v>
      </c>
      <c r="H601" s="63" t="s">
        <v>589</v>
      </c>
      <c r="I601" s="63" t="s">
        <v>590</v>
      </c>
      <c r="J601" s="63" t="s">
        <v>591</v>
      </c>
      <c r="K601" s="63">
        <v>20</v>
      </c>
      <c r="L601" s="63">
        <v>20</v>
      </c>
      <c r="M601" t="s">
        <v>1510</v>
      </c>
      <c r="N601" s="63" t="s">
        <v>77</v>
      </c>
      <c r="O601" s="227">
        <v>26500</v>
      </c>
      <c r="P601" s="63" t="s">
        <v>586</v>
      </c>
      <c r="Q601" s="63" t="s">
        <v>586</v>
      </c>
      <c r="R601" s="228">
        <f t="shared" si="18"/>
        <v>2.3452884040976171E-5</v>
      </c>
    </row>
    <row r="602" spans="1:18" x14ac:dyDescent="0.2">
      <c r="A602" s="225">
        <f t="shared" si="19"/>
        <v>601</v>
      </c>
      <c r="B602" s="249">
        <v>41361</v>
      </c>
      <c r="C602" t="s">
        <v>739</v>
      </c>
      <c r="D602" s="63" t="s">
        <v>252</v>
      </c>
      <c r="F602" t="s">
        <v>893</v>
      </c>
      <c r="H602" s="63" t="s">
        <v>589</v>
      </c>
      <c r="I602" s="63" t="s">
        <v>590</v>
      </c>
      <c r="J602" s="63" t="s">
        <v>591</v>
      </c>
      <c r="K602" s="63">
        <v>20</v>
      </c>
      <c r="L602" s="63">
        <v>20</v>
      </c>
      <c r="M602" t="s">
        <v>1750</v>
      </c>
      <c r="N602" s="63" t="s">
        <v>201</v>
      </c>
      <c r="O602" s="227">
        <v>26500</v>
      </c>
      <c r="P602" s="63" t="s">
        <v>586</v>
      </c>
      <c r="Q602" s="63" t="s">
        <v>586</v>
      </c>
      <c r="R602" s="228">
        <f t="shared" si="18"/>
        <v>2.3452884040976171E-5</v>
      </c>
    </row>
    <row r="603" spans="1:18" x14ac:dyDescent="0.2">
      <c r="A603" s="225">
        <f t="shared" si="19"/>
        <v>602</v>
      </c>
      <c r="B603" s="249">
        <v>41361</v>
      </c>
      <c r="C603" t="s">
        <v>116</v>
      </c>
      <c r="D603" s="63" t="s">
        <v>34</v>
      </c>
      <c r="F603" t="s">
        <v>1281</v>
      </c>
      <c r="G603" t="s">
        <v>1282</v>
      </c>
      <c r="H603" s="63" t="s">
        <v>358</v>
      </c>
      <c r="I603" s="63" t="s">
        <v>588</v>
      </c>
      <c r="J603" s="63" t="s">
        <v>585</v>
      </c>
      <c r="K603" s="63">
        <v>0</v>
      </c>
      <c r="L603" s="63">
        <v>0</v>
      </c>
      <c r="M603" t="s">
        <v>102</v>
      </c>
      <c r="N603" s="63" t="s">
        <v>103</v>
      </c>
      <c r="O603" s="227">
        <v>26500</v>
      </c>
      <c r="P603" s="63" t="s">
        <v>586</v>
      </c>
      <c r="Q603" s="63" t="s">
        <v>586</v>
      </c>
      <c r="R603" s="228">
        <f t="shared" si="18"/>
        <v>2.3452884040976171E-5</v>
      </c>
    </row>
    <row r="604" spans="1:18" x14ac:dyDescent="0.2">
      <c r="A604" s="225">
        <f t="shared" si="19"/>
        <v>603</v>
      </c>
      <c r="B604" s="249">
        <v>41361</v>
      </c>
      <c r="C604" t="s">
        <v>2330</v>
      </c>
      <c r="D604" s="63" t="s">
        <v>2331</v>
      </c>
      <c r="F604" t="s">
        <v>2045</v>
      </c>
      <c r="H604" s="63" t="s">
        <v>589</v>
      </c>
      <c r="I604" s="63" t="s">
        <v>590</v>
      </c>
      <c r="J604" s="63" t="s">
        <v>591</v>
      </c>
      <c r="K604" s="63">
        <v>20</v>
      </c>
      <c r="L604" s="63">
        <v>20</v>
      </c>
      <c r="M604" t="s">
        <v>1750</v>
      </c>
      <c r="N604" s="63" t="s">
        <v>201</v>
      </c>
      <c r="O604" s="227">
        <v>26000</v>
      </c>
      <c r="P604" s="63" t="s">
        <v>586</v>
      </c>
      <c r="Q604" s="63" t="s">
        <v>586</v>
      </c>
      <c r="R604" s="228">
        <f t="shared" si="18"/>
        <v>2.3010376794920018E-5</v>
      </c>
    </row>
    <row r="605" spans="1:18" x14ac:dyDescent="0.2">
      <c r="A605" s="225">
        <f t="shared" si="19"/>
        <v>604</v>
      </c>
      <c r="B605" s="249">
        <v>41361</v>
      </c>
      <c r="C605" t="s">
        <v>1797</v>
      </c>
      <c r="D605" s="63" t="s">
        <v>1798</v>
      </c>
      <c r="E605" s="63" t="s">
        <v>656</v>
      </c>
      <c r="F605" t="s">
        <v>1752</v>
      </c>
      <c r="H605" s="63" t="s">
        <v>589</v>
      </c>
      <c r="I605" s="63" t="s">
        <v>590</v>
      </c>
      <c r="J605" s="63" t="s">
        <v>591</v>
      </c>
      <c r="K605" s="63">
        <v>20</v>
      </c>
      <c r="L605" s="63">
        <v>20</v>
      </c>
      <c r="M605" t="s">
        <v>219</v>
      </c>
      <c r="N605" s="63" t="s">
        <v>220</v>
      </c>
      <c r="O605" s="227">
        <v>26000</v>
      </c>
      <c r="P605" s="63" t="s">
        <v>586</v>
      </c>
      <c r="Q605" s="63" t="s">
        <v>586</v>
      </c>
      <c r="R605" s="228">
        <f t="shared" si="18"/>
        <v>2.3010376794920018E-5</v>
      </c>
    </row>
    <row r="606" spans="1:18" x14ac:dyDescent="0.2">
      <c r="A606" s="225">
        <f t="shared" si="19"/>
        <v>605</v>
      </c>
      <c r="B606" s="249">
        <v>41361</v>
      </c>
      <c r="C606" t="s">
        <v>1951</v>
      </c>
      <c r="D606" s="63" t="s">
        <v>1952</v>
      </c>
      <c r="F606" t="s">
        <v>1953</v>
      </c>
      <c r="H606" s="63" t="s">
        <v>589</v>
      </c>
      <c r="I606" s="63" t="s">
        <v>590</v>
      </c>
      <c r="J606" s="63" t="s">
        <v>591</v>
      </c>
      <c r="K606" s="63">
        <v>20</v>
      </c>
      <c r="L606" s="63">
        <v>20</v>
      </c>
      <c r="M606" t="s">
        <v>219</v>
      </c>
      <c r="N606" s="63" t="s">
        <v>220</v>
      </c>
      <c r="O606" s="227">
        <v>26000</v>
      </c>
      <c r="P606" s="63" t="s">
        <v>586</v>
      </c>
      <c r="Q606" s="63" t="s">
        <v>586</v>
      </c>
      <c r="R606" s="228">
        <f t="shared" si="18"/>
        <v>2.3010376794920018E-5</v>
      </c>
    </row>
    <row r="607" spans="1:18" x14ac:dyDescent="0.2">
      <c r="A607" s="225">
        <f t="shared" si="19"/>
        <v>606</v>
      </c>
      <c r="B607" s="249">
        <v>41361</v>
      </c>
      <c r="C607" t="s">
        <v>2</v>
      </c>
      <c r="D607" s="63" t="s">
        <v>60</v>
      </c>
      <c r="E607" s="63" t="s">
        <v>457</v>
      </c>
      <c r="F607" t="s">
        <v>1030</v>
      </c>
      <c r="G607" t="s">
        <v>1031</v>
      </c>
      <c r="H607" s="63" t="s">
        <v>358</v>
      </c>
      <c r="I607" s="63" t="s">
        <v>257</v>
      </c>
      <c r="J607" s="63" t="s">
        <v>585</v>
      </c>
      <c r="K607" s="63">
        <v>15</v>
      </c>
      <c r="L607" s="63">
        <v>15</v>
      </c>
      <c r="M607" t="s">
        <v>102</v>
      </c>
      <c r="N607" s="63" t="s">
        <v>103</v>
      </c>
      <c r="O607" s="227">
        <v>26000</v>
      </c>
      <c r="P607" s="63" t="s">
        <v>586</v>
      </c>
      <c r="Q607" s="63" t="s">
        <v>586</v>
      </c>
      <c r="R607" s="228">
        <f t="shared" si="18"/>
        <v>2.3010376794920018E-5</v>
      </c>
    </row>
    <row r="608" spans="1:18" x14ac:dyDescent="0.2">
      <c r="A608" s="225">
        <f t="shared" si="19"/>
        <v>607</v>
      </c>
      <c r="B608" s="249">
        <v>41361</v>
      </c>
      <c r="C608" t="s">
        <v>1472</v>
      </c>
      <c r="D608" s="63" t="s">
        <v>1473</v>
      </c>
      <c r="F608" t="s">
        <v>1474</v>
      </c>
      <c r="G608" t="s">
        <v>1475</v>
      </c>
      <c r="H608" s="63" t="s">
        <v>358</v>
      </c>
      <c r="I608" s="63" t="s">
        <v>588</v>
      </c>
      <c r="J608" s="63" t="s">
        <v>585</v>
      </c>
      <c r="K608" s="63">
        <v>0</v>
      </c>
      <c r="L608" s="63">
        <v>0</v>
      </c>
      <c r="M608" t="s">
        <v>615</v>
      </c>
      <c r="N608" s="63" t="s">
        <v>616</v>
      </c>
      <c r="O608" s="227">
        <v>26000</v>
      </c>
      <c r="P608" s="63" t="s">
        <v>586</v>
      </c>
      <c r="Q608" s="63" t="s">
        <v>586</v>
      </c>
      <c r="R608" s="228">
        <f t="shared" si="18"/>
        <v>2.3010376794920018E-5</v>
      </c>
    </row>
    <row r="609" spans="1:18" x14ac:dyDescent="0.2">
      <c r="A609" s="225">
        <f t="shared" si="19"/>
        <v>608</v>
      </c>
      <c r="B609" s="249">
        <v>41361</v>
      </c>
      <c r="C609" t="s">
        <v>119</v>
      </c>
      <c r="D609" s="63" t="s">
        <v>556</v>
      </c>
      <c r="F609" t="s">
        <v>1120</v>
      </c>
      <c r="G609" t="s">
        <v>1121</v>
      </c>
      <c r="H609" s="63" t="s">
        <v>358</v>
      </c>
      <c r="I609" s="63" t="s">
        <v>588</v>
      </c>
      <c r="J609" s="63" t="s">
        <v>585</v>
      </c>
      <c r="K609" s="63">
        <v>0</v>
      </c>
      <c r="L609" s="63">
        <v>0</v>
      </c>
      <c r="M609" t="s">
        <v>102</v>
      </c>
      <c r="N609" s="63" t="s">
        <v>103</v>
      </c>
      <c r="O609" s="227">
        <v>26000</v>
      </c>
      <c r="P609" s="63" t="s">
        <v>586</v>
      </c>
      <c r="Q609" s="63" t="s">
        <v>586</v>
      </c>
      <c r="R609" s="228">
        <f t="shared" si="18"/>
        <v>2.3010376794920018E-5</v>
      </c>
    </row>
    <row r="610" spans="1:18" x14ac:dyDescent="0.2">
      <c r="A610" s="225">
        <f t="shared" si="19"/>
        <v>609</v>
      </c>
      <c r="B610" s="249">
        <v>41361</v>
      </c>
      <c r="C610" t="s">
        <v>1938</v>
      </c>
      <c r="D610" s="63" t="s">
        <v>396</v>
      </c>
      <c r="F610" t="s">
        <v>1162</v>
      </c>
      <c r="H610" s="63" t="s">
        <v>589</v>
      </c>
      <c r="I610" s="63" t="s">
        <v>590</v>
      </c>
      <c r="J610" s="63" t="s">
        <v>591</v>
      </c>
      <c r="K610" s="63">
        <v>20</v>
      </c>
      <c r="L610" s="63">
        <v>20</v>
      </c>
      <c r="M610" t="s">
        <v>1750</v>
      </c>
      <c r="N610" s="63" t="s">
        <v>201</v>
      </c>
      <c r="O610" s="227">
        <v>25500</v>
      </c>
      <c r="P610" s="63" t="s">
        <v>586</v>
      </c>
      <c r="Q610" s="63" t="s">
        <v>586</v>
      </c>
      <c r="R610" s="228">
        <f t="shared" si="18"/>
        <v>2.2567869548863861E-5</v>
      </c>
    </row>
    <row r="611" spans="1:18" x14ac:dyDescent="0.2">
      <c r="A611" s="225">
        <f t="shared" si="19"/>
        <v>610</v>
      </c>
      <c r="B611" s="249">
        <v>41361</v>
      </c>
      <c r="C611" t="s">
        <v>1732</v>
      </c>
      <c r="D611" s="63" t="s">
        <v>838</v>
      </c>
      <c r="F611" t="s">
        <v>1185</v>
      </c>
      <c r="G611" t="s">
        <v>1186</v>
      </c>
      <c r="H611" s="63" t="s">
        <v>589</v>
      </c>
      <c r="I611" s="63" t="s">
        <v>590</v>
      </c>
      <c r="J611" s="63" t="s">
        <v>591</v>
      </c>
      <c r="K611" s="63">
        <v>20</v>
      </c>
      <c r="L611" s="63">
        <v>20</v>
      </c>
      <c r="M611" t="s">
        <v>219</v>
      </c>
      <c r="N611" s="63" t="s">
        <v>220</v>
      </c>
      <c r="O611" s="227">
        <v>25500</v>
      </c>
      <c r="P611" s="63" t="s">
        <v>586</v>
      </c>
      <c r="Q611" s="63" t="s">
        <v>586</v>
      </c>
      <c r="R611" s="228">
        <f t="shared" si="18"/>
        <v>2.2567869548863861E-5</v>
      </c>
    </row>
    <row r="612" spans="1:18" x14ac:dyDescent="0.2">
      <c r="A612" s="225">
        <f t="shared" si="19"/>
        <v>611</v>
      </c>
      <c r="B612" s="249">
        <v>41361</v>
      </c>
      <c r="C612" t="s">
        <v>792</v>
      </c>
      <c r="D612" s="63" t="s">
        <v>333</v>
      </c>
      <c r="F612" t="s">
        <v>1135</v>
      </c>
      <c r="G612" t="s">
        <v>1136</v>
      </c>
      <c r="H612" s="63" t="s">
        <v>358</v>
      </c>
      <c r="I612" s="63" t="s">
        <v>588</v>
      </c>
      <c r="J612" s="63" t="s">
        <v>585</v>
      </c>
      <c r="K612" s="63">
        <v>0</v>
      </c>
      <c r="L612" s="63">
        <v>0</v>
      </c>
      <c r="M612" t="s">
        <v>614</v>
      </c>
      <c r="N612" s="63" t="s">
        <v>442</v>
      </c>
      <c r="O612" s="227">
        <v>25500</v>
      </c>
      <c r="P612" s="63" t="s">
        <v>586</v>
      </c>
      <c r="Q612" s="63" t="s">
        <v>586</v>
      </c>
      <c r="R612" s="228">
        <f t="shared" si="18"/>
        <v>2.2567869548863861E-5</v>
      </c>
    </row>
    <row r="613" spans="1:18" x14ac:dyDescent="0.2">
      <c r="A613" s="225">
        <f t="shared" si="19"/>
        <v>612</v>
      </c>
      <c r="B613" s="249">
        <v>41361</v>
      </c>
      <c r="C613" t="s">
        <v>3403</v>
      </c>
      <c r="D613" s="63" t="s">
        <v>3404</v>
      </c>
      <c r="F613" t="s">
        <v>3405</v>
      </c>
      <c r="G613" t="s">
        <v>3406</v>
      </c>
      <c r="H613" s="63" t="s">
        <v>358</v>
      </c>
      <c r="I613" s="63" t="s">
        <v>588</v>
      </c>
      <c r="J613" s="63" t="s">
        <v>585</v>
      </c>
      <c r="K613" s="63">
        <v>0</v>
      </c>
      <c r="L613" s="63">
        <v>0</v>
      </c>
      <c r="M613" t="s">
        <v>124</v>
      </c>
      <c r="N613" s="63" t="s">
        <v>125</v>
      </c>
      <c r="O613" s="227">
        <v>25500</v>
      </c>
      <c r="P613" s="63" t="s">
        <v>586</v>
      </c>
      <c r="Q613" s="63" t="s">
        <v>586</v>
      </c>
      <c r="R613" s="228">
        <f t="shared" si="18"/>
        <v>2.2567869548863861E-5</v>
      </c>
    </row>
    <row r="614" spans="1:18" x14ac:dyDescent="0.2">
      <c r="A614" s="225">
        <f t="shared" si="19"/>
        <v>613</v>
      </c>
      <c r="B614" s="249">
        <v>41361</v>
      </c>
      <c r="C614" t="s">
        <v>1501</v>
      </c>
      <c r="D614" s="63" t="s">
        <v>1502</v>
      </c>
      <c r="E614" s="63" t="s">
        <v>656</v>
      </c>
      <c r="F614" t="s">
        <v>2188</v>
      </c>
      <c r="G614" t="s">
        <v>2189</v>
      </c>
      <c r="H614" s="63" t="s">
        <v>589</v>
      </c>
      <c r="I614" s="63" t="s">
        <v>590</v>
      </c>
      <c r="J614" s="63" t="s">
        <v>591</v>
      </c>
      <c r="K614" s="63">
        <v>20</v>
      </c>
      <c r="L614" s="63">
        <v>20</v>
      </c>
      <c r="M614" t="s">
        <v>1510</v>
      </c>
      <c r="N614" s="63" t="s">
        <v>77</v>
      </c>
      <c r="O614" s="227">
        <v>25000</v>
      </c>
      <c r="P614" s="63" t="s">
        <v>586</v>
      </c>
      <c r="Q614" s="63" t="s">
        <v>586</v>
      </c>
      <c r="R614" s="228">
        <f t="shared" si="18"/>
        <v>2.2125362302807708E-5</v>
      </c>
    </row>
    <row r="615" spans="1:18" x14ac:dyDescent="0.2">
      <c r="A615" s="225">
        <f t="shared" si="19"/>
        <v>614</v>
      </c>
      <c r="B615" s="249">
        <v>41361</v>
      </c>
      <c r="C615" t="s">
        <v>2066</v>
      </c>
      <c r="D615" s="63" t="s">
        <v>805</v>
      </c>
      <c r="E615" s="63" t="s">
        <v>656</v>
      </c>
      <c r="F615" t="s">
        <v>1999</v>
      </c>
      <c r="G615" t="s">
        <v>2000</v>
      </c>
      <c r="H615" s="63" t="s">
        <v>589</v>
      </c>
      <c r="I615" s="63" t="s">
        <v>590</v>
      </c>
      <c r="J615" s="63" t="s">
        <v>591</v>
      </c>
      <c r="K615" s="63">
        <v>20</v>
      </c>
      <c r="L615" s="63">
        <v>20</v>
      </c>
      <c r="M615" t="s">
        <v>1510</v>
      </c>
      <c r="N615" s="63" t="s">
        <v>77</v>
      </c>
      <c r="O615" s="227">
        <v>25000</v>
      </c>
      <c r="P615" s="63" t="s">
        <v>586</v>
      </c>
      <c r="Q615" s="63" t="s">
        <v>586</v>
      </c>
      <c r="R615" s="228">
        <f t="shared" si="18"/>
        <v>2.2125362302807708E-5</v>
      </c>
    </row>
    <row r="616" spans="1:18" x14ac:dyDescent="0.2">
      <c r="A616" s="225">
        <f t="shared" si="19"/>
        <v>615</v>
      </c>
      <c r="B616" s="249">
        <v>41361</v>
      </c>
      <c r="C616" t="s">
        <v>1643</v>
      </c>
      <c r="D616" s="63" t="s">
        <v>1644</v>
      </c>
      <c r="F616" t="s">
        <v>1645</v>
      </c>
      <c r="G616" t="s">
        <v>1646</v>
      </c>
      <c r="H616" s="63" t="s">
        <v>589</v>
      </c>
      <c r="I616" s="63" t="s">
        <v>590</v>
      </c>
      <c r="J616" s="63" t="s">
        <v>591</v>
      </c>
      <c r="K616" s="63">
        <v>20</v>
      </c>
      <c r="L616" s="63">
        <v>20</v>
      </c>
      <c r="M616" t="s">
        <v>1750</v>
      </c>
      <c r="N616" s="63" t="s">
        <v>201</v>
      </c>
      <c r="O616" s="227">
        <v>25000</v>
      </c>
      <c r="P616" s="63" t="s">
        <v>586</v>
      </c>
      <c r="Q616" s="63" t="s">
        <v>586</v>
      </c>
      <c r="R616" s="228">
        <f t="shared" si="18"/>
        <v>2.2125362302807708E-5</v>
      </c>
    </row>
    <row r="617" spans="1:18" x14ac:dyDescent="0.2">
      <c r="A617" s="225">
        <f t="shared" si="19"/>
        <v>616</v>
      </c>
      <c r="B617" s="249">
        <v>41361</v>
      </c>
      <c r="C617" t="s">
        <v>3276</v>
      </c>
      <c r="D617" s="63" t="s">
        <v>3277</v>
      </c>
      <c r="F617" t="s">
        <v>3278</v>
      </c>
      <c r="H617" s="63" t="s">
        <v>589</v>
      </c>
      <c r="I617" s="63" t="s">
        <v>590</v>
      </c>
      <c r="J617" s="63" t="s">
        <v>591</v>
      </c>
      <c r="K617" s="63">
        <v>20</v>
      </c>
      <c r="L617" s="63">
        <v>20</v>
      </c>
      <c r="M617" t="s">
        <v>219</v>
      </c>
      <c r="N617" s="63" t="s">
        <v>220</v>
      </c>
      <c r="O617" s="227">
        <v>25000</v>
      </c>
      <c r="P617" s="63" t="s">
        <v>586</v>
      </c>
      <c r="Q617" s="63" t="s">
        <v>586</v>
      </c>
      <c r="R617" s="228">
        <f t="shared" si="18"/>
        <v>2.2125362302807708E-5</v>
      </c>
    </row>
    <row r="618" spans="1:18" x14ac:dyDescent="0.2">
      <c r="A618" s="225">
        <f t="shared" si="19"/>
        <v>617</v>
      </c>
      <c r="B618" s="249">
        <v>41361</v>
      </c>
      <c r="C618" t="s">
        <v>1334</v>
      </c>
      <c r="D618" s="63" t="s">
        <v>1335</v>
      </c>
      <c r="F618" t="s">
        <v>1336</v>
      </c>
      <c r="H618" s="63" t="s">
        <v>358</v>
      </c>
      <c r="I618" s="63" t="s">
        <v>588</v>
      </c>
      <c r="J618" s="63" t="s">
        <v>585</v>
      </c>
      <c r="K618" s="63">
        <v>0</v>
      </c>
      <c r="L618" s="63">
        <v>0</v>
      </c>
      <c r="M618" t="s">
        <v>751</v>
      </c>
      <c r="N618" s="63" t="s">
        <v>752</v>
      </c>
      <c r="O618" s="227">
        <v>25000</v>
      </c>
      <c r="P618" s="63" t="s">
        <v>586</v>
      </c>
      <c r="Q618" s="63" t="s">
        <v>586</v>
      </c>
      <c r="R618" s="228">
        <f t="shared" si="18"/>
        <v>2.2125362302807708E-5</v>
      </c>
    </row>
    <row r="619" spans="1:18" x14ac:dyDescent="0.2">
      <c r="A619" s="225">
        <f t="shared" si="19"/>
        <v>618</v>
      </c>
      <c r="B619" s="249">
        <v>41361</v>
      </c>
      <c r="C619" t="s">
        <v>3416</v>
      </c>
      <c r="D619" s="63" t="s">
        <v>137</v>
      </c>
      <c r="E619" s="63" t="s">
        <v>656</v>
      </c>
      <c r="F619" t="s">
        <v>2648</v>
      </c>
      <c r="G619" t="s">
        <v>2649</v>
      </c>
      <c r="H619" s="63" t="s">
        <v>358</v>
      </c>
      <c r="I619" s="63" t="s">
        <v>588</v>
      </c>
      <c r="J619" s="63" t="s">
        <v>585</v>
      </c>
      <c r="K619" s="63">
        <v>0</v>
      </c>
      <c r="L619" s="63">
        <v>0</v>
      </c>
      <c r="M619" t="s">
        <v>2807</v>
      </c>
      <c r="N619" s="63" t="s">
        <v>449</v>
      </c>
      <c r="O619" s="227">
        <v>25000</v>
      </c>
      <c r="P619" s="63" t="s">
        <v>586</v>
      </c>
      <c r="Q619" s="63" t="s">
        <v>586</v>
      </c>
      <c r="R619" s="228">
        <f t="shared" si="18"/>
        <v>2.2125362302807708E-5</v>
      </c>
    </row>
    <row r="620" spans="1:18" x14ac:dyDescent="0.2">
      <c r="A620" s="225">
        <f t="shared" si="19"/>
        <v>619</v>
      </c>
      <c r="B620" s="249">
        <v>41361</v>
      </c>
      <c r="C620" t="s">
        <v>2190</v>
      </c>
      <c r="D620" s="63" t="s">
        <v>2191</v>
      </c>
      <c r="F620" t="s">
        <v>2192</v>
      </c>
      <c r="G620" t="s">
        <v>2193</v>
      </c>
      <c r="H620" s="63" t="s">
        <v>358</v>
      </c>
      <c r="I620" s="63" t="s">
        <v>588</v>
      </c>
      <c r="J620" s="63" t="s">
        <v>585</v>
      </c>
      <c r="K620" s="63">
        <v>0</v>
      </c>
      <c r="L620" s="63">
        <v>0</v>
      </c>
      <c r="M620" t="s">
        <v>210</v>
      </c>
      <c r="N620" s="63" t="s">
        <v>211</v>
      </c>
      <c r="O620" s="227">
        <v>25000</v>
      </c>
      <c r="P620" s="63" t="s">
        <v>586</v>
      </c>
      <c r="Q620" s="63" t="s">
        <v>586</v>
      </c>
      <c r="R620" s="228">
        <f t="shared" si="18"/>
        <v>2.2125362302807708E-5</v>
      </c>
    </row>
    <row r="621" spans="1:18" x14ac:dyDescent="0.2">
      <c r="A621" s="225">
        <f t="shared" si="19"/>
        <v>620</v>
      </c>
      <c r="B621" s="249">
        <v>41361</v>
      </c>
      <c r="C621" t="s">
        <v>2196</v>
      </c>
      <c r="D621" s="63" t="s">
        <v>2197</v>
      </c>
      <c r="E621" s="63" t="s">
        <v>2198</v>
      </c>
      <c r="F621" t="s">
        <v>2199</v>
      </c>
      <c r="H621" s="63" t="s">
        <v>358</v>
      </c>
      <c r="I621" s="63" t="s">
        <v>583</v>
      </c>
      <c r="J621" s="63" t="s">
        <v>585</v>
      </c>
      <c r="K621" s="63">
        <v>15</v>
      </c>
      <c r="L621" s="63">
        <v>15</v>
      </c>
      <c r="M621" t="s">
        <v>388</v>
      </c>
      <c r="N621" s="63" t="s">
        <v>389</v>
      </c>
      <c r="O621" s="227">
        <v>25000</v>
      </c>
      <c r="P621" s="63" t="s">
        <v>586</v>
      </c>
      <c r="Q621" s="63" t="s">
        <v>586</v>
      </c>
      <c r="R621" s="228">
        <f t="shared" si="18"/>
        <v>2.2125362302807708E-5</v>
      </c>
    </row>
    <row r="622" spans="1:18" x14ac:dyDescent="0.2">
      <c r="A622" s="225">
        <f t="shared" si="19"/>
        <v>621</v>
      </c>
      <c r="B622" s="249">
        <v>41361</v>
      </c>
      <c r="C622" t="s">
        <v>2369</v>
      </c>
      <c r="D622" s="63" t="s">
        <v>2370</v>
      </c>
      <c r="E622" s="63" t="s">
        <v>656</v>
      </c>
      <c r="F622" t="s">
        <v>2528</v>
      </c>
      <c r="G622" t="s">
        <v>1623</v>
      </c>
      <c r="H622" s="63" t="s">
        <v>589</v>
      </c>
      <c r="I622" s="63" t="s">
        <v>590</v>
      </c>
      <c r="J622" s="63" t="s">
        <v>591</v>
      </c>
      <c r="K622" s="63">
        <v>20</v>
      </c>
      <c r="L622" s="63">
        <v>20</v>
      </c>
      <c r="M622" t="s">
        <v>1510</v>
      </c>
      <c r="N622" s="63" t="s">
        <v>77</v>
      </c>
      <c r="O622" s="227">
        <v>24500</v>
      </c>
      <c r="P622" s="63" t="s">
        <v>586</v>
      </c>
      <c r="Q622" s="63" t="s">
        <v>586</v>
      </c>
      <c r="R622" s="228">
        <f t="shared" si="18"/>
        <v>2.1682855056751555E-5</v>
      </c>
    </row>
    <row r="623" spans="1:18" x14ac:dyDescent="0.2">
      <c r="A623" s="225">
        <f t="shared" si="19"/>
        <v>622</v>
      </c>
      <c r="B623" s="249">
        <v>41361</v>
      </c>
      <c r="C623" t="s">
        <v>2874</v>
      </c>
      <c r="D623" s="63" t="s">
        <v>2875</v>
      </c>
      <c r="F623" t="s">
        <v>2876</v>
      </c>
      <c r="G623" t="s">
        <v>2877</v>
      </c>
      <c r="H623" s="63" t="s">
        <v>589</v>
      </c>
      <c r="I623" s="63" t="s">
        <v>590</v>
      </c>
      <c r="J623" s="63" t="s">
        <v>591</v>
      </c>
      <c r="K623" s="63">
        <v>20</v>
      </c>
      <c r="L623" s="63">
        <v>20</v>
      </c>
      <c r="M623" t="s">
        <v>1510</v>
      </c>
      <c r="N623" s="63" t="s">
        <v>77</v>
      </c>
      <c r="O623" s="227">
        <v>24500</v>
      </c>
      <c r="P623" s="63" t="s">
        <v>586</v>
      </c>
      <c r="Q623" s="63" t="s">
        <v>586</v>
      </c>
      <c r="R623" s="228">
        <f t="shared" si="18"/>
        <v>2.1682855056751555E-5</v>
      </c>
    </row>
    <row r="624" spans="1:18" x14ac:dyDescent="0.2">
      <c r="A624" s="225">
        <f t="shared" si="19"/>
        <v>623</v>
      </c>
      <c r="B624" s="249">
        <v>41361</v>
      </c>
      <c r="C624" t="s">
        <v>2746</v>
      </c>
      <c r="D624" s="63" t="s">
        <v>2747</v>
      </c>
      <c r="E624" s="63" t="s">
        <v>2748</v>
      </c>
      <c r="F624" t="s">
        <v>2749</v>
      </c>
      <c r="H624" s="63" t="s">
        <v>589</v>
      </c>
      <c r="I624" s="63" t="s">
        <v>590</v>
      </c>
      <c r="J624" s="63" t="s">
        <v>591</v>
      </c>
      <c r="K624" s="63">
        <v>20</v>
      </c>
      <c r="L624" s="63">
        <v>20</v>
      </c>
      <c r="M624" t="s">
        <v>384</v>
      </c>
      <c r="N624" s="63" t="s">
        <v>385</v>
      </c>
      <c r="O624" s="227">
        <v>24500</v>
      </c>
      <c r="P624" s="63" t="s">
        <v>586</v>
      </c>
      <c r="Q624" s="63" t="s">
        <v>586</v>
      </c>
      <c r="R624" s="228">
        <f t="shared" si="18"/>
        <v>2.1682855056751555E-5</v>
      </c>
    </row>
    <row r="625" spans="1:18" x14ac:dyDescent="0.2">
      <c r="A625" s="225">
        <f t="shared" si="19"/>
        <v>624</v>
      </c>
      <c r="B625" s="249">
        <v>41361</v>
      </c>
      <c r="C625" t="s">
        <v>1544</v>
      </c>
      <c r="D625" s="63" t="s">
        <v>1545</v>
      </c>
      <c r="E625" s="63" t="s">
        <v>656</v>
      </c>
      <c r="F625" t="s">
        <v>1546</v>
      </c>
      <c r="G625" t="s">
        <v>1547</v>
      </c>
      <c r="H625" s="63" t="s">
        <v>358</v>
      </c>
      <c r="I625" s="63" t="s">
        <v>147</v>
      </c>
      <c r="J625" s="63" t="s">
        <v>585</v>
      </c>
      <c r="K625" s="63">
        <v>15</v>
      </c>
      <c r="L625" s="63">
        <v>5</v>
      </c>
      <c r="M625" t="s">
        <v>1510</v>
      </c>
      <c r="N625" s="63" t="s">
        <v>77</v>
      </c>
      <c r="O625" s="227">
        <v>24500</v>
      </c>
      <c r="P625" s="63" t="s">
        <v>586</v>
      </c>
      <c r="Q625" s="63" t="s">
        <v>586</v>
      </c>
      <c r="R625" s="228">
        <f t="shared" si="18"/>
        <v>2.1682855056751555E-5</v>
      </c>
    </row>
    <row r="626" spans="1:18" x14ac:dyDescent="0.2">
      <c r="A626" s="225">
        <f t="shared" si="19"/>
        <v>625</v>
      </c>
      <c r="B626" s="249">
        <v>41361</v>
      </c>
      <c r="C626" t="s">
        <v>78</v>
      </c>
      <c r="D626" s="63" t="s">
        <v>637</v>
      </c>
      <c r="F626" t="s">
        <v>995</v>
      </c>
      <c r="G626" t="s">
        <v>996</v>
      </c>
      <c r="H626" s="63" t="s">
        <v>358</v>
      </c>
      <c r="I626" s="63" t="s">
        <v>605</v>
      </c>
      <c r="J626" s="63" t="s">
        <v>585</v>
      </c>
      <c r="K626" s="63">
        <v>15</v>
      </c>
      <c r="L626" s="63">
        <v>5</v>
      </c>
      <c r="M626" t="s">
        <v>1510</v>
      </c>
      <c r="N626" s="63" t="s">
        <v>77</v>
      </c>
      <c r="O626" s="227">
        <v>24500</v>
      </c>
      <c r="P626" s="63" t="s">
        <v>586</v>
      </c>
      <c r="Q626" s="63" t="s">
        <v>586</v>
      </c>
      <c r="R626" s="228">
        <f t="shared" si="18"/>
        <v>2.1682855056751555E-5</v>
      </c>
    </row>
    <row r="627" spans="1:18" x14ac:dyDescent="0.2">
      <c r="A627" s="225">
        <f t="shared" si="19"/>
        <v>626</v>
      </c>
      <c r="B627" s="249">
        <v>41361</v>
      </c>
      <c r="C627" t="s">
        <v>1445</v>
      </c>
      <c r="D627" s="63" t="s">
        <v>1446</v>
      </c>
      <c r="E627" s="63" t="s">
        <v>656</v>
      </c>
      <c r="F627" t="s">
        <v>2381</v>
      </c>
      <c r="G627">
        <v>0</v>
      </c>
      <c r="H627" s="63" t="s">
        <v>589</v>
      </c>
      <c r="I627" s="63" t="s">
        <v>590</v>
      </c>
      <c r="J627" s="63" t="s">
        <v>591</v>
      </c>
      <c r="K627" s="63">
        <v>20</v>
      </c>
      <c r="L627" s="63">
        <v>20</v>
      </c>
      <c r="M627" t="s">
        <v>1510</v>
      </c>
      <c r="N627" s="63" t="s">
        <v>77</v>
      </c>
      <c r="O627" s="227">
        <v>24000</v>
      </c>
      <c r="P627" s="63" t="s">
        <v>586</v>
      </c>
      <c r="Q627" s="63" t="s">
        <v>586</v>
      </c>
      <c r="R627" s="228">
        <f t="shared" si="18"/>
        <v>2.1240347810695399E-5</v>
      </c>
    </row>
    <row r="628" spans="1:18" x14ac:dyDescent="0.2">
      <c r="A628" s="225">
        <f t="shared" si="19"/>
        <v>627</v>
      </c>
      <c r="B628" s="249">
        <v>41361</v>
      </c>
      <c r="C628" t="s">
        <v>1603</v>
      </c>
      <c r="D628" s="63" t="s">
        <v>1604</v>
      </c>
      <c r="F628" t="s">
        <v>1605</v>
      </c>
      <c r="H628" s="63" t="s">
        <v>589</v>
      </c>
      <c r="I628" s="63" t="s">
        <v>590</v>
      </c>
      <c r="J628" s="63" t="s">
        <v>591</v>
      </c>
      <c r="K628" s="63">
        <v>20</v>
      </c>
      <c r="L628" s="63">
        <v>20</v>
      </c>
      <c r="M628" t="s">
        <v>1750</v>
      </c>
      <c r="N628" s="63" t="s">
        <v>201</v>
      </c>
      <c r="O628" s="227">
        <v>24000</v>
      </c>
      <c r="P628" s="63" t="s">
        <v>586</v>
      </c>
      <c r="Q628" s="63" t="s">
        <v>586</v>
      </c>
      <c r="R628" s="228">
        <f t="shared" si="18"/>
        <v>2.1240347810695399E-5</v>
      </c>
    </row>
    <row r="629" spans="1:18" x14ac:dyDescent="0.2">
      <c r="A629" s="225">
        <f t="shared" si="19"/>
        <v>628</v>
      </c>
      <c r="B629" s="249">
        <v>41361</v>
      </c>
      <c r="C629" t="s">
        <v>3165</v>
      </c>
      <c r="D629" s="63" t="s">
        <v>3166</v>
      </c>
      <c r="F629" t="s">
        <v>993</v>
      </c>
      <c r="G629" t="s">
        <v>3092</v>
      </c>
      <c r="H629" s="63" t="s">
        <v>589</v>
      </c>
      <c r="I629" s="63" t="s">
        <v>590</v>
      </c>
      <c r="J629" s="63" t="s">
        <v>591</v>
      </c>
      <c r="K629" s="63">
        <v>20</v>
      </c>
      <c r="L629" s="63">
        <v>20</v>
      </c>
      <c r="M629" t="s">
        <v>219</v>
      </c>
      <c r="N629" s="63" t="s">
        <v>220</v>
      </c>
      <c r="O629" s="227">
        <v>24000</v>
      </c>
      <c r="P629" s="63" t="s">
        <v>586</v>
      </c>
      <c r="Q629" s="63" t="s">
        <v>586</v>
      </c>
      <c r="R629" s="228">
        <f t="shared" si="18"/>
        <v>2.1240347810695399E-5</v>
      </c>
    </row>
    <row r="630" spans="1:18" x14ac:dyDescent="0.2">
      <c r="A630" s="225">
        <f t="shared" si="19"/>
        <v>629</v>
      </c>
      <c r="B630" s="249">
        <v>41361</v>
      </c>
      <c r="C630" t="s">
        <v>1257</v>
      </c>
      <c r="D630" s="63" t="s">
        <v>1258</v>
      </c>
      <c r="F630" t="s">
        <v>1259</v>
      </c>
      <c r="G630" t="s">
        <v>1179</v>
      </c>
      <c r="H630" s="63" t="s">
        <v>589</v>
      </c>
      <c r="I630" s="63" t="s">
        <v>590</v>
      </c>
      <c r="J630" s="63" t="s">
        <v>591</v>
      </c>
      <c r="K630" s="63">
        <v>20</v>
      </c>
      <c r="L630" s="63">
        <v>20</v>
      </c>
      <c r="M630" t="s">
        <v>1750</v>
      </c>
      <c r="N630" s="63" t="s">
        <v>201</v>
      </c>
      <c r="O630" s="227">
        <v>23000</v>
      </c>
      <c r="P630" s="63" t="s">
        <v>586</v>
      </c>
      <c r="Q630" s="63" t="s">
        <v>586</v>
      </c>
      <c r="R630" s="228">
        <f t="shared" si="18"/>
        <v>2.0355333318583093E-5</v>
      </c>
    </row>
    <row r="631" spans="1:18" x14ac:dyDescent="0.2">
      <c r="A631" s="225">
        <f t="shared" si="19"/>
        <v>630</v>
      </c>
      <c r="B631" s="249">
        <v>41361</v>
      </c>
      <c r="C631" t="s">
        <v>3182</v>
      </c>
      <c r="D631" s="63" t="s">
        <v>3183</v>
      </c>
      <c r="F631" t="s">
        <v>3073</v>
      </c>
      <c r="G631" t="s">
        <v>3005</v>
      </c>
      <c r="H631" s="63" t="s">
        <v>358</v>
      </c>
      <c r="I631" s="63" t="s">
        <v>147</v>
      </c>
      <c r="J631" s="63" t="s">
        <v>585</v>
      </c>
      <c r="K631" s="63">
        <v>15</v>
      </c>
      <c r="L631" s="63">
        <v>5</v>
      </c>
      <c r="M631" t="s">
        <v>1510</v>
      </c>
      <c r="N631" s="63" t="s">
        <v>77</v>
      </c>
      <c r="O631" s="227">
        <v>23000</v>
      </c>
      <c r="P631" s="63" t="s">
        <v>586</v>
      </c>
      <c r="Q631" s="63" t="s">
        <v>586</v>
      </c>
      <c r="R631" s="228">
        <f t="shared" si="18"/>
        <v>2.0355333318583093E-5</v>
      </c>
    </row>
    <row r="632" spans="1:18" x14ac:dyDescent="0.2">
      <c r="A632" s="225">
        <f t="shared" si="19"/>
        <v>631</v>
      </c>
      <c r="B632" s="249">
        <v>41361</v>
      </c>
      <c r="C632" t="s">
        <v>660</v>
      </c>
      <c r="D632" s="63" t="s">
        <v>661</v>
      </c>
      <c r="E632" s="63" t="s">
        <v>656</v>
      </c>
      <c r="F632" t="s">
        <v>1622</v>
      </c>
      <c r="G632" t="s">
        <v>1623</v>
      </c>
      <c r="H632" s="63" t="s">
        <v>589</v>
      </c>
      <c r="I632" s="63" t="s">
        <v>590</v>
      </c>
      <c r="J632" s="63" t="s">
        <v>591</v>
      </c>
      <c r="K632" s="63">
        <v>20</v>
      </c>
      <c r="L632" s="63">
        <v>20</v>
      </c>
      <c r="M632" t="s">
        <v>1510</v>
      </c>
      <c r="N632" s="63" t="s">
        <v>77</v>
      </c>
      <c r="O632" s="227">
        <v>22500</v>
      </c>
      <c r="P632" s="63" t="s">
        <v>586</v>
      </c>
      <c r="Q632" s="63" t="s">
        <v>586</v>
      </c>
      <c r="R632" s="228">
        <f t="shared" si="18"/>
        <v>1.9912826072526937E-5</v>
      </c>
    </row>
    <row r="633" spans="1:18" x14ac:dyDescent="0.2">
      <c r="A633" s="225">
        <f t="shared" si="19"/>
        <v>632</v>
      </c>
      <c r="B633" s="249">
        <v>41361</v>
      </c>
      <c r="C633" t="s">
        <v>829</v>
      </c>
      <c r="D633" s="63" t="s">
        <v>830</v>
      </c>
      <c r="E633" s="63" t="s">
        <v>656</v>
      </c>
      <c r="F633" t="s">
        <v>831</v>
      </c>
      <c r="G633" t="s">
        <v>1716</v>
      </c>
      <c r="H633" s="63" t="s">
        <v>358</v>
      </c>
      <c r="I633" s="63" t="s">
        <v>583</v>
      </c>
      <c r="J633" s="63" t="s">
        <v>585</v>
      </c>
      <c r="K633" s="63">
        <v>15</v>
      </c>
      <c r="L633" s="63">
        <v>15</v>
      </c>
      <c r="M633" t="s">
        <v>343</v>
      </c>
      <c r="N633" s="63" t="s">
        <v>344</v>
      </c>
      <c r="O633" s="227">
        <v>22500</v>
      </c>
      <c r="P633" s="63" t="s">
        <v>586</v>
      </c>
      <c r="Q633" s="63" t="s">
        <v>586</v>
      </c>
      <c r="R633" s="228">
        <f t="shared" si="18"/>
        <v>1.9912826072526937E-5</v>
      </c>
    </row>
    <row r="634" spans="1:18" x14ac:dyDescent="0.2">
      <c r="A634" s="225">
        <f t="shared" si="19"/>
        <v>633</v>
      </c>
      <c r="B634" s="249">
        <v>41361</v>
      </c>
      <c r="C634" t="s">
        <v>1538</v>
      </c>
      <c r="D634" s="63" t="s">
        <v>1539</v>
      </c>
      <c r="F634" t="s">
        <v>1540</v>
      </c>
      <c r="H634" s="63" t="s">
        <v>589</v>
      </c>
      <c r="I634" s="63" t="s">
        <v>590</v>
      </c>
      <c r="J634" s="63" t="s">
        <v>106</v>
      </c>
      <c r="K634" s="63">
        <v>20</v>
      </c>
      <c r="L634" s="63">
        <v>20</v>
      </c>
      <c r="M634" t="s">
        <v>102</v>
      </c>
      <c r="N634" s="63" t="s">
        <v>103</v>
      </c>
      <c r="O634" s="227">
        <v>22000</v>
      </c>
      <c r="P634" s="63" t="s">
        <v>586</v>
      </c>
      <c r="Q634" s="63" t="s">
        <v>586</v>
      </c>
      <c r="R634" s="228">
        <f t="shared" si="18"/>
        <v>1.9470318826470784E-5</v>
      </c>
    </row>
    <row r="635" spans="1:18" x14ac:dyDescent="0.2">
      <c r="A635" s="225">
        <f t="shared" si="19"/>
        <v>634</v>
      </c>
      <c r="B635" s="249">
        <v>41361</v>
      </c>
      <c r="C635" t="s">
        <v>1730</v>
      </c>
      <c r="D635" s="63" t="s">
        <v>1731</v>
      </c>
      <c r="E635" s="63" t="s">
        <v>656</v>
      </c>
      <c r="F635" t="s">
        <v>2541</v>
      </c>
      <c r="G635" t="s">
        <v>2542</v>
      </c>
      <c r="H635" s="63" t="s">
        <v>589</v>
      </c>
      <c r="I635" s="63" t="s">
        <v>590</v>
      </c>
      <c r="J635" s="63" t="s">
        <v>591</v>
      </c>
      <c r="K635" s="63">
        <v>20</v>
      </c>
      <c r="L635" s="63">
        <v>20</v>
      </c>
      <c r="M635" t="s">
        <v>1510</v>
      </c>
      <c r="N635" s="63" t="s">
        <v>77</v>
      </c>
      <c r="O635" s="227">
        <v>22000</v>
      </c>
      <c r="P635" s="63" t="s">
        <v>586</v>
      </c>
      <c r="Q635" s="63" t="s">
        <v>586</v>
      </c>
      <c r="R635" s="228">
        <f t="shared" si="18"/>
        <v>1.9470318826470784E-5</v>
      </c>
    </row>
    <row r="636" spans="1:18" x14ac:dyDescent="0.2">
      <c r="A636" s="225">
        <f t="shared" si="19"/>
        <v>635</v>
      </c>
      <c r="B636" s="249">
        <v>41361</v>
      </c>
      <c r="C636" t="s">
        <v>744</v>
      </c>
      <c r="D636" s="63" t="s">
        <v>745</v>
      </c>
      <c r="F636" t="s">
        <v>1265</v>
      </c>
      <c r="H636" s="63" t="s">
        <v>589</v>
      </c>
      <c r="I636" s="63" t="s">
        <v>590</v>
      </c>
      <c r="J636" s="63" t="s">
        <v>591</v>
      </c>
      <c r="K636" s="63">
        <v>20</v>
      </c>
      <c r="L636" s="63">
        <v>20</v>
      </c>
      <c r="M636" t="s">
        <v>1750</v>
      </c>
      <c r="N636" s="63" t="s">
        <v>201</v>
      </c>
      <c r="O636" s="227">
        <v>22000</v>
      </c>
      <c r="P636" s="63" t="s">
        <v>586</v>
      </c>
      <c r="Q636" s="63" t="s">
        <v>586</v>
      </c>
      <c r="R636" s="228">
        <f t="shared" si="18"/>
        <v>1.9470318826470784E-5</v>
      </c>
    </row>
    <row r="637" spans="1:18" x14ac:dyDescent="0.2">
      <c r="A637" s="225">
        <f t="shared" si="19"/>
        <v>636</v>
      </c>
      <c r="B637" s="249">
        <v>41361</v>
      </c>
      <c r="C637" t="s">
        <v>3167</v>
      </c>
      <c r="D637" s="63" t="s">
        <v>3168</v>
      </c>
      <c r="F637" t="s">
        <v>3169</v>
      </c>
      <c r="H637" s="63" t="s">
        <v>589</v>
      </c>
      <c r="I637" s="63" t="s">
        <v>590</v>
      </c>
      <c r="J637" s="63" t="s">
        <v>591</v>
      </c>
      <c r="K637" s="63">
        <v>20</v>
      </c>
      <c r="L637" s="63">
        <v>20</v>
      </c>
      <c r="M637" t="s">
        <v>102</v>
      </c>
      <c r="N637" s="63" t="s">
        <v>103</v>
      </c>
      <c r="O637" s="227">
        <v>21500</v>
      </c>
      <c r="P637" s="63" t="s">
        <v>586</v>
      </c>
      <c r="Q637" s="63" t="s">
        <v>586</v>
      </c>
      <c r="R637" s="228">
        <f t="shared" si="18"/>
        <v>1.902781158041463E-5</v>
      </c>
    </row>
    <row r="638" spans="1:18" x14ac:dyDescent="0.2">
      <c r="A638" s="225">
        <f t="shared" si="19"/>
        <v>637</v>
      </c>
      <c r="B638" s="249">
        <v>41361</v>
      </c>
      <c r="C638" t="s">
        <v>266</v>
      </c>
      <c r="D638" s="63" t="s">
        <v>555</v>
      </c>
      <c r="E638" s="63" t="s">
        <v>267</v>
      </c>
      <c r="F638" t="s">
        <v>1057</v>
      </c>
      <c r="G638" t="s">
        <v>1058</v>
      </c>
      <c r="H638" s="63" t="s">
        <v>358</v>
      </c>
      <c r="I638" s="63" t="s">
        <v>605</v>
      </c>
      <c r="J638" s="63" t="s">
        <v>585</v>
      </c>
      <c r="K638" s="63">
        <v>15</v>
      </c>
      <c r="L638" s="63">
        <v>5</v>
      </c>
      <c r="M638" t="s">
        <v>102</v>
      </c>
      <c r="N638" s="63" t="s">
        <v>103</v>
      </c>
      <c r="O638" s="227">
        <v>21465</v>
      </c>
      <c r="P638" s="63" t="s">
        <v>586</v>
      </c>
      <c r="Q638" s="63" t="s">
        <v>586</v>
      </c>
      <c r="R638" s="228">
        <f t="shared" si="18"/>
        <v>1.89968360731907E-5</v>
      </c>
    </row>
    <row r="639" spans="1:18" x14ac:dyDescent="0.2">
      <c r="A639" s="225">
        <f t="shared" si="19"/>
        <v>638</v>
      </c>
      <c r="B639" s="249">
        <v>41361</v>
      </c>
      <c r="C639" t="s">
        <v>447</v>
      </c>
      <c r="D639" s="63" t="s">
        <v>368</v>
      </c>
      <c r="F639" t="s">
        <v>1554</v>
      </c>
      <c r="G639" t="s">
        <v>1555</v>
      </c>
      <c r="H639" s="63" t="s">
        <v>589</v>
      </c>
      <c r="I639" s="63" t="s">
        <v>590</v>
      </c>
      <c r="J639" s="63" t="s">
        <v>591</v>
      </c>
      <c r="K639" s="63">
        <v>20</v>
      </c>
      <c r="L639" s="63">
        <v>20</v>
      </c>
      <c r="M639" t="s">
        <v>102</v>
      </c>
      <c r="N639" s="63" t="s">
        <v>103</v>
      </c>
      <c r="O639" s="227">
        <v>21000</v>
      </c>
      <c r="P639" s="63" t="s">
        <v>586</v>
      </c>
      <c r="Q639" s="63" t="s">
        <v>586</v>
      </c>
      <c r="R639" s="228">
        <f t="shared" si="18"/>
        <v>1.8585304334358474E-5</v>
      </c>
    </row>
    <row r="640" spans="1:18" x14ac:dyDescent="0.2">
      <c r="A640" s="225">
        <f t="shared" si="19"/>
        <v>639</v>
      </c>
      <c r="B640" s="249">
        <v>41361</v>
      </c>
      <c r="C640" t="s">
        <v>3279</v>
      </c>
      <c r="D640" s="63" t="s">
        <v>1960</v>
      </c>
      <c r="F640" t="s">
        <v>1961</v>
      </c>
      <c r="H640" s="63" t="s">
        <v>589</v>
      </c>
      <c r="I640" s="63" t="s">
        <v>590</v>
      </c>
      <c r="J640" s="63" t="s">
        <v>591</v>
      </c>
      <c r="K640" s="63">
        <v>20</v>
      </c>
      <c r="L640" s="63">
        <v>20</v>
      </c>
      <c r="M640" t="s">
        <v>102</v>
      </c>
      <c r="N640" s="63" t="s">
        <v>103</v>
      </c>
      <c r="O640" s="227">
        <v>21000</v>
      </c>
      <c r="P640" s="63" t="s">
        <v>586</v>
      </c>
      <c r="Q640" s="63" t="s">
        <v>586</v>
      </c>
      <c r="R640" s="228">
        <f t="shared" si="18"/>
        <v>1.8585304334358474E-5</v>
      </c>
    </row>
    <row r="641" spans="1:18" x14ac:dyDescent="0.2">
      <c r="A641" s="225">
        <f t="shared" si="19"/>
        <v>640</v>
      </c>
      <c r="B641" s="249">
        <v>41361</v>
      </c>
      <c r="C641" t="s">
        <v>561</v>
      </c>
      <c r="D641" s="63" t="s">
        <v>562</v>
      </c>
      <c r="F641" t="s">
        <v>992</v>
      </c>
      <c r="H641" s="63" t="s">
        <v>589</v>
      </c>
      <c r="I641" s="63" t="s">
        <v>590</v>
      </c>
      <c r="J641" s="63" t="s">
        <v>591</v>
      </c>
      <c r="K641" s="63">
        <v>20</v>
      </c>
      <c r="L641" s="63">
        <v>20</v>
      </c>
      <c r="M641" t="s">
        <v>1510</v>
      </c>
      <c r="N641" s="63" t="s">
        <v>77</v>
      </c>
      <c r="O641" s="227">
        <v>21000</v>
      </c>
      <c r="P641" s="63" t="s">
        <v>586</v>
      </c>
      <c r="Q641" s="63" t="s">
        <v>586</v>
      </c>
      <c r="R641" s="228">
        <f t="shared" si="18"/>
        <v>1.8585304334358474E-5</v>
      </c>
    </row>
    <row r="642" spans="1:18" x14ac:dyDescent="0.2">
      <c r="A642" s="225">
        <f t="shared" si="19"/>
        <v>641</v>
      </c>
      <c r="B642" s="249">
        <v>41361</v>
      </c>
      <c r="C642" t="s">
        <v>2568</v>
      </c>
      <c r="D642" s="63" t="s">
        <v>1974</v>
      </c>
      <c r="E642" s="63" t="s">
        <v>656</v>
      </c>
      <c r="F642" t="s">
        <v>2569</v>
      </c>
      <c r="G642" t="s">
        <v>2570</v>
      </c>
      <c r="H642" s="63" t="s">
        <v>589</v>
      </c>
      <c r="I642" s="63" t="s">
        <v>590</v>
      </c>
      <c r="J642" s="63" t="s">
        <v>591</v>
      </c>
      <c r="K642" s="63">
        <v>20</v>
      </c>
      <c r="L642" s="63">
        <v>20</v>
      </c>
      <c r="M642" t="s">
        <v>1510</v>
      </c>
      <c r="N642" s="63" t="s">
        <v>77</v>
      </c>
      <c r="O642" s="227">
        <v>21000</v>
      </c>
      <c r="P642" s="63" t="s">
        <v>586</v>
      </c>
      <c r="Q642" s="63" t="s">
        <v>586</v>
      </c>
      <c r="R642" s="228">
        <f t="shared" ref="R642:R705" si="20">O642/$O$987</f>
        <v>1.8585304334358474E-5</v>
      </c>
    </row>
    <row r="643" spans="1:18" x14ac:dyDescent="0.2">
      <c r="A643" s="225">
        <f t="shared" si="19"/>
        <v>642</v>
      </c>
      <c r="B643" s="249">
        <v>41361</v>
      </c>
      <c r="C643" t="s">
        <v>2760</v>
      </c>
      <c r="D643" s="63" t="s">
        <v>2761</v>
      </c>
      <c r="F643" t="s">
        <v>1391</v>
      </c>
      <c r="H643" s="63" t="s">
        <v>589</v>
      </c>
      <c r="I643" s="63" t="s">
        <v>590</v>
      </c>
      <c r="J643" s="63" t="s">
        <v>591</v>
      </c>
      <c r="K643" s="63">
        <v>20</v>
      </c>
      <c r="L643" s="63">
        <v>20</v>
      </c>
      <c r="M643" t="s">
        <v>1750</v>
      </c>
      <c r="N643" s="63" t="s">
        <v>201</v>
      </c>
      <c r="O643" s="227">
        <v>21000</v>
      </c>
      <c r="P643" s="63" t="s">
        <v>586</v>
      </c>
      <c r="Q643" s="63" t="s">
        <v>586</v>
      </c>
      <c r="R643" s="228">
        <f t="shared" si="20"/>
        <v>1.8585304334358474E-5</v>
      </c>
    </row>
    <row r="644" spans="1:18" x14ac:dyDescent="0.2">
      <c r="A644" s="225">
        <f t="shared" ref="A644:A707" si="21">A643+1</f>
        <v>643</v>
      </c>
      <c r="B644" s="249">
        <v>41361</v>
      </c>
      <c r="C644" t="s">
        <v>774</v>
      </c>
      <c r="D644" s="63" t="s">
        <v>735</v>
      </c>
      <c r="F644" t="s">
        <v>1259</v>
      </c>
      <c r="G644" t="s">
        <v>880</v>
      </c>
      <c r="H644" s="63" t="s">
        <v>589</v>
      </c>
      <c r="I644" s="63" t="s">
        <v>590</v>
      </c>
      <c r="J644" s="63" t="s">
        <v>108</v>
      </c>
      <c r="K644" s="63">
        <v>20</v>
      </c>
      <c r="L644" s="63">
        <v>20</v>
      </c>
      <c r="M644" t="s">
        <v>1750</v>
      </c>
      <c r="N644" s="63" t="s">
        <v>201</v>
      </c>
      <c r="O644" s="227">
        <v>20977</v>
      </c>
      <c r="P644" s="63" t="s">
        <v>586</v>
      </c>
      <c r="Q644" s="63" t="s">
        <v>586</v>
      </c>
      <c r="R644" s="228">
        <f t="shared" si="20"/>
        <v>1.8564949001039892E-5</v>
      </c>
    </row>
    <row r="645" spans="1:18" x14ac:dyDescent="0.2">
      <c r="A645" s="225">
        <f t="shared" si="21"/>
        <v>644</v>
      </c>
      <c r="B645" s="249">
        <v>41361</v>
      </c>
      <c r="C645" t="s">
        <v>2093</v>
      </c>
      <c r="D645" s="63" t="s">
        <v>1674</v>
      </c>
      <c r="F645" t="s">
        <v>1675</v>
      </c>
      <c r="H645" s="63" t="s">
        <v>589</v>
      </c>
      <c r="I645" s="63" t="s">
        <v>590</v>
      </c>
      <c r="J645" s="63" t="s">
        <v>591</v>
      </c>
      <c r="K645" s="63">
        <v>20</v>
      </c>
      <c r="L645" s="63">
        <v>20</v>
      </c>
      <c r="M645" t="s">
        <v>102</v>
      </c>
      <c r="N645" s="63" t="s">
        <v>103</v>
      </c>
      <c r="O645" s="227">
        <v>20500</v>
      </c>
      <c r="P645" s="63" t="s">
        <v>586</v>
      </c>
      <c r="Q645" s="63" t="s">
        <v>586</v>
      </c>
      <c r="R645" s="228">
        <f t="shared" si="20"/>
        <v>1.8142797088302321E-5</v>
      </c>
    </row>
    <row r="646" spans="1:18" x14ac:dyDescent="0.2">
      <c r="A646" s="225">
        <f t="shared" si="21"/>
        <v>645</v>
      </c>
      <c r="B646" s="249">
        <v>41361</v>
      </c>
      <c r="C646" t="s">
        <v>1966</v>
      </c>
      <c r="D646" s="63" t="s">
        <v>1967</v>
      </c>
      <c r="E646" s="63" t="s">
        <v>656</v>
      </c>
      <c r="F646" t="s">
        <v>2361</v>
      </c>
      <c r="G646" t="s">
        <v>2362</v>
      </c>
      <c r="H646" s="63" t="s">
        <v>589</v>
      </c>
      <c r="I646" s="63" t="s">
        <v>590</v>
      </c>
      <c r="J646" s="63" t="s">
        <v>591</v>
      </c>
      <c r="K646" s="63">
        <v>20</v>
      </c>
      <c r="L646" s="63">
        <v>20</v>
      </c>
      <c r="M646" t="s">
        <v>1510</v>
      </c>
      <c r="N646" s="63" t="s">
        <v>77</v>
      </c>
      <c r="O646" s="227">
        <v>20500</v>
      </c>
      <c r="P646" s="63" t="s">
        <v>586</v>
      </c>
      <c r="Q646" s="63" t="s">
        <v>586</v>
      </c>
      <c r="R646" s="228">
        <f t="shared" si="20"/>
        <v>1.8142797088302321E-5</v>
      </c>
    </row>
    <row r="647" spans="1:18" x14ac:dyDescent="0.2">
      <c r="A647" s="225">
        <f t="shared" si="21"/>
        <v>646</v>
      </c>
      <c r="B647" s="249">
        <v>41361</v>
      </c>
      <c r="C647" t="s">
        <v>1613</v>
      </c>
      <c r="D647" s="63" t="s">
        <v>1614</v>
      </c>
      <c r="F647" t="s">
        <v>2565</v>
      </c>
      <c r="G647">
        <v>2111</v>
      </c>
      <c r="H647" s="63" t="s">
        <v>589</v>
      </c>
      <c r="I647" s="63" t="s">
        <v>590</v>
      </c>
      <c r="J647" s="63" t="s">
        <v>591</v>
      </c>
      <c r="K647" s="63">
        <v>20</v>
      </c>
      <c r="L647" s="63">
        <v>20</v>
      </c>
      <c r="M647" t="s">
        <v>1510</v>
      </c>
      <c r="N647" s="63" t="s">
        <v>77</v>
      </c>
      <c r="O647" s="227">
        <v>20000</v>
      </c>
      <c r="P647" s="63" t="s">
        <v>586</v>
      </c>
      <c r="Q647" s="63" t="s">
        <v>586</v>
      </c>
      <c r="R647" s="228">
        <f t="shared" si="20"/>
        <v>1.7700289842246168E-5</v>
      </c>
    </row>
    <row r="648" spans="1:18" x14ac:dyDescent="0.2">
      <c r="A648" s="225">
        <f t="shared" si="21"/>
        <v>647</v>
      </c>
      <c r="B648" s="249">
        <v>41361</v>
      </c>
      <c r="C648" t="s">
        <v>3178</v>
      </c>
      <c r="D648" s="63" t="s">
        <v>3179</v>
      </c>
      <c r="F648" t="s">
        <v>3180</v>
      </c>
      <c r="G648" t="s">
        <v>3181</v>
      </c>
      <c r="H648" s="63" t="s">
        <v>589</v>
      </c>
      <c r="I648" s="63" t="s">
        <v>590</v>
      </c>
      <c r="J648" s="63" t="s">
        <v>591</v>
      </c>
      <c r="K648" s="63">
        <v>20</v>
      </c>
      <c r="L648" s="63">
        <v>20</v>
      </c>
      <c r="M648" t="s">
        <v>1510</v>
      </c>
      <c r="N648" s="63" t="s">
        <v>77</v>
      </c>
      <c r="O648" s="227">
        <v>20000</v>
      </c>
      <c r="P648" s="63" t="s">
        <v>586</v>
      </c>
      <c r="Q648" s="63" t="s">
        <v>586</v>
      </c>
      <c r="R648" s="228">
        <f t="shared" si="20"/>
        <v>1.7700289842246168E-5</v>
      </c>
    </row>
    <row r="649" spans="1:18" x14ac:dyDescent="0.2">
      <c r="A649" s="225">
        <f t="shared" si="21"/>
        <v>648</v>
      </c>
      <c r="B649" s="249">
        <v>41361</v>
      </c>
      <c r="C649" t="s">
        <v>2571</v>
      </c>
      <c r="D649" s="63" t="s">
        <v>2572</v>
      </c>
      <c r="F649" t="s">
        <v>2573</v>
      </c>
      <c r="G649" t="s">
        <v>2574</v>
      </c>
      <c r="H649" s="63" t="s">
        <v>589</v>
      </c>
      <c r="I649" s="63" t="s">
        <v>590</v>
      </c>
      <c r="J649" s="63" t="s">
        <v>823</v>
      </c>
      <c r="K649" s="63">
        <v>15</v>
      </c>
      <c r="L649" s="63">
        <v>10</v>
      </c>
      <c r="M649" t="s">
        <v>1510</v>
      </c>
      <c r="N649" s="63" t="s">
        <v>77</v>
      </c>
      <c r="O649" s="227">
        <v>20000</v>
      </c>
      <c r="P649" s="63" t="s">
        <v>586</v>
      </c>
      <c r="Q649" s="63" t="s">
        <v>586</v>
      </c>
      <c r="R649" s="228">
        <f t="shared" si="20"/>
        <v>1.7700289842246168E-5</v>
      </c>
    </row>
    <row r="650" spans="1:18" x14ac:dyDescent="0.2">
      <c r="A650" s="225">
        <f t="shared" si="21"/>
        <v>649</v>
      </c>
      <c r="B650" s="249">
        <v>41361</v>
      </c>
      <c r="C650" t="s">
        <v>1947</v>
      </c>
      <c r="D650" s="63" t="s">
        <v>1948</v>
      </c>
      <c r="F650" t="s">
        <v>1949</v>
      </c>
      <c r="G650" t="s">
        <v>1950</v>
      </c>
      <c r="H650" s="63" t="s">
        <v>589</v>
      </c>
      <c r="I650" s="63" t="s">
        <v>590</v>
      </c>
      <c r="J650" s="63" t="s">
        <v>591</v>
      </c>
      <c r="K650" s="63">
        <v>20</v>
      </c>
      <c r="L650" s="63">
        <v>20</v>
      </c>
      <c r="M650" t="s">
        <v>1510</v>
      </c>
      <c r="N650" s="63" t="s">
        <v>77</v>
      </c>
      <c r="O650" s="227">
        <v>20000</v>
      </c>
      <c r="P650" s="63" t="s">
        <v>586</v>
      </c>
      <c r="Q650" s="63" t="s">
        <v>586</v>
      </c>
      <c r="R650" s="228">
        <f t="shared" si="20"/>
        <v>1.7700289842246168E-5</v>
      </c>
    </row>
    <row r="651" spans="1:18" x14ac:dyDescent="0.2">
      <c r="A651" s="225">
        <f t="shared" si="21"/>
        <v>650</v>
      </c>
      <c r="B651" s="249">
        <v>41361</v>
      </c>
      <c r="C651" t="s">
        <v>3516</v>
      </c>
      <c r="D651" s="63" t="s">
        <v>3517</v>
      </c>
      <c r="F651" t="s">
        <v>3518</v>
      </c>
      <c r="H651" s="63" t="s">
        <v>589</v>
      </c>
      <c r="I651" s="63" t="s">
        <v>590</v>
      </c>
      <c r="J651" s="63" t="s">
        <v>591</v>
      </c>
      <c r="K651" s="63">
        <v>20</v>
      </c>
      <c r="L651" s="63">
        <v>20</v>
      </c>
      <c r="M651" t="s">
        <v>1750</v>
      </c>
      <c r="N651" s="63" t="s">
        <v>201</v>
      </c>
      <c r="O651" s="227">
        <v>20000</v>
      </c>
      <c r="P651" s="63" t="s">
        <v>586</v>
      </c>
      <c r="Q651" s="63" t="s">
        <v>586</v>
      </c>
      <c r="R651" s="228">
        <f t="shared" si="20"/>
        <v>1.7700289842246168E-5</v>
      </c>
    </row>
    <row r="652" spans="1:18" x14ac:dyDescent="0.2">
      <c r="A652" s="225">
        <f t="shared" si="21"/>
        <v>651</v>
      </c>
      <c r="B652" s="249">
        <v>41361</v>
      </c>
      <c r="C652" t="s">
        <v>921</v>
      </c>
      <c r="D652" s="63" t="s">
        <v>922</v>
      </c>
      <c r="F652" t="s">
        <v>923</v>
      </c>
      <c r="G652" t="s">
        <v>924</v>
      </c>
      <c r="H652" s="63" t="s">
        <v>589</v>
      </c>
      <c r="I652" s="63" t="s">
        <v>590</v>
      </c>
      <c r="J652" s="63" t="s">
        <v>591</v>
      </c>
      <c r="K652" s="63">
        <v>20</v>
      </c>
      <c r="L652" s="63">
        <v>20</v>
      </c>
      <c r="M652" t="s">
        <v>1750</v>
      </c>
      <c r="N652" s="63" t="s">
        <v>201</v>
      </c>
      <c r="O652" s="227">
        <v>20000</v>
      </c>
      <c r="P652" s="63" t="s">
        <v>586</v>
      </c>
      <c r="Q652" s="63" t="s">
        <v>586</v>
      </c>
      <c r="R652" s="228">
        <f t="shared" si="20"/>
        <v>1.7700289842246168E-5</v>
      </c>
    </row>
    <row r="653" spans="1:18" x14ac:dyDescent="0.2">
      <c r="A653" s="225">
        <f t="shared" si="21"/>
        <v>652</v>
      </c>
      <c r="B653" s="249">
        <v>41361</v>
      </c>
      <c r="C653" t="s">
        <v>2885</v>
      </c>
      <c r="D653" s="63" t="s">
        <v>2886</v>
      </c>
      <c r="F653" t="s">
        <v>2887</v>
      </c>
      <c r="H653" s="63" t="s">
        <v>589</v>
      </c>
      <c r="I653" s="63" t="s">
        <v>590</v>
      </c>
      <c r="J653" s="63" t="s">
        <v>591</v>
      </c>
      <c r="K653" s="63">
        <v>20</v>
      </c>
      <c r="L653" s="63">
        <v>20</v>
      </c>
      <c r="M653" t="s">
        <v>1750</v>
      </c>
      <c r="N653" s="63" t="s">
        <v>201</v>
      </c>
      <c r="O653" s="227">
        <v>20000</v>
      </c>
      <c r="P653" s="63" t="s">
        <v>586</v>
      </c>
      <c r="Q653" s="63" t="s">
        <v>586</v>
      </c>
      <c r="R653" s="228">
        <f t="shared" si="20"/>
        <v>1.7700289842246168E-5</v>
      </c>
    </row>
    <row r="654" spans="1:18" x14ac:dyDescent="0.2">
      <c r="A654" s="225">
        <f t="shared" si="21"/>
        <v>653</v>
      </c>
      <c r="B654" s="249">
        <v>41361</v>
      </c>
      <c r="C654" t="s">
        <v>1665</v>
      </c>
      <c r="D654" s="63" t="s">
        <v>2567</v>
      </c>
      <c r="F654" t="s">
        <v>2023</v>
      </c>
      <c r="H654" s="63" t="s">
        <v>589</v>
      </c>
      <c r="I654" s="63" t="s">
        <v>590</v>
      </c>
      <c r="J654" s="63" t="s">
        <v>591</v>
      </c>
      <c r="K654" s="63">
        <v>20</v>
      </c>
      <c r="L654" s="63">
        <v>20</v>
      </c>
      <c r="M654" t="s">
        <v>207</v>
      </c>
      <c r="N654" s="63" t="s">
        <v>208</v>
      </c>
      <c r="O654" s="227">
        <v>20000</v>
      </c>
      <c r="P654" s="63" t="s">
        <v>586</v>
      </c>
      <c r="Q654" s="63" t="s">
        <v>586</v>
      </c>
      <c r="R654" s="228">
        <f t="shared" si="20"/>
        <v>1.7700289842246168E-5</v>
      </c>
    </row>
    <row r="655" spans="1:18" x14ac:dyDescent="0.2">
      <c r="A655" s="225">
        <f t="shared" si="21"/>
        <v>654</v>
      </c>
      <c r="B655" s="249">
        <v>41361</v>
      </c>
      <c r="C655" t="s">
        <v>925</v>
      </c>
      <c r="D655" s="63" t="s">
        <v>926</v>
      </c>
      <c r="F655" t="s">
        <v>1307</v>
      </c>
      <c r="G655" t="s">
        <v>1308</v>
      </c>
      <c r="H655" s="63" t="s">
        <v>589</v>
      </c>
      <c r="I655" s="63" t="s">
        <v>590</v>
      </c>
      <c r="J655" s="63" t="s">
        <v>591</v>
      </c>
      <c r="K655" s="63">
        <v>20</v>
      </c>
      <c r="L655" s="63">
        <v>20</v>
      </c>
      <c r="M655" t="s">
        <v>219</v>
      </c>
      <c r="N655" s="63" t="s">
        <v>220</v>
      </c>
      <c r="O655" s="227">
        <v>20000</v>
      </c>
      <c r="P655" s="63" t="s">
        <v>586</v>
      </c>
      <c r="Q655" s="63" t="s">
        <v>586</v>
      </c>
      <c r="R655" s="228">
        <f t="shared" si="20"/>
        <v>1.7700289842246168E-5</v>
      </c>
    </row>
    <row r="656" spans="1:18" x14ac:dyDescent="0.2">
      <c r="A656" s="225">
        <f t="shared" si="21"/>
        <v>655</v>
      </c>
      <c r="B656" s="249">
        <v>41361</v>
      </c>
      <c r="C656" t="s">
        <v>3429</v>
      </c>
      <c r="D656" s="63" t="s">
        <v>3430</v>
      </c>
      <c r="F656" t="s">
        <v>3431</v>
      </c>
      <c r="G656" t="s">
        <v>3432</v>
      </c>
      <c r="H656" s="63" t="s">
        <v>358</v>
      </c>
      <c r="I656" s="63" t="s">
        <v>147</v>
      </c>
      <c r="J656" s="63" t="s">
        <v>585</v>
      </c>
      <c r="K656" s="63">
        <v>15</v>
      </c>
      <c r="L656" s="63">
        <v>5</v>
      </c>
      <c r="M656" t="s">
        <v>615</v>
      </c>
      <c r="N656" s="63" t="s">
        <v>616</v>
      </c>
      <c r="O656" s="227">
        <v>20000</v>
      </c>
      <c r="P656" s="63" t="s">
        <v>586</v>
      </c>
      <c r="Q656" s="63" t="s">
        <v>586</v>
      </c>
      <c r="R656" s="228">
        <f t="shared" si="20"/>
        <v>1.7700289842246168E-5</v>
      </c>
    </row>
    <row r="657" spans="1:18" x14ac:dyDescent="0.2">
      <c r="A657" s="225">
        <f t="shared" si="21"/>
        <v>656</v>
      </c>
      <c r="B657" s="249">
        <v>41361</v>
      </c>
      <c r="C657" t="s">
        <v>493</v>
      </c>
      <c r="D657" s="63" t="s">
        <v>494</v>
      </c>
      <c r="F657" t="s">
        <v>1286</v>
      </c>
      <c r="H657" s="63" t="s">
        <v>358</v>
      </c>
      <c r="I657" s="63" t="s">
        <v>588</v>
      </c>
      <c r="J657" s="63" t="s">
        <v>585</v>
      </c>
      <c r="K657" s="63">
        <v>0</v>
      </c>
      <c r="L657" s="63">
        <v>0</v>
      </c>
      <c r="M657" t="s">
        <v>615</v>
      </c>
      <c r="N657" s="63" t="s">
        <v>616</v>
      </c>
      <c r="O657" s="227">
        <v>20000</v>
      </c>
      <c r="P657" s="63" t="s">
        <v>586</v>
      </c>
      <c r="Q657" s="63" t="s">
        <v>586</v>
      </c>
      <c r="R657" s="228">
        <f t="shared" si="20"/>
        <v>1.7700289842246168E-5</v>
      </c>
    </row>
    <row r="658" spans="1:18" x14ac:dyDescent="0.2">
      <c r="A658" s="225">
        <f t="shared" si="21"/>
        <v>657</v>
      </c>
      <c r="B658" s="249">
        <v>41361</v>
      </c>
      <c r="C658" t="s">
        <v>3433</v>
      </c>
      <c r="D658" s="63" t="s">
        <v>3434</v>
      </c>
      <c r="E658" s="63" t="s">
        <v>3435</v>
      </c>
      <c r="F658" t="s">
        <v>3436</v>
      </c>
      <c r="G658" t="s">
        <v>3437</v>
      </c>
      <c r="H658" s="63" t="s">
        <v>358</v>
      </c>
      <c r="I658" s="63" t="s">
        <v>588</v>
      </c>
      <c r="J658" s="63" t="s">
        <v>585</v>
      </c>
      <c r="K658" s="63">
        <v>0</v>
      </c>
      <c r="L658" s="63">
        <v>0</v>
      </c>
      <c r="M658" t="s">
        <v>614</v>
      </c>
      <c r="N658" s="63" t="s">
        <v>442</v>
      </c>
      <c r="O658" s="227">
        <v>20000</v>
      </c>
      <c r="P658" s="63" t="s">
        <v>586</v>
      </c>
      <c r="Q658" s="63" t="s">
        <v>586</v>
      </c>
      <c r="R658" s="228">
        <f t="shared" si="20"/>
        <v>1.7700289842246168E-5</v>
      </c>
    </row>
    <row r="659" spans="1:18" x14ac:dyDescent="0.2">
      <c r="A659" s="225">
        <f t="shared" si="21"/>
        <v>658</v>
      </c>
      <c r="B659" s="249">
        <v>41361</v>
      </c>
      <c r="C659" t="s">
        <v>2343</v>
      </c>
      <c r="D659" s="63" t="s">
        <v>2344</v>
      </c>
      <c r="F659" t="s">
        <v>2345</v>
      </c>
      <c r="G659" t="s">
        <v>2346</v>
      </c>
      <c r="H659" s="63" t="s">
        <v>358</v>
      </c>
      <c r="I659" s="63" t="s">
        <v>588</v>
      </c>
      <c r="J659" s="63" t="s">
        <v>585</v>
      </c>
      <c r="K659" s="63">
        <v>0</v>
      </c>
      <c r="L659" s="63">
        <v>0</v>
      </c>
      <c r="M659" t="s">
        <v>2807</v>
      </c>
      <c r="N659" s="63" t="s">
        <v>449</v>
      </c>
      <c r="O659" s="227">
        <v>19500</v>
      </c>
      <c r="P659" s="63" t="s">
        <v>586</v>
      </c>
      <c r="Q659" s="63" t="s">
        <v>586</v>
      </c>
      <c r="R659" s="228">
        <f t="shared" si="20"/>
        <v>1.7257782596190012E-5</v>
      </c>
    </row>
    <row r="660" spans="1:18" x14ac:dyDescent="0.2">
      <c r="A660" s="225">
        <f t="shared" si="21"/>
        <v>659</v>
      </c>
      <c r="B660" s="249">
        <v>41361</v>
      </c>
      <c r="C660" t="s">
        <v>690</v>
      </c>
      <c r="D660" s="63" t="s">
        <v>691</v>
      </c>
      <c r="E660" s="63" t="s">
        <v>656</v>
      </c>
      <c r="F660" t="s">
        <v>1786</v>
      </c>
      <c r="G660" t="s">
        <v>692</v>
      </c>
      <c r="H660" s="63" t="s">
        <v>589</v>
      </c>
      <c r="I660" s="63" t="s">
        <v>590</v>
      </c>
      <c r="J660" s="63" t="s">
        <v>692</v>
      </c>
      <c r="K660" s="63">
        <v>20</v>
      </c>
      <c r="L660" s="63">
        <v>20</v>
      </c>
      <c r="M660" t="s">
        <v>219</v>
      </c>
      <c r="N660" s="63" t="s">
        <v>220</v>
      </c>
      <c r="O660" s="227">
        <v>19000</v>
      </c>
      <c r="P660" s="63" t="s">
        <v>586</v>
      </c>
      <c r="Q660" s="63" t="s">
        <v>586</v>
      </c>
      <c r="R660" s="228">
        <f t="shared" si="20"/>
        <v>1.6815275350133859E-5</v>
      </c>
    </row>
    <row r="661" spans="1:18" x14ac:dyDescent="0.2">
      <c r="A661" s="225">
        <f t="shared" si="21"/>
        <v>660</v>
      </c>
      <c r="B661" s="249">
        <v>41361</v>
      </c>
      <c r="C661" t="s">
        <v>2664</v>
      </c>
      <c r="D661" s="63" t="s">
        <v>2665</v>
      </c>
      <c r="F661" t="s">
        <v>2666</v>
      </c>
      <c r="H661" s="63" t="s">
        <v>358</v>
      </c>
      <c r="I661" s="63" t="s">
        <v>257</v>
      </c>
      <c r="J661" s="63" t="s">
        <v>585</v>
      </c>
      <c r="K661" s="63">
        <v>15</v>
      </c>
      <c r="L661" s="63">
        <v>15</v>
      </c>
      <c r="M661" t="s">
        <v>133</v>
      </c>
      <c r="N661" s="63" t="s">
        <v>134</v>
      </c>
      <c r="O661" s="227">
        <v>19000</v>
      </c>
      <c r="P661" s="63" t="s">
        <v>586</v>
      </c>
      <c r="Q661" s="63" t="s">
        <v>586</v>
      </c>
      <c r="R661" s="228">
        <f t="shared" si="20"/>
        <v>1.6815275350133859E-5</v>
      </c>
    </row>
    <row r="662" spans="1:18" x14ac:dyDescent="0.2">
      <c r="A662" s="225">
        <f t="shared" si="21"/>
        <v>661</v>
      </c>
      <c r="B662" s="249">
        <v>41361</v>
      </c>
      <c r="C662" t="s">
        <v>1586</v>
      </c>
      <c r="D662" s="63" t="s">
        <v>1587</v>
      </c>
      <c r="F662" t="s">
        <v>1588</v>
      </c>
      <c r="G662" t="s">
        <v>1589</v>
      </c>
      <c r="H662" s="63" t="s">
        <v>358</v>
      </c>
      <c r="I662" s="63" t="s">
        <v>605</v>
      </c>
      <c r="J662" s="63" t="s">
        <v>585</v>
      </c>
      <c r="K662" s="63">
        <v>15</v>
      </c>
      <c r="L662" s="63">
        <v>5</v>
      </c>
      <c r="M662" t="s">
        <v>1510</v>
      </c>
      <c r="N662" s="63" t="s">
        <v>77</v>
      </c>
      <c r="O662" s="227">
        <v>19000</v>
      </c>
      <c r="P662" s="63" t="s">
        <v>586</v>
      </c>
      <c r="Q662" s="63" t="s">
        <v>586</v>
      </c>
      <c r="R662" s="228">
        <f t="shared" si="20"/>
        <v>1.6815275350133859E-5</v>
      </c>
    </row>
    <row r="663" spans="1:18" x14ac:dyDescent="0.2">
      <c r="A663" s="225">
        <f t="shared" si="21"/>
        <v>662</v>
      </c>
      <c r="B663" s="249">
        <v>41361</v>
      </c>
      <c r="C663" t="s">
        <v>2881</v>
      </c>
      <c r="D663" s="63" t="s">
        <v>2882</v>
      </c>
      <c r="F663" t="s">
        <v>2883</v>
      </c>
      <c r="G663" t="s">
        <v>895</v>
      </c>
      <c r="H663" s="63" t="s">
        <v>589</v>
      </c>
      <c r="I663" s="63" t="s">
        <v>590</v>
      </c>
      <c r="J663" s="63" t="s">
        <v>591</v>
      </c>
      <c r="K663" s="63">
        <v>20</v>
      </c>
      <c r="L663" s="63">
        <v>20</v>
      </c>
      <c r="M663" t="s">
        <v>1750</v>
      </c>
      <c r="N663" s="63" t="s">
        <v>201</v>
      </c>
      <c r="O663" s="227">
        <v>18500</v>
      </c>
      <c r="P663" s="63" t="s">
        <v>586</v>
      </c>
      <c r="Q663" s="63" t="s">
        <v>586</v>
      </c>
      <c r="R663" s="228">
        <f t="shared" si="20"/>
        <v>1.6372768104077706E-5</v>
      </c>
    </row>
    <row r="664" spans="1:18" x14ac:dyDescent="0.2">
      <c r="A664" s="225">
        <f t="shared" si="21"/>
        <v>663</v>
      </c>
      <c r="B664" s="249">
        <v>41361</v>
      </c>
      <c r="C664" t="s">
        <v>3307</v>
      </c>
      <c r="D664" s="63" t="s">
        <v>3308</v>
      </c>
      <c r="F664" t="s">
        <v>993</v>
      </c>
      <c r="G664" t="s">
        <v>3092</v>
      </c>
      <c r="H664" s="63" t="s">
        <v>589</v>
      </c>
      <c r="I664" s="63" t="s">
        <v>590</v>
      </c>
      <c r="J664" s="63" t="s">
        <v>591</v>
      </c>
      <c r="K664" s="63">
        <v>20</v>
      </c>
      <c r="L664" s="63">
        <v>20</v>
      </c>
      <c r="M664" t="s">
        <v>219</v>
      </c>
      <c r="N664" s="63" t="s">
        <v>220</v>
      </c>
      <c r="O664" s="227">
        <v>18500</v>
      </c>
      <c r="P664" s="63" t="s">
        <v>586</v>
      </c>
      <c r="Q664" s="63" t="s">
        <v>586</v>
      </c>
      <c r="R664" s="228">
        <f t="shared" si="20"/>
        <v>1.6372768104077706E-5</v>
      </c>
    </row>
    <row r="665" spans="1:18" x14ac:dyDescent="0.2">
      <c r="A665" s="225">
        <f t="shared" si="21"/>
        <v>664</v>
      </c>
      <c r="B665" s="249">
        <v>41361</v>
      </c>
      <c r="C665" t="s">
        <v>3284</v>
      </c>
      <c r="D665" s="63" t="s">
        <v>3285</v>
      </c>
      <c r="F665" t="s">
        <v>2258</v>
      </c>
      <c r="H665" s="63" t="s">
        <v>358</v>
      </c>
      <c r="I665" s="63" t="s">
        <v>588</v>
      </c>
      <c r="J665" s="63" t="s">
        <v>585</v>
      </c>
      <c r="K665" s="63">
        <v>0</v>
      </c>
      <c r="L665" s="63">
        <v>0</v>
      </c>
      <c r="M665" t="s">
        <v>615</v>
      </c>
      <c r="N665" s="63" t="s">
        <v>616</v>
      </c>
      <c r="O665" s="227">
        <v>18500</v>
      </c>
      <c r="P665" s="63" t="s">
        <v>586</v>
      </c>
      <c r="Q665" s="63" t="s">
        <v>586</v>
      </c>
      <c r="R665" s="228">
        <f t="shared" si="20"/>
        <v>1.6372768104077706E-5</v>
      </c>
    </row>
    <row r="666" spans="1:18" x14ac:dyDescent="0.2">
      <c r="A666" s="225">
        <f t="shared" si="21"/>
        <v>665</v>
      </c>
      <c r="B666" s="249">
        <v>41361</v>
      </c>
      <c r="C666" t="s">
        <v>363</v>
      </c>
      <c r="D666" s="63" t="s">
        <v>364</v>
      </c>
      <c r="F666" t="s">
        <v>1043</v>
      </c>
      <c r="G666" t="s">
        <v>1044</v>
      </c>
      <c r="H666" s="63" t="s">
        <v>358</v>
      </c>
      <c r="I666" s="63" t="s">
        <v>588</v>
      </c>
      <c r="J666" s="63" t="s">
        <v>585</v>
      </c>
      <c r="K666" s="63">
        <v>0</v>
      </c>
      <c r="L666" s="63">
        <v>0</v>
      </c>
      <c r="M666" t="s">
        <v>219</v>
      </c>
      <c r="N666" s="63" t="s">
        <v>220</v>
      </c>
      <c r="O666" s="227">
        <v>18500</v>
      </c>
      <c r="P666" s="63" t="s">
        <v>586</v>
      </c>
      <c r="Q666" s="63" t="s">
        <v>586</v>
      </c>
      <c r="R666" s="228">
        <f t="shared" si="20"/>
        <v>1.6372768104077706E-5</v>
      </c>
    </row>
    <row r="667" spans="1:18" x14ac:dyDescent="0.2">
      <c r="A667" s="225">
        <f t="shared" si="21"/>
        <v>666</v>
      </c>
      <c r="B667" s="249">
        <v>41361</v>
      </c>
      <c r="C667" t="s">
        <v>2006</v>
      </c>
      <c r="D667" s="63" t="s">
        <v>2007</v>
      </c>
      <c r="E667" s="63" t="s">
        <v>656</v>
      </c>
      <c r="F667" t="s">
        <v>2551</v>
      </c>
      <c r="G667" t="s">
        <v>2552</v>
      </c>
      <c r="H667" s="63" t="s">
        <v>589</v>
      </c>
      <c r="I667" s="63" t="s">
        <v>590</v>
      </c>
      <c r="J667" s="63" t="s">
        <v>591</v>
      </c>
      <c r="K667" s="63">
        <v>20</v>
      </c>
      <c r="L667" s="63">
        <v>20</v>
      </c>
      <c r="M667" t="s">
        <v>1510</v>
      </c>
      <c r="N667" s="63" t="s">
        <v>77</v>
      </c>
      <c r="O667" s="227">
        <v>18156</v>
      </c>
      <c r="P667" s="63" t="s">
        <v>586</v>
      </c>
      <c r="Q667" s="63" t="s">
        <v>586</v>
      </c>
      <c r="R667" s="228">
        <f t="shared" si="20"/>
        <v>1.6068323118791071E-5</v>
      </c>
    </row>
    <row r="668" spans="1:18" x14ac:dyDescent="0.2">
      <c r="A668" s="225">
        <f t="shared" si="21"/>
        <v>667</v>
      </c>
      <c r="B668" s="249">
        <v>41361</v>
      </c>
      <c r="C668" t="s">
        <v>1196</v>
      </c>
      <c r="D668" s="63" t="s">
        <v>1197</v>
      </c>
      <c r="F668" t="s">
        <v>1198</v>
      </c>
      <c r="H668" s="63" t="s">
        <v>589</v>
      </c>
      <c r="I668" s="63" t="s">
        <v>590</v>
      </c>
      <c r="J668" s="63" t="s">
        <v>591</v>
      </c>
      <c r="K668" s="63">
        <v>20</v>
      </c>
      <c r="L668" s="63">
        <v>20</v>
      </c>
      <c r="M668" t="s">
        <v>102</v>
      </c>
      <c r="N668" s="63" t="s">
        <v>103</v>
      </c>
      <c r="O668" s="227">
        <v>18000</v>
      </c>
      <c r="P668" s="63" t="s">
        <v>586</v>
      </c>
      <c r="Q668" s="63" t="s">
        <v>586</v>
      </c>
      <c r="R668" s="228">
        <f t="shared" si="20"/>
        <v>1.5930260858021549E-5</v>
      </c>
    </row>
    <row r="669" spans="1:18" x14ac:dyDescent="0.2">
      <c r="A669" s="225">
        <f t="shared" si="21"/>
        <v>668</v>
      </c>
      <c r="B669" s="249">
        <v>41361</v>
      </c>
      <c r="C669" t="s">
        <v>2347</v>
      </c>
      <c r="D669" s="63" t="s">
        <v>2348</v>
      </c>
      <c r="F669" t="s">
        <v>1103</v>
      </c>
      <c r="H669" s="63" t="s">
        <v>589</v>
      </c>
      <c r="I669" s="63" t="s">
        <v>590</v>
      </c>
      <c r="J669" s="63" t="s">
        <v>106</v>
      </c>
      <c r="K669" s="63">
        <v>20</v>
      </c>
      <c r="L669" s="63">
        <v>20</v>
      </c>
      <c r="M669" t="s">
        <v>102</v>
      </c>
      <c r="N669" s="63" t="s">
        <v>103</v>
      </c>
      <c r="O669" s="227">
        <v>18000</v>
      </c>
      <c r="P669" s="63" t="s">
        <v>586</v>
      </c>
      <c r="Q669" s="63" t="s">
        <v>586</v>
      </c>
      <c r="R669" s="228">
        <f t="shared" si="20"/>
        <v>1.5930260858021549E-5</v>
      </c>
    </row>
    <row r="670" spans="1:18" x14ac:dyDescent="0.2">
      <c r="A670" s="225">
        <f t="shared" si="21"/>
        <v>669</v>
      </c>
      <c r="B670" s="249">
        <v>41361</v>
      </c>
      <c r="C670" t="s">
        <v>2206</v>
      </c>
      <c r="D670" s="63" t="s">
        <v>2207</v>
      </c>
      <c r="F670" t="s">
        <v>2553</v>
      </c>
      <c r="G670" t="s">
        <v>2554</v>
      </c>
      <c r="H670" s="63" t="s">
        <v>589</v>
      </c>
      <c r="I670" s="63" t="s">
        <v>590</v>
      </c>
      <c r="J670" s="63" t="s">
        <v>591</v>
      </c>
      <c r="K670" s="63">
        <v>20</v>
      </c>
      <c r="L670" s="63">
        <v>20</v>
      </c>
      <c r="M670" t="s">
        <v>1510</v>
      </c>
      <c r="N670" s="63" t="s">
        <v>77</v>
      </c>
      <c r="O670" s="227">
        <v>18000</v>
      </c>
      <c r="P670" s="63" t="s">
        <v>586</v>
      </c>
      <c r="Q670" s="63" t="s">
        <v>586</v>
      </c>
      <c r="R670" s="228">
        <f t="shared" si="20"/>
        <v>1.5930260858021549E-5</v>
      </c>
    </row>
    <row r="671" spans="1:18" x14ac:dyDescent="0.2">
      <c r="A671" s="225">
        <f t="shared" si="21"/>
        <v>670</v>
      </c>
      <c r="B671" s="249">
        <v>41361</v>
      </c>
      <c r="C671" t="s">
        <v>2082</v>
      </c>
      <c r="D671" s="63" t="s">
        <v>2083</v>
      </c>
      <c r="E671" s="63" t="s">
        <v>656</v>
      </c>
      <c r="F671" t="s">
        <v>1622</v>
      </c>
      <c r="G671" t="s">
        <v>1623</v>
      </c>
      <c r="H671" s="63" t="s">
        <v>589</v>
      </c>
      <c r="I671" s="63" t="s">
        <v>590</v>
      </c>
      <c r="J671" s="63" t="s">
        <v>591</v>
      </c>
      <c r="K671" s="63">
        <v>20</v>
      </c>
      <c r="L671" s="63">
        <v>20</v>
      </c>
      <c r="M671" t="s">
        <v>1510</v>
      </c>
      <c r="N671" s="63" t="s">
        <v>77</v>
      </c>
      <c r="O671" s="227">
        <v>18000</v>
      </c>
      <c r="P671" s="63" t="s">
        <v>586</v>
      </c>
      <c r="Q671" s="63" t="s">
        <v>586</v>
      </c>
      <c r="R671" s="228">
        <f t="shared" si="20"/>
        <v>1.5930260858021549E-5</v>
      </c>
    </row>
    <row r="672" spans="1:18" x14ac:dyDescent="0.2">
      <c r="A672" s="225">
        <f t="shared" si="21"/>
        <v>671</v>
      </c>
      <c r="B672" s="249">
        <v>41361</v>
      </c>
      <c r="C672" t="s">
        <v>57</v>
      </c>
      <c r="D672" s="63" t="s">
        <v>367</v>
      </c>
      <c r="F672" t="s">
        <v>1317</v>
      </c>
      <c r="G672" t="s">
        <v>1166</v>
      </c>
      <c r="H672" s="63" t="s">
        <v>358</v>
      </c>
      <c r="I672" s="63" t="s">
        <v>257</v>
      </c>
      <c r="J672" s="63" t="s">
        <v>585</v>
      </c>
      <c r="K672" s="63">
        <v>15</v>
      </c>
      <c r="L672" s="63">
        <v>15</v>
      </c>
      <c r="M672" t="s">
        <v>133</v>
      </c>
      <c r="N672" s="63" t="s">
        <v>134</v>
      </c>
      <c r="O672" s="227">
        <v>18000</v>
      </c>
      <c r="P672" s="63" t="s">
        <v>586</v>
      </c>
      <c r="Q672" s="63" t="s">
        <v>586</v>
      </c>
      <c r="R672" s="228">
        <f t="shared" si="20"/>
        <v>1.5930260858021549E-5</v>
      </c>
    </row>
    <row r="673" spans="1:18" x14ac:dyDescent="0.2">
      <c r="A673" s="225">
        <f t="shared" si="21"/>
        <v>672</v>
      </c>
      <c r="B673" s="249">
        <v>41361</v>
      </c>
      <c r="C673" t="s">
        <v>3519</v>
      </c>
      <c r="D673" s="63" t="s">
        <v>3520</v>
      </c>
      <c r="F673" t="s">
        <v>3521</v>
      </c>
      <c r="G673" t="s">
        <v>3522</v>
      </c>
      <c r="H673" s="63" t="s">
        <v>358</v>
      </c>
      <c r="I673" s="63" t="s">
        <v>588</v>
      </c>
      <c r="J673" s="63" t="s">
        <v>585</v>
      </c>
      <c r="K673" s="63">
        <v>0</v>
      </c>
      <c r="L673" s="63">
        <v>0</v>
      </c>
      <c r="M673" t="s">
        <v>615</v>
      </c>
      <c r="N673" s="63" t="s">
        <v>616</v>
      </c>
      <c r="O673" s="227">
        <v>18000</v>
      </c>
      <c r="P673" s="63" t="s">
        <v>586</v>
      </c>
      <c r="Q673" s="63" t="s">
        <v>586</v>
      </c>
      <c r="R673" s="228">
        <f t="shared" si="20"/>
        <v>1.5930260858021549E-5</v>
      </c>
    </row>
    <row r="674" spans="1:18" x14ac:dyDescent="0.2">
      <c r="A674" s="225">
        <f t="shared" si="21"/>
        <v>673</v>
      </c>
      <c r="B674" s="249">
        <v>41361</v>
      </c>
      <c r="C674" t="s">
        <v>2194</v>
      </c>
      <c r="D674" s="63" t="s">
        <v>2195</v>
      </c>
      <c r="F674" t="s">
        <v>1430</v>
      </c>
      <c r="G674" t="s">
        <v>1431</v>
      </c>
      <c r="H674" s="63" t="s">
        <v>358</v>
      </c>
      <c r="I674" s="63" t="s">
        <v>583</v>
      </c>
      <c r="J674" s="63" t="s">
        <v>585</v>
      </c>
      <c r="K674" s="63">
        <v>15</v>
      </c>
      <c r="L674" s="63">
        <v>15</v>
      </c>
      <c r="M674" t="s">
        <v>615</v>
      </c>
      <c r="N674" s="63" t="s">
        <v>616</v>
      </c>
      <c r="O674" s="227">
        <v>18000</v>
      </c>
      <c r="P674" s="63" t="s">
        <v>586</v>
      </c>
      <c r="Q674" s="63" t="s">
        <v>586</v>
      </c>
      <c r="R674" s="228">
        <f t="shared" si="20"/>
        <v>1.5930260858021549E-5</v>
      </c>
    </row>
    <row r="675" spans="1:18" x14ac:dyDescent="0.2">
      <c r="A675" s="225">
        <f t="shared" si="21"/>
        <v>674</v>
      </c>
      <c r="B675" s="249">
        <v>41361</v>
      </c>
      <c r="C675" t="s">
        <v>1729</v>
      </c>
      <c r="D675" s="63" t="s">
        <v>697</v>
      </c>
      <c r="F675" t="s">
        <v>1054</v>
      </c>
      <c r="H675" s="63" t="s">
        <v>589</v>
      </c>
      <c r="I675" s="63" t="s">
        <v>590</v>
      </c>
      <c r="J675" s="63" t="s">
        <v>591</v>
      </c>
      <c r="K675" s="63">
        <v>20</v>
      </c>
      <c r="L675" s="63">
        <v>20</v>
      </c>
      <c r="M675" t="s">
        <v>1510</v>
      </c>
      <c r="N675" s="63" t="s">
        <v>77</v>
      </c>
      <c r="O675" s="227">
        <v>17500</v>
      </c>
      <c r="P675" s="63" t="s">
        <v>586</v>
      </c>
      <c r="Q675" s="63" t="s">
        <v>586</v>
      </c>
      <c r="R675" s="228">
        <f t="shared" si="20"/>
        <v>1.5487753611965396E-5</v>
      </c>
    </row>
    <row r="676" spans="1:18" x14ac:dyDescent="0.2">
      <c r="A676" s="225">
        <f t="shared" si="21"/>
        <v>675</v>
      </c>
      <c r="B676" s="249">
        <v>41361</v>
      </c>
      <c r="C676" t="s">
        <v>1956</v>
      </c>
      <c r="D676" s="63" t="s">
        <v>1957</v>
      </c>
      <c r="F676" t="s">
        <v>880</v>
      </c>
      <c r="H676" s="63" t="s">
        <v>589</v>
      </c>
      <c r="I676" s="63" t="s">
        <v>590</v>
      </c>
      <c r="J676" s="63" t="s">
        <v>591</v>
      </c>
      <c r="K676" s="63">
        <v>20</v>
      </c>
      <c r="L676" s="63">
        <v>20</v>
      </c>
      <c r="M676" t="s">
        <v>1750</v>
      </c>
      <c r="N676" s="63" t="s">
        <v>201</v>
      </c>
      <c r="O676" s="227">
        <v>17500</v>
      </c>
      <c r="P676" s="63" t="s">
        <v>586</v>
      </c>
      <c r="Q676" s="63" t="s">
        <v>586</v>
      </c>
      <c r="R676" s="228">
        <f t="shared" si="20"/>
        <v>1.5487753611965396E-5</v>
      </c>
    </row>
    <row r="677" spans="1:18" x14ac:dyDescent="0.2">
      <c r="A677" s="225">
        <f t="shared" si="21"/>
        <v>676</v>
      </c>
      <c r="B677" s="249">
        <v>41361</v>
      </c>
      <c r="C677" t="s">
        <v>2008</v>
      </c>
      <c r="D677" s="63" t="s">
        <v>2009</v>
      </c>
      <c r="F677" t="s">
        <v>2010</v>
      </c>
      <c r="G677" t="s">
        <v>1737</v>
      </c>
      <c r="H677" s="63" t="s">
        <v>589</v>
      </c>
      <c r="I677" s="63" t="s">
        <v>590</v>
      </c>
      <c r="J677" s="63" t="s">
        <v>591</v>
      </c>
      <c r="K677" s="63">
        <v>20</v>
      </c>
      <c r="L677" s="63">
        <v>20</v>
      </c>
      <c r="M677" t="s">
        <v>1359</v>
      </c>
      <c r="N677" s="63" t="s">
        <v>1360</v>
      </c>
      <c r="O677" s="227">
        <v>17500</v>
      </c>
      <c r="P677" s="63" t="s">
        <v>586</v>
      </c>
      <c r="Q677" s="63" t="s">
        <v>586</v>
      </c>
      <c r="R677" s="228">
        <f t="shared" si="20"/>
        <v>1.5487753611965396E-5</v>
      </c>
    </row>
    <row r="678" spans="1:18" x14ac:dyDescent="0.2">
      <c r="A678" s="225">
        <f t="shared" si="21"/>
        <v>677</v>
      </c>
      <c r="B678" s="249">
        <v>41361</v>
      </c>
      <c r="C678" t="s">
        <v>672</v>
      </c>
      <c r="D678" s="63" t="s">
        <v>673</v>
      </c>
      <c r="F678" t="s">
        <v>1182</v>
      </c>
      <c r="G678" t="s">
        <v>1183</v>
      </c>
      <c r="H678" s="63" t="s">
        <v>589</v>
      </c>
      <c r="I678" s="63" t="s">
        <v>590</v>
      </c>
      <c r="J678" s="63" t="s">
        <v>591</v>
      </c>
      <c r="K678" s="63">
        <v>20</v>
      </c>
      <c r="L678" s="63">
        <v>20</v>
      </c>
      <c r="M678" t="s">
        <v>219</v>
      </c>
      <c r="N678" s="63" t="s">
        <v>220</v>
      </c>
      <c r="O678" s="227">
        <v>17500</v>
      </c>
      <c r="P678" s="63" t="s">
        <v>586</v>
      </c>
      <c r="Q678" s="63" t="s">
        <v>586</v>
      </c>
      <c r="R678" s="228">
        <f t="shared" si="20"/>
        <v>1.5487753611965396E-5</v>
      </c>
    </row>
    <row r="679" spans="1:18" x14ac:dyDescent="0.2">
      <c r="A679" s="225">
        <f t="shared" si="21"/>
        <v>678</v>
      </c>
      <c r="B679" s="249">
        <v>41361</v>
      </c>
      <c r="C679" t="s">
        <v>118</v>
      </c>
      <c r="D679" s="63" t="s">
        <v>45</v>
      </c>
      <c r="F679" t="s">
        <v>1019</v>
      </c>
      <c r="G679" t="s">
        <v>1020</v>
      </c>
      <c r="H679" s="63" t="s">
        <v>358</v>
      </c>
      <c r="I679" s="63" t="s">
        <v>605</v>
      </c>
      <c r="J679" s="63" t="s">
        <v>585</v>
      </c>
      <c r="K679" s="63">
        <v>15</v>
      </c>
      <c r="L679" s="63">
        <v>5</v>
      </c>
      <c r="M679" t="s">
        <v>102</v>
      </c>
      <c r="N679" s="63" t="s">
        <v>103</v>
      </c>
      <c r="O679" s="227">
        <v>17500</v>
      </c>
      <c r="P679" s="63" t="s">
        <v>586</v>
      </c>
      <c r="Q679" s="63" t="s">
        <v>586</v>
      </c>
      <c r="R679" s="228">
        <f t="shared" si="20"/>
        <v>1.5487753611965396E-5</v>
      </c>
    </row>
    <row r="680" spans="1:18" x14ac:dyDescent="0.2">
      <c r="A680" s="225">
        <f t="shared" si="21"/>
        <v>679</v>
      </c>
      <c r="B680" s="249">
        <v>41361</v>
      </c>
      <c r="C680" t="s">
        <v>565</v>
      </c>
      <c r="D680" s="63" t="s">
        <v>198</v>
      </c>
      <c r="F680" t="s">
        <v>1002</v>
      </c>
      <c r="G680" t="s">
        <v>1003</v>
      </c>
      <c r="H680" s="63" t="s">
        <v>358</v>
      </c>
      <c r="I680" s="63" t="s">
        <v>605</v>
      </c>
      <c r="J680" s="63" t="s">
        <v>585</v>
      </c>
      <c r="K680" s="63">
        <v>15</v>
      </c>
      <c r="L680" s="63">
        <v>5</v>
      </c>
      <c r="M680" t="s">
        <v>1510</v>
      </c>
      <c r="N680" s="63" t="s">
        <v>77</v>
      </c>
      <c r="O680" s="227">
        <v>17500</v>
      </c>
      <c r="P680" s="63" t="s">
        <v>586</v>
      </c>
      <c r="Q680" s="63" t="s">
        <v>586</v>
      </c>
      <c r="R680" s="228">
        <f t="shared" si="20"/>
        <v>1.5487753611965396E-5</v>
      </c>
    </row>
    <row r="681" spans="1:18" x14ac:dyDescent="0.2">
      <c r="A681" s="225">
        <f t="shared" si="21"/>
        <v>680</v>
      </c>
      <c r="B681" s="249">
        <v>41361</v>
      </c>
      <c r="C681" t="s">
        <v>2098</v>
      </c>
      <c r="D681" s="63" t="s">
        <v>2099</v>
      </c>
      <c r="F681" t="s">
        <v>2100</v>
      </c>
      <c r="H681" s="63" t="s">
        <v>358</v>
      </c>
      <c r="I681" s="63" t="s">
        <v>588</v>
      </c>
      <c r="J681" s="63" t="s">
        <v>585</v>
      </c>
      <c r="K681" s="63">
        <v>0</v>
      </c>
      <c r="L681" s="63">
        <v>0</v>
      </c>
      <c r="M681" t="s">
        <v>615</v>
      </c>
      <c r="N681" s="63" t="s">
        <v>616</v>
      </c>
      <c r="O681" s="227">
        <v>17500</v>
      </c>
      <c r="P681" s="63" t="s">
        <v>586</v>
      </c>
      <c r="Q681" s="63" t="s">
        <v>586</v>
      </c>
      <c r="R681" s="228">
        <f t="shared" si="20"/>
        <v>1.5487753611965396E-5</v>
      </c>
    </row>
    <row r="682" spans="1:18" x14ac:dyDescent="0.2">
      <c r="A682" s="225">
        <f t="shared" si="21"/>
        <v>681</v>
      </c>
      <c r="B682" s="249">
        <v>41361</v>
      </c>
      <c r="C682" t="s">
        <v>801</v>
      </c>
      <c r="D682" s="63" t="s">
        <v>802</v>
      </c>
      <c r="F682" t="s">
        <v>1512</v>
      </c>
      <c r="G682" t="s">
        <v>1513</v>
      </c>
      <c r="H682" s="63" t="s">
        <v>358</v>
      </c>
      <c r="I682" s="63" t="s">
        <v>588</v>
      </c>
      <c r="J682" s="63" t="s">
        <v>585</v>
      </c>
      <c r="K682" s="63">
        <v>0</v>
      </c>
      <c r="L682" s="63">
        <v>0</v>
      </c>
      <c r="M682" t="s">
        <v>102</v>
      </c>
      <c r="N682" s="63" t="s">
        <v>103</v>
      </c>
      <c r="O682" s="227">
        <v>17500</v>
      </c>
      <c r="P682" s="63" t="s">
        <v>586</v>
      </c>
      <c r="Q682" s="63" t="s">
        <v>586</v>
      </c>
      <c r="R682" s="228">
        <f t="shared" si="20"/>
        <v>1.5487753611965396E-5</v>
      </c>
    </row>
    <row r="683" spans="1:18" x14ac:dyDescent="0.2">
      <c r="A683" s="225">
        <f t="shared" si="21"/>
        <v>682</v>
      </c>
      <c r="B683" s="249">
        <v>41361</v>
      </c>
      <c r="C683" t="s">
        <v>3523</v>
      </c>
      <c r="D683" s="63" t="s">
        <v>3524</v>
      </c>
      <c r="F683" t="s">
        <v>3525</v>
      </c>
      <c r="H683" s="63" t="s">
        <v>358</v>
      </c>
      <c r="I683" s="63" t="s">
        <v>583</v>
      </c>
      <c r="J683" s="63" t="s">
        <v>585</v>
      </c>
      <c r="K683" s="63">
        <v>15</v>
      </c>
      <c r="L683" s="63">
        <v>15</v>
      </c>
      <c r="M683" t="s">
        <v>614</v>
      </c>
      <c r="N683" s="63" t="s">
        <v>442</v>
      </c>
      <c r="O683" s="227">
        <v>17500</v>
      </c>
      <c r="P683" s="63" t="s">
        <v>586</v>
      </c>
      <c r="Q683" s="63" t="s">
        <v>586</v>
      </c>
      <c r="R683" s="228">
        <f t="shared" si="20"/>
        <v>1.5487753611965396E-5</v>
      </c>
    </row>
    <row r="684" spans="1:18" x14ac:dyDescent="0.2">
      <c r="A684" s="225">
        <f t="shared" si="21"/>
        <v>683</v>
      </c>
      <c r="B684" s="249">
        <v>41361</v>
      </c>
      <c r="C684" t="s">
        <v>3526</v>
      </c>
      <c r="D684" s="63" t="s">
        <v>3527</v>
      </c>
      <c r="F684" t="s">
        <v>3528</v>
      </c>
      <c r="G684" t="s">
        <v>3529</v>
      </c>
      <c r="H684" s="63" t="s">
        <v>358</v>
      </c>
      <c r="I684" s="63" t="s">
        <v>583</v>
      </c>
      <c r="J684" s="63" t="s">
        <v>585</v>
      </c>
      <c r="K684" s="63">
        <v>15</v>
      </c>
      <c r="L684" s="63">
        <v>15</v>
      </c>
      <c r="M684" t="s">
        <v>614</v>
      </c>
      <c r="N684" s="63" t="s">
        <v>442</v>
      </c>
      <c r="O684" s="227">
        <v>17500</v>
      </c>
      <c r="P684" s="63" t="s">
        <v>586</v>
      </c>
      <c r="Q684" s="63" t="s">
        <v>586</v>
      </c>
      <c r="R684" s="228">
        <f t="shared" si="20"/>
        <v>1.5487753611965396E-5</v>
      </c>
    </row>
    <row r="685" spans="1:18" x14ac:dyDescent="0.2">
      <c r="A685" s="225">
        <f t="shared" si="21"/>
        <v>684</v>
      </c>
      <c r="B685" s="249">
        <v>41361</v>
      </c>
      <c r="C685" t="s">
        <v>2959</v>
      </c>
      <c r="D685" s="63" t="s">
        <v>2960</v>
      </c>
      <c r="F685" t="s">
        <v>2961</v>
      </c>
      <c r="G685" t="s">
        <v>2962</v>
      </c>
      <c r="H685" s="63" t="s">
        <v>589</v>
      </c>
      <c r="I685" s="63" t="s">
        <v>590</v>
      </c>
      <c r="J685" s="63" t="s">
        <v>591</v>
      </c>
      <c r="K685" s="63">
        <v>20</v>
      </c>
      <c r="L685" s="63">
        <v>20</v>
      </c>
      <c r="M685" t="s">
        <v>219</v>
      </c>
      <c r="N685" s="63" t="s">
        <v>220</v>
      </c>
      <c r="O685" s="227">
        <v>17200</v>
      </c>
      <c r="P685" s="63" t="s">
        <v>586</v>
      </c>
      <c r="Q685" s="63" t="s">
        <v>586</v>
      </c>
      <c r="R685" s="228">
        <f t="shared" si="20"/>
        <v>1.5222249264331704E-5</v>
      </c>
    </row>
    <row r="686" spans="1:18" x14ac:dyDescent="0.2">
      <c r="A686" s="225">
        <f t="shared" si="21"/>
        <v>685</v>
      </c>
      <c r="B686" s="249">
        <v>41361</v>
      </c>
      <c r="C686" t="s">
        <v>867</v>
      </c>
      <c r="D686" s="63" t="s">
        <v>868</v>
      </c>
      <c r="F686" t="s">
        <v>1133</v>
      </c>
      <c r="H686" s="63" t="s">
        <v>589</v>
      </c>
      <c r="I686" s="63" t="s">
        <v>590</v>
      </c>
      <c r="J686" s="63" t="s">
        <v>591</v>
      </c>
      <c r="K686" s="63">
        <v>20</v>
      </c>
      <c r="L686" s="63">
        <v>20</v>
      </c>
      <c r="M686" t="s">
        <v>102</v>
      </c>
      <c r="N686" s="63" t="s">
        <v>103</v>
      </c>
      <c r="O686" s="227">
        <v>17000</v>
      </c>
      <c r="P686" s="63" t="s">
        <v>586</v>
      </c>
      <c r="Q686" s="63" t="s">
        <v>586</v>
      </c>
      <c r="R686" s="228">
        <f t="shared" si="20"/>
        <v>1.5045246365909241E-5</v>
      </c>
    </row>
    <row r="687" spans="1:18" x14ac:dyDescent="0.2">
      <c r="A687" s="225">
        <f t="shared" si="21"/>
        <v>686</v>
      </c>
      <c r="B687" s="249">
        <v>41361</v>
      </c>
      <c r="C687" t="s">
        <v>3</v>
      </c>
      <c r="D687" s="63" t="s">
        <v>572</v>
      </c>
      <c r="F687" t="s">
        <v>1159</v>
      </c>
      <c r="H687" s="63" t="s">
        <v>589</v>
      </c>
      <c r="I687" s="63" t="s">
        <v>590</v>
      </c>
      <c r="J687" s="63" t="s">
        <v>105</v>
      </c>
      <c r="K687" s="63">
        <v>20</v>
      </c>
      <c r="L687" s="63">
        <v>20</v>
      </c>
      <c r="M687" t="s">
        <v>102</v>
      </c>
      <c r="N687" s="63" t="s">
        <v>103</v>
      </c>
      <c r="O687" s="227">
        <v>17000</v>
      </c>
      <c r="P687" s="63" t="s">
        <v>586</v>
      </c>
      <c r="Q687" s="63" t="s">
        <v>586</v>
      </c>
      <c r="R687" s="228">
        <f t="shared" si="20"/>
        <v>1.5045246365909241E-5</v>
      </c>
    </row>
    <row r="688" spans="1:18" x14ac:dyDescent="0.2">
      <c r="A688" s="225">
        <f t="shared" si="21"/>
        <v>687</v>
      </c>
      <c r="B688" s="249">
        <v>41361</v>
      </c>
      <c r="C688" t="s">
        <v>1710</v>
      </c>
      <c r="D688" s="63" t="s">
        <v>1711</v>
      </c>
      <c r="F688" t="s">
        <v>890</v>
      </c>
      <c r="H688" s="63" t="s">
        <v>589</v>
      </c>
      <c r="I688" s="63" t="s">
        <v>590</v>
      </c>
      <c r="J688" s="63" t="s">
        <v>591</v>
      </c>
      <c r="K688" s="63">
        <v>20</v>
      </c>
      <c r="L688" s="63">
        <v>20</v>
      </c>
      <c r="M688" t="s">
        <v>1750</v>
      </c>
      <c r="N688" s="63" t="s">
        <v>201</v>
      </c>
      <c r="O688" s="227">
        <v>17000</v>
      </c>
      <c r="P688" s="63" t="s">
        <v>586</v>
      </c>
      <c r="Q688" s="63" t="s">
        <v>586</v>
      </c>
      <c r="R688" s="228">
        <f t="shared" si="20"/>
        <v>1.5045246365909241E-5</v>
      </c>
    </row>
    <row r="689" spans="1:18" x14ac:dyDescent="0.2">
      <c r="A689" s="225">
        <f t="shared" si="21"/>
        <v>688</v>
      </c>
      <c r="B689" s="249">
        <v>41361</v>
      </c>
      <c r="C689" t="s">
        <v>2655</v>
      </c>
      <c r="D689" s="63" t="s">
        <v>14</v>
      </c>
      <c r="E689" s="63">
        <v>1863596085</v>
      </c>
      <c r="F689" t="s">
        <v>1083</v>
      </c>
      <c r="H689" s="63" t="s">
        <v>589</v>
      </c>
      <c r="I689" s="63" t="s">
        <v>590</v>
      </c>
      <c r="J689" s="63" t="s">
        <v>106</v>
      </c>
      <c r="K689" s="63">
        <v>20</v>
      </c>
      <c r="L689" s="63">
        <v>20</v>
      </c>
      <c r="M689" t="s">
        <v>1750</v>
      </c>
      <c r="N689" s="63" t="s">
        <v>201</v>
      </c>
      <c r="O689" s="227">
        <v>17000</v>
      </c>
      <c r="P689" s="63" t="s">
        <v>586</v>
      </c>
      <c r="Q689" s="63" t="s">
        <v>586</v>
      </c>
      <c r="R689" s="228">
        <f t="shared" si="20"/>
        <v>1.5045246365909241E-5</v>
      </c>
    </row>
    <row r="690" spans="1:18" x14ac:dyDescent="0.2">
      <c r="A690" s="225">
        <f t="shared" si="21"/>
        <v>689</v>
      </c>
      <c r="B690" s="249">
        <v>41361</v>
      </c>
      <c r="C690" t="s">
        <v>3530</v>
      </c>
      <c r="D690" s="63" t="s">
        <v>3531</v>
      </c>
      <c r="F690" t="s">
        <v>3532</v>
      </c>
      <c r="H690" s="63" t="s">
        <v>589</v>
      </c>
      <c r="I690" s="63" t="s">
        <v>590</v>
      </c>
      <c r="J690" s="63" t="s">
        <v>591</v>
      </c>
      <c r="K690" s="63">
        <v>20</v>
      </c>
      <c r="L690" s="63">
        <v>20</v>
      </c>
      <c r="M690" t="s">
        <v>219</v>
      </c>
      <c r="N690" s="63" t="s">
        <v>220</v>
      </c>
      <c r="O690" s="227">
        <v>17000</v>
      </c>
      <c r="P690" s="63" t="s">
        <v>586</v>
      </c>
      <c r="Q690" s="63" t="s">
        <v>586</v>
      </c>
      <c r="R690" s="228">
        <f t="shared" si="20"/>
        <v>1.5045246365909241E-5</v>
      </c>
    </row>
    <row r="691" spans="1:18" x14ac:dyDescent="0.2">
      <c r="A691" s="225">
        <f t="shared" si="21"/>
        <v>690</v>
      </c>
      <c r="B691" s="249">
        <v>41361</v>
      </c>
      <c r="C691" t="s">
        <v>2063</v>
      </c>
      <c r="D691" s="63" t="s">
        <v>2064</v>
      </c>
      <c r="F691" t="s">
        <v>2065</v>
      </c>
      <c r="G691" t="s">
        <v>1623</v>
      </c>
      <c r="H691" s="63" t="s">
        <v>358</v>
      </c>
      <c r="I691" s="63" t="s">
        <v>147</v>
      </c>
      <c r="J691" s="63" t="s">
        <v>585</v>
      </c>
      <c r="K691" s="63">
        <v>15</v>
      </c>
      <c r="L691" s="63">
        <v>5</v>
      </c>
      <c r="M691" t="s">
        <v>1510</v>
      </c>
      <c r="N691" s="63" t="s">
        <v>77</v>
      </c>
      <c r="O691" s="227">
        <v>17000</v>
      </c>
      <c r="P691" s="63" t="s">
        <v>586</v>
      </c>
      <c r="Q691" s="63" t="s">
        <v>586</v>
      </c>
      <c r="R691" s="228">
        <f t="shared" si="20"/>
        <v>1.5045246365909241E-5</v>
      </c>
    </row>
    <row r="692" spans="1:18" x14ac:dyDescent="0.2">
      <c r="A692" s="225">
        <f t="shared" si="21"/>
        <v>691</v>
      </c>
      <c r="B692" s="249">
        <v>41361</v>
      </c>
      <c r="C692" t="s">
        <v>2213</v>
      </c>
      <c r="D692" s="63" t="s">
        <v>2214</v>
      </c>
      <c r="F692" t="s">
        <v>2167</v>
      </c>
      <c r="G692" t="s">
        <v>2215</v>
      </c>
      <c r="H692" s="63" t="s">
        <v>358</v>
      </c>
      <c r="I692" s="63" t="s">
        <v>147</v>
      </c>
      <c r="J692" s="63" t="s">
        <v>585</v>
      </c>
      <c r="K692" s="63">
        <v>15</v>
      </c>
      <c r="L692" s="63">
        <v>5</v>
      </c>
      <c r="M692" t="s">
        <v>1510</v>
      </c>
      <c r="N692" s="63" t="s">
        <v>77</v>
      </c>
      <c r="O692" s="227">
        <v>17000</v>
      </c>
      <c r="P692" s="63" t="s">
        <v>586</v>
      </c>
      <c r="Q692" s="63" t="s">
        <v>586</v>
      </c>
      <c r="R692" s="228">
        <f t="shared" si="20"/>
        <v>1.5045246365909241E-5</v>
      </c>
    </row>
    <row r="693" spans="1:18" x14ac:dyDescent="0.2">
      <c r="A693" s="225">
        <f t="shared" si="21"/>
        <v>692</v>
      </c>
      <c r="B693" s="249">
        <v>41361</v>
      </c>
      <c r="C693" t="s">
        <v>1520</v>
      </c>
      <c r="D693" s="63" t="s">
        <v>279</v>
      </c>
      <c r="F693" t="s">
        <v>1490</v>
      </c>
      <c r="G693" t="s">
        <v>885</v>
      </c>
      <c r="H693" s="63" t="s">
        <v>589</v>
      </c>
      <c r="I693" s="63" t="s">
        <v>590</v>
      </c>
      <c r="J693" s="63" t="s">
        <v>591</v>
      </c>
      <c r="K693" s="63">
        <v>20</v>
      </c>
      <c r="L693" s="63">
        <v>20</v>
      </c>
      <c r="M693" t="s">
        <v>1750</v>
      </c>
      <c r="N693" s="63" t="s">
        <v>201</v>
      </c>
      <c r="O693" s="227">
        <v>16900</v>
      </c>
      <c r="P693" s="63" t="s">
        <v>586</v>
      </c>
      <c r="Q693" s="63" t="s">
        <v>586</v>
      </c>
      <c r="R693" s="228">
        <f t="shared" si="20"/>
        <v>1.4956744916698011E-5</v>
      </c>
    </row>
    <row r="694" spans="1:18" x14ac:dyDescent="0.2">
      <c r="A694" s="225">
        <f t="shared" si="21"/>
        <v>693</v>
      </c>
      <c r="B694" s="249">
        <v>41361</v>
      </c>
      <c r="C694" t="s">
        <v>1070</v>
      </c>
      <c r="D694" s="63" t="s">
        <v>3291</v>
      </c>
      <c r="E694" s="63" t="s">
        <v>3292</v>
      </c>
      <c r="F694" t="s">
        <v>3293</v>
      </c>
      <c r="G694" t="s">
        <v>3294</v>
      </c>
      <c r="H694" s="63" t="s">
        <v>358</v>
      </c>
      <c r="I694" s="63" t="s">
        <v>587</v>
      </c>
      <c r="J694" s="63" t="s">
        <v>585</v>
      </c>
      <c r="K694" s="63">
        <v>15</v>
      </c>
      <c r="L694" s="63">
        <v>15</v>
      </c>
      <c r="M694" t="s">
        <v>1070</v>
      </c>
      <c r="N694" s="63" t="s">
        <v>1071</v>
      </c>
      <c r="O694" s="227">
        <v>16500</v>
      </c>
      <c r="P694" s="63" t="s">
        <v>586</v>
      </c>
      <c r="Q694" s="63" t="s">
        <v>586</v>
      </c>
      <c r="R694" s="228">
        <f t="shared" si="20"/>
        <v>1.4602739119853087E-5</v>
      </c>
    </row>
    <row r="695" spans="1:18" x14ac:dyDescent="0.2">
      <c r="A695" s="225">
        <f t="shared" si="21"/>
        <v>694</v>
      </c>
      <c r="B695" s="249">
        <v>41361</v>
      </c>
      <c r="C695" t="s">
        <v>2216</v>
      </c>
      <c r="D695" s="63" t="s">
        <v>165</v>
      </c>
      <c r="F695" t="s">
        <v>1178</v>
      </c>
      <c r="H695" s="63" t="s">
        <v>589</v>
      </c>
      <c r="I695" s="63" t="s">
        <v>590</v>
      </c>
      <c r="J695" s="63" t="s">
        <v>591</v>
      </c>
      <c r="K695" s="63">
        <v>20</v>
      </c>
      <c r="L695" s="63">
        <v>20</v>
      </c>
      <c r="M695" t="s">
        <v>102</v>
      </c>
      <c r="N695" s="63" t="s">
        <v>103</v>
      </c>
      <c r="O695" s="227">
        <v>16500</v>
      </c>
      <c r="P695" s="63" t="s">
        <v>586</v>
      </c>
      <c r="Q695" s="63" t="s">
        <v>586</v>
      </c>
      <c r="R695" s="228">
        <f t="shared" si="20"/>
        <v>1.4602739119853087E-5</v>
      </c>
    </row>
    <row r="696" spans="1:18" x14ac:dyDescent="0.2">
      <c r="A696" s="225">
        <f t="shared" si="21"/>
        <v>695</v>
      </c>
      <c r="B696" s="249">
        <v>41361</v>
      </c>
      <c r="C696" t="s">
        <v>563</v>
      </c>
      <c r="D696" s="63" t="s">
        <v>564</v>
      </c>
      <c r="F696" t="s">
        <v>1077</v>
      </c>
      <c r="H696" s="63" t="s">
        <v>589</v>
      </c>
      <c r="I696" s="63" t="s">
        <v>590</v>
      </c>
      <c r="J696" s="63" t="s">
        <v>105</v>
      </c>
      <c r="K696" s="63">
        <v>20</v>
      </c>
      <c r="L696" s="63">
        <v>20</v>
      </c>
      <c r="M696" t="s">
        <v>102</v>
      </c>
      <c r="N696" s="63" t="s">
        <v>103</v>
      </c>
      <c r="O696" s="227">
        <v>16500</v>
      </c>
      <c r="P696" s="63" t="s">
        <v>586</v>
      </c>
      <c r="Q696" s="63" t="s">
        <v>586</v>
      </c>
      <c r="R696" s="228">
        <f t="shared" si="20"/>
        <v>1.4602739119853087E-5</v>
      </c>
    </row>
    <row r="697" spans="1:18" x14ac:dyDescent="0.2">
      <c r="A697" s="225">
        <f t="shared" si="21"/>
        <v>696</v>
      </c>
      <c r="B697" s="249">
        <v>41361</v>
      </c>
      <c r="C697" t="s">
        <v>793</v>
      </c>
      <c r="D697" s="63" t="s">
        <v>794</v>
      </c>
      <c r="E697" s="63" t="s">
        <v>656</v>
      </c>
      <c r="F697" t="s">
        <v>1627</v>
      </c>
      <c r="G697" t="s">
        <v>1628</v>
      </c>
      <c r="H697" s="63" t="s">
        <v>589</v>
      </c>
      <c r="I697" s="63" t="s">
        <v>590</v>
      </c>
      <c r="J697" s="63" t="s">
        <v>1426</v>
      </c>
      <c r="K697" s="63">
        <v>15</v>
      </c>
      <c r="L697" s="63">
        <v>10</v>
      </c>
      <c r="M697" t="s">
        <v>1510</v>
      </c>
      <c r="N697" s="63" t="s">
        <v>77</v>
      </c>
      <c r="O697" s="227">
        <v>16500</v>
      </c>
      <c r="P697" s="63" t="s">
        <v>586</v>
      </c>
      <c r="Q697" s="63" t="s">
        <v>586</v>
      </c>
      <c r="R697" s="228">
        <f t="shared" si="20"/>
        <v>1.4602739119853087E-5</v>
      </c>
    </row>
    <row r="698" spans="1:18" x14ac:dyDescent="0.2">
      <c r="A698" s="225">
        <f t="shared" si="21"/>
        <v>697</v>
      </c>
      <c r="B698" s="249">
        <v>41361</v>
      </c>
      <c r="C698" t="s">
        <v>2933</v>
      </c>
      <c r="D698" s="63" t="s">
        <v>2934</v>
      </c>
      <c r="E698" s="63" t="s">
        <v>656</v>
      </c>
      <c r="F698" t="s">
        <v>2916</v>
      </c>
      <c r="G698" t="s">
        <v>2917</v>
      </c>
      <c r="H698" s="63" t="s">
        <v>589</v>
      </c>
      <c r="I698" s="63" t="s">
        <v>590</v>
      </c>
      <c r="J698" s="63" t="s">
        <v>591</v>
      </c>
      <c r="K698" s="63">
        <v>20</v>
      </c>
      <c r="L698" s="63">
        <v>20</v>
      </c>
      <c r="M698" t="s">
        <v>1510</v>
      </c>
      <c r="N698" s="63" t="s">
        <v>77</v>
      </c>
      <c r="O698" s="227">
        <v>16500</v>
      </c>
      <c r="P698" s="63" t="s">
        <v>586</v>
      </c>
      <c r="Q698" s="63" t="s">
        <v>586</v>
      </c>
      <c r="R698" s="228">
        <f t="shared" si="20"/>
        <v>1.4602739119853087E-5</v>
      </c>
    </row>
    <row r="699" spans="1:18" x14ac:dyDescent="0.2">
      <c r="A699" s="225">
        <f t="shared" si="21"/>
        <v>698</v>
      </c>
      <c r="B699" s="249">
        <v>41361</v>
      </c>
      <c r="C699" t="s">
        <v>3286</v>
      </c>
      <c r="D699" s="63" t="s">
        <v>800</v>
      </c>
      <c r="E699" s="63">
        <v>241024</v>
      </c>
      <c r="F699" t="s">
        <v>3247</v>
      </c>
      <c r="H699" s="63" t="s">
        <v>589</v>
      </c>
      <c r="I699" s="63" t="s">
        <v>590</v>
      </c>
      <c r="J699" s="63" t="s">
        <v>591</v>
      </c>
      <c r="K699" s="63">
        <v>20</v>
      </c>
      <c r="L699" s="63">
        <v>20</v>
      </c>
      <c r="M699" t="s">
        <v>1750</v>
      </c>
      <c r="N699" s="63" t="s">
        <v>201</v>
      </c>
      <c r="O699" s="227">
        <v>16500</v>
      </c>
      <c r="P699" s="63" t="s">
        <v>586</v>
      </c>
      <c r="Q699" s="63" t="s">
        <v>586</v>
      </c>
      <c r="R699" s="228">
        <f t="shared" si="20"/>
        <v>1.4602739119853087E-5</v>
      </c>
    </row>
    <row r="700" spans="1:18" x14ac:dyDescent="0.2">
      <c r="A700" s="225">
        <f t="shared" si="21"/>
        <v>699</v>
      </c>
      <c r="B700" s="249">
        <v>41361</v>
      </c>
      <c r="C700" t="s">
        <v>2365</v>
      </c>
      <c r="D700" s="63" t="s">
        <v>2366</v>
      </c>
      <c r="F700" t="s">
        <v>2367</v>
      </c>
      <c r="G700" t="s">
        <v>2368</v>
      </c>
      <c r="H700" s="63" t="s">
        <v>589</v>
      </c>
      <c r="I700" s="63" t="s">
        <v>590</v>
      </c>
      <c r="J700" s="63" t="s">
        <v>591</v>
      </c>
      <c r="K700" s="63">
        <v>20</v>
      </c>
      <c r="L700" s="63">
        <v>20</v>
      </c>
      <c r="M700" t="s">
        <v>219</v>
      </c>
      <c r="N700" s="63" t="s">
        <v>220</v>
      </c>
      <c r="O700" s="227">
        <v>16500</v>
      </c>
      <c r="P700" s="63" t="s">
        <v>586</v>
      </c>
      <c r="Q700" s="63" t="s">
        <v>586</v>
      </c>
      <c r="R700" s="228">
        <f t="shared" si="20"/>
        <v>1.4602739119853087E-5</v>
      </c>
    </row>
    <row r="701" spans="1:18" x14ac:dyDescent="0.2">
      <c r="A701" s="225">
        <f t="shared" si="21"/>
        <v>700</v>
      </c>
      <c r="B701" s="249">
        <v>41361</v>
      </c>
      <c r="C701" t="s">
        <v>3533</v>
      </c>
      <c r="D701" s="63" t="s">
        <v>3534</v>
      </c>
      <c r="F701" t="s">
        <v>3535</v>
      </c>
      <c r="G701" t="s">
        <v>3536</v>
      </c>
      <c r="H701" s="63" t="s">
        <v>358</v>
      </c>
      <c r="I701" s="63" t="s">
        <v>583</v>
      </c>
      <c r="J701" s="63" t="s">
        <v>585</v>
      </c>
      <c r="K701" s="63">
        <v>15</v>
      </c>
      <c r="L701" s="63">
        <v>15</v>
      </c>
      <c r="M701" t="s">
        <v>219</v>
      </c>
      <c r="N701" s="63" t="s">
        <v>220</v>
      </c>
      <c r="O701" s="227">
        <v>16500</v>
      </c>
      <c r="P701" s="63" t="s">
        <v>586</v>
      </c>
      <c r="Q701" s="63" t="s">
        <v>586</v>
      </c>
      <c r="R701" s="228">
        <f t="shared" si="20"/>
        <v>1.4602739119853087E-5</v>
      </c>
    </row>
    <row r="702" spans="1:18" x14ac:dyDescent="0.2">
      <c r="A702" s="225">
        <f t="shared" si="21"/>
        <v>701</v>
      </c>
      <c r="B702" s="249">
        <v>41361</v>
      </c>
      <c r="C702" t="s">
        <v>3419</v>
      </c>
      <c r="D702" s="63" t="s">
        <v>3420</v>
      </c>
      <c r="E702" s="63" t="s">
        <v>656</v>
      </c>
      <c r="F702" t="s">
        <v>3421</v>
      </c>
      <c r="G702" t="s">
        <v>101</v>
      </c>
      <c r="H702" s="63" t="s">
        <v>589</v>
      </c>
      <c r="I702" s="63" t="s">
        <v>590</v>
      </c>
      <c r="J702" s="63" t="s">
        <v>591</v>
      </c>
      <c r="K702" s="63">
        <v>20</v>
      </c>
      <c r="L702" s="63">
        <v>20</v>
      </c>
      <c r="M702" t="s">
        <v>1510</v>
      </c>
      <c r="N702" s="63" t="s">
        <v>77</v>
      </c>
      <c r="O702" s="227">
        <v>16000</v>
      </c>
      <c r="P702" s="63" t="s">
        <v>586</v>
      </c>
      <c r="Q702" s="63" t="s">
        <v>586</v>
      </c>
      <c r="R702" s="228">
        <f t="shared" si="20"/>
        <v>1.4160231873796934E-5</v>
      </c>
    </row>
    <row r="703" spans="1:18" x14ac:dyDescent="0.2">
      <c r="A703" s="225">
        <f t="shared" si="21"/>
        <v>702</v>
      </c>
      <c r="B703" s="249">
        <v>41361</v>
      </c>
      <c r="C703" t="s">
        <v>1543</v>
      </c>
      <c r="D703" s="63" t="s">
        <v>728</v>
      </c>
      <c r="F703" t="s">
        <v>1180</v>
      </c>
      <c r="H703" s="63" t="s">
        <v>589</v>
      </c>
      <c r="I703" s="63" t="s">
        <v>590</v>
      </c>
      <c r="J703" s="63" t="s">
        <v>105</v>
      </c>
      <c r="K703" s="63">
        <v>20</v>
      </c>
      <c r="L703" s="63">
        <v>20</v>
      </c>
      <c r="M703" t="s">
        <v>1510</v>
      </c>
      <c r="N703" s="63" t="s">
        <v>77</v>
      </c>
      <c r="O703" s="227">
        <v>16000</v>
      </c>
      <c r="P703" s="63" t="s">
        <v>586</v>
      </c>
      <c r="Q703" s="63" t="s">
        <v>586</v>
      </c>
      <c r="R703" s="228">
        <f t="shared" si="20"/>
        <v>1.4160231873796934E-5</v>
      </c>
    </row>
    <row r="704" spans="1:18" x14ac:dyDescent="0.2">
      <c r="A704" s="225">
        <f t="shared" si="21"/>
        <v>703</v>
      </c>
      <c r="B704" s="249">
        <v>41361</v>
      </c>
      <c r="C704" t="s">
        <v>2334</v>
      </c>
      <c r="D704" s="63" t="s">
        <v>2335</v>
      </c>
      <c r="F704" t="s">
        <v>2336</v>
      </c>
      <c r="G704" t="s">
        <v>2337</v>
      </c>
      <c r="H704" s="63" t="s">
        <v>589</v>
      </c>
      <c r="I704" s="63" t="s">
        <v>590</v>
      </c>
      <c r="J704" s="63" t="s">
        <v>591</v>
      </c>
      <c r="K704" s="63">
        <v>20</v>
      </c>
      <c r="L704" s="63">
        <v>20</v>
      </c>
      <c r="M704" t="s">
        <v>1510</v>
      </c>
      <c r="N704" s="63" t="s">
        <v>77</v>
      </c>
      <c r="O704" s="227">
        <v>16000</v>
      </c>
      <c r="P704" s="63" t="s">
        <v>586</v>
      </c>
      <c r="Q704" s="63" t="s">
        <v>586</v>
      </c>
      <c r="R704" s="228">
        <f t="shared" si="20"/>
        <v>1.4160231873796934E-5</v>
      </c>
    </row>
    <row r="705" spans="1:18" x14ac:dyDescent="0.2">
      <c r="A705" s="225">
        <f t="shared" si="21"/>
        <v>704</v>
      </c>
      <c r="B705" s="249">
        <v>41361</v>
      </c>
      <c r="C705" t="s">
        <v>3537</v>
      </c>
      <c r="D705" s="63" t="s">
        <v>3538</v>
      </c>
      <c r="E705" s="63" t="s">
        <v>3539</v>
      </c>
      <c r="F705" t="s">
        <v>3540</v>
      </c>
      <c r="G705" t="s">
        <v>3541</v>
      </c>
      <c r="H705" s="63" t="s">
        <v>589</v>
      </c>
      <c r="I705" s="63" t="s">
        <v>590</v>
      </c>
      <c r="J705" s="63" t="s">
        <v>101</v>
      </c>
      <c r="K705" s="63">
        <v>20</v>
      </c>
      <c r="L705" s="63">
        <v>20</v>
      </c>
      <c r="M705" t="s">
        <v>1750</v>
      </c>
      <c r="N705" s="63" t="s">
        <v>201</v>
      </c>
      <c r="O705" s="227">
        <v>16000</v>
      </c>
      <c r="P705" s="63" t="s">
        <v>586</v>
      </c>
      <c r="Q705" s="63" t="s">
        <v>586</v>
      </c>
      <c r="R705" s="228">
        <f t="shared" si="20"/>
        <v>1.4160231873796934E-5</v>
      </c>
    </row>
    <row r="706" spans="1:18" x14ac:dyDescent="0.2">
      <c r="A706" s="225">
        <f t="shared" si="21"/>
        <v>705</v>
      </c>
      <c r="B706" s="249">
        <v>41361</v>
      </c>
      <c r="C706" t="s">
        <v>2660</v>
      </c>
      <c r="D706" s="63" t="s">
        <v>2661</v>
      </c>
      <c r="F706" t="s">
        <v>2662</v>
      </c>
      <c r="H706" s="63" t="s">
        <v>589</v>
      </c>
      <c r="I706" s="63" t="s">
        <v>590</v>
      </c>
      <c r="J706" s="63" t="s">
        <v>591</v>
      </c>
      <c r="K706" s="63">
        <v>20</v>
      </c>
      <c r="L706" s="63">
        <v>20</v>
      </c>
      <c r="M706" t="s">
        <v>1750</v>
      </c>
      <c r="N706" s="63" t="s">
        <v>201</v>
      </c>
      <c r="O706" s="227">
        <v>16000</v>
      </c>
      <c r="P706" s="63" t="s">
        <v>586</v>
      </c>
      <c r="Q706" s="63" t="s">
        <v>586</v>
      </c>
      <c r="R706" s="228">
        <f t="shared" ref="R706:R769" si="22">O706/$O$987</f>
        <v>1.4160231873796934E-5</v>
      </c>
    </row>
    <row r="707" spans="1:18" x14ac:dyDescent="0.2">
      <c r="A707" s="225">
        <f t="shared" si="21"/>
        <v>706</v>
      </c>
      <c r="B707" s="249">
        <v>41361</v>
      </c>
      <c r="C707" t="s">
        <v>1331</v>
      </c>
      <c r="D707" s="63" t="s">
        <v>1332</v>
      </c>
      <c r="F707" t="s">
        <v>1333</v>
      </c>
      <c r="H707" s="63" t="s">
        <v>589</v>
      </c>
      <c r="I707" s="63" t="s">
        <v>590</v>
      </c>
      <c r="J707" s="63" t="s">
        <v>85</v>
      </c>
      <c r="K707" s="63">
        <v>20</v>
      </c>
      <c r="L707" s="63">
        <v>20</v>
      </c>
      <c r="M707" t="s">
        <v>219</v>
      </c>
      <c r="N707" s="63" t="s">
        <v>220</v>
      </c>
      <c r="O707" s="227">
        <v>16000</v>
      </c>
      <c r="P707" s="63" t="s">
        <v>586</v>
      </c>
      <c r="Q707" s="63" t="s">
        <v>586</v>
      </c>
      <c r="R707" s="228">
        <f t="shared" si="22"/>
        <v>1.4160231873796934E-5</v>
      </c>
    </row>
    <row r="708" spans="1:18" x14ac:dyDescent="0.2">
      <c r="A708" s="225">
        <f t="shared" ref="A708:A771" si="23">A707+1</f>
        <v>707</v>
      </c>
      <c r="B708" s="249">
        <v>41361</v>
      </c>
      <c r="C708" t="s">
        <v>695</v>
      </c>
      <c r="D708" s="63" t="s">
        <v>696</v>
      </c>
      <c r="F708" t="s">
        <v>963</v>
      </c>
      <c r="G708" t="s">
        <v>1211</v>
      </c>
      <c r="H708" s="63" t="s">
        <v>358</v>
      </c>
      <c r="I708" s="63" t="s">
        <v>588</v>
      </c>
      <c r="J708" s="63" t="s">
        <v>585</v>
      </c>
      <c r="K708" s="63">
        <v>0</v>
      </c>
      <c r="L708" s="63">
        <v>0</v>
      </c>
      <c r="M708" t="s">
        <v>1510</v>
      </c>
      <c r="N708" s="63" t="s">
        <v>77</v>
      </c>
      <c r="O708" s="227">
        <v>16000</v>
      </c>
      <c r="P708" s="63" t="s">
        <v>586</v>
      </c>
      <c r="Q708" s="63" t="s">
        <v>586</v>
      </c>
      <c r="R708" s="228">
        <f t="shared" si="22"/>
        <v>1.4160231873796934E-5</v>
      </c>
    </row>
    <row r="709" spans="1:18" x14ac:dyDescent="0.2">
      <c r="A709" s="225">
        <f t="shared" si="23"/>
        <v>708</v>
      </c>
      <c r="B709" s="249">
        <v>41361</v>
      </c>
      <c r="C709" t="s">
        <v>1405</v>
      </c>
      <c r="D709" s="63" t="s">
        <v>1406</v>
      </c>
      <c r="F709" t="s">
        <v>1391</v>
      </c>
      <c r="H709" s="63" t="s">
        <v>589</v>
      </c>
      <c r="I709" s="63" t="s">
        <v>590</v>
      </c>
      <c r="J709" s="63" t="s">
        <v>591</v>
      </c>
      <c r="K709" s="63">
        <v>20</v>
      </c>
      <c r="L709" s="63">
        <v>20</v>
      </c>
      <c r="M709" t="s">
        <v>1750</v>
      </c>
      <c r="N709" s="63" t="s">
        <v>201</v>
      </c>
      <c r="O709" s="227">
        <v>15500</v>
      </c>
      <c r="P709" s="63" t="s">
        <v>586</v>
      </c>
      <c r="Q709" s="63" t="s">
        <v>586</v>
      </c>
      <c r="R709" s="228">
        <f t="shared" si="22"/>
        <v>1.3717724627740779E-5</v>
      </c>
    </row>
    <row r="710" spans="1:18" x14ac:dyDescent="0.2">
      <c r="A710" s="225">
        <f t="shared" si="23"/>
        <v>709</v>
      </c>
      <c r="B710" s="249">
        <v>41361</v>
      </c>
      <c r="C710" t="s">
        <v>2165</v>
      </c>
      <c r="D710" s="63" t="s">
        <v>2166</v>
      </c>
      <c r="E710" s="63" t="s">
        <v>656</v>
      </c>
      <c r="F710" t="s">
        <v>2167</v>
      </c>
      <c r="G710" t="s">
        <v>2168</v>
      </c>
      <c r="H710" s="63" t="s">
        <v>358</v>
      </c>
      <c r="I710" s="63" t="s">
        <v>147</v>
      </c>
      <c r="J710" s="63" t="s">
        <v>585</v>
      </c>
      <c r="K710" s="63">
        <v>15</v>
      </c>
      <c r="L710" s="63">
        <v>5</v>
      </c>
      <c r="M710" t="s">
        <v>1510</v>
      </c>
      <c r="N710" s="63" t="s">
        <v>77</v>
      </c>
      <c r="O710" s="227">
        <v>15500</v>
      </c>
      <c r="P710" s="63" t="s">
        <v>586</v>
      </c>
      <c r="Q710" s="63" t="s">
        <v>586</v>
      </c>
      <c r="R710" s="228">
        <f t="shared" si="22"/>
        <v>1.3717724627740779E-5</v>
      </c>
    </row>
    <row r="711" spans="1:18" x14ac:dyDescent="0.2">
      <c r="A711" s="225">
        <f t="shared" si="23"/>
        <v>710</v>
      </c>
      <c r="B711" s="249">
        <v>41361</v>
      </c>
      <c r="C711" t="s">
        <v>2878</v>
      </c>
      <c r="D711" s="63" t="s">
        <v>2879</v>
      </c>
      <c r="F711" t="s">
        <v>2880</v>
      </c>
      <c r="H711" s="63" t="s">
        <v>589</v>
      </c>
      <c r="I711" s="63" t="s">
        <v>590</v>
      </c>
      <c r="J711" s="63" t="s">
        <v>106</v>
      </c>
      <c r="K711" s="63">
        <v>20</v>
      </c>
      <c r="L711" s="63">
        <v>20</v>
      </c>
      <c r="M711" t="s">
        <v>102</v>
      </c>
      <c r="N711" s="63" t="s">
        <v>103</v>
      </c>
      <c r="O711" s="227">
        <v>15000</v>
      </c>
      <c r="P711" s="63" t="s">
        <v>586</v>
      </c>
      <c r="Q711" s="63" t="s">
        <v>586</v>
      </c>
      <c r="R711" s="228">
        <f t="shared" si="22"/>
        <v>1.3275217381684624E-5</v>
      </c>
    </row>
    <row r="712" spans="1:18" x14ac:dyDescent="0.2">
      <c r="A712" s="225">
        <f t="shared" si="23"/>
        <v>711</v>
      </c>
      <c r="B712" s="249">
        <v>41361</v>
      </c>
      <c r="C712" t="s">
        <v>2679</v>
      </c>
      <c r="D712" s="63" t="s">
        <v>2680</v>
      </c>
      <c r="F712" t="s">
        <v>2681</v>
      </c>
      <c r="G712" t="s">
        <v>2682</v>
      </c>
      <c r="H712" s="63" t="s">
        <v>589</v>
      </c>
      <c r="I712" s="63" t="s">
        <v>590</v>
      </c>
      <c r="J712" s="63" t="s">
        <v>649</v>
      </c>
      <c r="K712" s="63">
        <v>15</v>
      </c>
      <c r="L712" s="63">
        <v>10</v>
      </c>
      <c r="M712" t="s">
        <v>1510</v>
      </c>
      <c r="N712" s="63" t="s">
        <v>77</v>
      </c>
      <c r="O712" s="227">
        <v>15000</v>
      </c>
      <c r="P712" s="63" t="s">
        <v>586</v>
      </c>
      <c r="Q712" s="63" t="s">
        <v>586</v>
      </c>
      <c r="R712" s="228">
        <f t="shared" si="22"/>
        <v>1.3275217381684624E-5</v>
      </c>
    </row>
    <row r="713" spans="1:18" x14ac:dyDescent="0.2">
      <c r="A713" s="225">
        <f t="shared" si="23"/>
        <v>712</v>
      </c>
      <c r="B713" s="249">
        <v>41361</v>
      </c>
      <c r="C713" t="s">
        <v>3422</v>
      </c>
      <c r="D713" s="63" t="s">
        <v>3423</v>
      </c>
      <c r="F713" t="s">
        <v>3424</v>
      </c>
      <c r="G713" t="s">
        <v>3425</v>
      </c>
      <c r="H713" s="63" t="s">
        <v>589</v>
      </c>
      <c r="I713" s="63" t="s">
        <v>590</v>
      </c>
      <c r="J713" s="63" t="s">
        <v>591</v>
      </c>
      <c r="K713" s="63">
        <v>20</v>
      </c>
      <c r="L713" s="63">
        <v>20</v>
      </c>
      <c r="M713" t="s">
        <v>1510</v>
      </c>
      <c r="N713" s="63" t="s">
        <v>77</v>
      </c>
      <c r="O713" s="227">
        <v>15000</v>
      </c>
      <c r="P713" s="63" t="s">
        <v>586</v>
      </c>
      <c r="Q713" s="63" t="s">
        <v>586</v>
      </c>
      <c r="R713" s="228">
        <f t="shared" si="22"/>
        <v>1.3275217381684624E-5</v>
      </c>
    </row>
    <row r="714" spans="1:18" x14ac:dyDescent="0.2">
      <c r="A714" s="225">
        <f t="shared" si="23"/>
        <v>713</v>
      </c>
      <c r="B714" s="249">
        <v>41361</v>
      </c>
      <c r="C714" t="s">
        <v>2771</v>
      </c>
      <c r="D714" s="63" t="s">
        <v>2772</v>
      </c>
      <c r="F714" t="s">
        <v>2773</v>
      </c>
      <c r="H714" s="63" t="s">
        <v>589</v>
      </c>
      <c r="I714" s="63" t="s">
        <v>590</v>
      </c>
      <c r="J714" s="63" t="s">
        <v>591</v>
      </c>
      <c r="K714" s="63">
        <v>20</v>
      </c>
      <c r="L714" s="63">
        <v>20</v>
      </c>
      <c r="M714" t="s">
        <v>1750</v>
      </c>
      <c r="N714" s="63" t="s">
        <v>201</v>
      </c>
      <c r="O714" s="227">
        <v>15000</v>
      </c>
      <c r="P714" s="63" t="s">
        <v>586</v>
      </c>
      <c r="Q714" s="63" t="s">
        <v>586</v>
      </c>
      <c r="R714" s="228">
        <f t="shared" si="22"/>
        <v>1.3275217381684624E-5</v>
      </c>
    </row>
    <row r="715" spans="1:18" x14ac:dyDescent="0.2">
      <c r="A715" s="225">
        <f t="shared" si="23"/>
        <v>714</v>
      </c>
      <c r="B715" s="249">
        <v>41361</v>
      </c>
      <c r="C715" t="s">
        <v>1825</v>
      </c>
      <c r="D715" s="63" t="s">
        <v>1826</v>
      </c>
      <c r="F715" t="s">
        <v>1259</v>
      </c>
      <c r="G715" t="s">
        <v>1387</v>
      </c>
      <c r="H715" s="63" t="s">
        <v>589</v>
      </c>
      <c r="I715" s="63" t="s">
        <v>590</v>
      </c>
      <c r="J715" s="63" t="s">
        <v>591</v>
      </c>
      <c r="K715" s="63">
        <v>20</v>
      </c>
      <c r="L715" s="63">
        <v>20</v>
      </c>
      <c r="M715" t="s">
        <v>1750</v>
      </c>
      <c r="N715" s="63" t="s">
        <v>201</v>
      </c>
      <c r="O715" s="227">
        <v>15000</v>
      </c>
      <c r="P715" s="63" t="s">
        <v>586</v>
      </c>
      <c r="Q715" s="63" t="s">
        <v>586</v>
      </c>
      <c r="R715" s="228">
        <f t="shared" si="22"/>
        <v>1.3275217381684624E-5</v>
      </c>
    </row>
    <row r="716" spans="1:18" x14ac:dyDescent="0.2">
      <c r="A716" s="225">
        <f t="shared" si="23"/>
        <v>715</v>
      </c>
      <c r="B716" s="249">
        <v>41361</v>
      </c>
      <c r="C716" t="s">
        <v>1889</v>
      </c>
      <c r="D716" s="63" t="s">
        <v>1890</v>
      </c>
      <c r="F716" t="s">
        <v>1866</v>
      </c>
      <c r="G716" t="s">
        <v>1867</v>
      </c>
      <c r="H716" s="63" t="s">
        <v>589</v>
      </c>
      <c r="I716" s="63" t="s">
        <v>590</v>
      </c>
      <c r="J716" s="63" t="s">
        <v>591</v>
      </c>
      <c r="K716" s="63">
        <v>20</v>
      </c>
      <c r="L716" s="63">
        <v>20</v>
      </c>
      <c r="M716" t="s">
        <v>1750</v>
      </c>
      <c r="N716" s="63" t="s">
        <v>201</v>
      </c>
      <c r="O716" s="227">
        <v>15000</v>
      </c>
      <c r="P716" s="63" t="s">
        <v>586</v>
      </c>
      <c r="Q716" s="63" t="s">
        <v>586</v>
      </c>
      <c r="R716" s="228">
        <f t="shared" si="22"/>
        <v>1.3275217381684624E-5</v>
      </c>
    </row>
    <row r="717" spans="1:18" x14ac:dyDescent="0.2">
      <c r="A717" s="225">
        <f t="shared" si="23"/>
        <v>716</v>
      </c>
      <c r="B717" s="249">
        <v>41361</v>
      </c>
      <c r="C717" t="s">
        <v>1320</v>
      </c>
      <c r="D717" s="63" t="s">
        <v>1321</v>
      </c>
      <c r="F717" t="s">
        <v>1322</v>
      </c>
      <c r="G717" t="s">
        <v>1323</v>
      </c>
      <c r="H717" s="63" t="s">
        <v>589</v>
      </c>
      <c r="I717" s="63" t="s">
        <v>590</v>
      </c>
      <c r="J717" s="63" t="s">
        <v>591</v>
      </c>
      <c r="K717" s="63">
        <v>20</v>
      </c>
      <c r="L717" s="63">
        <v>20</v>
      </c>
      <c r="M717" t="s">
        <v>1750</v>
      </c>
      <c r="N717" s="63" t="s">
        <v>201</v>
      </c>
      <c r="O717" s="227">
        <v>15000</v>
      </c>
      <c r="P717" s="63" t="s">
        <v>586</v>
      </c>
      <c r="Q717" s="63" t="s">
        <v>586</v>
      </c>
      <c r="R717" s="228">
        <f t="shared" si="22"/>
        <v>1.3275217381684624E-5</v>
      </c>
    </row>
    <row r="718" spans="1:18" x14ac:dyDescent="0.2">
      <c r="A718" s="225">
        <f t="shared" si="23"/>
        <v>717</v>
      </c>
      <c r="B718" s="249">
        <v>41361</v>
      </c>
      <c r="C718" t="s">
        <v>3056</v>
      </c>
      <c r="D718" s="63" t="s">
        <v>3057</v>
      </c>
      <c r="F718" t="s">
        <v>3058</v>
      </c>
      <c r="G718" t="s">
        <v>1165</v>
      </c>
      <c r="H718" s="63" t="s">
        <v>358</v>
      </c>
      <c r="I718" s="63" t="s">
        <v>147</v>
      </c>
      <c r="J718" s="63" t="s">
        <v>585</v>
      </c>
      <c r="K718" s="63">
        <v>15</v>
      </c>
      <c r="L718" s="63">
        <v>5</v>
      </c>
      <c r="M718" t="s">
        <v>151</v>
      </c>
      <c r="N718" s="63" t="s">
        <v>152</v>
      </c>
      <c r="O718" s="227">
        <v>15000</v>
      </c>
      <c r="P718" s="63" t="s">
        <v>586</v>
      </c>
      <c r="Q718" s="63" t="s">
        <v>586</v>
      </c>
      <c r="R718" s="228">
        <f t="shared" si="22"/>
        <v>1.3275217381684624E-5</v>
      </c>
    </row>
    <row r="719" spans="1:18" x14ac:dyDescent="0.2">
      <c r="A719" s="225">
        <f t="shared" si="23"/>
        <v>718</v>
      </c>
      <c r="B719" s="249">
        <v>41361</v>
      </c>
      <c r="C719" t="s">
        <v>3542</v>
      </c>
      <c r="D719" s="63" t="s">
        <v>3543</v>
      </c>
      <c r="F719" t="s">
        <v>3544</v>
      </c>
      <c r="G719" t="s">
        <v>3545</v>
      </c>
      <c r="H719" s="63" t="s">
        <v>358</v>
      </c>
      <c r="I719" s="63" t="s">
        <v>147</v>
      </c>
      <c r="J719" s="63" t="s">
        <v>585</v>
      </c>
      <c r="K719" s="63">
        <v>15</v>
      </c>
      <c r="L719" s="63">
        <v>5</v>
      </c>
      <c r="M719" t="s">
        <v>1510</v>
      </c>
      <c r="N719" s="63" t="s">
        <v>77</v>
      </c>
      <c r="O719" s="227">
        <v>15000</v>
      </c>
      <c r="P719" s="63" t="s">
        <v>586</v>
      </c>
      <c r="Q719" s="63" t="s">
        <v>586</v>
      </c>
      <c r="R719" s="228">
        <f t="shared" si="22"/>
        <v>1.3275217381684624E-5</v>
      </c>
    </row>
    <row r="720" spans="1:18" x14ac:dyDescent="0.2">
      <c r="A720" s="225">
        <f t="shared" si="23"/>
        <v>719</v>
      </c>
      <c r="B720" s="249">
        <v>41361</v>
      </c>
      <c r="C720" t="s">
        <v>47</v>
      </c>
      <c r="D720" s="63" t="s">
        <v>61</v>
      </c>
      <c r="F720" t="s">
        <v>984</v>
      </c>
      <c r="G720" t="s">
        <v>1211</v>
      </c>
      <c r="H720" s="63" t="s">
        <v>358</v>
      </c>
      <c r="I720" s="63" t="s">
        <v>605</v>
      </c>
      <c r="J720" s="63" t="s">
        <v>585</v>
      </c>
      <c r="K720" s="63">
        <v>15</v>
      </c>
      <c r="L720" s="63">
        <v>5</v>
      </c>
      <c r="M720" t="s">
        <v>1510</v>
      </c>
      <c r="N720" s="63" t="s">
        <v>77</v>
      </c>
      <c r="O720" s="227">
        <v>15000</v>
      </c>
      <c r="P720" s="63" t="s">
        <v>586</v>
      </c>
      <c r="Q720" s="63" t="s">
        <v>586</v>
      </c>
      <c r="R720" s="228">
        <f t="shared" si="22"/>
        <v>1.3275217381684624E-5</v>
      </c>
    </row>
    <row r="721" spans="1:18" x14ac:dyDescent="0.2">
      <c r="A721" s="225">
        <f t="shared" si="23"/>
        <v>720</v>
      </c>
      <c r="B721" s="249">
        <v>41361</v>
      </c>
      <c r="C721" t="s">
        <v>832</v>
      </c>
      <c r="D721" s="63" t="s">
        <v>833</v>
      </c>
      <c r="F721" t="s">
        <v>1349</v>
      </c>
      <c r="H721" s="63" t="s">
        <v>358</v>
      </c>
      <c r="I721" s="63" t="s">
        <v>588</v>
      </c>
      <c r="J721" s="63" t="s">
        <v>585</v>
      </c>
      <c r="K721" s="63">
        <v>0</v>
      </c>
      <c r="L721" s="63">
        <v>0</v>
      </c>
      <c r="M721" t="s">
        <v>619</v>
      </c>
      <c r="N721" s="63" t="s">
        <v>620</v>
      </c>
      <c r="O721" s="227">
        <v>15000</v>
      </c>
      <c r="P721" s="63" t="s">
        <v>586</v>
      </c>
      <c r="Q721" s="63" t="s">
        <v>586</v>
      </c>
      <c r="R721" s="228">
        <f t="shared" si="22"/>
        <v>1.3275217381684624E-5</v>
      </c>
    </row>
    <row r="722" spans="1:18" x14ac:dyDescent="0.2">
      <c r="A722" s="225">
        <f t="shared" si="23"/>
        <v>721</v>
      </c>
      <c r="B722" s="249">
        <v>41361</v>
      </c>
      <c r="C722" t="s">
        <v>1529</v>
      </c>
      <c r="D722" s="63" t="s">
        <v>1530</v>
      </c>
      <c r="F722" t="s">
        <v>1531</v>
      </c>
      <c r="H722" s="63" t="s">
        <v>358</v>
      </c>
      <c r="I722" s="63" t="s">
        <v>588</v>
      </c>
      <c r="J722" s="63" t="s">
        <v>585</v>
      </c>
      <c r="K722" s="63">
        <v>0</v>
      </c>
      <c r="L722" s="63">
        <v>0</v>
      </c>
      <c r="M722" t="s">
        <v>102</v>
      </c>
      <c r="N722" s="63" t="s">
        <v>103</v>
      </c>
      <c r="O722" s="227">
        <v>15000</v>
      </c>
      <c r="P722" s="63" t="s">
        <v>586</v>
      </c>
      <c r="Q722" s="63" t="s">
        <v>586</v>
      </c>
      <c r="R722" s="228">
        <f t="shared" si="22"/>
        <v>1.3275217381684624E-5</v>
      </c>
    </row>
    <row r="723" spans="1:18" x14ac:dyDescent="0.2">
      <c r="A723" s="225">
        <f t="shared" si="23"/>
        <v>722</v>
      </c>
      <c r="B723" s="249">
        <v>41361</v>
      </c>
      <c r="C723" t="s">
        <v>1208</v>
      </c>
      <c r="D723" s="63" t="s">
        <v>1318</v>
      </c>
      <c r="F723" t="s">
        <v>1319</v>
      </c>
      <c r="G723" t="s">
        <v>1664</v>
      </c>
      <c r="H723" s="63" t="s">
        <v>358</v>
      </c>
      <c r="I723" s="63" t="s">
        <v>588</v>
      </c>
      <c r="J723" s="63" t="s">
        <v>585</v>
      </c>
      <c r="K723" s="63">
        <v>0</v>
      </c>
      <c r="L723" s="63">
        <v>0</v>
      </c>
      <c r="M723" t="s">
        <v>124</v>
      </c>
      <c r="N723" s="63" t="s">
        <v>125</v>
      </c>
      <c r="O723" s="227">
        <v>15000</v>
      </c>
      <c r="P723" s="63" t="s">
        <v>586</v>
      </c>
      <c r="Q723" s="63" t="s">
        <v>586</v>
      </c>
      <c r="R723" s="228">
        <f t="shared" si="22"/>
        <v>1.3275217381684624E-5</v>
      </c>
    </row>
    <row r="724" spans="1:18" x14ac:dyDescent="0.2">
      <c r="A724" s="225">
        <f t="shared" si="23"/>
        <v>723</v>
      </c>
      <c r="B724" s="249">
        <v>41361</v>
      </c>
      <c r="C724" t="s">
        <v>3074</v>
      </c>
      <c r="D724" s="63" t="s">
        <v>3075</v>
      </c>
      <c r="E724" s="63" t="s">
        <v>2218</v>
      </c>
      <c r="F724" t="s">
        <v>3076</v>
      </c>
      <c r="H724" s="63" t="s">
        <v>358</v>
      </c>
      <c r="I724" s="63" t="s">
        <v>588</v>
      </c>
      <c r="J724" s="63" t="s">
        <v>585</v>
      </c>
      <c r="K724" s="63">
        <v>0</v>
      </c>
      <c r="L724" s="63">
        <v>0</v>
      </c>
      <c r="M724" t="s">
        <v>214</v>
      </c>
      <c r="N724" s="63" t="s">
        <v>215</v>
      </c>
      <c r="O724" s="227">
        <v>15000</v>
      </c>
      <c r="P724" s="63" t="s">
        <v>586</v>
      </c>
      <c r="Q724" s="63" t="s">
        <v>586</v>
      </c>
      <c r="R724" s="228">
        <f t="shared" si="22"/>
        <v>1.3275217381684624E-5</v>
      </c>
    </row>
    <row r="725" spans="1:18" x14ac:dyDescent="0.2">
      <c r="A725" s="225">
        <f t="shared" si="23"/>
        <v>724</v>
      </c>
      <c r="B725" s="249">
        <v>41361</v>
      </c>
      <c r="C725" t="s">
        <v>1832</v>
      </c>
      <c r="D725" s="63" t="s">
        <v>1833</v>
      </c>
      <c r="F725" t="s">
        <v>1834</v>
      </c>
      <c r="H725" s="63" t="s">
        <v>358</v>
      </c>
      <c r="I725" s="63" t="s">
        <v>588</v>
      </c>
      <c r="J725" s="63" t="s">
        <v>585</v>
      </c>
      <c r="K725" s="63">
        <v>0</v>
      </c>
      <c r="L725" s="63">
        <v>0</v>
      </c>
      <c r="M725" t="s">
        <v>1835</v>
      </c>
      <c r="N725" s="63" t="s">
        <v>1836</v>
      </c>
      <c r="O725" s="227">
        <v>15000</v>
      </c>
      <c r="P725" s="63" t="s">
        <v>586</v>
      </c>
      <c r="Q725" s="63" t="s">
        <v>586</v>
      </c>
      <c r="R725" s="228">
        <f t="shared" si="22"/>
        <v>1.3275217381684624E-5</v>
      </c>
    </row>
    <row r="726" spans="1:18" x14ac:dyDescent="0.2">
      <c r="A726" s="225">
        <f t="shared" si="23"/>
        <v>725</v>
      </c>
      <c r="B726" s="249">
        <v>41361</v>
      </c>
      <c r="C726" t="s">
        <v>1802</v>
      </c>
      <c r="D726" s="63" t="s">
        <v>2884</v>
      </c>
      <c r="F726" t="s">
        <v>1436</v>
      </c>
      <c r="G726" t="s">
        <v>1437</v>
      </c>
      <c r="H726" s="63" t="s">
        <v>358</v>
      </c>
      <c r="I726" s="63" t="s">
        <v>583</v>
      </c>
      <c r="J726" s="63" t="s">
        <v>585</v>
      </c>
      <c r="K726" s="63">
        <v>15</v>
      </c>
      <c r="L726" s="63">
        <v>15</v>
      </c>
      <c r="M726" t="s">
        <v>126</v>
      </c>
      <c r="N726" s="63" t="s">
        <v>127</v>
      </c>
      <c r="O726" s="227">
        <v>15000</v>
      </c>
      <c r="P726" s="63" t="s">
        <v>586</v>
      </c>
      <c r="Q726" s="63" t="s">
        <v>586</v>
      </c>
      <c r="R726" s="228">
        <f t="shared" si="22"/>
        <v>1.3275217381684624E-5</v>
      </c>
    </row>
    <row r="727" spans="1:18" x14ac:dyDescent="0.2">
      <c r="A727" s="225">
        <f t="shared" si="23"/>
        <v>726</v>
      </c>
      <c r="B727" s="249">
        <v>41361</v>
      </c>
      <c r="C727" t="s">
        <v>3297</v>
      </c>
      <c r="D727" s="63" t="s">
        <v>3298</v>
      </c>
      <c r="F727" t="s">
        <v>3299</v>
      </c>
      <c r="G727" t="s">
        <v>3300</v>
      </c>
      <c r="H727" s="63" t="s">
        <v>589</v>
      </c>
      <c r="I727" s="63" t="s">
        <v>590</v>
      </c>
      <c r="J727" s="63" t="s">
        <v>105</v>
      </c>
      <c r="K727" s="63">
        <v>20</v>
      </c>
      <c r="L727" s="63">
        <v>20</v>
      </c>
      <c r="M727" t="s">
        <v>1510</v>
      </c>
      <c r="N727" s="63" t="s">
        <v>77</v>
      </c>
      <c r="O727" s="227">
        <v>14500</v>
      </c>
      <c r="P727" s="63" t="s">
        <v>586</v>
      </c>
      <c r="Q727" s="63" t="s">
        <v>586</v>
      </c>
      <c r="R727" s="228">
        <f t="shared" si="22"/>
        <v>1.2832710135628471E-5</v>
      </c>
    </row>
    <row r="728" spans="1:18" x14ac:dyDescent="0.2">
      <c r="A728" s="225">
        <f t="shared" si="23"/>
        <v>727</v>
      </c>
      <c r="B728" s="249">
        <v>41361</v>
      </c>
      <c r="C728" t="s">
        <v>1541</v>
      </c>
      <c r="D728" s="63" t="s">
        <v>1542</v>
      </c>
      <c r="F728" t="s">
        <v>1596</v>
      </c>
      <c r="G728" t="s">
        <v>1597</v>
      </c>
      <c r="H728" s="63" t="s">
        <v>589</v>
      </c>
      <c r="I728" s="63" t="s">
        <v>590</v>
      </c>
      <c r="J728" s="63" t="s">
        <v>1598</v>
      </c>
      <c r="K728" s="63">
        <v>10</v>
      </c>
      <c r="L728" s="63">
        <v>10</v>
      </c>
      <c r="M728" t="s">
        <v>1750</v>
      </c>
      <c r="N728" s="63" t="s">
        <v>201</v>
      </c>
      <c r="O728" s="227">
        <v>14500</v>
      </c>
      <c r="P728" s="63" t="s">
        <v>586</v>
      </c>
      <c r="Q728" s="63" t="s">
        <v>586</v>
      </c>
      <c r="R728" s="228">
        <f t="shared" si="22"/>
        <v>1.2832710135628471E-5</v>
      </c>
    </row>
    <row r="729" spans="1:18" x14ac:dyDescent="0.2">
      <c r="A729" s="225">
        <f t="shared" si="23"/>
        <v>728</v>
      </c>
      <c r="B729" s="249">
        <v>41361</v>
      </c>
      <c r="C729" t="s">
        <v>2663</v>
      </c>
      <c r="D729" s="63" t="s">
        <v>1677</v>
      </c>
      <c r="F729" t="s">
        <v>1256</v>
      </c>
      <c r="H729" s="63" t="s">
        <v>589</v>
      </c>
      <c r="I729" s="63" t="s">
        <v>590</v>
      </c>
      <c r="J729" s="63" t="s">
        <v>591</v>
      </c>
      <c r="K729" s="63">
        <v>20</v>
      </c>
      <c r="L729" s="63">
        <v>20</v>
      </c>
      <c r="M729" t="s">
        <v>219</v>
      </c>
      <c r="N729" s="63" t="s">
        <v>220</v>
      </c>
      <c r="O729" s="227">
        <v>14500</v>
      </c>
      <c r="P729" s="63" t="s">
        <v>586</v>
      </c>
      <c r="Q729" s="63" t="s">
        <v>586</v>
      </c>
      <c r="R729" s="228">
        <f t="shared" si="22"/>
        <v>1.2832710135628471E-5</v>
      </c>
    </row>
    <row r="730" spans="1:18" x14ac:dyDescent="0.2">
      <c r="A730" s="225">
        <f t="shared" si="23"/>
        <v>729</v>
      </c>
      <c r="B730" s="249">
        <v>41361</v>
      </c>
      <c r="C730" t="s">
        <v>1590</v>
      </c>
      <c r="D730" s="63" t="s">
        <v>1591</v>
      </c>
      <c r="E730" s="63" t="s">
        <v>656</v>
      </c>
      <c r="F730" t="s">
        <v>1572</v>
      </c>
      <c r="G730" t="s">
        <v>1573</v>
      </c>
      <c r="H730" s="63" t="s">
        <v>358</v>
      </c>
      <c r="I730" s="63" t="s">
        <v>147</v>
      </c>
      <c r="J730" s="63" t="s">
        <v>585</v>
      </c>
      <c r="K730" s="63">
        <v>15</v>
      </c>
      <c r="L730" s="63">
        <v>5</v>
      </c>
      <c r="M730" t="s">
        <v>597</v>
      </c>
      <c r="N730" s="63" t="s">
        <v>598</v>
      </c>
      <c r="O730" s="227">
        <v>14500</v>
      </c>
      <c r="P730" s="63" t="s">
        <v>586</v>
      </c>
      <c r="Q730" s="63" t="s">
        <v>586</v>
      </c>
      <c r="R730" s="228">
        <f t="shared" si="22"/>
        <v>1.2832710135628471E-5</v>
      </c>
    </row>
    <row r="731" spans="1:18" x14ac:dyDescent="0.2">
      <c r="A731" s="225">
        <f t="shared" si="23"/>
        <v>730</v>
      </c>
      <c r="B731" s="249">
        <v>41361</v>
      </c>
      <c r="C731" t="s">
        <v>1672</v>
      </c>
      <c r="D731" s="63" t="s">
        <v>1673</v>
      </c>
      <c r="E731" s="63" t="s">
        <v>656</v>
      </c>
      <c r="F731" t="s">
        <v>2389</v>
      </c>
      <c r="G731" t="s">
        <v>2390</v>
      </c>
      <c r="H731" s="63" t="s">
        <v>589</v>
      </c>
      <c r="I731" s="63" t="s">
        <v>590</v>
      </c>
      <c r="J731" s="63" t="s">
        <v>591</v>
      </c>
      <c r="K731" s="63">
        <v>20</v>
      </c>
      <c r="L731" s="63">
        <v>20</v>
      </c>
      <c r="M731" t="s">
        <v>1510</v>
      </c>
      <c r="N731" s="63" t="s">
        <v>77</v>
      </c>
      <c r="O731" s="227">
        <v>14000</v>
      </c>
      <c r="P731" s="63" t="s">
        <v>586</v>
      </c>
      <c r="Q731" s="63" t="s">
        <v>586</v>
      </c>
      <c r="R731" s="228">
        <f t="shared" si="22"/>
        <v>1.2390202889572317E-5</v>
      </c>
    </row>
    <row r="732" spans="1:18" x14ac:dyDescent="0.2">
      <c r="A732" s="225">
        <f t="shared" si="23"/>
        <v>731</v>
      </c>
      <c r="B732" s="249">
        <v>41361</v>
      </c>
      <c r="C732" t="s">
        <v>2669</v>
      </c>
      <c r="D732" s="63" t="s">
        <v>2211</v>
      </c>
      <c r="F732" t="s">
        <v>2212</v>
      </c>
      <c r="H732" s="63" t="s">
        <v>589</v>
      </c>
      <c r="I732" s="63" t="s">
        <v>590</v>
      </c>
      <c r="J732" s="63" t="s">
        <v>591</v>
      </c>
      <c r="K732" s="63">
        <v>20</v>
      </c>
      <c r="L732" s="63">
        <v>20</v>
      </c>
      <c r="M732" t="s">
        <v>219</v>
      </c>
      <c r="N732" s="63" t="s">
        <v>220</v>
      </c>
      <c r="O732" s="227">
        <v>14000</v>
      </c>
      <c r="P732" s="63" t="s">
        <v>586</v>
      </c>
      <c r="Q732" s="63" t="s">
        <v>586</v>
      </c>
      <c r="R732" s="228">
        <f t="shared" si="22"/>
        <v>1.2390202889572317E-5</v>
      </c>
    </row>
    <row r="733" spans="1:18" x14ac:dyDescent="0.2">
      <c r="A733" s="225">
        <f t="shared" si="23"/>
        <v>732</v>
      </c>
      <c r="B733" s="249">
        <v>41361</v>
      </c>
      <c r="C733" t="s">
        <v>1810</v>
      </c>
      <c r="D733" s="63" t="s">
        <v>1811</v>
      </c>
      <c r="F733" t="s">
        <v>1758</v>
      </c>
      <c r="H733" s="63" t="s">
        <v>589</v>
      </c>
      <c r="I733" s="63" t="s">
        <v>590</v>
      </c>
      <c r="J733" s="63" t="s">
        <v>591</v>
      </c>
      <c r="K733" s="63">
        <v>20</v>
      </c>
      <c r="L733" s="63">
        <v>20</v>
      </c>
      <c r="M733" t="s">
        <v>219</v>
      </c>
      <c r="N733" s="63" t="s">
        <v>220</v>
      </c>
      <c r="O733" s="227">
        <v>13605</v>
      </c>
      <c r="P733" s="63" t="s">
        <v>586</v>
      </c>
      <c r="Q733" s="63" t="s">
        <v>586</v>
      </c>
      <c r="R733" s="228">
        <f t="shared" si="22"/>
        <v>1.2040622165187955E-5</v>
      </c>
    </row>
    <row r="734" spans="1:18" x14ac:dyDescent="0.2">
      <c r="A734" s="225">
        <f t="shared" si="23"/>
        <v>733</v>
      </c>
      <c r="B734" s="249">
        <v>41361</v>
      </c>
      <c r="C734" t="s">
        <v>294</v>
      </c>
      <c r="D734" s="63" t="s">
        <v>295</v>
      </c>
      <c r="F734" t="s">
        <v>1172</v>
      </c>
      <c r="H734" s="63" t="s">
        <v>589</v>
      </c>
      <c r="I734" s="63" t="s">
        <v>590</v>
      </c>
      <c r="J734" s="63" t="s">
        <v>591</v>
      </c>
      <c r="K734" s="63">
        <v>20</v>
      </c>
      <c r="L734" s="63">
        <v>20</v>
      </c>
      <c r="M734" t="s">
        <v>102</v>
      </c>
      <c r="N734" s="63" t="s">
        <v>103</v>
      </c>
      <c r="O734" s="227">
        <v>13500</v>
      </c>
      <c r="P734" s="63" t="s">
        <v>586</v>
      </c>
      <c r="Q734" s="63" t="s">
        <v>586</v>
      </c>
      <c r="R734" s="228">
        <f t="shared" si="22"/>
        <v>1.1947695643516162E-5</v>
      </c>
    </row>
    <row r="735" spans="1:18" x14ac:dyDescent="0.2">
      <c r="A735" s="225">
        <f t="shared" si="23"/>
        <v>734</v>
      </c>
      <c r="B735" s="249">
        <v>41361</v>
      </c>
      <c r="C735" t="s">
        <v>1376</v>
      </c>
      <c r="D735" s="63" t="s">
        <v>1207</v>
      </c>
      <c r="E735" s="63" t="s">
        <v>656</v>
      </c>
      <c r="F735" t="s">
        <v>2466</v>
      </c>
      <c r="G735" t="s">
        <v>2467</v>
      </c>
      <c r="H735" s="63" t="s">
        <v>589</v>
      </c>
      <c r="I735" s="63" t="s">
        <v>590</v>
      </c>
      <c r="J735" s="63" t="s">
        <v>591</v>
      </c>
      <c r="K735" s="63">
        <v>20</v>
      </c>
      <c r="L735" s="63">
        <v>20</v>
      </c>
      <c r="M735" t="s">
        <v>1510</v>
      </c>
      <c r="N735" s="63" t="s">
        <v>77</v>
      </c>
      <c r="O735" s="227">
        <v>13500</v>
      </c>
      <c r="P735" s="63" t="s">
        <v>586</v>
      </c>
      <c r="Q735" s="63" t="s">
        <v>586</v>
      </c>
      <c r="R735" s="228">
        <f t="shared" si="22"/>
        <v>1.1947695643516162E-5</v>
      </c>
    </row>
    <row r="736" spans="1:18" x14ac:dyDescent="0.2">
      <c r="A736" s="225">
        <f t="shared" si="23"/>
        <v>735</v>
      </c>
      <c r="B736" s="249">
        <v>41361</v>
      </c>
      <c r="C736" t="s">
        <v>305</v>
      </c>
      <c r="D736" s="63" t="s">
        <v>306</v>
      </c>
      <c r="F736" t="s">
        <v>1068</v>
      </c>
      <c r="H736" s="63" t="s">
        <v>589</v>
      </c>
      <c r="I736" s="63" t="s">
        <v>590</v>
      </c>
      <c r="J736" s="63" t="s">
        <v>106</v>
      </c>
      <c r="K736" s="63">
        <v>20</v>
      </c>
      <c r="L736" s="63">
        <v>20</v>
      </c>
      <c r="M736" t="s">
        <v>1510</v>
      </c>
      <c r="N736" s="63" t="s">
        <v>77</v>
      </c>
      <c r="O736" s="227">
        <v>13458</v>
      </c>
      <c r="P736" s="63" t="s">
        <v>586</v>
      </c>
      <c r="Q736" s="63" t="s">
        <v>586</v>
      </c>
      <c r="R736" s="228">
        <f t="shared" si="22"/>
        <v>1.1910525034847446E-5</v>
      </c>
    </row>
    <row r="737" spans="1:18" x14ac:dyDescent="0.2">
      <c r="A737" s="225">
        <f t="shared" si="23"/>
        <v>736</v>
      </c>
      <c r="B737" s="249">
        <v>41361</v>
      </c>
      <c r="C737" t="s">
        <v>611</v>
      </c>
      <c r="D737" s="63" t="s">
        <v>573</v>
      </c>
      <c r="F737" t="s">
        <v>203</v>
      </c>
      <c r="H737" s="63" t="s">
        <v>589</v>
      </c>
      <c r="I737" s="63" t="s">
        <v>590</v>
      </c>
      <c r="J737" s="63" t="s">
        <v>591</v>
      </c>
      <c r="K737" s="63">
        <v>20</v>
      </c>
      <c r="L737" s="63">
        <v>20</v>
      </c>
      <c r="M737" t="s">
        <v>1750</v>
      </c>
      <c r="N737" s="63" t="s">
        <v>201</v>
      </c>
      <c r="O737" s="227">
        <v>13450</v>
      </c>
      <c r="P737" s="63" t="s">
        <v>586</v>
      </c>
      <c r="Q737" s="63" t="s">
        <v>586</v>
      </c>
      <c r="R737" s="228">
        <f t="shared" si="22"/>
        <v>1.1903444918910548E-5</v>
      </c>
    </row>
    <row r="738" spans="1:18" x14ac:dyDescent="0.2">
      <c r="A738" s="225">
        <f t="shared" si="23"/>
        <v>737</v>
      </c>
      <c r="B738" s="249">
        <v>41361</v>
      </c>
      <c r="C738" t="s">
        <v>296</v>
      </c>
      <c r="D738" s="63" t="s">
        <v>297</v>
      </c>
      <c r="F738" t="s">
        <v>2520</v>
      </c>
      <c r="G738" t="s">
        <v>2449</v>
      </c>
      <c r="H738" s="63" t="s">
        <v>589</v>
      </c>
      <c r="I738" s="63" t="s">
        <v>590</v>
      </c>
      <c r="J738" s="63" t="s">
        <v>570</v>
      </c>
      <c r="K738" s="63">
        <v>20</v>
      </c>
      <c r="L738" s="63">
        <v>20</v>
      </c>
      <c r="M738" t="s">
        <v>1510</v>
      </c>
      <c r="N738" s="63" t="s">
        <v>77</v>
      </c>
      <c r="O738" s="227">
        <v>13000</v>
      </c>
      <c r="P738" s="63" t="s">
        <v>586</v>
      </c>
      <c r="Q738" s="63" t="s">
        <v>586</v>
      </c>
      <c r="R738" s="228">
        <f t="shared" si="22"/>
        <v>1.1505188397460009E-5</v>
      </c>
    </row>
    <row r="739" spans="1:18" x14ac:dyDescent="0.2">
      <c r="A739" s="225">
        <f t="shared" si="23"/>
        <v>738</v>
      </c>
      <c r="B739" s="249">
        <v>41361</v>
      </c>
      <c r="C739" t="s">
        <v>3426</v>
      </c>
      <c r="D739" s="63" t="s">
        <v>3427</v>
      </c>
      <c r="F739" t="s">
        <v>3428</v>
      </c>
      <c r="H739" s="63" t="s">
        <v>589</v>
      </c>
      <c r="I739" s="63" t="s">
        <v>590</v>
      </c>
      <c r="J739" s="63" t="s">
        <v>105</v>
      </c>
      <c r="K739" s="63">
        <v>20</v>
      </c>
      <c r="L739" s="63">
        <v>20</v>
      </c>
      <c r="M739" t="s">
        <v>1510</v>
      </c>
      <c r="N739" s="63" t="s">
        <v>77</v>
      </c>
      <c r="O739" s="227">
        <v>13000</v>
      </c>
      <c r="P739" s="63" t="s">
        <v>586</v>
      </c>
      <c r="Q739" s="63" t="s">
        <v>586</v>
      </c>
      <c r="R739" s="228">
        <f t="shared" si="22"/>
        <v>1.1505188397460009E-5</v>
      </c>
    </row>
    <row r="740" spans="1:18" x14ac:dyDescent="0.2">
      <c r="A740" s="225">
        <f t="shared" si="23"/>
        <v>739</v>
      </c>
      <c r="B740" s="249">
        <v>41361</v>
      </c>
      <c r="C740" t="s">
        <v>2657</v>
      </c>
      <c r="D740" s="63" t="s">
        <v>2658</v>
      </c>
      <c r="F740" t="s">
        <v>2659</v>
      </c>
      <c r="H740" s="63" t="s">
        <v>589</v>
      </c>
      <c r="I740" s="63" t="s">
        <v>590</v>
      </c>
      <c r="J740" s="63" t="s">
        <v>85</v>
      </c>
      <c r="K740" s="63">
        <v>20</v>
      </c>
      <c r="L740" s="63">
        <v>20</v>
      </c>
      <c r="M740" t="s">
        <v>1510</v>
      </c>
      <c r="N740" s="63" t="s">
        <v>77</v>
      </c>
      <c r="O740" s="227">
        <v>13000</v>
      </c>
      <c r="P740" s="63" t="s">
        <v>586</v>
      </c>
      <c r="Q740" s="63" t="s">
        <v>586</v>
      </c>
      <c r="R740" s="228">
        <f t="shared" si="22"/>
        <v>1.1505188397460009E-5</v>
      </c>
    </row>
    <row r="741" spans="1:18" x14ac:dyDescent="0.2">
      <c r="A741" s="225">
        <f t="shared" si="23"/>
        <v>740</v>
      </c>
      <c r="B741" s="249">
        <v>41361</v>
      </c>
      <c r="C741" t="s">
        <v>2084</v>
      </c>
      <c r="D741" s="63" t="s">
        <v>2085</v>
      </c>
      <c r="F741" t="s">
        <v>2520</v>
      </c>
      <c r="G741" t="s">
        <v>2449</v>
      </c>
      <c r="H741" s="63" t="s">
        <v>589</v>
      </c>
      <c r="I741" s="63" t="s">
        <v>590</v>
      </c>
      <c r="J741" s="63" t="s">
        <v>570</v>
      </c>
      <c r="K741" s="63">
        <v>20</v>
      </c>
      <c r="L741" s="63">
        <v>20</v>
      </c>
      <c r="M741" t="s">
        <v>1510</v>
      </c>
      <c r="N741" s="63" t="s">
        <v>77</v>
      </c>
      <c r="O741" s="227">
        <v>13000</v>
      </c>
      <c r="P741" s="63" t="s">
        <v>586</v>
      </c>
      <c r="Q741" s="63" t="s">
        <v>586</v>
      </c>
      <c r="R741" s="228">
        <f t="shared" si="22"/>
        <v>1.1505188397460009E-5</v>
      </c>
    </row>
    <row r="742" spans="1:18" x14ac:dyDescent="0.2">
      <c r="A742" s="225">
        <f t="shared" si="23"/>
        <v>741</v>
      </c>
      <c r="B742" s="249">
        <v>41361</v>
      </c>
      <c r="C742" t="s">
        <v>3546</v>
      </c>
      <c r="D742" s="63" t="s">
        <v>3547</v>
      </c>
      <c r="F742" t="s">
        <v>3518</v>
      </c>
      <c r="H742" s="63" t="s">
        <v>589</v>
      </c>
      <c r="I742" s="63" t="s">
        <v>590</v>
      </c>
      <c r="J742" s="63" t="s">
        <v>591</v>
      </c>
      <c r="K742" s="63">
        <v>20</v>
      </c>
      <c r="L742" s="63">
        <v>20</v>
      </c>
      <c r="M742" t="s">
        <v>1750</v>
      </c>
      <c r="N742" s="63" t="s">
        <v>201</v>
      </c>
      <c r="O742" s="227">
        <v>13000</v>
      </c>
      <c r="P742" s="63" t="s">
        <v>586</v>
      </c>
      <c r="Q742" s="63" t="s">
        <v>586</v>
      </c>
      <c r="R742" s="228">
        <f t="shared" si="22"/>
        <v>1.1505188397460009E-5</v>
      </c>
    </row>
    <row r="743" spans="1:18" x14ac:dyDescent="0.2">
      <c r="A743" s="225">
        <f t="shared" si="23"/>
        <v>742</v>
      </c>
      <c r="B743" s="249">
        <v>41361</v>
      </c>
      <c r="C743" t="s">
        <v>2385</v>
      </c>
      <c r="D743" s="63" t="s">
        <v>2386</v>
      </c>
      <c r="F743" t="s">
        <v>2387</v>
      </c>
      <c r="G743" t="s">
        <v>2388</v>
      </c>
      <c r="H743" s="63" t="s">
        <v>589</v>
      </c>
      <c r="I743" s="63" t="s">
        <v>590</v>
      </c>
      <c r="J743" s="63" t="s">
        <v>591</v>
      </c>
      <c r="K743" s="63">
        <v>20</v>
      </c>
      <c r="L743" s="63">
        <v>20</v>
      </c>
      <c r="M743" t="s">
        <v>124</v>
      </c>
      <c r="N743" s="63" t="s">
        <v>125</v>
      </c>
      <c r="O743" s="227">
        <v>13000</v>
      </c>
      <c r="P743" s="63" t="s">
        <v>586</v>
      </c>
      <c r="Q743" s="63" t="s">
        <v>586</v>
      </c>
      <c r="R743" s="228">
        <f t="shared" si="22"/>
        <v>1.1505188397460009E-5</v>
      </c>
    </row>
    <row r="744" spans="1:18" x14ac:dyDescent="0.2">
      <c r="A744" s="225">
        <f t="shared" si="23"/>
        <v>743</v>
      </c>
      <c r="B744" s="249">
        <v>41361</v>
      </c>
      <c r="C744" t="s">
        <v>3548</v>
      </c>
      <c r="D744" s="63" t="s">
        <v>3549</v>
      </c>
      <c r="F744" t="s">
        <v>3521</v>
      </c>
      <c r="G744" t="s">
        <v>3522</v>
      </c>
      <c r="H744" s="63" t="s">
        <v>358</v>
      </c>
      <c r="I744" s="63" t="s">
        <v>588</v>
      </c>
      <c r="J744" s="63" t="s">
        <v>585</v>
      </c>
      <c r="K744" s="63">
        <v>0</v>
      </c>
      <c r="L744" s="63">
        <v>0</v>
      </c>
      <c r="M744" t="s">
        <v>615</v>
      </c>
      <c r="N744" s="63" t="s">
        <v>616</v>
      </c>
      <c r="O744" s="227">
        <v>13000</v>
      </c>
      <c r="P744" s="63" t="s">
        <v>586</v>
      </c>
      <c r="Q744" s="63" t="s">
        <v>586</v>
      </c>
      <c r="R744" s="228">
        <f t="shared" si="22"/>
        <v>1.1505188397460009E-5</v>
      </c>
    </row>
    <row r="745" spans="1:18" x14ac:dyDescent="0.2">
      <c r="A745" s="225">
        <f t="shared" si="23"/>
        <v>744</v>
      </c>
      <c r="B745" s="249">
        <v>41361</v>
      </c>
      <c r="C745" t="s">
        <v>258</v>
      </c>
      <c r="D745" s="63" t="s">
        <v>259</v>
      </c>
      <c r="F745" t="s">
        <v>260</v>
      </c>
      <c r="G745" t="s">
        <v>261</v>
      </c>
      <c r="H745" s="63" t="s">
        <v>358</v>
      </c>
      <c r="I745" s="63" t="s">
        <v>588</v>
      </c>
      <c r="J745" s="63" t="s">
        <v>585</v>
      </c>
      <c r="K745" s="63">
        <v>0</v>
      </c>
      <c r="L745" s="63">
        <v>0</v>
      </c>
      <c r="M745" t="s">
        <v>214</v>
      </c>
      <c r="N745" s="63" t="s">
        <v>215</v>
      </c>
      <c r="O745" s="227">
        <v>13000</v>
      </c>
      <c r="P745" s="63" t="s">
        <v>586</v>
      </c>
      <c r="Q745" s="63" t="s">
        <v>586</v>
      </c>
      <c r="R745" s="228">
        <f t="shared" si="22"/>
        <v>1.1505188397460009E-5</v>
      </c>
    </row>
    <row r="746" spans="1:18" x14ac:dyDescent="0.2">
      <c r="A746" s="225">
        <f t="shared" si="23"/>
        <v>745</v>
      </c>
      <c r="B746" s="249">
        <v>41361</v>
      </c>
      <c r="C746" t="s">
        <v>1570</v>
      </c>
      <c r="D746" s="63" t="s">
        <v>1571</v>
      </c>
      <c r="E746" s="63" t="s">
        <v>656</v>
      </c>
      <c r="F746" t="s">
        <v>1572</v>
      </c>
      <c r="G746" t="s">
        <v>1573</v>
      </c>
      <c r="H746" s="63" t="s">
        <v>358</v>
      </c>
      <c r="I746" s="63" t="s">
        <v>583</v>
      </c>
      <c r="J746" s="63" t="s">
        <v>585</v>
      </c>
      <c r="K746" s="63">
        <v>15</v>
      </c>
      <c r="L746" s="63">
        <v>15</v>
      </c>
      <c r="M746" t="s">
        <v>597</v>
      </c>
      <c r="N746" s="63" t="s">
        <v>598</v>
      </c>
      <c r="O746" s="227">
        <v>13000</v>
      </c>
      <c r="P746" s="63" t="s">
        <v>586</v>
      </c>
      <c r="Q746" s="63" t="s">
        <v>586</v>
      </c>
      <c r="R746" s="228">
        <f t="shared" si="22"/>
        <v>1.1505188397460009E-5</v>
      </c>
    </row>
    <row r="747" spans="1:18" x14ac:dyDescent="0.2">
      <c r="A747" s="225">
        <f t="shared" si="23"/>
        <v>746</v>
      </c>
      <c r="B747" s="249">
        <v>41361</v>
      </c>
      <c r="C747" t="s">
        <v>334</v>
      </c>
      <c r="D747" s="63" t="s">
        <v>280</v>
      </c>
      <c r="E747" s="63" t="s">
        <v>335</v>
      </c>
      <c r="F747" t="s">
        <v>1868</v>
      </c>
      <c r="G747" t="s">
        <v>1869</v>
      </c>
      <c r="H747" s="63" t="s">
        <v>358</v>
      </c>
      <c r="I747" s="63" t="s">
        <v>587</v>
      </c>
      <c r="J747" s="63" t="s">
        <v>585</v>
      </c>
      <c r="K747" s="63">
        <v>15</v>
      </c>
      <c r="L747" s="63">
        <v>15</v>
      </c>
      <c r="M747" t="s">
        <v>334</v>
      </c>
      <c r="N747" s="63" t="s">
        <v>336</v>
      </c>
      <c r="O747" s="227">
        <v>12500</v>
      </c>
      <c r="P747" s="63" t="s">
        <v>586</v>
      </c>
      <c r="Q747" s="63" t="s">
        <v>586</v>
      </c>
      <c r="R747" s="228">
        <f t="shared" si="22"/>
        <v>1.1062681151403854E-5</v>
      </c>
    </row>
    <row r="748" spans="1:18" x14ac:dyDescent="0.2">
      <c r="A748" s="225">
        <f t="shared" si="23"/>
        <v>747</v>
      </c>
      <c r="B748" s="249">
        <v>41361</v>
      </c>
      <c r="C748" t="s">
        <v>2578</v>
      </c>
      <c r="D748" s="63" t="s">
        <v>2579</v>
      </c>
      <c r="F748" t="s">
        <v>2580</v>
      </c>
      <c r="G748" t="s">
        <v>2581</v>
      </c>
      <c r="H748" s="63" t="s">
        <v>589</v>
      </c>
      <c r="I748" s="63" t="s">
        <v>590</v>
      </c>
      <c r="J748" s="63" t="s">
        <v>823</v>
      </c>
      <c r="K748" s="63">
        <v>15</v>
      </c>
      <c r="L748" s="63">
        <v>10</v>
      </c>
      <c r="M748" t="s">
        <v>1510</v>
      </c>
      <c r="N748" s="63" t="s">
        <v>77</v>
      </c>
      <c r="O748" s="227">
        <v>12500</v>
      </c>
      <c r="P748" s="63" t="s">
        <v>586</v>
      </c>
      <c r="Q748" s="63" t="s">
        <v>586</v>
      </c>
      <c r="R748" s="228">
        <f t="shared" si="22"/>
        <v>1.1062681151403854E-5</v>
      </c>
    </row>
    <row r="749" spans="1:18" x14ac:dyDescent="0.2">
      <c r="A749" s="225">
        <f t="shared" si="23"/>
        <v>748</v>
      </c>
      <c r="B749" s="249">
        <v>41361</v>
      </c>
      <c r="C749" t="s">
        <v>934</v>
      </c>
      <c r="D749" s="63" t="s">
        <v>935</v>
      </c>
      <c r="F749" t="s">
        <v>3550</v>
      </c>
      <c r="G749" t="s">
        <v>3551</v>
      </c>
      <c r="H749" s="63" t="s">
        <v>589</v>
      </c>
      <c r="I749" s="63" t="s">
        <v>590</v>
      </c>
      <c r="J749" s="63" t="s">
        <v>591</v>
      </c>
      <c r="K749" s="63">
        <v>20</v>
      </c>
      <c r="L749" s="63">
        <v>20</v>
      </c>
      <c r="M749" t="s">
        <v>1510</v>
      </c>
      <c r="N749" s="63" t="s">
        <v>77</v>
      </c>
      <c r="O749" s="227">
        <v>12500</v>
      </c>
      <c r="P749" s="63" t="s">
        <v>586</v>
      </c>
      <c r="Q749" s="63" t="s">
        <v>586</v>
      </c>
      <c r="R749" s="228">
        <f t="shared" si="22"/>
        <v>1.1062681151403854E-5</v>
      </c>
    </row>
    <row r="750" spans="1:18" x14ac:dyDescent="0.2">
      <c r="A750" s="225">
        <f t="shared" si="23"/>
        <v>749</v>
      </c>
      <c r="B750" s="249">
        <v>41361</v>
      </c>
      <c r="C750" t="s">
        <v>3552</v>
      </c>
      <c r="D750" s="63" t="s">
        <v>3553</v>
      </c>
      <c r="F750" t="s">
        <v>3554</v>
      </c>
      <c r="G750" t="s">
        <v>3555</v>
      </c>
      <c r="H750" s="63" t="s">
        <v>358</v>
      </c>
      <c r="I750" s="63" t="s">
        <v>257</v>
      </c>
      <c r="J750" s="63" t="s">
        <v>585</v>
      </c>
      <c r="K750" s="63">
        <v>15</v>
      </c>
      <c r="L750" s="63">
        <v>15</v>
      </c>
      <c r="M750" t="s">
        <v>1359</v>
      </c>
      <c r="N750" s="63" t="s">
        <v>1360</v>
      </c>
      <c r="O750" s="227">
        <v>12500</v>
      </c>
      <c r="P750" s="63" t="s">
        <v>586</v>
      </c>
      <c r="Q750" s="63" t="s">
        <v>586</v>
      </c>
      <c r="R750" s="228">
        <f t="shared" si="22"/>
        <v>1.1062681151403854E-5</v>
      </c>
    </row>
    <row r="751" spans="1:18" x14ac:dyDescent="0.2">
      <c r="A751" s="225">
        <f t="shared" si="23"/>
        <v>750</v>
      </c>
      <c r="B751" s="249">
        <v>41361</v>
      </c>
      <c r="C751" t="s">
        <v>1653</v>
      </c>
      <c r="D751" s="63" t="s">
        <v>1654</v>
      </c>
      <c r="E751" s="63" t="s">
        <v>656</v>
      </c>
      <c r="F751" t="s">
        <v>1958</v>
      </c>
      <c r="G751" t="s">
        <v>437</v>
      </c>
      <c r="H751" s="63" t="s">
        <v>358</v>
      </c>
      <c r="I751" s="63" t="s">
        <v>257</v>
      </c>
      <c r="J751" s="63" t="s">
        <v>585</v>
      </c>
      <c r="K751" s="63">
        <v>15</v>
      </c>
      <c r="L751" s="63">
        <v>15</v>
      </c>
      <c r="M751" t="s">
        <v>1655</v>
      </c>
      <c r="N751" s="63" t="s">
        <v>1656</v>
      </c>
      <c r="O751" s="227">
        <v>12500</v>
      </c>
      <c r="P751" s="63" t="s">
        <v>586</v>
      </c>
      <c r="Q751" s="63" t="s">
        <v>586</v>
      </c>
      <c r="R751" s="228">
        <f t="shared" si="22"/>
        <v>1.1062681151403854E-5</v>
      </c>
    </row>
    <row r="752" spans="1:18" x14ac:dyDescent="0.2">
      <c r="A752" s="225">
        <f t="shared" si="23"/>
        <v>751</v>
      </c>
      <c r="B752" s="249">
        <v>41361</v>
      </c>
      <c r="C752" t="s">
        <v>3556</v>
      </c>
      <c r="D752" s="63" t="s">
        <v>3557</v>
      </c>
      <c r="F752" t="s">
        <v>3431</v>
      </c>
      <c r="G752" t="s">
        <v>3432</v>
      </c>
      <c r="H752" s="63" t="s">
        <v>358</v>
      </c>
      <c r="I752" s="63" t="s">
        <v>147</v>
      </c>
      <c r="J752" s="63" t="s">
        <v>585</v>
      </c>
      <c r="K752" s="63">
        <v>15</v>
      </c>
      <c r="L752" s="63">
        <v>5</v>
      </c>
      <c r="M752" t="s">
        <v>615</v>
      </c>
      <c r="N752" s="63" t="s">
        <v>616</v>
      </c>
      <c r="O752" s="227">
        <v>12500</v>
      </c>
      <c r="P752" s="63" t="s">
        <v>586</v>
      </c>
      <c r="Q752" s="63" t="s">
        <v>586</v>
      </c>
      <c r="R752" s="228">
        <f t="shared" si="22"/>
        <v>1.1062681151403854E-5</v>
      </c>
    </row>
    <row r="753" spans="1:18" x14ac:dyDescent="0.2">
      <c r="A753" s="225">
        <f t="shared" si="23"/>
        <v>752</v>
      </c>
      <c r="B753" s="249">
        <v>41361</v>
      </c>
      <c r="C753" t="s">
        <v>3341</v>
      </c>
      <c r="D753" s="63" t="s">
        <v>3342</v>
      </c>
      <c r="F753" t="s">
        <v>3343</v>
      </c>
      <c r="G753" t="s">
        <v>3344</v>
      </c>
      <c r="H753" s="63" t="s">
        <v>358</v>
      </c>
      <c r="I753" s="63" t="s">
        <v>147</v>
      </c>
      <c r="J753" s="63" t="s">
        <v>585</v>
      </c>
      <c r="K753" s="63">
        <v>15</v>
      </c>
      <c r="L753" s="63">
        <v>5</v>
      </c>
      <c r="M753" t="s">
        <v>615</v>
      </c>
      <c r="N753" s="63" t="s">
        <v>616</v>
      </c>
      <c r="O753" s="227">
        <v>12500</v>
      </c>
      <c r="P753" s="63" t="s">
        <v>586</v>
      </c>
      <c r="Q753" s="63" t="s">
        <v>586</v>
      </c>
      <c r="R753" s="228">
        <f t="shared" si="22"/>
        <v>1.1062681151403854E-5</v>
      </c>
    </row>
    <row r="754" spans="1:18" x14ac:dyDescent="0.2">
      <c r="A754" s="225">
        <f t="shared" si="23"/>
        <v>753</v>
      </c>
      <c r="B754" s="249">
        <v>41361</v>
      </c>
      <c r="C754" t="s">
        <v>341</v>
      </c>
      <c r="D754" s="63" t="s">
        <v>94</v>
      </c>
      <c r="F754" t="s">
        <v>911</v>
      </c>
      <c r="G754" t="s">
        <v>912</v>
      </c>
      <c r="H754" s="63" t="s">
        <v>358</v>
      </c>
      <c r="I754" s="63" t="s">
        <v>605</v>
      </c>
      <c r="J754" s="63" t="s">
        <v>585</v>
      </c>
      <c r="K754" s="63">
        <v>15</v>
      </c>
      <c r="L754" s="63">
        <v>5</v>
      </c>
      <c r="M754" t="s">
        <v>1750</v>
      </c>
      <c r="N754" s="63" t="s">
        <v>201</v>
      </c>
      <c r="O754" s="227">
        <v>12500</v>
      </c>
      <c r="P754" s="63" t="s">
        <v>586</v>
      </c>
      <c r="Q754" s="63" t="s">
        <v>586</v>
      </c>
      <c r="R754" s="228">
        <f t="shared" si="22"/>
        <v>1.1062681151403854E-5</v>
      </c>
    </row>
    <row r="755" spans="1:18" x14ac:dyDescent="0.2">
      <c r="A755" s="225">
        <f t="shared" si="23"/>
        <v>754</v>
      </c>
      <c r="B755" s="249">
        <v>41361</v>
      </c>
      <c r="C755" t="s">
        <v>913</v>
      </c>
      <c r="D755" s="63" t="s">
        <v>914</v>
      </c>
      <c r="F755" t="s">
        <v>1266</v>
      </c>
      <c r="G755" t="s">
        <v>1267</v>
      </c>
      <c r="H755" s="63" t="s">
        <v>358</v>
      </c>
      <c r="I755" s="63" t="s">
        <v>588</v>
      </c>
      <c r="J755" s="63" t="s">
        <v>585</v>
      </c>
      <c r="K755" s="63">
        <v>0</v>
      </c>
      <c r="L755" s="63">
        <v>0</v>
      </c>
      <c r="M755" t="s">
        <v>151</v>
      </c>
      <c r="N755" s="63" t="s">
        <v>152</v>
      </c>
      <c r="O755" s="227">
        <v>12500</v>
      </c>
      <c r="P755" s="63" t="s">
        <v>586</v>
      </c>
      <c r="Q755" s="63" t="s">
        <v>586</v>
      </c>
      <c r="R755" s="228">
        <f t="shared" si="22"/>
        <v>1.1062681151403854E-5</v>
      </c>
    </row>
    <row r="756" spans="1:18" x14ac:dyDescent="0.2">
      <c r="A756" s="225">
        <f t="shared" si="23"/>
        <v>755</v>
      </c>
      <c r="B756" s="249">
        <v>41361</v>
      </c>
      <c r="C756" t="s">
        <v>1291</v>
      </c>
      <c r="D756" s="63" t="s">
        <v>1292</v>
      </c>
      <c r="E756" s="63" t="s">
        <v>656</v>
      </c>
      <c r="F756" t="s">
        <v>2973</v>
      </c>
      <c r="G756" t="s">
        <v>2566</v>
      </c>
      <c r="H756" s="63" t="s">
        <v>589</v>
      </c>
      <c r="I756" s="63" t="s">
        <v>590</v>
      </c>
      <c r="J756" s="63" t="s">
        <v>591</v>
      </c>
      <c r="K756" s="63">
        <v>20</v>
      </c>
      <c r="L756" s="63">
        <v>20</v>
      </c>
      <c r="M756" t="s">
        <v>1510</v>
      </c>
      <c r="N756" s="63" t="s">
        <v>77</v>
      </c>
      <c r="O756" s="227">
        <v>12000</v>
      </c>
      <c r="P756" s="63" t="s">
        <v>586</v>
      </c>
      <c r="Q756" s="63" t="s">
        <v>586</v>
      </c>
      <c r="R756" s="228">
        <f t="shared" si="22"/>
        <v>1.0620173905347699E-5</v>
      </c>
    </row>
    <row r="757" spans="1:18" x14ac:dyDescent="0.2">
      <c r="A757" s="225">
        <f t="shared" si="23"/>
        <v>756</v>
      </c>
      <c r="B757" s="249">
        <v>41361</v>
      </c>
      <c r="C757" t="s">
        <v>2028</v>
      </c>
      <c r="D757" s="63" t="s">
        <v>2029</v>
      </c>
      <c r="E757" s="63" t="s">
        <v>656</v>
      </c>
      <c r="F757" t="s">
        <v>2375</v>
      </c>
      <c r="G757" t="s">
        <v>2376</v>
      </c>
      <c r="H757" s="63" t="s">
        <v>589</v>
      </c>
      <c r="I757" s="63" t="s">
        <v>590</v>
      </c>
      <c r="J757" s="63" t="s">
        <v>591</v>
      </c>
      <c r="K757" s="63">
        <v>20</v>
      </c>
      <c r="L757" s="63">
        <v>20</v>
      </c>
      <c r="M757" t="s">
        <v>1510</v>
      </c>
      <c r="N757" s="63" t="s">
        <v>77</v>
      </c>
      <c r="O757" s="227">
        <v>12000</v>
      </c>
      <c r="P757" s="63" t="s">
        <v>586</v>
      </c>
      <c r="Q757" s="63" t="s">
        <v>586</v>
      </c>
      <c r="R757" s="228">
        <f t="shared" si="22"/>
        <v>1.0620173905347699E-5</v>
      </c>
    </row>
    <row r="758" spans="1:18" x14ac:dyDescent="0.2">
      <c r="A758" s="225">
        <f t="shared" si="23"/>
        <v>757</v>
      </c>
      <c r="B758" s="249">
        <v>41361</v>
      </c>
      <c r="C758" t="s">
        <v>3438</v>
      </c>
      <c r="D758" s="63" t="s">
        <v>3439</v>
      </c>
      <c r="F758" t="s">
        <v>3440</v>
      </c>
      <c r="G758" t="s">
        <v>3441</v>
      </c>
      <c r="H758" s="63" t="s">
        <v>589</v>
      </c>
      <c r="I758" s="63" t="s">
        <v>590</v>
      </c>
      <c r="J758" s="63" t="s">
        <v>591</v>
      </c>
      <c r="K758" s="63">
        <v>20</v>
      </c>
      <c r="L758" s="63">
        <v>20</v>
      </c>
      <c r="M758" t="s">
        <v>219</v>
      </c>
      <c r="N758" s="63" t="s">
        <v>220</v>
      </c>
      <c r="O758" s="227">
        <v>12000</v>
      </c>
      <c r="P758" s="63" t="s">
        <v>586</v>
      </c>
      <c r="Q758" s="63" t="s">
        <v>586</v>
      </c>
      <c r="R758" s="228">
        <f t="shared" si="22"/>
        <v>1.0620173905347699E-5</v>
      </c>
    </row>
    <row r="759" spans="1:18" x14ac:dyDescent="0.2">
      <c r="A759" s="225">
        <f t="shared" si="23"/>
        <v>758</v>
      </c>
      <c r="B759" s="249">
        <v>41361</v>
      </c>
      <c r="C759" t="s">
        <v>455</v>
      </c>
      <c r="D759" s="63" t="s">
        <v>17</v>
      </c>
      <c r="F759" t="s">
        <v>1033</v>
      </c>
      <c r="G759" t="s">
        <v>1280</v>
      </c>
      <c r="H759" s="63" t="s">
        <v>358</v>
      </c>
      <c r="I759" s="63" t="s">
        <v>605</v>
      </c>
      <c r="J759" s="63" t="s">
        <v>585</v>
      </c>
      <c r="K759" s="63">
        <v>15</v>
      </c>
      <c r="L759" s="63">
        <v>5</v>
      </c>
      <c r="M759" t="s">
        <v>1510</v>
      </c>
      <c r="N759" s="63" t="s">
        <v>77</v>
      </c>
      <c r="O759" s="227">
        <v>12000</v>
      </c>
      <c r="P759" s="63" t="s">
        <v>586</v>
      </c>
      <c r="Q759" s="63" t="s">
        <v>586</v>
      </c>
      <c r="R759" s="228">
        <f t="shared" si="22"/>
        <v>1.0620173905347699E-5</v>
      </c>
    </row>
    <row r="760" spans="1:18" x14ac:dyDescent="0.2">
      <c r="A760" s="225">
        <f t="shared" si="23"/>
        <v>759</v>
      </c>
      <c r="B760" s="249">
        <v>41361</v>
      </c>
      <c r="C760" t="s">
        <v>2209</v>
      </c>
      <c r="D760" s="63" t="s">
        <v>2210</v>
      </c>
      <c r="E760" s="63" t="s">
        <v>656</v>
      </c>
      <c r="F760" t="s">
        <v>2363</v>
      </c>
      <c r="G760" t="s">
        <v>2364</v>
      </c>
      <c r="H760" s="63" t="s">
        <v>589</v>
      </c>
      <c r="I760" s="63" t="s">
        <v>590</v>
      </c>
      <c r="J760" s="63" t="s">
        <v>591</v>
      </c>
      <c r="K760" s="63">
        <v>20</v>
      </c>
      <c r="L760" s="63">
        <v>20</v>
      </c>
      <c r="M760" t="s">
        <v>1510</v>
      </c>
      <c r="N760" s="63" t="s">
        <v>77</v>
      </c>
      <c r="O760" s="227">
        <v>11828</v>
      </c>
      <c r="P760" s="63" t="s">
        <v>586</v>
      </c>
      <c r="Q760" s="63" t="s">
        <v>586</v>
      </c>
      <c r="R760" s="228">
        <f t="shared" si="22"/>
        <v>1.0467951412704382E-5</v>
      </c>
    </row>
    <row r="761" spans="1:18" x14ac:dyDescent="0.2">
      <c r="A761" s="225">
        <f t="shared" si="23"/>
        <v>760</v>
      </c>
      <c r="B761" s="249">
        <v>41361</v>
      </c>
      <c r="C761" t="s">
        <v>2357</v>
      </c>
      <c r="D761" s="63" t="s">
        <v>2358</v>
      </c>
      <c r="F761" t="s">
        <v>2359</v>
      </c>
      <c r="G761" t="s">
        <v>2360</v>
      </c>
      <c r="H761" s="63" t="s">
        <v>589</v>
      </c>
      <c r="I761" s="63" t="s">
        <v>590</v>
      </c>
      <c r="J761" s="63" t="s">
        <v>591</v>
      </c>
      <c r="K761" s="63">
        <v>20</v>
      </c>
      <c r="L761" s="63">
        <v>20</v>
      </c>
      <c r="M761" t="s">
        <v>102</v>
      </c>
      <c r="N761" s="63" t="s">
        <v>103</v>
      </c>
      <c r="O761" s="227">
        <v>11500</v>
      </c>
      <c r="P761" s="63" t="s">
        <v>586</v>
      </c>
      <c r="Q761" s="63" t="s">
        <v>586</v>
      </c>
      <c r="R761" s="228">
        <f t="shared" si="22"/>
        <v>1.0177666659291546E-5</v>
      </c>
    </row>
    <row r="762" spans="1:18" x14ac:dyDescent="0.2">
      <c r="A762" s="225">
        <f t="shared" si="23"/>
        <v>761</v>
      </c>
      <c r="B762" s="249">
        <v>41361</v>
      </c>
      <c r="C762" t="s">
        <v>1747</v>
      </c>
      <c r="D762" s="63" t="s">
        <v>1552</v>
      </c>
      <c r="E762" s="63" t="s">
        <v>656</v>
      </c>
      <c r="F762" t="s">
        <v>2394</v>
      </c>
      <c r="G762" t="s">
        <v>2376</v>
      </c>
      <c r="H762" s="63" t="s">
        <v>589</v>
      </c>
      <c r="I762" s="63" t="s">
        <v>590</v>
      </c>
      <c r="J762" s="63" t="s">
        <v>591</v>
      </c>
      <c r="K762" s="63">
        <v>20</v>
      </c>
      <c r="L762" s="63">
        <v>20</v>
      </c>
      <c r="M762" t="s">
        <v>1510</v>
      </c>
      <c r="N762" s="63" t="s">
        <v>77</v>
      </c>
      <c r="O762" s="227">
        <v>11500</v>
      </c>
      <c r="P762" s="63" t="s">
        <v>586</v>
      </c>
      <c r="Q762" s="63" t="s">
        <v>586</v>
      </c>
      <c r="R762" s="228">
        <f t="shared" si="22"/>
        <v>1.0177666659291546E-5</v>
      </c>
    </row>
    <row r="763" spans="1:18" x14ac:dyDescent="0.2">
      <c r="A763" s="225">
        <f t="shared" si="23"/>
        <v>762</v>
      </c>
      <c r="B763" s="249">
        <v>41361</v>
      </c>
      <c r="C763" t="s">
        <v>1812</v>
      </c>
      <c r="D763" s="63" t="s">
        <v>1813</v>
      </c>
      <c r="F763" t="s">
        <v>1814</v>
      </c>
      <c r="H763" s="63" t="s">
        <v>589</v>
      </c>
      <c r="I763" s="63" t="s">
        <v>590</v>
      </c>
      <c r="J763" s="63" t="s">
        <v>2913</v>
      </c>
      <c r="K763" s="63">
        <v>10</v>
      </c>
      <c r="L763" s="63">
        <v>10</v>
      </c>
      <c r="M763" t="s">
        <v>219</v>
      </c>
      <c r="N763" s="63" t="s">
        <v>220</v>
      </c>
      <c r="O763" s="227">
        <v>11500</v>
      </c>
      <c r="P763" s="63" t="s">
        <v>586</v>
      </c>
      <c r="Q763" s="63" t="s">
        <v>586</v>
      </c>
      <c r="R763" s="228">
        <f t="shared" si="22"/>
        <v>1.0177666659291546E-5</v>
      </c>
    </row>
    <row r="764" spans="1:18" x14ac:dyDescent="0.2">
      <c r="A764" s="225">
        <f t="shared" si="23"/>
        <v>763</v>
      </c>
      <c r="B764" s="249">
        <v>41361</v>
      </c>
      <c r="C764" t="s">
        <v>3067</v>
      </c>
      <c r="D764" s="63" t="s">
        <v>3068</v>
      </c>
      <c r="E764" s="63" t="s">
        <v>656</v>
      </c>
      <c r="F764" t="s">
        <v>3069</v>
      </c>
      <c r="G764" t="s">
        <v>3070</v>
      </c>
      <c r="H764" s="63" t="s">
        <v>589</v>
      </c>
      <c r="I764" s="63" t="s">
        <v>590</v>
      </c>
      <c r="J764" s="63" t="s">
        <v>591</v>
      </c>
      <c r="K764" s="63">
        <v>20</v>
      </c>
      <c r="L764" s="63">
        <v>20</v>
      </c>
      <c r="M764" t="s">
        <v>102</v>
      </c>
      <c r="N764" s="63" t="s">
        <v>103</v>
      </c>
      <c r="O764" s="227">
        <v>11000</v>
      </c>
      <c r="P764" s="63" t="s">
        <v>586</v>
      </c>
      <c r="Q764" s="63" t="s">
        <v>586</v>
      </c>
      <c r="R764" s="228">
        <f t="shared" si="22"/>
        <v>9.7351594132353918E-6</v>
      </c>
    </row>
    <row r="765" spans="1:18" x14ac:dyDescent="0.2">
      <c r="A765" s="225">
        <f t="shared" si="23"/>
        <v>764</v>
      </c>
      <c r="B765" s="249">
        <v>41361</v>
      </c>
      <c r="C765" t="s">
        <v>1844</v>
      </c>
      <c r="D765" s="63" t="s">
        <v>1845</v>
      </c>
      <c r="E765" s="63" t="s">
        <v>1761</v>
      </c>
      <c r="F765" t="s">
        <v>2589</v>
      </c>
      <c r="G765" t="s">
        <v>2590</v>
      </c>
      <c r="H765" s="63" t="s">
        <v>589</v>
      </c>
      <c r="I765" s="63" t="s">
        <v>590</v>
      </c>
      <c r="J765" s="63" t="s">
        <v>591</v>
      </c>
      <c r="K765" s="63">
        <v>20</v>
      </c>
      <c r="L765" s="63">
        <v>20</v>
      </c>
      <c r="M765" t="s">
        <v>1510</v>
      </c>
      <c r="N765" s="63" t="s">
        <v>77</v>
      </c>
      <c r="O765" s="227">
        <v>11000</v>
      </c>
      <c r="P765" s="63" t="s">
        <v>586</v>
      </c>
      <c r="Q765" s="63" t="s">
        <v>586</v>
      </c>
      <c r="R765" s="228">
        <f t="shared" si="22"/>
        <v>9.7351594132353918E-6</v>
      </c>
    </row>
    <row r="766" spans="1:18" x14ac:dyDescent="0.2">
      <c r="A766" s="225">
        <f t="shared" si="23"/>
        <v>765</v>
      </c>
      <c r="B766" s="249">
        <v>41361</v>
      </c>
      <c r="C766" t="s">
        <v>2656</v>
      </c>
      <c r="D766" s="63" t="s">
        <v>2351</v>
      </c>
      <c r="F766" t="s">
        <v>2352</v>
      </c>
      <c r="G766" t="s">
        <v>2388</v>
      </c>
      <c r="H766" s="63" t="s">
        <v>589</v>
      </c>
      <c r="I766" s="63" t="s">
        <v>590</v>
      </c>
      <c r="J766" s="63" t="s">
        <v>591</v>
      </c>
      <c r="K766" s="63">
        <v>20</v>
      </c>
      <c r="L766" s="63">
        <v>20</v>
      </c>
      <c r="M766" t="s">
        <v>1750</v>
      </c>
      <c r="N766" s="63" t="s">
        <v>201</v>
      </c>
      <c r="O766" s="227">
        <v>11000</v>
      </c>
      <c r="P766" s="63" t="s">
        <v>586</v>
      </c>
      <c r="Q766" s="63" t="s">
        <v>586</v>
      </c>
      <c r="R766" s="228">
        <f t="shared" si="22"/>
        <v>9.7351594132353918E-6</v>
      </c>
    </row>
    <row r="767" spans="1:18" x14ac:dyDescent="0.2">
      <c r="A767" s="225">
        <f t="shared" si="23"/>
        <v>766</v>
      </c>
      <c r="B767" s="249">
        <v>41361</v>
      </c>
      <c r="C767" t="s">
        <v>3558</v>
      </c>
      <c r="D767" s="63" t="s">
        <v>3559</v>
      </c>
      <c r="F767" t="s">
        <v>3560</v>
      </c>
      <c r="G767" t="s">
        <v>3561</v>
      </c>
      <c r="H767" s="63" t="s">
        <v>358</v>
      </c>
      <c r="I767" s="63" t="s">
        <v>147</v>
      </c>
      <c r="J767" s="63" t="s">
        <v>585</v>
      </c>
      <c r="K767" s="63">
        <v>15</v>
      </c>
      <c r="L767" s="63">
        <v>5</v>
      </c>
      <c r="M767" t="s">
        <v>615</v>
      </c>
      <c r="N767" s="63" t="s">
        <v>616</v>
      </c>
      <c r="O767" s="227">
        <v>11000</v>
      </c>
      <c r="P767" s="63" t="s">
        <v>586</v>
      </c>
      <c r="Q767" s="63" t="s">
        <v>586</v>
      </c>
      <c r="R767" s="228">
        <f t="shared" si="22"/>
        <v>9.7351594132353918E-6</v>
      </c>
    </row>
    <row r="768" spans="1:18" x14ac:dyDescent="0.2">
      <c r="A768" s="225">
        <f t="shared" si="23"/>
        <v>767</v>
      </c>
      <c r="B768" s="249">
        <v>41361</v>
      </c>
      <c r="C768" t="s">
        <v>2619</v>
      </c>
      <c r="D768" s="63" t="s">
        <v>2620</v>
      </c>
      <c r="E768" s="63" t="s">
        <v>2621</v>
      </c>
      <c r="F768" t="s">
        <v>878</v>
      </c>
      <c r="G768" t="s">
        <v>879</v>
      </c>
      <c r="H768" s="63" t="s">
        <v>358</v>
      </c>
      <c r="I768" s="63" t="s">
        <v>605</v>
      </c>
      <c r="J768" s="63" t="s">
        <v>585</v>
      </c>
      <c r="K768" s="63">
        <v>15</v>
      </c>
      <c r="L768" s="63">
        <v>5</v>
      </c>
      <c r="M768" t="s">
        <v>1750</v>
      </c>
      <c r="N768" s="63" t="s">
        <v>201</v>
      </c>
      <c r="O768" s="227">
        <v>11000</v>
      </c>
      <c r="P768" s="63" t="s">
        <v>586</v>
      </c>
      <c r="Q768" s="63" t="s">
        <v>586</v>
      </c>
      <c r="R768" s="228">
        <f t="shared" si="22"/>
        <v>9.7351594132353918E-6</v>
      </c>
    </row>
    <row r="769" spans="1:18" x14ac:dyDescent="0.2">
      <c r="A769" s="225">
        <f t="shared" si="23"/>
        <v>768</v>
      </c>
      <c r="B769" s="249">
        <v>41361</v>
      </c>
      <c r="C769" t="s">
        <v>1898</v>
      </c>
      <c r="D769" s="63" t="s">
        <v>1899</v>
      </c>
      <c r="F769" t="s">
        <v>880</v>
      </c>
      <c r="H769" s="63" t="s">
        <v>589</v>
      </c>
      <c r="I769" s="63" t="s">
        <v>590</v>
      </c>
      <c r="J769" s="63" t="s">
        <v>105</v>
      </c>
      <c r="K769" s="63">
        <v>20</v>
      </c>
      <c r="L769" s="63">
        <v>20</v>
      </c>
      <c r="M769" t="s">
        <v>1750</v>
      </c>
      <c r="N769" s="63" t="s">
        <v>201</v>
      </c>
      <c r="O769" s="227">
        <v>10856</v>
      </c>
      <c r="P769" s="63" t="s">
        <v>586</v>
      </c>
      <c r="Q769" s="63" t="s">
        <v>586</v>
      </c>
      <c r="R769" s="228">
        <f t="shared" si="22"/>
        <v>9.6077173263712197E-6</v>
      </c>
    </row>
    <row r="770" spans="1:18" x14ac:dyDescent="0.2">
      <c r="A770" s="225">
        <f t="shared" si="23"/>
        <v>769</v>
      </c>
      <c r="B770" s="249">
        <v>41361</v>
      </c>
      <c r="C770" t="s">
        <v>2106</v>
      </c>
      <c r="D770" s="63" t="s">
        <v>2107</v>
      </c>
      <c r="E770" s="63" t="s">
        <v>656</v>
      </c>
      <c r="F770" t="s">
        <v>1398</v>
      </c>
      <c r="G770" t="s">
        <v>1399</v>
      </c>
      <c r="H770" s="63" t="s">
        <v>589</v>
      </c>
      <c r="I770" s="63" t="s">
        <v>590</v>
      </c>
      <c r="J770" s="63" t="s">
        <v>591</v>
      </c>
      <c r="K770" s="63">
        <v>20</v>
      </c>
      <c r="L770" s="63">
        <v>20</v>
      </c>
      <c r="M770" t="s">
        <v>1510</v>
      </c>
      <c r="N770" s="63" t="s">
        <v>77</v>
      </c>
      <c r="O770" s="227">
        <v>10500</v>
      </c>
      <c r="P770" s="63" t="s">
        <v>586</v>
      </c>
      <c r="Q770" s="63" t="s">
        <v>586</v>
      </c>
      <c r="R770" s="228">
        <f t="shared" ref="R770:R833" si="24">O770/$O$987</f>
        <v>9.292652167179237E-6</v>
      </c>
    </row>
    <row r="771" spans="1:18" x14ac:dyDescent="0.2">
      <c r="A771" s="225">
        <f t="shared" si="23"/>
        <v>770</v>
      </c>
      <c r="B771" s="249">
        <v>41361</v>
      </c>
      <c r="C771" t="s">
        <v>1808</v>
      </c>
      <c r="D771" s="63" t="s">
        <v>1809</v>
      </c>
      <c r="F771" t="s">
        <v>1004</v>
      </c>
      <c r="H771" s="63" t="s">
        <v>589</v>
      </c>
      <c r="I771" s="63" t="s">
        <v>590</v>
      </c>
      <c r="J771" s="63" t="s">
        <v>591</v>
      </c>
      <c r="K771" s="63">
        <v>20</v>
      </c>
      <c r="L771" s="63">
        <v>20</v>
      </c>
      <c r="M771" t="s">
        <v>1750</v>
      </c>
      <c r="N771" s="63" t="s">
        <v>201</v>
      </c>
      <c r="O771" s="227">
        <v>10500</v>
      </c>
      <c r="P771" s="63" t="s">
        <v>586</v>
      </c>
      <c r="Q771" s="63" t="s">
        <v>586</v>
      </c>
      <c r="R771" s="228">
        <f t="shared" si="24"/>
        <v>9.292652167179237E-6</v>
      </c>
    </row>
    <row r="772" spans="1:18" x14ac:dyDescent="0.2">
      <c r="A772" s="225">
        <f t="shared" ref="A772:A835" si="25">A771+1</f>
        <v>771</v>
      </c>
      <c r="B772" s="249">
        <v>41361</v>
      </c>
      <c r="C772" t="s">
        <v>2762</v>
      </c>
      <c r="D772" s="63" t="s">
        <v>1902</v>
      </c>
      <c r="F772" t="s">
        <v>1903</v>
      </c>
      <c r="G772" t="s">
        <v>1904</v>
      </c>
      <c r="H772" s="63" t="s">
        <v>589</v>
      </c>
      <c r="I772" s="63" t="s">
        <v>590</v>
      </c>
      <c r="J772" s="63" t="s">
        <v>591</v>
      </c>
      <c r="K772" s="63">
        <v>20</v>
      </c>
      <c r="L772" s="63">
        <v>20</v>
      </c>
      <c r="M772" t="s">
        <v>1750</v>
      </c>
      <c r="N772" s="63" t="s">
        <v>201</v>
      </c>
      <c r="O772" s="227">
        <v>10500</v>
      </c>
      <c r="P772" s="63" t="s">
        <v>586</v>
      </c>
      <c r="Q772" s="63" t="s">
        <v>586</v>
      </c>
      <c r="R772" s="228">
        <f t="shared" si="24"/>
        <v>9.292652167179237E-6</v>
      </c>
    </row>
    <row r="773" spans="1:18" x14ac:dyDescent="0.2">
      <c r="A773" s="225">
        <f t="shared" si="25"/>
        <v>772</v>
      </c>
      <c r="B773" s="249">
        <v>41361</v>
      </c>
      <c r="C773" t="s">
        <v>3002</v>
      </c>
      <c r="D773" s="63" t="s">
        <v>3003</v>
      </c>
      <c r="F773" t="s">
        <v>3004</v>
      </c>
      <c r="G773" t="s">
        <v>3005</v>
      </c>
      <c r="H773" s="63" t="s">
        <v>358</v>
      </c>
      <c r="I773" s="63" t="s">
        <v>588</v>
      </c>
      <c r="J773" s="63" t="s">
        <v>585</v>
      </c>
      <c r="K773" s="63">
        <v>0</v>
      </c>
      <c r="L773" s="63">
        <v>0</v>
      </c>
      <c r="M773" t="s">
        <v>1510</v>
      </c>
      <c r="N773" s="63" t="s">
        <v>77</v>
      </c>
      <c r="O773" s="227">
        <v>10500</v>
      </c>
      <c r="P773" s="63" t="s">
        <v>586</v>
      </c>
      <c r="Q773" s="63" t="s">
        <v>586</v>
      </c>
      <c r="R773" s="228">
        <f t="shared" si="24"/>
        <v>9.292652167179237E-6</v>
      </c>
    </row>
    <row r="774" spans="1:18" x14ac:dyDescent="0.2">
      <c r="A774" s="225">
        <f t="shared" si="25"/>
        <v>773</v>
      </c>
      <c r="B774" s="249">
        <v>41361</v>
      </c>
      <c r="C774" t="s">
        <v>2763</v>
      </c>
      <c r="D774" s="63" t="s">
        <v>2764</v>
      </c>
      <c r="E774" s="63" t="s">
        <v>656</v>
      </c>
      <c r="F774" t="s">
        <v>2765</v>
      </c>
      <c r="G774" t="s">
        <v>2766</v>
      </c>
      <c r="H774" s="63" t="s">
        <v>589</v>
      </c>
      <c r="I774" s="63" t="s">
        <v>590</v>
      </c>
      <c r="J774" s="63" t="s">
        <v>591</v>
      </c>
      <c r="K774" s="63">
        <v>20</v>
      </c>
      <c r="L774" s="63">
        <v>20</v>
      </c>
      <c r="M774" t="s">
        <v>1510</v>
      </c>
      <c r="N774" s="63" t="s">
        <v>77</v>
      </c>
      <c r="O774" s="227">
        <v>10300</v>
      </c>
      <c r="P774" s="63" t="s">
        <v>586</v>
      </c>
      <c r="Q774" s="63" t="s">
        <v>586</v>
      </c>
      <c r="R774" s="228">
        <f t="shared" si="24"/>
        <v>9.1156492687567765E-6</v>
      </c>
    </row>
    <row r="775" spans="1:18" x14ac:dyDescent="0.2">
      <c r="A775" s="225">
        <f t="shared" si="25"/>
        <v>774</v>
      </c>
      <c r="B775" s="249">
        <v>41361</v>
      </c>
      <c r="C775" t="s">
        <v>180</v>
      </c>
      <c r="D775" s="63" t="s">
        <v>181</v>
      </c>
      <c r="F775" t="s">
        <v>2144</v>
      </c>
      <c r="G775" t="s">
        <v>2145</v>
      </c>
      <c r="H775" s="63" t="s">
        <v>589</v>
      </c>
      <c r="I775" s="63" t="s">
        <v>590</v>
      </c>
      <c r="J775" s="63" t="s">
        <v>1295</v>
      </c>
      <c r="K775" s="63">
        <v>15</v>
      </c>
      <c r="L775" s="63">
        <v>10</v>
      </c>
      <c r="M775" t="s">
        <v>1510</v>
      </c>
      <c r="N775" s="63" t="s">
        <v>77</v>
      </c>
      <c r="O775" s="227">
        <v>10100</v>
      </c>
      <c r="P775" s="63" t="s">
        <v>586</v>
      </c>
      <c r="Q775" s="63" t="s">
        <v>586</v>
      </c>
      <c r="R775" s="228">
        <f t="shared" si="24"/>
        <v>8.9386463703343143E-6</v>
      </c>
    </row>
    <row r="776" spans="1:18" x14ac:dyDescent="0.2">
      <c r="A776" s="225">
        <f t="shared" si="25"/>
        <v>775</v>
      </c>
      <c r="B776" s="249">
        <v>41361</v>
      </c>
      <c r="C776" t="s">
        <v>595</v>
      </c>
      <c r="D776" s="63" t="s">
        <v>769</v>
      </c>
      <c r="E776" s="63" t="s">
        <v>594</v>
      </c>
      <c r="F776" t="s">
        <v>770</v>
      </c>
      <c r="G776" t="s">
        <v>771</v>
      </c>
      <c r="H776" s="63" t="s">
        <v>358</v>
      </c>
      <c r="I776" s="63" t="s">
        <v>587</v>
      </c>
      <c r="J776" s="63" t="s">
        <v>585</v>
      </c>
      <c r="K776" s="63">
        <v>15</v>
      </c>
      <c r="L776" s="63">
        <v>15</v>
      </c>
      <c r="M776" t="s">
        <v>595</v>
      </c>
      <c r="N776" s="63" t="s">
        <v>596</v>
      </c>
      <c r="O776" s="227">
        <v>10000</v>
      </c>
      <c r="P776" s="63" t="s">
        <v>586</v>
      </c>
      <c r="Q776" s="63" t="s">
        <v>586</v>
      </c>
      <c r="R776" s="228">
        <f t="shared" si="24"/>
        <v>8.850144921123084E-6</v>
      </c>
    </row>
    <row r="777" spans="1:18" x14ac:dyDescent="0.2">
      <c r="A777" s="225">
        <f t="shared" si="25"/>
        <v>776</v>
      </c>
      <c r="B777" s="249">
        <v>41361</v>
      </c>
      <c r="C777" t="s">
        <v>2676</v>
      </c>
      <c r="D777" s="63" t="s">
        <v>2677</v>
      </c>
      <c r="F777" t="s">
        <v>2678</v>
      </c>
      <c r="H777" s="63" t="s">
        <v>589</v>
      </c>
      <c r="I777" s="63" t="s">
        <v>590</v>
      </c>
      <c r="J777" s="63" t="s">
        <v>591</v>
      </c>
      <c r="K777" s="63">
        <v>20</v>
      </c>
      <c r="L777" s="63">
        <v>20</v>
      </c>
      <c r="M777" t="s">
        <v>102</v>
      </c>
      <c r="N777" s="63" t="s">
        <v>103</v>
      </c>
      <c r="O777" s="227">
        <v>10000</v>
      </c>
      <c r="P777" s="63" t="s">
        <v>586</v>
      </c>
      <c r="Q777" s="63" t="s">
        <v>586</v>
      </c>
      <c r="R777" s="228">
        <f t="shared" si="24"/>
        <v>8.850144921123084E-6</v>
      </c>
    </row>
    <row r="778" spans="1:18" x14ac:dyDescent="0.2">
      <c r="A778" s="225">
        <f t="shared" si="25"/>
        <v>777</v>
      </c>
      <c r="B778" s="249">
        <v>41361</v>
      </c>
      <c r="C778" t="s">
        <v>2094</v>
      </c>
      <c r="D778" s="63" t="s">
        <v>2095</v>
      </c>
      <c r="F778" t="s">
        <v>2096</v>
      </c>
      <c r="G778" t="s">
        <v>2097</v>
      </c>
      <c r="H778" s="63" t="s">
        <v>589</v>
      </c>
      <c r="I778" s="63" t="s">
        <v>590</v>
      </c>
      <c r="J778" s="63" t="s">
        <v>591</v>
      </c>
      <c r="K778" s="63">
        <v>20</v>
      </c>
      <c r="L778" s="63">
        <v>20</v>
      </c>
      <c r="M778" t="s">
        <v>1510</v>
      </c>
      <c r="N778" s="63" t="s">
        <v>77</v>
      </c>
      <c r="O778" s="227">
        <v>10000</v>
      </c>
      <c r="P778" s="63" t="s">
        <v>586</v>
      </c>
      <c r="Q778" s="63" t="s">
        <v>586</v>
      </c>
      <c r="R778" s="228">
        <f t="shared" si="24"/>
        <v>8.850144921123084E-6</v>
      </c>
    </row>
    <row r="779" spans="1:18" x14ac:dyDescent="0.2">
      <c r="A779" s="225">
        <f t="shared" si="25"/>
        <v>778</v>
      </c>
      <c r="B779" s="249">
        <v>41361</v>
      </c>
      <c r="C779" t="s">
        <v>2200</v>
      </c>
      <c r="D779" s="63" t="s">
        <v>2201</v>
      </c>
      <c r="F779" t="s">
        <v>2202</v>
      </c>
      <c r="H779" s="63" t="s">
        <v>589</v>
      </c>
      <c r="I779" s="63" t="s">
        <v>590</v>
      </c>
      <c r="J779" s="63" t="s">
        <v>591</v>
      </c>
      <c r="K779" s="63">
        <v>20</v>
      </c>
      <c r="L779" s="63">
        <v>20</v>
      </c>
      <c r="M779" t="s">
        <v>1510</v>
      </c>
      <c r="N779" s="63" t="s">
        <v>77</v>
      </c>
      <c r="O779" s="227">
        <v>10000</v>
      </c>
      <c r="P779" s="63" t="s">
        <v>586</v>
      </c>
      <c r="Q779" s="63" t="s">
        <v>586</v>
      </c>
      <c r="R779" s="228">
        <f t="shared" si="24"/>
        <v>8.850144921123084E-6</v>
      </c>
    </row>
    <row r="780" spans="1:18" x14ac:dyDescent="0.2">
      <c r="A780" s="225">
        <f t="shared" si="25"/>
        <v>779</v>
      </c>
      <c r="B780" s="249">
        <v>41361</v>
      </c>
      <c r="C780" t="s">
        <v>1830</v>
      </c>
      <c r="D780" s="63" t="s">
        <v>1831</v>
      </c>
      <c r="F780" t="s">
        <v>1758</v>
      </c>
      <c r="H780" s="63" t="s">
        <v>589</v>
      </c>
      <c r="I780" s="63" t="s">
        <v>590</v>
      </c>
      <c r="J780" s="63" t="s">
        <v>591</v>
      </c>
      <c r="K780" s="63">
        <v>20</v>
      </c>
      <c r="L780" s="63">
        <v>20</v>
      </c>
      <c r="M780" t="s">
        <v>219</v>
      </c>
      <c r="N780" s="63" t="s">
        <v>220</v>
      </c>
      <c r="O780" s="227">
        <v>10000</v>
      </c>
      <c r="P780" s="63" t="s">
        <v>586</v>
      </c>
      <c r="Q780" s="63" t="s">
        <v>586</v>
      </c>
      <c r="R780" s="228">
        <f t="shared" si="24"/>
        <v>8.850144921123084E-6</v>
      </c>
    </row>
    <row r="781" spans="1:18" x14ac:dyDescent="0.2">
      <c r="A781" s="225">
        <f t="shared" si="25"/>
        <v>780</v>
      </c>
      <c r="B781" s="249">
        <v>41361</v>
      </c>
      <c r="C781" t="s">
        <v>3309</v>
      </c>
      <c r="D781" s="63" t="s">
        <v>3310</v>
      </c>
      <c r="F781" t="s">
        <v>3311</v>
      </c>
      <c r="H781" s="63" t="s">
        <v>589</v>
      </c>
      <c r="I781" s="63" t="s">
        <v>590</v>
      </c>
      <c r="J781" s="63" t="s">
        <v>591</v>
      </c>
      <c r="K781" s="63">
        <v>20</v>
      </c>
      <c r="L781" s="63">
        <v>20</v>
      </c>
      <c r="M781" t="s">
        <v>219</v>
      </c>
      <c r="N781" s="63" t="s">
        <v>220</v>
      </c>
      <c r="O781" s="227">
        <v>10000</v>
      </c>
      <c r="P781" s="63" t="s">
        <v>586</v>
      </c>
      <c r="Q781" s="63" t="s">
        <v>586</v>
      </c>
      <c r="R781" s="228">
        <f t="shared" si="24"/>
        <v>8.850144921123084E-6</v>
      </c>
    </row>
    <row r="782" spans="1:18" x14ac:dyDescent="0.2">
      <c r="A782" s="225">
        <f t="shared" si="25"/>
        <v>781</v>
      </c>
      <c r="B782" s="249">
        <v>41361</v>
      </c>
      <c r="C782" t="s">
        <v>3065</v>
      </c>
      <c r="D782" s="63" t="s">
        <v>3066</v>
      </c>
      <c r="F782" t="s">
        <v>3058</v>
      </c>
      <c r="G782" t="s">
        <v>1165</v>
      </c>
      <c r="H782" s="63" t="s">
        <v>358</v>
      </c>
      <c r="I782" s="63" t="s">
        <v>147</v>
      </c>
      <c r="J782" s="63" t="s">
        <v>585</v>
      </c>
      <c r="K782" s="63">
        <v>15</v>
      </c>
      <c r="L782" s="63">
        <v>5</v>
      </c>
      <c r="M782" t="s">
        <v>151</v>
      </c>
      <c r="N782" s="63" t="s">
        <v>152</v>
      </c>
      <c r="O782" s="227">
        <v>10000</v>
      </c>
      <c r="P782" s="63" t="s">
        <v>586</v>
      </c>
      <c r="Q782" s="63" t="s">
        <v>586</v>
      </c>
      <c r="R782" s="228">
        <f t="shared" si="24"/>
        <v>8.850144921123084E-6</v>
      </c>
    </row>
    <row r="783" spans="1:18" x14ac:dyDescent="0.2">
      <c r="A783" s="225">
        <f t="shared" si="25"/>
        <v>782</v>
      </c>
      <c r="B783" s="249">
        <v>41361</v>
      </c>
      <c r="C783" t="s">
        <v>1175</v>
      </c>
      <c r="D783" s="63" t="s">
        <v>1176</v>
      </c>
      <c r="F783" t="s">
        <v>1177</v>
      </c>
      <c r="G783" t="s">
        <v>1211</v>
      </c>
      <c r="H783" s="63" t="s">
        <v>358</v>
      </c>
      <c r="I783" s="63" t="s">
        <v>147</v>
      </c>
      <c r="J783" s="63" t="s">
        <v>585</v>
      </c>
      <c r="K783" s="63">
        <v>15</v>
      </c>
      <c r="L783" s="63">
        <v>5</v>
      </c>
      <c r="M783" t="s">
        <v>614</v>
      </c>
      <c r="N783" s="63" t="s">
        <v>442</v>
      </c>
      <c r="O783" s="227">
        <v>10000</v>
      </c>
      <c r="P783" s="63" t="s">
        <v>586</v>
      </c>
      <c r="Q783" s="63" t="s">
        <v>586</v>
      </c>
      <c r="R783" s="228">
        <f t="shared" si="24"/>
        <v>8.850144921123084E-6</v>
      </c>
    </row>
    <row r="784" spans="1:18" x14ac:dyDescent="0.2">
      <c r="A784" s="225">
        <f t="shared" si="25"/>
        <v>783</v>
      </c>
      <c r="B784" s="249">
        <v>41361</v>
      </c>
      <c r="C784" t="s">
        <v>2635</v>
      </c>
      <c r="D784" s="63" t="s">
        <v>2636</v>
      </c>
      <c r="F784" t="s">
        <v>2637</v>
      </c>
      <c r="G784" t="s">
        <v>2638</v>
      </c>
      <c r="H784" s="63" t="s">
        <v>358</v>
      </c>
      <c r="I784" s="63" t="s">
        <v>147</v>
      </c>
      <c r="J784" s="63" t="s">
        <v>585</v>
      </c>
      <c r="K784" s="63">
        <v>15</v>
      </c>
      <c r="L784" s="63">
        <v>5</v>
      </c>
      <c r="M784" t="s">
        <v>1510</v>
      </c>
      <c r="N784" s="63" t="s">
        <v>77</v>
      </c>
      <c r="O784" s="227">
        <v>10000</v>
      </c>
      <c r="P784" s="63" t="s">
        <v>586</v>
      </c>
      <c r="Q784" s="63" t="s">
        <v>586</v>
      </c>
      <c r="R784" s="228">
        <f t="shared" si="24"/>
        <v>8.850144921123084E-6</v>
      </c>
    </row>
    <row r="785" spans="1:18" x14ac:dyDescent="0.2">
      <c r="A785" s="225">
        <f t="shared" si="25"/>
        <v>784</v>
      </c>
      <c r="B785" s="249">
        <v>41361</v>
      </c>
      <c r="C785" t="s">
        <v>741</v>
      </c>
      <c r="D785" s="63" t="s">
        <v>158</v>
      </c>
      <c r="F785" t="s">
        <v>970</v>
      </c>
      <c r="G785" t="s">
        <v>1223</v>
      </c>
      <c r="H785" s="63" t="s">
        <v>358</v>
      </c>
      <c r="I785" s="63" t="s">
        <v>147</v>
      </c>
      <c r="J785" s="63" t="s">
        <v>585</v>
      </c>
      <c r="K785" s="63">
        <v>15</v>
      </c>
      <c r="L785" s="63">
        <v>5</v>
      </c>
      <c r="M785" t="s">
        <v>1510</v>
      </c>
      <c r="N785" s="63" t="s">
        <v>77</v>
      </c>
      <c r="O785" s="227">
        <v>10000</v>
      </c>
      <c r="P785" s="63" t="s">
        <v>586</v>
      </c>
      <c r="Q785" s="63" t="s">
        <v>586</v>
      </c>
      <c r="R785" s="228">
        <f t="shared" si="24"/>
        <v>8.850144921123084E-6</v>
      </c>
    </row>
    <row r="786" spans="1:18" x14ac:dyDescent="0.2">
      <c r="A786" s="225">
        <f t="shared" si="25"/>
        <v>785</v>
      </c>
      <c r="B786" s="249">
        <v>41361</v>
      </c>
      <c r="C786" t="s">
        <v>3326</v>
      </c>
      <c r="D786" s="63" t="s">
        <v>3327</v>
      </c>
      <c r="F786" t="s">
        <v>3328</v>
      </c>
      <c r="G786" t="s">
        <v>3329</v>
      </c>
      <c r="H786" s="63" t="s">
        <v>358</v>
      </c>
      <c r="I786" s="63" t="s">
        <v>605</v>
      </c>
      <c r="J786" s="63" t="s">
        <v>585</v>
      </c>
      <c r="K786" s="63">
        <v>15</v>
      </c>
      <c r="L786" s="63">
        <v>5</v>
      </c>
      <c r="M786" t="s">
        <v>133</v>
      </c>
      <c r="N786" s="63" t="s">
        <v>134</v>
      </c>
      <c r="O786" s="227">
        <v>10000</v>
      </c>
      <c r="P786" s="63" t="s">
        <v>586</v>
      </c>
      <c r="Q786" s="63" t="s">
        <v>586</v>
      </c>
      <c r="R786" s="228">
        <f t="shared" si="24"/>
        <v>8.850144921123084E-6</v>
      </c>
    </row>
    <row r="787" spans="1:18" x14ac:dyDescent="0.2">
      <c r="A787" s="225">
        <f t="shared" si="25"/>
        <v>786</v>
      </c>
      <c r="B787" s="249">
        <v>41361</v>
      </c>
      <c r="C787" t="s">
        <v>3562</v>
      </c>
      <c r="D787" s="63" t="s">
        <v>3563</v>
      </c>
      <c r="F787" t="s">
        <v>1266</v>
      </c>
      <c r="G787" t="s">
        <v>1267</v>
      </c>
      <c r="H787" s="63" t="s">
        <v>358</v>
      </c>
      <c r="I787" s="63" t="s">
        <v>588</v>
      </c>
      <c r="J787" s="63" t="s">
        <v>585</v>
      </c>
      <c r="K787" s="63">
        <v>0</v>
      </c>
      <c r="L787" s="63">
        <v>0</v>
      </c>
      <c r="M787" t="s">
        <v>151</v>
      </c>
      <c r="N787" s="63" t="s">
        <v>152</v>
      </c>
      <c r="O787" s="227">
        <v>10000</v>
      </c>
      <c r="P787" s="63" t="s">
        <v>586</v>
      </c>
      <c r="Q787" s="63" t="s">
        <v>586</v>
      </c>
      <c r="R787" s="228">
        <f t="shared" si="24"/>
        <v>8.850144921123084E-6</v>
      </c>
    </row>
    <row r="788" spans="1:18" x14ac:dyDescent="0.2">
      <c r="A788" s="225">
        <f t="shared" si="25"/>
        <v>787</v>
      </c>
      <c r="B788" s="249">
        <v>41361</v>
      </c>
      <c r="C788" t="s">
        <v>3564</v>
      </c>
      <c r="D788" s="63" t="s">
        <v>3565</v>
      </c>
      <c r="F788" t="s">
        <v>3566</v>
      </c>
      <c r="G788" t="s">
        <v>3567</v>
      </c>
      <c r="H788" s="63" t="s">
        <v>358</v>
      </c>
      <c r="I788" s="63" t="s">
        <v>588</v>
      </c>
      <c r="J788" s="63" t="s">
        <v>585</v>
      </c>
      <c r="K788" s="63">
        <v>0</v>
      </c>
      <c r="L788" s="63">
        <v>0</v>
      </c>
      <c r="M788" t="s">
        <v>615</v>
      </c>
      <c r="N788" s="63" t="s">
        <v>616</v>
      </c>
      <c r="O788" s="227">
        <v>10000</v>
      </c>
      <c r="P788" s="63" t="s">
        <v>586</v>
      </c>
      <c r="Q788" s="63" t="s">
        <v>586</v>
      </c>
      <c r="R788" s="228">
        <f t="shared" si="24"/>
        <v>8.850144921123084E-6</v>
      </c>
    </row>
    <row r="789" spans="1:18" x14ac:dyDescent="0.2">
      <c r="A789" s="225">
        <f t="shared" si="25"/>
        <v>788</v>
      </c>
      <c r="B789" s="249">
        <v>41361</v>
      </c>
      <c r="C789" t="s">
        <v>1438</v>
      </c>
      <c r="D789" s="63" t="s">
        <v>1439</v>
      </c>
      <c r="F789" t="s">
        <v>1440</v>
      </c>
      <c r="H789" s="63" t="s">
        <v>358</v>
      </c>
      <c r="I789" s="63" t="s">
        <v>588</v>
      </c>
      <c r="J789" s="63" t="s">
        <v>585</v>
      </c>
      <c r="K789" s="63">
        <v>0</v>
      </c>
      <c r="L789" s="63">
        <v>0</v>
      </c>
      <c r="M789" t="s">
        <v>615</v>
      </c>
      <c r="N789" s="63" t="s">
        <v>616</v>
      </c>
      <c r="O789" s="227">
        <v>10000</v>
      </c>
      <c r="P789" s="63" t="s">
        <v>586</v>
      </c>
      <c r="Q789" s="63" t="s">
        <v>586</v>
      </c>
      <c r="R789" s="228">
        <f t="shared" si="24"/>
        <v>8.850144921123084E-6</v>
      </c>
    </row>
    <row r="790" spans="1:18" x14ac:dyDescent="0.2">
      <c r="A790" s="225">
        <f t="shared" si="25"/>
        <v>789</v>
      </c>
      <c r="B790" s="249">
        <v>41361</v>
      </c>
      <c r="C790" t="s">
        <v>832</v>
      </c>
      <c r="D790" s="63" t="s">
        <v>2217</v>
      </c>
      <c r="E790" s="63" t="s">
        <v>2218</v>
      </c>
      <c r="F790" t="s">
        <v>2219</v>
      </c>
      <c r="G790" t="s">
        <v>2220</v>
      </c>
      <c r="H790" s="63" t="s">
        <v>358</v>
      </c>
      <c r="I790" s="63" t="s">
        <v>588</v>
      </c>
      <c r="J790" s="63" t="s">
        <v>585</v>
      </c>
      <c r="K790" s="63">
        <v>0</v>
      </c>
      <c r="L790" s="63">
        <v>0</v>
      </c>
      <c r="M790" t="s">
        <v>932</v>
      </c>
      <c r="N790" s="63" t="s">
        <v>933</v>
      </c>
      <c r="O790" s="227">
        <v>10000</v>
      </c>
      <c r="P790" s="63" t="s">
        <v>586</v>
      </c>
      <c r="Q790" s="63" t="s">
        <v>586</v>
      </c>
      <c r="R790" s="228">
        <f t="shared" si="24"/>
        <v>8.850144921123084E-6</v>
      </c>
    </row>
    <row r="791" spans="1:18" x14ac:dyDescent="0.2">
      <c r="A791" s="225">
        <f t="shared" si="25"/>
        <v>790</v>
      </c>
      <c r="B791" s="249">
        <v>41361</v>
      </c>
      <c r="C791" t="s">
        <v>2221</v>
      </c>
      <c r="D791" s="63" t="s">
        <v>2222</v>
      </c>
      <c r="E791" s="63" t="s">
        <v>656</v>
      </c>
      <c r="F791" t="s">
        <v>2223</v>
      </c>
      <c r="H791" s="63" t="s">
        <v>358</v>
      </c>
      <c r="I791" s="63" t="s">
        <v>588</v>
      </c>
      <c r="J791" s="63" t="s">
        <v>585</v>
      </c>
      <c r="K791" s="63">
        <v>0</v>
      </c>
      <c r="L791" s="63">
        <v>0</v>
      </c>
      <c r="M791" t="s">
        <v>214</v>
      </c>
      <c r="N791" s="63" t="s">
        <v>215</v>
      </c>
      <c r="O791" s="227">
        <v>10000</v>
      </c>
      <c r="P791" s="63" t="s">
        <v>586</v>
      </c>
      <c r="Q791" s="63" t="s">
        <v>586</v>
      </c>
      <c r="R791" s="228">
        <f t="shared" si="24"/>
        <v>8.850144921123084E-6</v>
      </c>
    </row>
    <row r="792" spans="1:18" x14ac:dyDescent="0.2">
      <c r="A792" s="225">
        <f t="shared" si="25"/>
        <v>791</v>
      </c>
      <c r="B792" s="249">
        <v>41361</v>
      </c>
      <c r="C792" t="s">
        <v>1839</v>
      </c>
      <c r="D792" s="63" t="s">
        <v>1840</v>
      </c>
      <c r="E792" s="63" t="s">
        <v>656</v>
      </c>
      <c r="F792" t="s">
        <v>1841</v>
      </c>
      <c r="H792" s="63" t="s">
        <v>358</v>
      </c>
      <c r="I792" s="63" t="s">
        <v>588</v>
      </c>
      <c r="J792" s="63" t="s">
        <v>585</v>
      </c>
      <c r="K792" s="63">
        <v>0</v>
      </c>
      <c r="L792" s="63">
        <v>0</v>
      </c>
      <c r="M792" t="s">
        <v>919</v>
      </c>
      <c r="N792" s="63" t="s">
        <v>920</v>
      </c>
      <c r="O792" s="227">
        <v>10000</v>
      </c>
      <c r="P792" s="63" t="s">
        <v>586</v>
      </c>
      <c r="Q792" s="63" t="s">
        <v>586</v>
      </c>
      <c r="R792" s="228">
        <f t="shared" si="24"/>
        <v>8.850144921123084E-6</v>
      </c>
    </row>
    <row r="793" spans="1:18" x14ac:dyDescent="0.2">
      <c r="A793" s="225">
        <f t="shared" si="25"/>
        <v>792</v>
      </c>
      <c r="B793" s="249">
        <v>41361</v>
      </c>
      <c r="C793" t="s">
        <v>1173</v>
      </c>
      <c r="D793" s="63" t="s">
        <v>1606</v>
      </c>
      <c r="F793" t="s">
        <v>1607</v>
      </c>
      <c r="H793" s="63" t="s">
        <v>358</v>
      </c>
      <c r="I793" s="63" t="s">
        <v>583</v>
      </c>
      <c r="J793" s="63" t="s">
        <v>585</v>
      </c>
      <c r="K793" s="63">
        <v>15</v>
      </c>
      <c r="L793" s="63">
        <v>15</v>
      </c>
      <c r="M793" t="s">
        <v>99</v>
      </c>
      <c r="N793" s="63" t="s">
        <v>100</v>
      </c>
      <c r="O793" s="227">
        <v>10000</v>
      </c>
      <c r="P793" s="63" t="s">
        <v>586</v>
      </c>
      <c r="Q793" s="63" t="s">
        <v>586</v>
      </c>
      <c r="R793" s="228">
        <f t="shared" si="24"/>
        <v>8.850144921123084E-6</v>
      </c>
    </row>
    <row r="794" spans="1:18" x14ac:dyDescent="0.2">
      <c r="A794" s="225">
        <f t="shared" si="25"/>
        <v>793</v>
      </c>
      <c r="B794" s="249">
        <v>41361</v>
      </c>
      <c r="C794" t="s">
        <v>1433</v>
      </c>
      <c r="D794" s="63" t="s">
        <v>1434</v>
      </c>
      <c r="E794" s="63" t="s">
        <v>1435</v>
      </c>
      <c r="F794" t="s">
        <v>1737</v>
      </c>
      <c r="G794" t="s">
        <v>1738</v>
      </c>
      <c r="H794" s="63" t="s">
        <v>358</v>
      </c>
      <c r="I794" s="63" t="s">
        <v>583</v>
      </c>
      <c r="J794" s="63" t="s">
        <v>585</v>
      </c>
      <c r="K794" s="63">
        <v>15</v>
      </c>
      <c r="L794" s="63">
        <v>15</v>
      </c>
      <c r="M794" t="s">
        <v>932</v>
      </c>
      <c r="N794" s="63" t="s">
        <v>933</v>
      </c>
      <c r="O794" s="227">
        <v>10000</v>
      </c>
      <c r="P794" s="63" t="s">
        <v>586</v>
      </c>
      <c r="Q794" s="63" t="s">
        <v>586</v>
      </c>
      <c r="R794" s="228">
        <f t="shared" si="24"/>
        <v>8.850144921123084E-6</v>
      </c>
    </row>
    <row r="795" spans="1:18" x14ac:dyDescent="0.2">
      <c r="A795" s="225">
        <f t="shared" si="25"/>
        <v>794</v>
      </c>
      <c r="B795" s="249">
        <v>41361</v>
      </c>
      <c r="C795" t="s">
        <v>1608</v>
      </c>
      <c r="D795" s="63" t="s">
        <v>1609</v>
      </c>
      <c r="F795" t="s">
        <v>1610</v>
      </c>
      <c r="H795" s="63" t="s">
        <v>358</v>
      </c>
      <c r="I795" s="63" t="s">
        <v>583</v>
      </c>
      <c r="J795" s="63" t="s">
        <v>585</v>
      </c>
      <c r="K795" s="63">
        <v>15</v>
      </c>
      <c r="L795" s="63">
        <v>15</v>
      </c>
      <c r="M795" t="s">
        <v>1611</v>
      </c>
      <c r="N795" s="63" t="s">
        <v>1612</v>
      </c>
      <c r="O795" s="227">
        <v>10000</v>
      </c>
      <c r="P795" s="63" t="s">
        <v>586</v>
      </c>
      <c r="Q795" s="63" t="s">
        <v>586</v>
      </c>
      <c r="R795" s="228">
        <f t="shared" si="24"/>
        <v>8.850144921123084E-6</v>
      </c>
    </row>
    <row r="796" spans="1:18" x14ac:dyDescent="0.2">
      <c r="A796" s="225">
        <f t="shared" si="25"/>
        <v>795</v>
      </c>
      <c r="B796" s="249">
        <v>41361</v>
      </c>
      <c r="C796" t="s">
        <v>3568</v>
      </c>
      <c r="D796" s="63" t="s">
        <v>3569</v>
      </c>
      <c r="F796" t="s">
        <v>3570</v>
      </c>
      <c r="G796" t="s">
        <v>3571</v>
      </c>
      <c r="H796" s="63" t="s">
        <v>358</v>
      </c>
      <c r="I796" s="63" t="s">
        <v>583</v>
      </c>
      <c r="J796" s="63" t="s">
        <v>585</v>
      </c>
      <c r="K796" s="63">
        <v>15</v>
      </c>
      <c r="L796" s="63">
        <v>15</v>
      </c>
      <c r="M796" t="s">
        <v>3572</v>
      </c>
      <c r="N796" s="63" t="s">
        <v>3573</v>
      </c>
      <c r="O796" s="227">
        <v>10000</v>
      </c>
      <c r="P796" s="63" t="s">
        <v>586</v>
      </c>
      <c r="Q796" s="63" t="s">
        <v>586</v>
      </c>
      <c r="R796" s="228">
        <f t="shared" si="24"/>
        <v>8.850144921123084E-6</v>
      </c>
    </row>
    <row r="797" spans="1:18" x14ac:dyDescent="0.2">
      <c r="A797" s="225">
        <f t="shared" si="25"/>
        <v>796</v>
      </c>
      <c r="B797" s="249">
        <v>41361</v>
      </c>
      <c r="C797" t="s">
        <v>2543</v>
      </c>
      <c r="D797" s="63" t="s">
        <v>2544</v>
      </c>
      <c r="E797" s="63" t="s">
        <v>2545</v>
      </c>
      <c r="F797" t="s">
        <v>2546</v>
      </c>
      <c r="G797" t="s">
        <v>2547</v>
      </c>
      <c r="H797" s="63" t="s">
        <v>358</v>
      </c>
      <c r="I797" s="63" t="s">
        <v>587</v>
      </c>
      <c r="J797" s="63" t="s">
        <v>585</v>
      </c>
      <c r="K797" s="63">
        <v>15</v>
      </c>
      <c r="L797" s="63">
        <v>15</v>
      </c>
      <c r="M797" t="s">
        <v>2543</v>
      </c>
      <c r="N797" s="63" t="s">
        <v>2548</v>
      </c>
      <c r="O797" s="227">
        <v>9500</v>
      </c>
      <c r="P797" s="63" t="s">
        <v>586</v>
      </c>
      <c r="Q797" s="63" t="s">
        <v>586</v>
      </c>
      <c r="R797" s="228">
        <f t="shared" si="24"/>
        <v>8.4076376750669293E-6</v>
      </c>
    </row>
    <row r="798" spans="1:18" x14ac:dyDescent="0.2">
      <c r="A798" s="225">
        <f t="shared" si="25"/>
        <v>797</v>
      </c>
      <c r="B798" s="249">
        <v>41361</v>
      </c>
      <c r="C798" t="s">
        <v>2011</v>
      </c>
      <c r="D798" s="63" t="s">
        <v>323</v>
      </c>
      <c r="F798" t="s">
        <v>1346</v>
      </c>
      <c r="G798" t="s">
        <v>1184</v>
      </c>
      <c r="H798" s="63" t="s">
        <v>589</v>
      </c>
      <c r="I798" s="63" t="s">
        <v>590</v>
      </c>
      <c r="J798" s="63" t="s">
        <v>591</v>
      </c>
      <c r="K798" s="63">
        <v>20</v>
      </c>
      <c r="L798" s="63">
        <v>20</v>
      </c>
      <c r="M798" t="s">
        <v>219</v>
      </c>
      <c r="N798" s="63" t="s">
        <v>220</v>
      </c>
      <c r="O798" s="227">
        <v>9500</v>
      </c>
      <c r="P798" s="63" t="s">
        <v>586</v>
      </c>
      <c r="Q798" s="63" t="s">
        <v>586</v>
      </c>
      <c r="R798" s="228">
        <f t="shared" si="24"/>
        <v>8.4076376750669293E-6</v>
      </c>
    </row>
    <row r="799" spans="1:18" x14ac:dyDescent="0.2">
      <c r="A799" s="225">
        <f t="shared" si="25"/>
        <v>798</v>
      </c>
      <c r="B799" s="249">
        <v>41361</v>
      </c>
      <c r="C799" t="s">
        <v>414</v>
      </c>
      <c r="D799" s="63" t="s">
        <v>415</v>
      </c>
      <c r="F799" t="s">
        <v>974</v>
      </c>
      <c r="H799" s="63" t="s">
        <v>589</v>
      </c>
      <c r="I799" s="63" t="s">
        <v>590</v>
      </c>
      <c r="J799" s="63" t="s">
        <v>106</v>
      </c>
      <c r="K799" s="63">
        <v>20</v>
      </c>
      <c r="L799" s="63">
        <v>20</v>
      </c>
      <c r="M799" t="s">
        <v>219</v>
      </c>
      <c r="N799" s="63" t="s">
        <v>220</v>
      </c>
      <c r="O799" s="227">
        <v>9400</v>
      </c>
      <c r="P799" s="63" t="s">
        <v>586</v>
      </c>
      <c r="Q799" s="63" t="s">
        <v>586</v>
      </c>
      <c r="R799" s="228">
        <f t="shared" si="24"/>
        <v>8.3191362258556991E-6</v>
      </c>
    </row>
    <row r="800" spans="1:18" x14ac:dyDescent="0.2">
      <c r="A800" s="225">
        <f t="shared" si="25"/>
        <v>799</v>
      </c>
      <c r="B800" s="249">
        <v>41361</v>
      </c>
      <c r="C800" t="s">
        <v>2942</v>
      </c>
      <c r="D800" s="63" t="s">
        <v>2943</v>
      </c>
      <c r="E800" s="63" t="s">
        <v>656</v>
      </c>
      <c r="F800" t="s">
        <v>2916</v>
      </c>
      <c r="G800" t="s">
        <v>2917</v>
      </c>
      <c r="H800" s="63" t="s">
        <v>589</v>
      </c>
      <c r="I800" s="63" t="s">
        <v>590</v>
      </c>
      <c r="J800" s="63" t="s">
        <v>591</v>
      </c>
      <c r="K800" s="63">
        <v>20</v>
      </c>
      <c r="L800" s="63">
        <v>20</v>
      </c>
      <c r="M800" t="s">
        <v>1510</v>
      </c>
      <c r="N800" s="63" t="s">
        <v>77</v>
      </c>
      <c r="O800" s="227">
        <v>9000</v>
      </c>
      <c r="P800" s="63" t="s">
        <v>586</v>
      </c>
      <c r="Q800" s="63" t="s">
        <v>586</v>
      </c>
      <c r="R800" s="228">
        <f t="shared" si="24"/>
        <v>7.9651304290107746E-6</v>
      </c>
    </row>
    <row r="801" spans="1:18" x14ac:dyDescent="0.2">
      <c r="A801" s="225">
        <f t="shared" si="25"/>
        <v>800</v>
      </c>
      <c r="B801" s="249">
        <v>41361</v>
      </c>
      <c r="C801" t="s">
        <v>806</v>
      </c>
      <c r="D801" s="63" t="s">
        <v>807</v>
      </c>
      <c r="E801" s="63" t="s">
        <v>269</v>
      </c>
      <c r="F801" t="s">
        <v>1512</v>
      </c>
      <c r="G801" t="s">
        <v>1513</v>
      </c>
      <c r="H801" s="63" t="s">
        <v>358</v>
      </c>
      <c r="I801" s="63" t="s">
        <v>583</v>
      </c>
      <c r="J801" s="63" t="s">
        <v>585</v>
      </c>
      <c r="K801" s="63">
        <v>15</v>
      </c>
      <c r="L801" s="63">
        <v>15</v>
      </c>
      <c r="M801" t="s">
        <v>102</v>
      </c>
      <c r="N801" s="63" t="s">
        <v>103</v>
      </c>
      <c r="O801" s="227">
        <v>9000</v>
      </c>
      <c r="P801" s="63" t="s">
        <v>586</v>
      </c>
      <c r="Q801" s="63" t="s">
        <v>586</v>
      </c>
      <c r="R801" s="228">
        <f t="shared" si="24"/>
        <v>7.9651304290107746E-6</v>
      </c>
    </row>
    <row r="802" spans="1:18" x14ac:dyDescent="0.2">
      <c r="A802" s="225">
        <f t="shared" si="25"/>
        <v>801</v>
      </c>
      <c r="B802" s="249">
        <v>41361</v>
      </c>
      <c r="C802" t="s">
        <v>1763</v>
      </c>
      <c r="D802" s="63" t="s">
        <v>1764</v>
      </c>
      <c r="F802" t="s">
        <v>1765</v>
      </c>
      <c r="H802" s="63" t="s">
        <v>589</v>
      </c>
      <c r="I802" s="63" t="s">
        <v>590</v>
      </c>
      <c r="J802" s="63" t="s">
        <v>591</v>
      </c>
      <c r="K802" s="63">
        <v>20</v>
      </c>
      <c r="L802" s="63">
        <v>20</v>
      </c>
      <c r="M802" t="s">
        <v>219</v>
      </c>
      <c r="N802" s="63" t="s">
        <v>220</v>
      </c>
      <c r="O802" s="227">
        <v>8975</v>
      </c>
      <c r="P802" s="63" t="s">
        <v>586</v>
      </c>
      <c r="Q802" s="63" t="s">
        <v>586</v>
      </c>
      <c r="R802" s="228">
        <f t="shared" si="24"/>
        <v>7.9430050667079666E-6</v>
      </c>
    </row>
    <row r="803" spans="1:18" x14ac:dyDescent="0.2">
      <c r="A803" s="225">
        <f t="shared" si="25"/>
        <v>802</v>
      </c>
      <c r="B803" s="249">
        <v>41361</v>
      </c>
      <c r="C803" t="s">
        <v>1660</v>
      </c>
      <c r="D803" s="63" t="s">
        <v>1661</v>
      </c>
      <c r="F803" t="s">
        <v>1662</v>
      </c>
      <c r="G803" t="s">
        <v>1663</v>
      </c>
      <c r="H803" s="63" t="s">
        <v>589</v>
      </c>
      <c r="I803" s="63" t="s">
        <v>590</v>
      </c>
      <c r="J803" s="63" t="s">
        <v>591</v>
      </c>
      <c r="K803" s="63">
        <v>20</v>
      </c>
      <c r="L803" s="63">
        <v>20</v>
      </c>
      <c r="M803" t="s">
        <v>1510</v>
      </c>
      <c r="N803" s="63" t="s">
        <v>77</v>
      </c>
      <c r="O803" s="227">
        <v>8500</v>
      </c>
      <c r="P803" s="63" t="s">
        <v>586</v>
      </c>
      <c r="Q803" s="63" t="s">
        <v>586</v>
      </c>
      <c r="R803" s="228">
        <f t="shared" si="24"/>
        <v>7.5226231829546207E-6</v>
      </c>
    </row>
    <row r="804" spans="1:18" x14ac:dyDescent="0.2">
      <c r="A804" s="225">
        <f t="shared" si="25"/>
        <v>803</v>
      </c>
      <c r="B804" s="249">
        <v>41361</v>
      </c>
      <c r="C804" t="s">
        <v>3574</v>
      </c>
      <c r="D804" s="63" t="s">
        <v>3575</v>
      </c>
      <c r="F804" t="s">
        <v>3576</v>
      </c>
      <c r="G804" t="s">
        <v>3577</v>
      </c>
      <c r="H804" s="63" t="s">
        <v>589</v>
      </c>
      <c r="I804" s="63" t="s">
        <v>590</v>
      </c>
      <c r="J804" s="63" t="s">
        <v>591</v>
      </c>
      <c r="K804" s="63">
        <v>20</v>
      </c>
      <c r="L804" s="63">
        <v>20</v>
      </c>
      <c r="M804" t="s">
        <v>1510</v>
      </c>
      <c r="N804" s="63" t="s">
        <v>77</v>
      </c>
      <c r="O804" s="227">
        <v>8500</v>
      </c>
      <c r="P804" s="63" t="s">
        <v>586</v>
      </c>
      <c r="Q804" s="63" t="s">
        <v>586</v>
      </c>
      <c r="R804" s="228">
        <f t="shared" si="24"/>
        <v>7.5226231829546207E-6</v>
      </c>
    </row>
    <row r="805" spans="1:18" x14ac:dyDescent="0.2">
      <c r="A805" s="225">
        <f t="shared" si="25"/>
        <v>804</v>
      </c>
      <c r="B805" s="249">
        <v>41361</v>
      </c>
      <c r="C805" t="s">
        <v>1820</v>
      </c>
      <c r="D805" s="63" t="s">
        <v>1821</v>
      </c>
      <c r="E805" s="63">
        <v>630970812</v>
      </c>
      <c r="F805" t="s">
        <v>892</v>
      </c>
      <c r="H805" s="63" t="s">
        <v>589</v>
      </c>
      <c r="I805" s="63" t="s">
        <v>590</v>
      </c>
      <c r="J805" s="63" t="s">
        <v>591</v>
      </c>
      <c r="K805" s="63">
        <v>20</v>
      </c>
      <c r="L805" s="63">
        <v>20</v>
      </c>
      <c r="M805" t="s">
        <v>1750</v>
      </c>
      <c r="N805" s="63" t="s">
        <v>201</v>
      </c>
      <c r="O805" s="227">
        <v>8500</v>
      </c>
      <c r="P805" s="63" t="s">
        <v>586</v>
      </c>
      <c r="Q805" s="63" t="s">
        <v>586</v>
      </c>
      <c r="R805" s="228">
        <f t="shared" si="24"/>
        <v>7.5226231829546207E-6</v>
      </c>
    </row>
    <row r="806" spans="1:18" x14ac:dyDescent="0.2">
      <c r="A806" s="225">
        <f t="shared" si="25"/>
        <v>805</v>
      </c>
      <c r="B806" s="249">
        <v>41361</v>
      </c>
      <c r="C806" t="s">
        <v>3578</v>
      </c>
      <c r="D806" s="63" t="s">
        <v>3579</v>
      </c>
      <c r="F806" t="s">
        <v>3580</v>
      </c>
      <c r="H806" s="63" t="s">
        <v>589</v>
      </c>
      <c r="I806" s="63" t="s">
        <v>590</v>
      </c>
      <c r="J806" s="63" t="s">
        <v>591</v>
      </c>
      <c r="K806" s="63">
        <v>20</v>
      </c>
      <c r="L806" s="63">
        <v>20</v>
      </c>
      <c r="M806" t="s">
        <v>219</v>
      </c>
      <c r="N806" s="63" t="s">
        <v>220</v>
      </c>
      <c r="O806" s="227">
        <v>8500</v>
      </c>
      <c r="P806" s="63" t="s">
        <v>586</v>
      </c>
      <c r="Q806" s="63" t="s">
        <v>586</v>
      </c>
      <c r="R806" s="228">
        <f t="shared" si="24"/>
        <v>7.5226231829546207E-6</v>
      </c>
    </row>
    <row r="807" spans="1:18" x14ac:dyDescent="0.2">
      <c r="A807" s="225">
        <f t="shared" si="25"/>
        <v>806</v>
      </c>
      <c r="B807" s="249">
        <v>41361</v>
      </c>
      <c r="C807" t="s">
        <v>3345</v>
      </c>
      <c r="D807" s="63" t="s">
        <v>3346</v>
      </c>
      <c r="F807" t="s">
        <v>3347</v>
      </c>
      <c r="H807" s="63" t="s">
        <v>358</v>
      </c>
      <c r="I807" s="63" t="s">
        <v>588</v>
      </c>
      <c r="J807" s="63" t="s">
        <v>585</v>
      </c>
      <c r="K807" s="63">
        <v>0</v>
      </c>
      <c r="L807" s="63">
        <v>0</v>
      </c>
      <c r="M807" t="s">
        <v>619</v>
      </c>
      <c r="N807" s="63" t="s">
        <v>620</v>
      </c>
      <c r="O807" s="227">
        <v>8500</v>
      </c>
      <c r="P807" s="63" t="s">
        <v>586</v>
      </c>
      <c r="Q807" s="63" t="s">
        <v>586</v>
      </c>
      <c r="R807" s="228">
        <f t="shared" si="24"/>
        <v>7.5226231829546207E-6</v>
      </c>
    </row>
    <row r="808" spans="1:18" x14ac:dyDescent="0.2">
      <c r="A808" s="225">
        <f t="shared" si="25"/>
        <v>807</v>
      </c>
      <c r="B808" s="249">
        <v>41361</v>
      </c>
      <c r="C808" t="s">
        <v>2017</v>
      </c>
      <c r="D808" s="63" t="s">
        <v>2018</v>
      </c>
      <c r="F808" t="s">
        <v>2019</v>
      </c>
      <c r="H808" s="63" t="s">
        <v>589</v>
      </c>
      <c r="I808" s="63" t="s">
        <v>590</v>
      </c>
      <c r="J808" s="63" t="s">
        <v>591</v>
      </c>
      <c r="K808" s="63">
        <v>20</v>
      </c>
      <c r="L808" s="63">
        <v>20</v>
      </c>
      <c r="M808" t="s">
        <v>1750</v>
      </c>
      <c r="N808" s="63" t="s">
        <v>201</v>
      </c>
      <c r="O808" s="227">
        <v>8000</v>
      </c>
      <c r="P808" s="63" t="s">
        <v>586</v>
      </c>
      <c r="Q808" s="63" t="s">
        <v>586</v>
      </c>
      <c r="R808" s="228">
        <f t="shared" si="24"/>
        <v>7.0801159368984669E-6</v>
      </c>
    </row>
    <row r="809" spans="1:18" x14ac:dyDescent="0.2">
      <c r="A809" s="225">
        <f t="shared" si="25"/>
        <v>808</v>
      </c>
      <c r="B809" s="249">
        <v>41361</v>
      </c>
      <c r="C809" t="s">
        <v>798</v>
      </c>
      <c r="D809" s="63" t="s">
        <v>799</v>
      </c>
      <c r="F809" t="s">
        <v>880</v>
      </c>
      <c r="H809" s="63" t="s">
        <v>589</v>
      </c>
      <c r="I809" s="63" t="s">
        <v>590</v>
      </c>
      <c r="J809" s="63" t="s">
        <v>105</v>
      </c>
      <c r="K809" s="63">
        <v>20</v>
      </c>
      <c r="L809" s="63">
        <v>20</v>
      </c>
      <c r="M809" t="s">
        <v>1750</v>
      </c>
      <c r="N809" s="63" t="s">
        <v>201</v>
      </c>
      <c r="O809" s="227">
        <v>8000</v>
      </c>
      <c r="P809" s="63" t="s">
        <v>586</v>
      </c>
      <c r="Q809" s="63" t="s">
        <v>586</v>
      </c>
      <c r="R809" s="228">
        <f t="shared" si="24"/>
        <v>7.0801159368984669E-6</v>
      </c>
    </row>
    <row r="810" spans="1:18" x14ac:dyDescent="0.2">
      <c r="A810" s="225">
        <f t="shared" si="25"/>
        <v>809</v>
      </c>
      <c r="B810" s="249">
        <v>41361</v>
      </c>
      <c r="C810" t="s">
        <v>2972</v>
      </c>
      <c r="D810" s="63" t="s">
        <v>2020</v>
      </c>
      <c r="F810" t="s">
        <v>993</v>
      </c>
      <c r="G810" t="s">
        <v>2021</v>
      </c>
      <c r="H810" s="63" t="s">
        <v>589</v>
      </c>
      <c r="I810" s="63" t="s">
        <v>590</v>
      </c>
      <c r="J810" s="63" t="s">
        <v>591</v>
      </c>
      <c r="K810" s="63">
        <v>20</v>
      </c>
      <c r="L810" s="63">
        <v>20</v>
      </c>
      <c r="M810" t="s">
        <v>219</v>
      </c>
      <c r="N810" s="63" t="s">
        <v>220</v>
      </c>
      <c r="O810" s="227">
        <v>8000</v>
      </c>
      <c r="P810" s="63" t="s">
        <v>586</v>
      </c>
      <c r="Q810" s="63" t="s">
        <v>586</v>
      </c>
      <c r="R810" s="228">
        <f t="shared" si="24"/>
        <v>7.0801159368984669E-6</v>
      </c>
    </row>
    <row r="811" spans="1:18" x14ac:dyDescent="0.2">
      <c r="A811" s="225">
        <f t="shared" si="25"/>
        <v>810</v>
      </c>
      <c r="B811" s="249">
        <v>41361</v>
      </c>
      <c r="C811" t="s">
        <v>2690</v>
      </c>
      <c r="D811" s="63" t="s">
        <v>1615</v>
      </c>
      <c r="F811" t="s">
        <v>1616</v>
      </c>
      <c r="H811" s="63" t="s">
        <v>589</v>
      </c>
      <c r="I811" s="63" t="s">
        <v>590</v>
      </c>
      <c r="J811" s="63" t="s">
        <v>591</v>
      </c>
      <c r="K811" s="63">
        <v>20</v>
      </c>
      <c r="L811" s="63">
        <v>20</v>
      </c>
      <c r="M811" t="s">
        <v>219</v>
      </c>
      <c r="N811" s="63" t="s">
        <v>220</v>
      </c>
      <c r="O811" s="227">
        <v>8000</v>
      </c>
      <c r="P811" s="63" t="s">
        <v>586</v>
      </c>
      <c r="Q811" s="63" t="s">
        <v>586</v>
      </c>
      <c r="R811" s="228">
        <f t="shared" si="24"/>
        <v>7.0801159368984669E-6</v>
      </c>
    </row>
    <row r="812" spans="1:18" x14ac:dyDescent="0.2">
      <c r="A812" s="225">
        <f t="shared" si="25"/>
        <v>811</v>
      </c>
      <c r="B812" s="249">
        <v>41361</v>
      </c>
      <c r="C812" t="s">
        <v>2974</v>
      </c>
      <c r="D812" s="63" t="s">
        <v>1666</v>
      </c>
      <c r="F812" t="s">
        <v>1667</v>
      </c>
      <c r="H812" s="63" t="s">
        <v>589</v>
      </c>
      <c r="I812" s="63" t="s">
        <v>590</v>
      </c>
      <c r="J812" s="63" t="s">
        <v>591</v>
      </c>
      <c r="K812" s="63">
        <v>20</v>
      </c>
      <c r="L812" s="63">
        <v>20</v>
      </c>
      <c r="M812" t="s">
        <v>219</v>
      </c>
      <c r="N812" s="63" t="s">
        <v>220</v>
      </c>
      <c r="O812" s="227">
        <v>8000</v>
      </c>
      <c r="P812" s="63" t="s">
        <v>586</v>
      </c>
      <c r="Q812" s="63" t="s">
        <v>586</v>
      </c>
      <c r="R812" s="228">
        <f t="shared" si="24"/>
        <v>7.0801159368984669E-6</v>
      </c>
    </row>
    <row r="813" spans="1:18" x14ac:dyDescent="0.2">
      <c r="A813" s="225">
        <f t="shared" si="25"/>
        <v>812</v>
      </c>
      <c r="B813" s="249">
        <v>41361</v>
      </c>
      <c r="C813" t="s">
        <v>145</v>
      </c>
      <c r="D813" s="63" t="s">
        <v>65</v>
      </c>
      <c r="F813" t="s">
        <v>878</v>
      </c>
      <c r="G813" t="s">
        <v>879</v>
      </c>
      <c r="H813" s="63" t="s">
        <v>358</v>
      </c>
      <c r="I813" s="63" t="s">
        <v>605</v>
      </c>
      <c r="J813" s="63" t="s">
        <v>585</v>
      </c>
      <c r="K813" s="63">
        <v>15</v>
      </c>
      <c r="L813" s="63">
        <v>5</v>
      </c>
      <c r="M813" t="s">
        <v>1750</v>
      </c>
      <c r="N813" s="63" t="s">
        <v>201</v>
      </c>
      <c r="O813" s="227">
        <v>8000</v>
      </c>
      <c r="P813" s="63" t="s">
        <v>586</v>
      </c>
      <c r="Q813" s="63" t="s">
        <v>586</v>
      </c>
      <c r="R813" s="228">
        <f t="shared" si="24"/>
        <v>7.0801159368984669E-6</v>
      </c>
    </row>
    <row r="814" spans="1:18" x14ac:dyDescent="0.2">
      <c r="A814" s="225">
        <f t="shared" si="25"/>
        <v>813</v>
      </c>
      <c r="B814" s="249">
        <v>41361</v>
      </c>
      <c r="C814" t="s">
        <v>2244</v>
      </c>
      <c r="D814" s="63" t="s">
        <v>2245</v>
      </c>
      <c r="F814" t="s">
        <v>2246</v>
      </c>
      <c r="H814" s="63" t="s">
        <v>358</v>
      </c>
      <c r="I814" s="63" t="s">
        <v>588</v>
      </c>
      <c r="J814" s="63" t="s">
        <v>585</v>
      </c>
      <c r="K814" s="63">
        <v>0</v>
      </c>
      <c r="L814" s="63">
        <v>0</v>
      </c>
      <c r="M814" t="s">
        <v>394</v>
      </c>
      <c r="N814" s="63" t="s">
        <v>395</v>
      </c>
      <c r="O814" s="227">
        <v>8000</v>
      </c>
      <c r="P814" s="63" t="s">
        <v>586</v>
      </c>
      <c r="Q814" s="63" t="s">
        <v>586</v>
      </c>
      <c r="R814" s="228">
        <f t="shared" si="24"/>
        <v>7.0801159368984669E-6</v>
      </c>
    </row>
    <row r="815" spans="1:18" x14ac:dyDescent="0.2">
      <c r="A815" s="225">
        <f t="shared" si="25"/>
        <v>814</v>
      </c>
      <c r="B815" s="249">
        <v>41361</v>
      </c>
      <c r="C815" t="s">
        <v>1187</v>
      </c>
      <c r="D815" s="63" t="s">
        <v>1188</v>
      </c>
      <c r="F815" t="s">
        <v>1189</v>
      </c>
      <c r="G815" t="s">
        <v>2022</v>
      </c>
      <c r="H815" s="63" t="s">
        <v>358</v>
      </c>
      <c r="I815" s="63" t="s">
        <v>583</v>
      </c>
      <c r="J815" s="63" t="s">
        <v>585</v>
      </c>
      <c r="K815" s="63">
        <v>15</v>
      </c>
      <c r="L815" s="63">
        <v>15</v>
      </c>
      <c r="M815" t="s">
        <v>207</v>
      </c>
      <c r="N815" s="63" t="s">
        <v>208</v>
      </c>
      <c r="O815" s="227">
        <v>8000</v>
      </c>
      <c r="P815" s="63" t="s">
        <v>586</v>
      </c>
      <c r="Q815" s="63" t="s">
        <v>586</v>
      </c>
      <c r="R815" s="228">
        <f t="shared" si="24"/>
        <v>7.0801159368984669E-6</v>
      </c>
    </row>
    <row r="816" spans="1:18" x14ac:dyDescent="0.2">
      <c r="A816" s="225">
        <f t="shared" si="25"/>
        <v>815</v>
      </c>
      <c r="B816" s="249">
        <v>41361</v>
      </c>
      <c r="C816" t="s">
        <v>2378</v>
      </c>
      <c r="D816" s="63" t="s">
        <v>2379</v>
      </c>
      <c r="F816" t="s">
        <v>2380</v>
      </c>
      <c r="H816" s="63" t="s">
        <v>589</v>
      </c>
      <c r="I816" s="63" t="s">
        <v>590</v>
      </c>
      <c r="J816" s="63" t="s">
        <v>591</v>
      </c>
      <c r="K816" s="63">
        <v>20</v>
      </c>
      <c r="L816" s="63">
        <v>20</v>
      </c>
      <c r="M816" t="s">
        <v>102</v>
      </c>
      <c r="N816" s="63" t="s">
        <v>103</v>
      </c>
      <c r="O816" s="227">
        <v>7500</v>
      </c>
      <c r="P816" s="63" t="s">
        <v>586</v>
      </c>
      <c r="Q816" s="63" t="s">
        <v>586</v>
      </c>
      <c r="R816" s="228">
        <f t="shared" si="24"/>
        <v>6.6376086908423122E-6</v>
      </c>
    </row>
    <row r="817" spans="1:18" x14ac:dyDescent="0.2">
      <c r="A817" s="225">
        <f t="shared" si="25"/>
        <v>816</v>
      </c>
      <c r="B817" s="249">
        <v>41361</v>
      </c>
      <c r="C817" t="s">
        <v>3581</v>
      </c>
      <c r="D817" s="63" t="s">
        <v>3582</v>
      </c>
      <c r="F817" t="s">
        <v>3583</v>
      </c>
      <c r="G817" t="s">
        <v>1796</v>
      </c>
      <c r="H817" s="63" t="s">
        <v>589</v>
      </c>
      <c r="I817" s="63" t="s">
        <v>590</v>
      </c>
      <c r="J817" s="63" t="s">
        <v>591</v>
      </c>
      <c r="K817" s="63">
        <v>20</v>
      </c>
      <c r="L817" s="63">
        <v>20</v>
      </c>
      <c r="M817" t="s">
        <v>102</v>
      </c>
      <c r="N817" s="63" t="s">
        <v>103</v>
      </c>
      <c r="O817" s="227">
        <v>7500</v>
      </c>
      <c r="P817" s="63" t="s">
        <v>586</v>
      </c>
      <c r="Q817" s="63" t="s">
        <v>586</v>
      </c>
      <c r="R817" s="228">
        <f t="shared" si="24"/>
        <v>6.6376086908423122E-6</v>
      </c>
    </row>
    <row r="818" spans="1:18" x14ac:dyDescent="0.2">
      <c r="A818" s="225">
        <f t="shared" si="25"/>
        <v>817</v>
      </c>
      <c r="B818" s="249">
        <v>41361</v>
      </c>
      <c r="C818" t="s">
        <v>3190</v>
      </c>
      <c r="D818" s="63" t="s">
        <v>3191</v>
      </c>
      <c r="F818" t="s">
        <v>3192</v>
      </c>
      <c r="G818" t="s">
        <v>3193</v>
      </c>
      <c r="H818" s="63" t="s">
        <v>589</v>
      </c>
      <c r="I818" s="63" t="s">
        <v>590</v>
      </c>
      <c r="J818" s="63" t="s">
        <v>591</v>
      </c>
      <c r="K818" s="63">
        <v>20</v>
      </c>
      <c r="L818" s="63">
        <v>20</v>
      </c>
      <c r="M818" t="s">
        <v>1510</v>
      </c>
      <c r="N818" s="63" t="s">
        <v>77</v>
      </c>
      <c r="O818" s="227">
        <v>7500</v>
      </c>
      <c r="P818" s="63" t="s">
        <v>586</v>
      </c>
      <c r="Q818" s="63" t="s">
        <v>586</v>
      </c>
      <c r="R818" s="228">
        <f t="shared" si="24"/>
        <v>6.6376086908423122E-6</v>
      </c>
    </row>
    <row r="819" spans="1:18" x14ac:dyDescent="0.2">
      <c r="A819" s="225">
        <f t="shared" si="25"/>
        <v>818</v>
      </c>
      <c r="B819" s="249">
        <v>41361</v>
      </c>
      <c r="C819" t="s">
        <v>865</v>
      </c>
      <c r="D819" s="63" t="s">
        <v>866</v>
      </c>
      <c r="E819" s="63" t="s">
        <v>656</v>
      </c>
      <c r="F819" t="s">
        <v>2582</v>
      </c>
      <c r="G819" t="s">
        <v>2381</v>
      </c>
      <c r="H819" s="63" t="s">
        <v>589</v>
      </c>
      <c r="I819" s="63" t="s">
        <v>590</v>
      </c>
      <c r="J819" s="63" t="s">
        <v>591</v>
      </c>
      <c r="K819" s="63">
        <v>20</v>
      </c>
      <c r="L819" s="63">
        <v>20</v>
      </c>
      <c r="M819" t="s">
        <v>1510</v>
      </c>
      <c r="N819" s="63" t="s">
        <v>77</v>
      </c>
      <c r="O819" s="227">
        <v>7500</v>
      </c>
      <c r="P819" s="63" t="s">
        <v>586</v>
      </c>
      <c r="Q819" s="63" t="s">
        <v>586</v>
      </c>
      <c r="R819" s="228">
        <f t="shared" si="24"/>
        <v>6.6376086908423122E-6</v>
      </c>
    </row>
    <row r="820" spans="1:18" x14ac:dyDescent="0.2">
      <c r="A820" s="225">
        <f t="shared" si="25"/>
        <v>819</v>
      </c>
      <c r="B820" s="249">
        <v>41361</v>
      </c>
      <c r="C820" t="s">
        <v>836</v>
      </c>
      <c r="D820" s="63" t="s">
        <v>837</v>
      </c>
      <c r="F820" t="s">
        <v>888</v>
      </c>
      <c r="H820" s="63" t="s">
        <v>589</v>
      </c>
      <c r="I820" s="63" t="s">
        <v>590</v>
      </c>
      <c r="J820" s="63" t="s">
        <v>591</v>
      </c>
      <c r="K820" s="63">
        <v>20</v>
      </c>
      <c r="L820" s="63">
        <v>20</v>
      </c>
      <c r="M820" t="s">
        <v>1750</v>
      </c>
      <c r="N820" s="63" t="s">
        <v>201</v>
      </c>
      <c r="O820" s="227">
        <v>7500</v>
      </c>
      <c r="P820" s="63" t="s">
        <v>586</v>
      </c>
      <c r="Q820" s="63" t="s">
        <v>586</v>
      </c>
      <c r="R820" s="228">
        <f t="shared" si="24"/>
        <v>6.6376086908423122E-6</v>
      </c>
    </row>
    <row r="821" spans="1:18" x14ac:dyDescent="0.2">
      <c r="A821" s="225">
        <f t="shared" si="25"/>
        <v>820</v>
      </c>
      <c r="B821" s="249">
        <v>41361</v>
      </c>
      <c r="C821" t="s">
        <v>775</v>
      </c>
      <c r="D821" s="63" t="s">
        <v>776</v>
      </c>
      <c r="F821" t="s">
        <v>948</v>
      </c>
      <c r="H821" s="63" t="s">
        <v>589</v>
      </c>
      <c r="I821" s="63" t="s">
        <v>590</v>
      </c>
      <c r="J821" s="63" t="s">
        <v>591</v>
      </c>
      <c r="K821" s="63">
        <v>20</v>
      </c>
      <c r="L821" s="63">
        <v>20</v>
      </c>
      <c r="M821" t="s">
        <v>1750</v>
      </c>
      <c r="N821" s="63" t="s">
        <v>201</v>
      </c>
      <c r="O821" s="227">
        <v>7500</v>
      </c>
      <c r="P821" s="63" t="s">
        <v>586</v>
      </c>
      <c r="Q821" s="63" t="s">
        <v>586</v>
      </c>
      <c r="R821" s="228">
        <f t="shared" si="24"/>
        <v>6.6376086908423122E-6</v>
      </c>
    </row>
    <row r="822" spans="1:18" x14ac:dyDescent="0.2">
      <c r="A822" s="225">
        <f t="shared" si="25"/>
        <v>821</v>
      </c>
      <c r="B822" s="249">
        <v>41361</v>
      </c>
      <c r="C822" t="s">
        <v>733</v>
      </c>
      <c r="D822" s="63" t="s">
        <v>734</v>
      </c>
      <c r="F822" t="s">
        <v>1206</v>
      </c>
      <c r="H822" s="63" t="s">
        <v>589</v>
      </c>
      <c r="I822" s="63" t="s">
        <v>590</v>
      </c>
      <c r="J822" s="63" t="s">
        <v>591</v>
      </c>
      <c r="K822" s="63">
        <v>20</v>
      </c>
      <c r="L822" s="63">
        <v>20</v>
      </c>
      <c r="M822" t="s">
        <v>219</v>
      </c>
      <c r="N822" s="63" t="s">
        <v>220</v>
      </c>
      <c r="O822" s="227">
        <v>7500</v>
      </c>
      <c r="P822" s="63" t="s">
        <v>586</v>
      </c>
      <c r="Q822" s="63" t="s">
        <v>586</v>
      </c>
      <c r="R822" s="228">
        <f t="shared" si="24"/>
        <v>6.6376086908423122E-6</v>
      </c>
    </row>
    <row r="823" spans="1:18" x14ac:dyDescent="0.2">
      <c r="A823" s="225">
        <f t="shared" si="25"/>
        <v>822</v>
      </c>
      <c r="B823" s="249">
        <v>41361</v>
      </c>
      <c r="C823" t="s">
        <v>2984</v>
      </c>
      <c r="D823" s="63" t="s">
        <v>2985</v>
      </c>
      <c r="F823" t="s">
        <v>2986</v>
      </c>
      <c r="G823" t="s">
        <v>2987</v>
      </c>
      <c r="H823" s="63" t="s">
        <v>358</v>
      </c>
      <c r="I823" s="63" t="s">
        <v>147</v>
      </c>
      <c r="J823" s="63" t="s">
        <v>585</v>
      </c>
      <c r="K823" s="63">
        <v>15</v>
      </c>
      <c r="L823" s="63">
        <v>5</v>
      </c>
      <c r="M823" t="s">
        <v>151</v>
      </c>
      <c r="N823" s="63" t="s">
        <v>152</v>
      </c>
      <c r="O823" s="227">
        <v>7500</v>
      </c>
      <c r="P823" s="63" t="s">
        <v>586</v>
      </c>
      <c r="Q823" s="63" t="s">
        <v>586</v>
      </c>
      <c r="R823" s="228">
        <f t="shared" si="24"/>
        <v>6.6376086908423122E-6</v>
      </c>
    </row>
    <row r="824" spans="1:18" x14ac:dyDescent="0.2">
      <c r="A824" s="225">
        <f t="shared" si="25"/>
        <v>823</v>
      </c>
      <c r="B824" s="249">
        <v>41361</v>
      </c>
      <c r="C824" t="s">
        <v>1309</v>
      </c>
      <c r="D824" s="63" t="s">
        <v>1310</v>
      </c>
      <c r="E824" s="63" t="s">
        <v>1311</v>
      </c>
      <c r="F824" t="s">
        <v>1312</v>
      </c>
      <c r="G824" t="s">
        <v>458</v>
      </c>
      <c r="H824" s="63" t="s">
        <v>358</v>
      </c>
      <c r="I824" s="63" t="s">
        <v>605</v>
      </c>
      <c r="J824" s="63" t="s">
        <v>585</v>
      </c>
      <c r="K824" s="63">
        <v>15</v>
      </c>
      <c r="L824" s="63">
        <v>5</v>
      </c>
      <c r="M824" t="s">
        <v>614</v>
      </c>
      <c r="N824" s="63" t="s">
        <v>442</v>
      </c>
      <c r="O824" s="227">
        <v>7500</v>
      </c>
      <c r="P824" s="63" t="s">
        <v>586</v>
      </c>
      <c r="Q824" s="63" t="s">
        <v>586</v>
      </c>
      <c r="R824" s="228">
        <f t="shared" si="24"/>
        <v>6.6376086908423122E-6</v>
      </c>
    </row>
    <row r="825" spans="1:18" x14ac:dyDescent="0.2">
      <c r="A825" s="225">
        <f t="shared" si="25"/>
        <v>824</v>
      </c>
      <c r="B825" s="249">
        <v>41361</v>
      </c>
      <c r="C825" t="s">
        <v>2227</v>
      </c>
      <c r="D825" s="63" t="s">
        <v>2228</v>
      </c>
      <c r="F825" t="s">
        <v>2229</v>
      </c>
      <c r="G825" t="s">
        <v>2230</v>
      </c>
      <c r="H825" s="63" t="s">
        <v>358</v>
      </c>
      <c r="I825" s="63" t="s">
        <v>588</v>
      </c>
      <c r="J825" s="63" t="s">
        <v>585</v>
      </c>
      <c r="K825" s="63">
        <v>0</v>
      </c>
      <c r="L825" s="63">
        <v>0</v>
      </c>
      <c r="M825" t="s">
        <v>124</v>
      </c>
      <c r="N825" s="63" t="s">
        <v>125</v>
      </c>
      <c r="O825" s="227">
        <v>7500</v>
      </c>
      <c r="P825" s="63" t="s">
        <v>586</v>
      </c>
      <c r="Q825" s="63" t="s">
        <v>586</v>
      </c>
      <c r="R825" s="228">
        <f t="shared" si="24"/>
        <v>6.6376086908423122E-6</v>
      </c>
    </row>
    <row r="826" spans="1:18" x14ac:dyDescent="0.2">
      <c r="A826" s="225">
        <f t="shared" si="25"/>
        <v>825</v>
      </c>
      <c r="B826" s="249">
        <v>41361</v>
      </c>
      <c r="C826" t="s">
        <v>2549</v>
      </c>
      <c r="D826" s="63" t="s">
        <v>2550</v>
      </c>
      <c r="F826" t="s">
        <v>1824</v>
      </c>
      <c r="G826" t="s">
        <v>1657</v>
      </c>
      <c r="H826" s="63" t="s">
        <v>358</v>
      </c>
      <c r="I826" s="63" t="s">
        <v>588</v>
      </c>
      <c r="J826" s="63" t="s">
        <v>585</v>
      </c>
      <c r="K826" s="63">
        <v>0</v>
      </c>
      <c r="L826" s="63">
        <v>0</v>
      </c>
      <c r="M826" t="s">
        <v>219</v>
      </c>
      <c r="N826" s="63" t="s">
        <v>220</v>
      </c>
      <c r="O826" s="227">
        <v>7500</v>
      </c>
      <c r="P826" s="63" t="s">
        <v>586</v>
      </c>
      <c r="Q826" s="63" t="s">
        <v>586</v>
      </c>
      <c r="R826" s="228">
        <f t="shared" si="24"/>
        <v>6.6376086908423122E-6</v>
      </c>
    </row>
    <row r="827" spans="1:18" x14ac:dyDescent="0.2">
      <c r="A827" s="225">
        <f t="shared" si="25"/>
        <v>826</v>
      </c>
      <c r="B827" s="249">
        <v>41361</v>
      </c>
      <c r="C827" t="s">
        <v>1977</v>
      </c>
      <c r="D827" s="63" t="s">
        <v>1978</v>
      </c>
      <c r="E827" s="63" t="s">
        <v>656</v>
      </c>
      <c r="F827" t="s">
        <v>1979</v>
      </c>
      <c r="G827" t="s">
        <v>1980</v>
      </c>
      <c r="H827" s="63" t="s">
        <v>358</v>
      </c>
      <c r="I827" s="63" t="s">
        <v>588</v>
      </c>
      <c r="J827" s="63" t="s">
        <v>585</v>
      </c>
      <c r="K827" s="63">
        <v>0</v>
      </c>
      <c r="L827" s="63">
        <v>0</v>
      </c>
      <c r="M827" t="s">
        <v>219</v>
      </c>
      <c r="N827" s="63" t="s">
        <v>220</v>
      </c>
      <c r="O827" s="227">
        <v>7500</v>
      </c>
      <c r="P827" s="63" t="s">
        <v>586</v>
      </c>
      <c r="Q827" s="63" t="s">
        <v>586</v>
      </c>
      <c r="R827" s="228">
        <f t="shared" si="24"/>
        <v>6.6376086908423122E-6</v>
      </c>
    </row>
    <row r="828" spans="1:18" x14ac:dyDescent="0.2">
      <c r="A828" s="225">
        <f t="shared" si="25"/>
        <v>827</v>
      </c>
      <c r="B828" s="249">
        <v>41361</v>
      </c>
      <c r="C828" t="s">
        <v>1968</v>
      </c>
      <c r="D828" s="63" t="s">
        <v>1969</v>
      </c>
      <c r="E828" s="63" t="s">
        <v>656</v>
      </c>
      <c r="F828" t="s">
        <v>1970</v>
      </c>
      <c r="G828" t="s">
        <v>1971</v>
      </c>
      <c r="H828" s="63" t="s">
        <v>358</v>
      </c>
      <c r="I828" s="63" t="s">
        <v>583</v>
      </c>
      <c r="J828" s="63" t="s">
        <v>585</v>
      </c>
      <c r="K828" s="63">
        <v>15</v>
      </c>
      <c r="L828" s="63">
        <v>15</v>
      </c>
      <c r="M828" t="s">
        <v>102</v>
      </c>
      <c r="N828" s="63" t="s">
        <v>103</v>
      </c>
      <c r="O828" s="227">
        <v>7500</v>
      </c>
      <c r="P828" s="63" t="s">
        <v>586</v>
      </c>
      <c r="Q828" s="63" t="s">
        <v>586</v>
      </c>
      <c r="R828" s="228">
        <f t="shared" si="24"/>
        <v>6.6376086908423122E-6</v>
      </c>
    </row>
    <row r="829" spans="1:18" x14ac:dyDescent="0.2">
      <c r="A829" s="225">
        <f t="shared" si="25"/>
        <v>828</v>
      </c>
      <c r="B829" s="249">
        <v>41361</v>
      </c>
      <c r="C829" t="s">
        <v>2980</v>
      </c>
      <c r="D829" s="63" t="s">
        <v>2981</v>
      </c>
      <c r="F829" t="s">
        <v>2982</v>
      </c>
      <c r="G829" t="s">
        <v>2983</v>
      </c>
      <c r="H829" s="63" t="s">
        <v>589</v>
      </c>
      <c r="I829" s="63" t="s">
        <v>590</v>
      </c>
      <c r="J829" s="63" t="s">
        <v>591</v>
      </c>
      <c r="K829" s="63">
        <v>20</v>
      </c>
      <c r="L829" s="63">
        <v>20</v>
      </c>
      <c r="M829" t="s">
        <v>1510</v>
      </c>
      <c r="N829" s="63" t="s">
        <v>77</v>
      </c>
      <c r="O829" s="227">
        <v>7000</v>
      </c>
      <c r="P829" s="63" t="s">
        <v>586</v>
      </c>
      <c r="Q829" s="63" t="s">
        <v>586</v>
      </c>
      <c r="R829" s="228">
        <f t="shared" si="24"/>
        <v>6.1951014447861583E-6</v>
      </c>
    </row>
    <row r="830" spans="1:18" x14ac:dyDescent="0.2">
      <c r="A830" s="225">
        <f t="shared" si="25"/>
        <v>829</v>
      </c>
      <c r="B830" s="249">
        <v>41361</v>
      </c>
      <c r="C830" t="s">
        <v>936</v>
      </c>
      <c r="D830" s="63" t="s">
        <v>937</v>
      </c>
      <c r="F830" t="s">
        <v>2583</v>
      </c>
      <c r="G830" t="s">
        <v>2584</v>
      </c>
      <c r="H830" s="63" t="s">
        <v>589</v>
      </c>
      <c r="I830" s="63" t="s">
        <v>590</v>
      </c>
      <c r="J830" s="63" t="s">
        <v>591</v>
      </c>
      <c r="K830" s="63">
        <v>20</v>
      </c>
      <c r="L830" s="63">
        <v>20</v>
      </c>
      <c r="M830" t="s">
        <v>1510</v>
      </c>
      <c r="N830" s="63" t="s">
        <v>77</v>
      </c>
      <c r="O830" s="227">
        <v>7000</v>
      </c>
      <c r="P830" s="63" t="s">
        <v>586</v>
      </c>
      <c r="Q830" s="63" t="s">
        <v>586</v>
      </c>
      <c r="R830" s="228">
        <f t="shared" si="24"/>
        <v>6.1951014447861583E-6</v>
      </c>
    </row>
    <row r="831" spans="1:18" x14ac:dyDescent="0.2">
      <c r="A831" s="225">
        <f t="shared" si="25"/>
        <v>830</v>
      </c>
      <c r="B831" s="249">
        <v>41361</v>
      </c>
      <c r="C831" t="s">
        <v>1420</v>
      </c>
      <c r="D831" s="63" t="s">
        <v>1421</v>
      </c>
      <c r="E831" s="63" t="s">
        <v>656</v>
      </c>
      <c r="F831" t="s">
        <v>1422</v>
      </c>
      <c r="G831" t="s">
        <v>1423</v>
      </c>
      <c r="H831" s="63" t="s">
        <v>589</v>
      </c>
      <c r="I831" s="63" t="s">
        <v>590</v>
      </c>
      <c r="J831" s="63" t="s">
        <v>591</v>
      </c>
      <c r="K831" s="63">
        <v>20</v>
      </c>
      <c r="L831" s="63">
        <v>20</v>
      </c>
      <c r="M831" t="s">
        <v>1510</v>
      </c>
      <c r="N831" s="63" t="s">
        <v>77</v>
      </c>
      <c r="O831" s="227">
        <v>7000</v>
      </c>
      <c r="P831" s="63" t="s">
        <v>586</v>
      </c>
      <c r="Q831" s="63" t="s">
        <v>586</v>
      </c>
      <c r="R831" s="228">
        <f t="shared" si="24"/>
        <v>6.1951014447861583E-6</v>
      </c>
    </row>
    <row r="832" spans="1:18" x14ac:dyDescent="0.2">
      <c r="A832" s="225">
        <f t="shared" si="25"/>
        <v>831</v>
      </c>
      <c r="B832" s="249">
        <v>41361</v>
      </c>
      <c r="C832" t="s">
        <v>1827</v>
      </c>
      <c r="D832" s="63" t="s">
        <v>1828</v>
      </c>
      <c r="F832" t="s">
        <v>1829</v>
      </c>
      <c r="H832" s="63" t="s">
        <v>589</v>
      </c>
      <c r="I832" s="63" t="s">
        <v>590</v>
      </c>
      <c r="J832" s="63" t="s">
        <v>591</v>
      </c>
      <c r="K832" s="63">
        <v>20</v>
      </c>
      <c r="L832" s="63">
        <v>20</v>
      </c>
      <c r="M832" t="s">
        <v>1510</v>
      </c>
      <c r="N832" s="63" t="s">
        <v>77</v>
      </c>
      <c r="O832" s="227">
        <v>7000</v>
      </c>
      <c r="P832" s="63" t="s">
        <v>586</v>
      </c>
      <c r="Q832" s="63" t="s">
        <v>586</v>
      </c>
      <c r="R832" s="228">
        <f t="shared" si="24"/>
        <v>6.1951014447861583E-6</v>
      </c>
    </row>
    <row r="833" spans="1:18" x14ac:dyDescent="0.2">
      <c r="A833" s="225">
        <f t="shared" si="25"/>
        <v>832</v>
      </c>
      <c r="B833" s="249">
        <v>41361</v>
      </c>
      <c r="C833" t="s">
        <v>1962</v>
      </c>
      <c r="D833" s="63" t="s">
        <v>1963</v>
      </c>
      <c r="E833" s="63" t="s">
        <v>656</v>
      </c>
      <c r="F833" t="s">
        <v>1964</v>
      </c>
      <c r="G833" t="s">
        <v>1965</v>
      </c>
      <c r="H833" s="63" t="s">
        <v>589</v>
      </c>
      <c r="I833" s="63" t="s">
        <v>590</v>
      </c>
      <c r="J833" s="63" t="s">
        <v>591</v>
      </c>
      <c r="K833" s="63">
        <v>20</v>
      </c>
      <c r="L833" s="63">
        <v>20</v>
      </c>
      <c r="M833" t="s">
        <v>1296</v>
      </c>
      <c r="N833" s="63" t="s">
        <v>1297</v>
      </c>
      <c r="O833" s="227">
        <v>7000</v>
      </c>
      <c r="P833" s="63" t="s">
        <v>586</v>
      </c>
      <c r="Q833" s="63" t="s">
        <v>586</v>
      </c>
      <c r="R833" s="228">
        <f t="shared" si="24"/>
        <v>6.1951014447861583E-6</v>
      </c>
    </row>
    <row r="834" spans="1:18" x14ac:dyDescent="0.2">
      <c r="A834" s="225">
        <f t="shared" si="25"/>
        <v>833</v>
      </c>
      <c r="B834" s="249">
        <v>41361</v>
      </c>
      <c r="C834" t="s">
        <v>514</v>
      </c>
      <c r="D834" s="63" t="s">
        <v>515</v>
      </c>
      <c r="E834" s="63" t="s">
        <v>1193</v>
      </c>
      <c r="F834" t="s">
        <v>1004</v>
      </c>
      <c r="H834" s="63" t="s">
        <v>589</v>
      </c>
      <c r="I834" s="63" t="s">
        <v>590</v>
      </c>
      <c r="J834" s="63" t="s">
        <v>591</v>
      </c>
      <c r="K834" s="63">
        <v>20</v>
      </c>
      <c r="L834" s="63">
        <v>20</v>
      </c>
      <c r="M834" t="s">
        <v>1750</v>
      </c>
      <c r="N834" s="63" t="s">
        <v>201</v>
      </c>
      <c r="O834" s="227">
        <v>7000</v>
      </c>
      <c r="P834" s="63" t="s">
        <v>586</v>
      </c>
      <c r="Q834" s="63" t="s">
        <v>586</v>
      </c>
      <c r="R834" s="228">
        <f t="shared" ref="R834:R897" si="26">O834/$O$987</f>
        <v>6.1951014447861583E-6</v>
      </c>
    </row>
    <row r="835" spans="1:18" x14ac:dyDescent="0.2">
      <c r="A835" s="225">
        <f t="shared" si="25"/>
        <v>834</v>
      </c>
      <c r="B835" s="249">
        <v>41361</v>
      </c>
      <c r="C835" t="s">
        <v>3320</v>
      </c>
      <c r="D835" s="63" t="s">
        <v>3321</v>
      </c>
      <c r="F835" t="s">
        <v>3256</v>
      </c>
      <c r="H835" s="63" t="s">
        <v>589</v>
      </c>
      <c r="I835" s="63" t="s">
        <v>590</v>
      </c>
      <c r="J835" s="63" t="s">
        <v>591</v>
      </c>
      <c r="K835" s="63">
        <v>20</v>
      </c>
      <c r="L835" s="63">
        <v>20</v>
      </c>
      <c r="M835" t="s">
        <v>219</v>
      </c>
      <c r="N835" s="63" t="s">
        <v>220</v>
      </c>
      <c r="O835" s="227">
        <v>7000</v>
      </c>
      <c r="P835" s="63" t="s">
        <v>586</v>
      </c>
      <c r="Q835" s="63" t="s">
        <v>586</v>
      </c>
      <c r="R835" s="228">
        <f t="shared" si="26"/>
        <v>6.1951014447861583E-6</v>
      </c>
    </row>
    <row r="836" spans="1:18" x14ac:dyDescent="0.2">
      <c r="A836" s="225">
        <f t="shared" ref="A836:A899" si="27">A835+1</f>
        <v>835</v>
      </c>
      <c r="B836" s="249">
        <v>41361</v>
      </c>
      <c r="C836" t="s">
        <v>2683</v>
      </c>
      <c r="D836" s="63" t="s">
        <v>1194</v>
      </c>
      <c r="F836" t="s">
        <v>1195</v>
      </c>
      <c r="H836" s="63" t="s">
        <v>589</v>
      </c>
      <c r="I836" s="63" t="s">
        <v>590</v>
      </c>
      <c r="J836" s="63" t="s">
        <v>591</v>
      </c>
      <c r="K836" s="63">
        <v>20</v>
      </c>
      <c r="L836" s="63">
        <v>20</v>
      </c>
      <c r="M836" t="s">
        <v>219</v>
      </c>
      <c r="N836" s="63" t="s">
        <v>220</v>
      </c>
      <c r="O836" s="227">
        <v>7000</v>
      </c>
      <c r="P836" s="63" t="s">
        <v>586</v>
      </c>
      <c r="Q836" s="63" t="s">
        <v>586</v>
      </c>
      <c r="R836" s="228">
        <f t="shared" si="26"/>
        <v>6.1951014447861583E-6</v>
      </c>
    </row>
    <row r="837" spans="1:18" x14ac:dyDescent="0.2">
      <c r="A837" s="225">
        <f t="shared" si="27"/>
        <v>836</v>
      </c>
      <c r="B837" s="249">
        <v>41361</v>
      </c>
      <c r="C837" t="s">
        <v>2684</v>
      </c>
      <c r="D837" s="63" t="s">
        <v>2685</v>
      </c>
      <c r="F837" t="s">
        <v>1933</v>
      </c>
      <c r="G837" t="s">
        <v>2686</v>
      </c>
      <c r="H837" s="63" t="s">
        <v>358</v>
      </c>
      <c r="I837" s="63" t="s">
        <v>147</v>
      </c>
      <c r="J837" s="63" t="s">
        <v>585</v>
      </c>
      <c r="K837" s="63">
        <v>15</v>
      </c>
      <c r="L837" s="63">
        <v>5</v>
      </c>
      <c r="M837" t="s">
        <v>1510</v>
      </c>
      <c r="N837" s="63" t="s">
        <v>77</v>
      </c>
      <c r="O837" s="227">
        <v>7000</v>
      </c>
      <c r="P837" s="63" t="s">
        <v>586</v>
      </c>
      <c r="Q837" s="63" t="s">
        <v>586</v>
      </c>
      <c r="R837" s="228">
        <f t="shared" si="26"/>
        <v>6.1951014447861583E-6</v>
      </c>
    </row>
    <row r="838" spans="1:18" x14ac:dyDescent="0.2">
      <c r="A838" s="225">
        <f t="shared" si="27"/>
        <v>837</v>
      </c>
      <c r="B838" s="249">
        <v>41361</v>
      </c>
      <c r="C838" t="s">
        <v>2382</v>
      </c>
      <c r="D838" s="63" t="s">
        <v>2383</v>
      </c>
      <c r="F838" t="s">
        <v>2384</v>
      </c>
      <c r="H838" s="63" t="s">
        <v>358</v>
      </c>
      <c r="I838" s="63" t="s">
        <v>605</v>
      </c>
      <c r="J838" s="63" t="s">
        <v>585</v>
      </c>
      <c r="K838" s="63">
        <v>15</v>
      </c>
      <c r="L838" s="63">
        <v>5</v>
      </c>
      <c r="M838" t="s">
        <v>614</v>
      </c>
      <c r="N838" s="63" t="s">
        <v>442</v>
      </c>
      <c r="O838" s="227">
        <v>7000</v>
      </c>
      <c r="P838" s="63" t="s">
        <v>586</v>
      </c>
      <c r="Q838" s="63" t="s">
        <v>586</v>
      </c>
      <c r="R838" s="228">
        <f t="shared" si="26"/>
        <v>6.1951014447861583E-6</v>
      </c>
    </row>
    <row r="839" spans="1:18" x14ac:dyDescent="0.2">
      <c r="A839" s="225">
        <f t="shared" si="27"/>
        <v>838</v>
      </c>
      <c r="B839" s="249">
        <v>41361</v>
      </c>
      <c r="C839" t="s">
        <v>80</v>
      </c>
      <c r="D839" s="63" t="s">
        <v>38</v>
      </c>
      <c r="F839" t="s">
        <v>995</v>
      </c>
      <c r="G839" t="s">
        <v>996</v>
      </c>
      <c r="H839" s="63" t="s">
        <v>358</v>
      </c>
      <c r="I839" s="63" t="s">
        <v>605</v>
      </c>
      <c r="J839" s="63" t="s">
        <v>585</v>
      </c>
      <c r="K839" s="63">
        <v>15</v>
      </c>
      <c r="L839" s="63">
        <v>5</v>
      </c>
      <c r="M839" t="s">
        <v>1510</v>
      </c>
      <c r="N839" s="63" t="s">
        <v>77</v>
      </c>
      <c r="O839" s="227">
        <v>7000</v>
      </c>
      <c r="P839" s="63" t="s">
        <v>586</v>
      </c>
      <c r="Q839" s="63" t="s">
        <v>586</v>
      </c>
      <c r="R839" s="228">
        <f t="shared" si="26"/>
        <v>6.1951014447861583E-6</v>
      </c>
    </row>
    <row r="840" spans="1:18" x14ac:dyDescent="0.2">
      <c r="A840" s="225">
        <f t="shared" si="27"/>
        <v>839</v>
      </c>
      <c r="B840" s="249">
        <v>41361</v>
      </c>
      <c r="C840" t="s">
        <v>1733</v>
      </c>
      <c r="D840" s="63" t="s">
        <v>1734</v>
      </c>
      <c r="F840" t="s">
        <v>1735</v>
      </c>
      <c r="G840" t="s">
        <v>1736</v>
      </c>
      <c r="H840" s="63" t="s">
        <v>358</v>
      </c>
      <c r="I840" s="63" t="s">
        <v>588</v>
      </c>
      <c r="J840" s="63" t="s">
        <v>585</v>
      </c>
      <c r="K840" s="63">
        <v>0</v>
      </c>
      <c r="L840" s="63">
        <v>0</v>
      </c>
      <c r="M840" t="s">
        <v>1510</v>
      </c>
      <c r="N840" s="63" t="s">
        <v>77</v>
      </c>
      <c r="O840" s="227">
        <v>7000</v>
      </c>
      <c r="P840" s="63" t="s">
        <v>586</v>
      </c>
      <c r="Q840" s="63" t="s">
        <v>586</v>
      </c>
      <c r="R840" s="228">
        <f t="shared" si="26"/>
        <v>6.1951014447861583E-6</v>
      </c>
    </row>
    <row r="841" spans="1:18" x14ac:dyDescent="0.2">
      <c r="A841" s="225">
        <f t="shared" si="27"/>
        <v>840</v>
      </c>
      <c r="B841" s="249">
        <v>41361</v>
      </c>
      <c r="C841" t="s">
        <v>3584</v>
      </c>
      <c r="D841" s="63" t="s">
        <v>3585</v>
      </c>
      <c r="F841" t="s">
        <v>3586</v>
      </c>
      <c r="G841" t="s">
        <v>3587</v>
      </c>
      <c r="H841" s="63" t="s">
        <v>358</v>
      </c>
      <c r="I841" s="63" t="s">
        <v>588</v>
      </c>
      <c r="J841" s="63" t="s">
        <v>585</v>
      </c>
      <c r="K841" s="63">
        <v>0</v>
      </c>
      <c r="L841" s="63">
        <v>0</v>
      </c>
      <c r="M841" t="s">
        <v>214</v>
      </c>
      <c r="N841" s="63" t="s">
        <v>215</v>
      </c>
      <c r="O841" s="227">
        <v>7000</v>
      </c>
      <c r="P841" s="63" t="s">
        <v>586</v>
      </c>
      <c r="Q841" s="63" t="s">
        <v>586</v>
      </c>
      <c r="R841" s="228">
        <f t="shared" si="26"/>
        <v>6.1951014447861583E-6</v>
      </c>
    </row>
    <row r="842" spans="1:18" x14ac:dyDescent="0.2">
      <c r="A842" s="225">
        <f t="shared" si="27"/>
        <v>841</v>
      </c>
      <c r="B842" s="249">
        <v>41361</v>
      </c>
      <c r="C842" t="s">
        <v>3202</v>
      </c>
      <c r="D842" s="63" t="s">
        <v>3203</v>
      </c>
      <c r="E842" s="63" t="s">
        <v>656</v>
      </c>
      <c r="F842" t="s">
        <v>3204</v>
      </c>
      <c r="G842" t="s">
        <v>3205</v>
      </c>
      <c r="H842" s="63" t="s">
        <v>589</v>
      </c>
      <c r="I842" s="63" t="s">
        <v>590</v>
      </c>
      <c r="J842" s="63" t="s">
        <v>591</v>
      </c>
      <c r="K842" s="63">
        <v>20</v>
      </c>
      <c r="L842" s="63">
        <v>20</v>
      </c>
      <c r="M842" t="s">
        <v>1510</v>
      </c>
      <c r="N842" s="63" t="s">
        <v>77</v>
      </c>
      <c r="O842" s="227">
        <v>6500</v>
      </c>
      <c r="P842" s="63" t="s">
        <v>586</v>
      </c>
      <c r="Q842" s="63" t="s">
        <v>586</v>
      </c>
      <c r="R842" s="228">
        <f t="shared" si="26"/>
        <v>5.7525941987300045E-6</v>
      </c>
    </row>
    <row r="843" spans="1:18" x14ac:dyDescent="0.2">
      <c r="A843" s="225">
        <f t="shared" si="27"/>
        <v>842</v>
      </c>
      <c r="B843" s="249">
        <v>41361</v>
      </c>
      <c r="C843" t="s">
        <v>3588</v>
      </c>
      <c r="D843" s="63" t="s">
        <v>3589</v>
      </c>
      <c r="F843" t="s">
        <v>3590</v>
      </c>
      <c r="G843" t="s">
        <v>3591</v>
      </c>
      <c r="H843" s="63" t="s">
        <v>589</v>
      </c>
      <c r="I843" s="63" t="s">
        <v>590</v>
      </c>
      <c r="J843" s="63" t="s">
        <v>190</v>
      </c>
      <c r="K843" s="63">
        <v>20</v>
      </c>
      <c r="L843" s="63">
        <v>20</v>
      </c>
      <c r="M843" t="s">
        <v>1750</v>
      </c>
      <c r="N843" s="63" t="s">
        <v>201</v>
      </c>
      <c r="O843" s="227">
        <v>6500</v>
      </c>
      <c r="P843" s="63" t="s">
        <v>586</v>
      </c>
      <c r="Q843" s="63" t="s">
        <v>586</v>
      </c>
      <c r="R843" s="228">
        <f t="shared" si="26"/>
        <v>5.7525941987300045E-6</v>
      </c>
    </row>
    <row r="844" spans="1:18" x14ac:dyDescent="0.2">
      <c r="A844" s="225">
        <f t="shared" si="27"/>
        <v>843</v>
      </c>
      <c r="B844" s="249">
        <v>41361</v>
      </c>
      <c r="C844" t="s">
        <v>369</v>
      </c>
      <c r="D844" s="63" t="s">
        <v>370</v>
      </c>
      <c r="E844" s="63" t="s">
        <v>1163</v>
      </c>
      <c r="F844" t="s">
        <v>1039</v>
      </c>
      <c r="G844" t="s">
        <v>656</v>
      </c>
      <c r="H844" s="63" t="s">
        <v>589</v>
      </c>
      <c r="I844" s="63" t="s">
        <v>590</v>
      </c>
      <c r="J844" s="63" t="s">
        <v>120</v>
      </c>
      <c r="K844" s="63">
        <v>20</v>
      </c>
      <c r="L844" s="63">
        <v>20</v>
      </c>
      <c r="M844" t="s">
        <v>1750</v>
      </c>
      <c r="N844" s="63" t="s">
        <v>201</v>
      </c>
      <c r="O844" s="227">
        <v>6500</v>
      </c>
      <c r="P844" s="63" t="s">
        <v>586</v>
      </c>
      <c r="Q844" s="63" t="s">
        <v>586</v>
      </c>
      <c r="R844" s="228">
        <f t="shared" si="26"/>
        <v>5.7525941987300045E-6</v>
      </c>
    </row>
    <row r="845" spans="1:18" x14ac:dyDescent="0.2">
      <c r="A845" s="225">
        <f t="shared" si="27"/>
        <v>844</v>
      </c>
      <c r="B845" s="249">
        <v>41361</v>
      </c>
      <c r="C845" t="s">
        <v>2979</v>
      </c>
      <c r="D845" s="63" t="s">
        <v>2235</v>
      </c>
      <c r="F845" t="s">
        <v>2236</v>
      </c>
      <c r="H845" s="63" t="s">
        <v>589</v>
      </c>
      <c r="I845" s="63" t="s">
        <v>590</v>
      </c>
      <c r="J845" s="63" t="s">
        <v>591</v>
      </c>
      <c r="K845" s="63">
        <v>20</v>
      </c>
      <c r="L845" s="63">
        <v>20</v>
      </c>
      <c r="M845" t="s">
        <v>219</v>
      </c>
      <c r="N845" s="63" t="s">
        <v>220</v>
      </c>
      <c r="O845" s="227">
        <v>6500</v>
      </c>
      <c r="P845" s="63" t="s">
        <v>586</v>
      </c>
      <c r="Q845" s="63" t="s">
        <v>586</v>
      </c>
      <c r="R845" s="228">
        <f t="shared" si="26"/>
        <v>5.7525941987300045E-6</v>
      </c>
    </row>
    <row r="846" spans="1:18" x14ac:dyDescent="0.2">
      <c r="A846" s="225">
        <f t="shared" si="27"/>
        <v>845</v>
      </c>
      <c r="B846" s="249">
        <v>41361</v>
      </c>
      <c r="C846" t="s">
        <v>1467</v>
      </c>
      <c r="D846" s="63" t="s">
        <v>1468</v>
      </c>
      <c r="F846" t="s">
        <v>1469</v>
      </c>
      <c r="H846" s="63" t="s">
        <v>358</v>
      </c>
      <c r="I846" s="63" t="s">
        <v>588</v>
      </c>
      <c r="J846" s="63" t="s">
        <v>585</v>
      </c>
      <c r="K846" s="63">
        <v>0</v>
      </c>
      <c r="L846" s="63">
        <v>0</v>
      </c>
      <c r="M846" t="s">
        <v>615</v>
      </c>
      <c r="N846" s="63" t="s">
        <v>616</v>
      </c>
      <c r="O846" s="227">
        <v>6500</v>
      </c>
      <c r="P846" s="63" t="s">
        <v>586</v>
      </c>
      <c r="Q846" s="63" t="s">
        <v>586</v>
      </c>
      <c r="R846" s="228">
        <f t="shared" si="26"/>
        <v>5.7525941987300045E-6</v>
      </c>
    </row>
    <row r="847" spans="1:18" x14ac:dyDescent="0.2">
      <c r="A847" s="225">
        <f t="shared" si="27"/>
        <v>846</v>
      </c>
      <c r="B847" s="249">
        <v>41361</v>
      </c>
      <c r="C847" t="s">
        <v>1350</v>
      </c>
      <c r="D847" s="63" t="s">
        <v>1351</v>
      </c>
      <c r="F847" t="s">
        <v>1352</v>
      </c>
      <c r="H847" s="63" t="s">
        <v>589</v>
      </c>
      <c r="I847" s="63" t="s">
        <v>590</v>
      </c>
      <c r="J847" s="63" t="s">
        <v>591</v>
      </c>
      <c r="K847" s="63">
        <v>20</v>
      </c>
      <c r="L847" s="63">
        <v>20</v>
      </c>
      <c r="M847" t="s">
        <v>102</v>
      </c>
      <c r="N847" s="63" t="s">
        <v>103</v>
      </c>
      <c r="O847" s="227">
        <v>6000</v>
      </c>
      <c r="P847" s="63" t="s">
        <v>586</v>
      </c>
      <c r="Q847" s="63" t="s">
        <v>586</v>
      </c>
      <c r="R847" s="228">
        <f t="shared" si="26"/>
        <v>5.3100869526738497E-6</v>
      </c>
    </row>
    <row r="848" spans="1:18" x14ac:dyDescent="0.2">
      <c r="A848" s="225">
        <f t="shared" si="27"/>
        <v>847</v>
      </c>
      <c r="B848" s="249">
        <v>41361</v>
      </c>
      <c r="C848" t="s">
        <v>3077</v>
      </c>
      <c r="D848" s="63" t="s">
        <v>3078</v>
      </c>
      <c r="E848" s="63" t="s">
        <v>656</v>
      </c>
      <c r="F848" t="s">
        <v>3079</v>
      </c>
      <c r="G848" t="s">
        <v>3080</v>
      </c>
      <c r="H848" s="63" t="s">
        <v>589</v>
      </c>
      <c r="I848" s="63" t="s">
        <v>590</v>
      </c>
      <c r="J848" s="63" t="s">
        <v>591</v>
      </c>
      <c r="K848" s="63">
        <v>20</v>
      </c>
      <c r="L848" s="63">
        <v>20</v>
      </c>
      <c r="M848" t="s">
        <v>1510</v>
      </c>
      <c r="N848" s="63" t="s">
        <v>77</v>
      </c>
      <c r="O848" s="227">
        <v>6000</v>
      </c>
      <c r="P848" s="63" t="s">
        <v>586</v>
      </c>
      <c r="Q848" s="63" t="s">
        <v>586</v>
      </c>
      <c r="R848" s="228">
        <f t="shared" si="26"/>
        <v>5.3100869526738497E-6</v>
      </c>
    </row>
    <row r="849" spans="1:18" x14ac:dyDescent="0.2">
      <c r="A849" s="225">
        <f t="shared" si="27"/>
        <v>848</v>
      </c>
      <c r="B849" s="249">
        <v>41361</v>
      </c>
      <c r="C849" t="s">
        <v>1443</v>
      </c>
      <c r="D849" s="63" t="s">
        <v>1444</v>
      </c>
      <c r="E849" s="63" t="s">
        <v>656</v>
      </c>
      <c r="F849" t="s">
        <v>2381</v>
      </c>
      <c r="G849">
        <v>0</v>
      </c>
      <c r="H849" s="63" t="s">
        <v>589</v>
      </c>
      <c r="I849" s="63" t="s">
        <v>590</v>
      </c>
      <c r="J849" s="63" t="s">
        <v>591</v>
      </c>
      <c r="K849" s="63">
        <v>20</v>
      </c>
      <c r="L849" s="63">
        <v>20</v>
      </c>
      <c r="M849" t="s">
        <v>1510</v>
      </c>
      <c r="N849" s="63" t="s">
        <v>77</v>
      </c>
      <c r="O849" s="227">
        <v>6000</v>
      </c>
      <c r="P849" s="63" t="s">
        <v>586</v>
      </c>
      <c r="Q849" s="63" t="s">
        <v>586</v>
      </c>
      <c r="R849" s="228">
        <f t="shared" si="26"/>
        <v>5.3100869526738497E-6</v>
      </c>
    </row>
    <row r="850" spans="1:18" x14ac:dyDescent="0.2">
      <c r="A850" s="225">
        <f t="shared" si="27"/>
        <v>849</v>
      </c>
      <c r="B850" s="249">
        <v>41361</v>
      </c>
      <c r="C850" t="s">
        <v>1409</v>
      </c>
      <c r="D850" s="63" t="s">
        <v>1410</v>
      </c>
      <c r="F850" t="s">
        <v>1391</v>
      </c>
      <c r="H850" s="63" t="s">
        <v>589</v>
      </c>
      <c r="I850" s="63" t="s">
        <v>590</v>
      </c>
      <c r="J850" s="63" t="s">
        <v>591</v>
      </c>
      <c r="K850" s="63">
        <v>20</v>
      </c>
      <c r="L850" s="63">
        <v>20</v>
      </c>
      <c r="M850" t="s">
        <v>1750</v>
      </c>
      <c r="N850" s="63" t="s">
        <v>201</v>
      </c>
      <c r="O850" s="227">
        <v>6000</v>
      </c>
      <c r="P850" s="63" t="s">
        <v>586</v>
      </c>
      <c r="Q850" s="63" t="s">
        <v>586</v>
      </c>
      <c r="R850" s="228">
        <f t="shared" si="26"/>
        <v>5.3100869526738497E-6</v>
      </c>
    </row>
    <row r="851" spans="1:18" x14ac:dyDescent="0.2">
      <c r="A851" s="225">
        <f t="shared" si="27"/>
        <v>850</v>
      </c>
      <c r="B851" s="249">
        <v>41361</v>
      </c>
      <c r="C851" t="s">
        <v>2012</v>
      </c>
      <c r="D851" s="63" t="s">
        <v>2013</v>
      </c>
      <c r="E851" s="63" t="s">
        <v>656</v>
      </c>
      <c r="F851" t="s">
        <v>2694</v>
      </c>
      <c r="H851" s="63" t="s">
        <v>358</v>
      </c>
      <c r="I851" s="63" t="s">
        <v>257</v>
      </c>
      <c r="J851" s="63" t="s">
        <v>585</v>
      </c>
      <c r="K851" s="63">
        <v>15</v>
      </c>
      <c r="L851" s="63">
        <v>15</v>
      </c>
      <c r="M851" t="s">
        <v>102</v>
      </c>
      <c r="N851" s="63" t="s">
        <v>103</v>
      </c>
      <c r="O851" s="227">
        <v>6000</v>
      </c>
      <c r="P851" s="63" t="s">
        <v>586</v>
      </c>
      <c r="Q851" s="63" t="s">
        <v>586</v>
      </c>
      <c r="R851" s="228">
        <f t="shared" si="26"/>
        <v>5.3100869526738497E-6</v>
      </c>
    </row>
    <row r="852" spans="1:18" x14ac:dyDescent="0.2">
      <c r="A852" s="225">
        <f t="shared" si="27"/>
        <v>851</v>
      </c>
      <c r="B852" s="249">
        <v>41361</v>
      </c>
      <c r="C852" t="s">
        <v>8</v>
      </c>
      <c r="D852" s="63" t="s">
        <v>636</v>
      </c>
      <c r="F852" t="s">
        <v>1005</v>
      </c>
      <c r="G852" t="s">
        <v>964</v>
      </c>
      <c r="H852" s="63" t="s">
        <v>358</v>
      </c>
      <c r="I852" s="63" t="s">
        <v>605</v>
      </c>
      <c r="J852" s="63" t="s">
        <v>585</v>
      </c>
      <c r="K852" s="63">
        <v>15</v>
      </c>
      <c r="L852" s="63">
        <v>5</v>
      </c>
      <c r="M852" t="s">
        <v>1510</v>
      </c>
      <c r="N852" s="63" t="s">
        <v>77</v>
      </c>
      <c r="O852" s="227">
        <v>6000</v>
      </c>
      <c r="P852" s="63" t="s">
        <v>586</v>
      </c>
      <c r="Q852" s="63" t="s">
        <v>586</v>
      </c>
      <c r="R852" s="228">
        <f t="shared" si="26"/>
        <v>5.3100869526738497E-6</v>
      </c>
    </row>
    <row r="853" spans="1:18" x14ac:dyDescent="0.2">
      <c r="A853" s="225">
        <f t="shared" si="27"/>
        <v>852</v>
      </c>
      <c r="B853" s="249">
        <v>41361</v>
      </c>
      <c r="C853" t="s">
        <v>460</v>
      </c>
      <c r="D853" s="63" t="s">
        <v>12</v>
      </c>
      <c r="F853" t="s">
        <v>1170</v>
      </c>
      <c r="G853" t="s">
        <v>1171</v>
      </c>
      <c r="H853" s="63" t="s">
        <v>358</v>
      </c>
      <c r="I853" s="63" t="s">
        <v>588</v>
      </c>
      <c r="J853" s="63" t="s">
        <v>585</v>
      </c>
      <c r="K853" s="63">
        <v>0</v>
      </c>
      <c r="L853" s="63">
        <v>0</v>
      </c>
      <c r="M853" t="s">
        <v>614</v>
      </c>
      <c r="N853" s="63" t="s">
        <v>442</v>
      </c>
      <c r="O853" s="227">
        <v>6000</v>
      </c>
      <c r="P853" s="63" t="s">
        <v>586</v>
      </c>
      <c r="Q853" s="63" t="s">
        <v>586</v>
      </c>
      <c r="R853" s="228">
        <f t="shared" si="26"/>
        <v>5.3100869526738497E-6</v>
      </c>
    </row>
    <row r="854" spans="1:18" x14ac:dyDescent="0.2">
      <c r="A854" s="225">
        <f t="shared" si="27"/>
        <v>853</v>
      </c>
      <c r="B854" s="249">
        <v>41361</v>
      </c>
      <c r="C854" t="s">
        <v>2101</v>
      </c>
      <c r="D854" s="63" t="s">
        <v>2102</v>
      </c>
      <c r="F854" t="s">
        <v>2103</v>
      </c>
      <c r="G854" t="s">
        <v>2104</v>
      </c>
      <c r="H854" s="63" t="s">
        <v>358</v>
      </c>
      <c r="I854" s="63" t="s">
        <v>588</v>
      </c>
      <c r="J854" s="63" t="s">
        <v>585</v>
      </c>
      <c r="K854" s="63">
        <v>0</v>
      </c>
      <c r="L854" s="63">
        <v>0</v>
      </c>
      <c r="M854" t="s">
        <v>205</v>
      </c>
      <c r="N854" s="63" t="s">
        <v>206</v>
      </c>
      <c r="O854" s="227">
        <v>6000</v>
      </c>
      <c r="P854" s="63" t="s">
        <v>586</v>
      </c>
      <c r="Q854" s="63" t="s">
        <v>586</v>
      </c>
      <c r="R854" s="228">
        <f t="shared" si="26"/>
        <v>5.3100869526738497E-6</v>
      </c>
    </row>
    <row r="855" spans="1:18" x14ac:dyDescent="0.2">
      <c r="A855" s="225">
        <f t="shared" si="27"/>
        <v>854</v>
      </c>
      <c r="B855" s="249">
        <v>41361</v>
      </c>
      <c r="C855" t="s">
        <v>1739</v>
      </c>
      <c r="D855" s="63" t="s">
        <v>1740</v>
      </c>
      <c r="F855" t="s">
        <v>1741</v>
      </c>
      <c r="G855" t="s">
        <v>1742</v>
      </c>
      <c r="H855" s="63" t="s">
        <v>358</v>
      </c>
      <c r="I855" s="63" t="s">
        <v>583</v>
      </c>
      <c r="J855" s="63" t="s">
        <v>585</v>
      </c>
      <c r="K855" s="63">
        <v>15</v>
      </c>
      <c r="L855" s="63">
        <v>15</v>
      </c>
      <c r="M855" t="s">
        <v>938</v>
      </c>
      <c r="N855" s="63" t="s">
        <v>939</v>
      </c>
      <c r="O855" s="227">
        <v>6000</v>
      </c>
      <c r="P855" s="63" t="s">
        <v>586</v>
      </c>
      <c r="Q855" s="63" t="s">
        <v>586</v>
      </c>
      <c r="R855" s="228">
        <f t="shared" si="26"/>
        <v>5.3100869526738497E-6</v>
      </c>
    </row>
    <row r="856" spans="1:18" x14ac:dyDescent="0.2">
      <c r="A856" s="225">
        <f t="shared" si="27"/>
        <v>855</v>
      </c>
      <c r="B856" s="249">
        <v>41361</v>
      </c>
      <c r="C856" t="s">
        <v>3592</v>
      </c>
      <c r="D856" s="63" t="s">
        <v>3593</v>
      </c>
      <c r="E856" s="63" t="s">
        <v>3594</v>
      </c>
      <c r="F856" t="s">
        <v>3595</v>
      </c>
      <c r="G856" t="s">
        <v>3595</v>
      </c>
      <c r="H856" s="63" t="s">
        <v>358</v>
      </c>
      <c r="I856" s="63" t="s">
        <v>583</v>
      </c>
      <c r="J856" s="63" t="s">
        <v>585</v>
      </c>
      <c r="K856" s="63">
        <v>15</v>
      </c>
      <c r="L856" s="63">
        <v>15</v>
      </c>
      <c r="M856" t="s">
        <v>3596</v>
      </c>
      <c r="N856" s="63" t="s">
        <v>3597</v>
      </c>
      <c r="O856" s="227">
        <v>6000</v>
      </c>
      <c r="P856" s="63" t="s">
        <v>586</v>
      </c>
      <c r="Q856" s="63" t="s">
        <v>586</v>
      </c>
      <c r="R856" s="228">
        <f t="shared" si="26"/>
        <v>5.3100869526738497E-6</v>
      </c>
    </row>
    <row r="857" spans="1:18" x14ac:dyDescent="0.2">
      <c r="A857" s="225">
        <f t="shared" si="27"/>
        <v>856</v>
      </c>
      <c r="B857" s="249">
        <v>41361</v>
      </c>
      <c r="C857" t="s">
        <v>3598</v>
      </c>
      <c r="D857" s="63" t="s">
        <v>3599</v>
      </c>
      <c r="E857" s="63" t="s">
        <v>656</v>
      </c>
      <c r="F857" t="s">
        <v>3600</v>
      </c>
      <c r="G857" t="s">
        <v>3601</v>
      </c>
      <c r="H857" s="63" t="s">
        <v>358</v>
      </c>
      <c r="I857" s="63" t="s">
        <v>583</v>
      </c>
      <c r="J857" s="63" t="s">
        <v>585</v>
      </c>
      <c r="K857" s="63">
        <v>15</v>
      </c>
      <c r="L857" s="63">
        <v>15</v>
      </c>
      <c r="M857" t="s">
        <v>343</v>
      </c>
      <c r="N857" s="63" t="s">
        <v>344</v>
      </c>
      <c r="O857" s="227">
        <v>6000</v>
      </c>
      <c r="P857" s="63" t="s">
        <v>586</v>
      </c>
      <c r="Q857" s="63" t="s">
        <v>586</v>
      </c>
      <c r="R857" s="228">
        <f t="shared" si="26"/>
        <v>5.3100869526738497E-6</v>
      </c>
    </row>
    <row r="858" spans="1:18" x14ac:dyDescent="0.2">
      <c r="A858" s="225">
        <f t="shared" si="27"/>
        <v>857</v>
      </c>
      <c r="B858" s="249">
        <v>41361</v>
      </c>
      <c r="C858" t="s">
        <v>3442</v>
      </c>
      <c r="D858" s="63" t="s">
        <v>3443</v>
      </c>
      <c r="E858" s="63" t="s">
        <v>656</v>
      </c>
      <c r="F858" t="s">
        <v>3444</v>
      </c>
      <c r="G858" t="s">
        <v>3445</v>
      </c>
      <c r="H858" s="63" t="s">
        <v>589</v>
      </c>
      <c r="I858" s="63" t="s">
        <v>590</v>
      </c>
      <c r="J858" s="63" t="s">
        <v>591</v>
      </c>
      <c r="K858" s="63">
        <v>20</v>
      </c>
      <c r="L858" s="63">
        <v>20</v>
      </c>
      <c r="M858" t="s">
        <v>1510</v>
      </c>
      <c r="N858" s="63" t="s">
        <v>77</v>
      </c>
      <c r="O858" s="227">
        <v>5500</v>
      </c>
      <c r="P858" s="63" t="s">
        <v>586</v>
      </c>
      <c r="Q858" s="63" t="s">
        <v>586</v>
      </c>
      <c r="R858" s="228">
        <f t="shared" si="26"/>
        <v>4.8675797066176959E-6</v>
      </c>
    </row>
    <row r="859" spans="1:18" x14ac:dyDescent="0.2">
      <c r="A859" s="225">
        <f t="shared" si="27"/>
        <v>858</v>
      </c>
      <c r="B859" s="249">
        <v>41361</v>
      </c>
      <c r="C859" t="s">
        <v>1905</v>
      </c>
      <c r="D859" s="63" t="s">
        <v>1906</v>
      </c>
      <c r="F859" t="s">
        <v>1622</v>
      </c>
      <c r="G859" t="s">
        <v>1623</v>
      </c>
      <c r="H859" s="63" t="s">
        <v>589</v>
      </c>
      <c r="I859" s="63" t="s">
        <v>590</v>
      </c>
      <c r="J859" s="63" t="s">
        <v>591</v>
      </c>
      <c r="K859" s="63">
        <v>20</v>
      </c>
      <c r="L859" s="63">
        <v>20</v>
      </c>
      <c r="M859" t="s">
        <v>1510</v>
      </c>
      <c r="N859" s="63" t="s">
        <v>77</v>
      </c>
      <c r="O859" s="227">
        <v>5500</v>
      </c>
      <c r="P859" s="63" t="s">
        <v>586</v>
      </c>
      <c r="Q859" s="63" t="s">
        <v>586</v>
      </c>
      <c r="R859" s="228">
        <f t="shared" si="26"/>
        <v>4.8675797066176959E-6</v>
      </c>
    </row>
    <row r="860" spans="1:18" x14ac:dyDescent="0.2">
      <c r="A860" s="225">
        <f t="shared" si="27"/>
        <v>859</v>
      </c>
      <c r="B860" s="249">
        <v>41361</v>
      </c>
      <c r="C860" t="s">
        <v>1130</v>
      </c>
      <c r="D860" s="63" t="s">
        <v>1131</v>
      </c>
      <c r="F860" t="s">
        <v>1116</v>
      </c>
      <c r="H860" s="63" t="s">
        <v>589</v>
      </c>
      <c r="I860" s="63" t="s">
        <v>590</v>
      </c>
      <c r="J860" s="63" t="s">
        <v>141</v>
      </c>
      <c r="K860" s="63">
        <v>20</v>
      </c>
      <c r="L860" s="63">
        <v>20</v>
      </c>
      <c r="M860" t="s">
        <v>1510</v>
      </c>
      <c r="N860" s="63" t="s">
        <v>77</v>
      </c>
      <c r="O860" s="227">
        <v>5500</v>
      </c>
      <c r="P860" s="63" t="s">
        <v>586</v>
      </c>
      <c r="Q860" s="63" t="s">
        <v>586</v>
      </c>
      <c r="R860" s="228">
        <f t="shared" si="26"/>
        <v>4.8675797066176959E-6</v>
      </c>
    </row>
    <row r="861" spans="1:18" x14ac:dyDescent="0.2">
      <c r="A861" s="225">
        <f t="shared" si="27"/>
        <v>860</v>
      </c>
      <c r="B861" s="249">
        <v>41361</v>
      </c>
      <c r="C861" t="s">
        <v>2587</v>
      </c>
      <c r="D861" s="63" t="s">
        <v>2588</v>
      </c>
      <c r="F861" t="s">
        <v>3084</v>
      </c>
      <c r="G861" t="s">
        <v>3085</v>
      </c>
      <c r="H861" s="63" t="s">
        <v>589</v>
      </c>
      <c r="I861" s="63" t="s">
        <v>590</v>
      </c>
      <c r="J861" s="63" t="s">
        <v>591</v>
      </c>
      <c r="K861" s="63">
        <v>20</v>
      </c>
      <c r="L861" s="63">
        <v>20</v>
      </c>
      <c r="M861" t="s">
        <v>1296</v>
      </c>
      <c r="N861" s="63" t="s">
        <v>1297</v>
      </c>
      <c r="O861" s="227">
        <v>5500</v>
      </c>
      <c r="P861" s="63" t="s">
        <v>586</v>
      </c>
      <c r="Q861" s="63" t="s">
        <v>586</v>
      </c>
      <c r="R861" s="228">
        <f t="shared" si="26"/>
        <v>4.8675797066176959E-6</v>
      </c>
    </row>
    <row r="862" spans="1:18" x14ac:dyDescent="0.2">
      <c r="A862" s="225">
        <f t="shared" si="27"/>
        <v>861</v>
      </c>
      <c r="B862" s="249">
        <v>41361</v>
      </c>
      <c r="C862" t="s">
        <v>2024</v>
      </c>
      <c r="D862" s="63" t="s">
        <v>2025</v>
      </c>
      <c r="E862" s="63" t="s">
        <v>656</v>
      </c>
      <c r="F862" t="s">
        <v>2694</v>
      </c>
      <c r="H862" s="63" t="s">
        <v>358</v>
      </c>
      <c r="I862" s="63" t="s">
        <v>257</v>
      </c>
      <c r="J862" s="63" t="s">
        <v>585</v>
      </c>
      <c r="K862" s="63">
        <v>15</v>
      </c>
      <c r="L862" s="63">
        <v>15</v>
      </c>
      <c r="M862" t="s">
        <v>102</v>
      </c>
      <c r="N862" s="63" t="s">
        <v>103</v>
      </c>
      <c r="O862" s="227">
        <v>5500</v>
      </c>
      <c r="P862" s="63" t="s">
        <v>586</v>
      </c>
      <c r="Q862" s="63" t="s">
        <v>586</v>
      </c>
      <c r="R862" s="228">
        <f t="shared" si="26"/>
        <v>4.8675797066176959E-6</v>
      </c>
    </row>
    <row r="863" spans="1:18" x14ac:dyDescent="0.2">
      <c r="A863" s="225">
        <f t="shared" si="27"/>
        <v>862</v>
      </c>
      <c r="B863" s="249">
        <v>41361</v>
      </c>
      <c r="C863" t="s">
        <v>698</v>
      </c>
      <c r="D863" s="63" t="s">
        <v>699</v>
      </c>
      <c r="E863" s="63" t="s">
        <v>656</v>
      </c>
      <c r="F863" t="s">
        <v>1972</v>
      </c>
      <c r="G863" t="s">
        <v>1973</v>
      </c>
      <c r="H863" s="63" t="s">
        <v>358</v>
      </c>
      <c r="I863" s="63" t="s">
        <v>257</v>
      </c>
      <c r="J863" s="63" t="s">
        <v>585</v>
      </c>
      <c r="K863" s="63">
        <v>15</v>
      </c>
      <c r="L863" s="63">
        <v>15</v>
      </c>
      <c r="M863" t="s">
        <v>102</v>
      </c>
      <c r="N863" s="63" t="s">
        <v>103</v>
      </c>
      <c r="O863" s="227">
        <v>5500</v>
      </c>
      <c r="P863" s="63" t="s">
        <v>586</v>
      </c>
      <c r="Q863" s="63" t="s">
        <v>586</v>
      </c>
      <c r="R863" s="228">
        <f t="shared" si="26"/>
        <v>4.8675797066176959E-6</v>
      </c>
    </row>
    <row r="864" spans="1:18" x14ac:dyDescent="0.2">
      <c r="A864" s="225">
        <f t="shared" si="27"/>
        <v>863</v>
      </c>
      <c r="B864" s="249">
        <v>41361</v>
      </c>
      <c r="C864" t="s">
        <v>674</v>
      </c>
      <c r="D864" s="63" t="s">
        <v>675</v>
      </c>
      <c r="F864" t="s">
        <v>975</v>
      </c>
      <c r="G864" t="s">
        <v>1216</v>
      </c>
      <c r="H864" s="63" t="s">
        <v>358</v>
      </c>
      <c r="I864" s="63" t="s">
        <v>257</v>
      </c>
      <c r="J864" s="63" t="s">
        <v>585</v>
      </c>
      <c r="K864" s="63">
        <v>15</v>
      </c>
      <c r="L864" s="63">
        <v>15</v>
      </c>
      <c r="M864" t="s">
        <v>1510</v>
      </c>
      <c r="N864" s="63" t="s">
        <v>77</v>
      </c>
      <c r="O864" s="227">
        <v>5500</v>
      </c>
      <c r="P864" s="63" t="s">
        <v>586</v>
      </c>
      <c r="Q864" s="63" t="s">
        <v>586</v>
      </c>
      <c r="R864" s="228">
        <f t="shared" si="26"/>
        <v>4.8675797066176959E-6</v>
      </c>
    </row>
    <row r="865" spans="1:18" x14ac:dyDescent="0.2">
      <c r="A865" s="225">
        <f t="shared" si="27"/>
        <v>864</v>
      </c>
      <c r="B865" s="249">
        <v>41361</v>
      </c>
      <c r="C865" t="s">
        <v>2650</v>
      </c>
      <c r="D865" s="63" t="s">
        <v>2651</v>
      </c>
      <c r="F865" t="s">
        <v>1093</v>
      </c>
      <c r="G865" t="s">
        <v>1094</v>
      </c>
      <c r="H865" s="63" t="s">
        <v>358</v>
      </c>
      <c r="I865" s="63" t="s">
        <v>605</v>
      </c>
      <c r="J865" s="63" t="s">
        <v>585</v>
      </c>
      <c r="K865" s="63">
        <v>15</v>
      </c>
      <c r="L865" s="63">
        <v>5</v>
      </c>
      <c r="M865" t="s">
        <v>102</v>
      </c>
      <c r="N865" s="63" t="s">
        <v>103</v>
      </c>
      <c r="O865" s="227">
        <v>5500</v>
      </c>
      <c r="P865" s="63" t="s">
        <v>586</v>
      </c>
      <c r="Q865" s="63" t="s">
        <v>586</v>
      </c>
      <c r="R865" s="228">
        <f t="shared" si="26"/>
        <v>4.8675797066176959E-6</v>
      </c>
    </row>
    <row r="866" spans="1:18" x14ac:dyDescent="0.2">
      <c r="A866" s="225">
        <f t="shared" si="27"/>
        <v>865</v>
      </c>
      <c r="B866" s="249">
        <v>41361</v>
      </c>
      <c r="C866" t="s">
        <v>3602</v>
      </c>
      <c r="D866" s="63" t="s">
        <v>3603</v>
      </c>
      <c r="F866" t="s">
        <v>3330</v>
      </c>
      <c r="G866" t="s">
        <v>3331</v>
      </c>
      <c r="H866" s="63" t="s">
        <v>358</v>
      </c>
      <c r="I866" s="63" t="s">
        <v>588</v>
      </c>
      <c r="J866" s="63" t="s">
        <v>585</v>
      </c>
      <c r="K866" s="63">
        <v>0</v>
      </c>
      <c r="L866" s="63">
        <v>0</v>
      </c>
      <c r="M866" t="s">
        <v>615</v>
      </c>
      <c r="N866" s="63" t="s">
        <v>616</v>
      </c>
      <c r="O866" s="227">
        <v>5500</v>
      </c>
      <c r="P866" s="63" t="s">
        <v>586</v>
      </c>
      <c r="Q866" s="63" t="s">
        <v>586</v>
      </c>
      <c r="R866" s="228">
        <f t="shared" si="26"/>
        <v>4.8675797066176959E-6</v>
      </c>
    </row>
    <row r="867" spans="1:18" x14ac:dyDescent="0.2">
      <c r="A867" s="225">
        <f t="shared" si="27"/>
        <v>866</v>
      </c>
      <c r="B867" s="249">
        <v>41361</v>
      </c>
      <c r="C867" t="s">
        <v>1328</v>
      </c>
      <c r="D867" s="63" t="s">
        <v>1329</v>
      </c>
      <c r="F867" t="s">
        <v>1330</v>
      </c>
      <c r="H867" s="63" t="s">
        <v>589</v>
      </c>
      <c r="I867" s="63" t="s">
        <v>590</v>
      </c>
      <c r="J867" s="63" t="s">
        <v>591</v>
      </c>
      <c r="K867" s="63">
        <v>20</v>
      </c>
      <c r="L867" s="63">
        <v>20</v>
      </c>
      <c r="M867" t="s">
        <v>1510</v>
      </c>
      <c r="N867" s="63" t="s">
        <v>77</v>
      </c>
      <c r="O867" s="227">
        <v>5400</v>
      </c>
      <c r="P867" s="63" t="s">
        <v>586</v>
      </c>
      <c r="Q867" s="63" t="s">
        <v>586</v>
      </c>
      <c r="R867" s="228">
        <f t="shared" si="26"/>
        <v>4.7790782574064648E-6</v>
      </c>
    </row>
    <row r="868" spans="1:18" x14ac:dyDescent="0.2">
      <c r="A868" s="225">
        <f t="shared" si="27"/>
        <v>867</v>
      </c>
      <c r="B868" s="249">
        <v>41361</v>
      </c>
      <c r="C868" t="s">
        <v>1532</v>
      </c>
      <c r="D868" s="63" t="s">
        <v>1287</v>
      </c>
      <c r="F868" t="s">
        <v>3460</v>
      </c>
      <c r="H868" s="63" t="s">
        <v>589</v>
      </c>
      <c r="I868" s="63" t="s">
        <v>590</v>
      </c>
      <c r="J868" s="63" t="s">
        <v>591</v>
      </c>
      <c r="K868" s="63">
        <v>20</v>
      </c>
      <c r="L868" s="63">
        <v>20</v>
      </c>
      <c r="M868" t="s">
        <v>102</v>
      </c>
      <c r="N868" s="63" t="s">
        <v>103</v>
      </c>
      <c r="O868" s="227">
        <v>5100</v>
      </c>
      <c r="P868" s="63" t="s">
        <v>586</v>
      </c>
      <c r="Q868" s="63" t="s">
        <v>586</v>
      </c>
      <c r="R868" s="228">
        <f t="shared" si="26"/>
        <v>4.5135739097727723E-6</v>
      </c>
    </row>
    <row r="869" spans="1:18" x14ac:dyDescent="0.2">
      <c r="A869" s="225">
        <f t="shared" si="27"/>
        <v>868</v>
      </c>
      <c r="B869" s="249">
        <v>41361</v>
      </c>
      <c r="C869" t="s">
        <v>2105</v>
      </c>
      <c r="D869" s="63" t="s">
        <v>1676</v>
      </c>
      <c r="F869" t="s">
        <v>1675</v>
      </c>
      <c r="H869" s="63" t="s">
        <v>589</v>
      </c>
      <c r="I869" s="63" t="s">
        <v>590</v>
      </c>
      <c r="J869" s="63" t="s">
        <v>591</v>
      </c>
      <c r="K869" s="63">
        <v>20</v>
      </c>
      <c r="L869" s="63">
        <v>20</v>
      </c>
      <c r="M869" t="s">
        <v>102</v>
      </c>
      <c r="N869" s="63" t="s">
        <v>103</v>
      </c>
      <c r="O869" s="227">
        <v>5000</v>
      </c>
      <c r="P869" s="63" t="s">
        <v>586</v>
      </c>
      <c r="Q869" s="63" t="s">
        <v>586</v>
      </c>
      <c r="R869" s="228">
        <f t="shared" si="26"/>
        <v>4.425072460561542E-6</v>
      </c>
    </row>
    <row r="870" spans="1:18" x14ac:dyDescent="0.2">
      <c r="A870" s="225">
        <f t="shared" si="27"/>
        <v>869</v>
      </c>
      <c r="B870" s="249">
        <v>41361</v>
      </c>
      <c r="C870" t="s">
        <v>3322</v>
      </c>
      <c r="D870" s="63" t="s">
        <v>3323</v>
      </c>
      <c r="F870" t="s">
        <v>3324</v>
      </c>
      <c r="G870" t="s">
        <v>3325</v>
      </c>
      <c r="H870" s="63" t="s">
        <v>589</v>
      </c>
      <c r="I870" s="63" t="s">
        <v>590</v>
      </c>
      <c r="J870" s="63" t="s">
        <v>591</v>
      </c>
      <c r="K870" s="63">
        <v>20</v>
      </c>
      <c r="L870" s="63">
        <v>20</v>
      </c>
      <c r="M870" t="s">
        <v>1510</v>
      </c>
      <c r="N870" s="63" t="s">
        <v>77</v>
      </c>
      <c r="O870" s="227">
        <v>5000</v>
      </c>
      <c r="P870" s="63" t="s">
        <v>586</v>
      </c>
      <c r="Q870" s="63" t="s">
        <v>586</v>
      </c>
      <c r="R870" s="228">
        <f t="shared" si="26"/>
        <v>4.425072460561542E-6</v>
      </c>
    </row>
    <row r="871" spans="1:18" x14ac:dyDescent="0.2">
      <c r="A871" s="225">
        <f t="shared" si="27"/>
        <v>870</v>
      </c>
      <c r="B871" s="249">
        <v>41361</v>
      </c>
      <c r="C871" t="s">
        <v>3194</v>
      </c>
      <c r="D871" s="63" t="s">
        <v>3195</v>
      </c>
      <c r="E871" s="63" t="s">
        <v>656</v>
      </c>
      <c r="F871" t="s">
        <v>3196</v>
      </c>
      <c r="G871" t="s">
        <v>3197</v>
      </c>
      <c r="H871" s="63" t="s">
        <v>589</v>
      </c>
      <c r="I871" s="63" t="s">
        <v>590</v>
      </c>
      <c r="J871" s="63" t="s">
        <v>591</v>
      </c>
      <c r="K871" s="63">
        <v>20</v>
      </c>
      <c r="L871" s="63">
        <v>20</v>
      </c>
      <c r="M871" t="s">
        <v>1510</v>
      </c>
      <c r="N871" s="63" t="s">
        <v>77</v>
      </c>
      <c r="O871" s="227">
        <v>5000</v>
      </c>
      <c r="P871" s="63" t="s">
        <v>586</v>
      </c>
      <c r="Q871" s="63" t="s">
        <v>586</v>
      </c>
      <c r="R871" s="228">
        <f t="shared" si="26"/>
        <v>4.425072460561542E-6</v>
      </c>
    </row>
    <row r="872" spans="1:18" x14ac:dyDescent="0.2">
      <c r="A872" s="225">
        <f t="shared" si="27"/>
        <v>871</v>
      </c>
      <c r="B872" s="249">
        <v>41361</v>
      </c>
      <c r="C872" t="s">
        <v>1506</v>
      </c>
      <c r="D872" s="63" t="s">
        <v>1507</v>
      </c>
      <c r="E872" s="63" t="s">
        <v>656</v>
      </c>
      <c r="F872" t="s">
        <v>2117</v>
      </c>
      <c r="G872" t="s">
        <v>2208</v>
      </c>
      <c r="H872" s="63" t="s">
        <v>589</v>
      </c>
      <c r="I872" s="63" t="s">
        <v>590</v>
      </c>
      <c r="J872" s="63" t="s">
        <v>591</v>
      </c>
      <c r="K872" s="63">
        <v>20</v>
      </c>
      <c r="L872" s="63">
        <v>20</v>
      </c>
      <c r="M872" t="s">
        <v>1510</v>
      </c>
      <c r="N872" s="63" t="s">
        <v>77</v>
      </c>
      <c r="O872" s="227">
        <v>5000</v>
      </c>
      <c r="P872" s="63" t="s">
        <v>586</v>
      </c>
      <c r="Q872" s="63" t="s">
        <v>586</v>
      </c>
      <c r="R872" s="228">
        <f t="shared" si="26"/>
        <v>4.425072460561542E-6</v>
      </c>
    </row>
    <row r="873" spans="1:18" x14ac:dyDescent="0.2">
      <c r="A873" s="225">
        <f t="shared" si="27"/>
        <v>872</v>
      </c>
      <c r="B873" s="249">
        <v>41361</v>
      </c>
      <c r="C873" t="s">
        <v>1199</v>
      </c>
      <c r="D873" s="63" t="s">
        <v>1200</v>
      </c>
      <c r="F873" t="s">
        <v>1201</v>
      </c>
      <c r="G873" t="s">
        <v>1202</v>
      </c>
      <c r="H873" s="63" t="s">
        <v>589</v>
      </c>
      <c r="I873" s="63" t="s">
        <v>590</v>
      </c>
      <c r="J873" s="63" t="s">
        <v>591</v>
      </c>
      <c r="K873" s="63">
        <v>20</v>
      </c>
      <c r="L873" s="63">
        <v>20</v>
      </c>
      <c r="M873" t="s">
        <v>384</v>
      </c>
      <c r="N873" s="63" t="s">
        <v>385</v>
      </c>
      <c r="O873" s="227">
        <v>5000</v>
      </c>
      <c r="P873" s="63" t="s">
        <v>586</v>
      </c>
      <c r="Q873" s="63" t="s">
        <v>586</v>
      </c>
      <c r="R873" s="228">
        <f t="shared" si="26"/>
        <v>4.425072460561542E-6</v>
      </c>
    </row>
    <row r="874" spans="1:18" x14ac:dyDescent="0.2">
      <c r="A874" s="225">
        <f t="shared" si="27"/>
        <v>873</v>
      </c>
      <c r="B874" s="249">
        <v>41361</v>
      </c>
      <c r="C874" t="s">
        <v>3087</v>
      </c>
      <c r="D874" s="63" t="s">
        <v>3088</v>
      </c>
      <c r="E874" s="63" t="s">
        <v>656</v>
      </c>
      <c r="F874" t="s">
        <v>3089</v>
      </c>
      <c r="H874" s="63" t="s">
        <v>589</v>
      </c>
      <c r="I874" s="63" t="s">
        <v>590</v>
      </c>
      <c r="J874" s="63" t="s">
        <v>591</v>
      </c>
      <c r="K874" s="63">
        <v>20</v>
      </c>
      <c r="L874" s="63">
        <v>20</v>
      </c>
      <c r="M874" t="s">
        <v>1750</v>
      </c>
      <c r="N874" s="63" t="s">
        <v>201</v>
      </c>
      <c r="O874" s="227">
        <v>5000</v>
      </c>
      <c r="P874" s="63" t="s">
        <v>586</v>
      </c>
      <c r="Q874" s="63" t="s">
        <v>586</v>
      </c>
      <c r="R874" s="228">
        <f t="shared" si="26"/>
        <v>4.425072460561542E-6</v>
      </c>
    </row>
    <row r="875" spans="1:18" x14ac:dyDescent="0.2">
      <c r="A875" s="225">
        <f t="shared" si="27"/>
        <v>874</v>
      </c>
      <c r="B875" s="249">
        <v>41361</v>
      </c>
      <c r="C875" t="s">
        <v>1302</v>
      </c>
      <c r="D875" s="63" t="s">
        <v>1303</v>
      </c>
      <c r="F875" t="s">
        <v>1304</v>
      </c>
      <c r="H875" s="63" t="s">
        <v>589</v>
      </c>
      <c r="I875" s="63" t="s">
        <v>590</v>
      </c>
      <c r="J875" s="63" t="s">
        <v>591</v>
      </c>
      <c r="K875" s="63">
        <v>20</v>
      </c>
      <c r="L875" s="63">
        <v>20</v>
      </c>
      <c r="M875" t="s">
        <v>1750</v>
      </c>
      <c r="N875" s="63" t="s">
        <v>201</v>
      </c>
      <c r="O875" s="227">
        <v>5000</v>
      </c>
      <c r="P875" s="63" t="s">
        <v>586</v>
      </c>
      <c r="Q875" s="63" t="s">
        <v>586</v>
      </c>
      <c r="R875" s="228">
        <f t="shared" si="26"/>
        <v>4.425072460561542E-6</v>
      </c>
    </row>
    <row r="876" spans="1:18" x14ac:dyDescent="0.2">
      <c r="A876" s="225">
        <f t="shared" si="27"/>
        <v>875</v>
      </c>
      <c r="B876" s="249">
        <v>41361</v>
      </c>
      <c r="C876" t="s">
        <v>949</v>
      </c>
      <c r="D876" s="63" t="s">
        <v>950</v>
      </c>
      <c r="E876" s="63" t="s">
        <v>656</v>
      </c>
      <c r="F876" t="s">
        <v>1972</v>
      </c>
      <c r="G876" t="s">
        <v>1973</v>
      </c>
      <c r="H876" s="63" t="s">
        <v>358</v>
      </c>
      <c r="I876" s="63" t="s">
        <v>257</v>
      </c>
      <c r="J876" s="63" t="s">
        <v>585</v>
      </c>
      <c r="K876" s="63">
        <v>15</v>
      </c>
      <c r="L876" s="63">
        <v>15</v>
      </c>
      <c r="M876" t="s">
        <v>102</v>
      </c>
      <c r="N876" s="63" t="s">
        <v>103</v>
      </c>
      <c r="O876" s="227">
        <v>5000</v>
      </c>
      <c r="P876" s="63" t="s">
        <v>586</v>
      </c>
      <c r="Q876" s="63" t="s">
        <v>586</v>
      </c>
      <c r="R876" s="228">
        <f t="shared" si="26"/>
        <v>4.425072460561542E-6</v>
      </c>
    </row>
    <row r="877" spans="1:18" x14ac:dyDescent="0.2">
      <c r="A877" s="225">
        <f t="shared" si="27"/>
        <v>876</v>
      </c>
      <c r="B877" s="249">
        <v>41361</v>
      </c>
      <c r="C877" t="s">
        <v>2670</v>
      </c>
      <c r="D877" s="63" t="s">
        <v>2671</v>
      </c>
      <c r="E877" s="63" t="s">
        <v>2672</v>
      </c>
      <c r="F877" t="s">
        <v>2673</v>
      </c>
      <c r="G877" t="s">
        <v>1865</v>
      </c>
      <c r="H877" s="63" t="s">
        <v>358</v>
      </c>
      <c r="I877" s="63" t="s">
        <v>2674</v>
      </c>
      <c r="J877" s="63" t="s">
        <v>585</v>
      </c>
      <c r="K877" s="63">
        <v>0</v>
      </c>
      <c r="L877" s="63">
        <v>15</v>
      </c>
      <c r="M877" t="s">
        <v>99</v>
      </c>
      <c r="N877" s="63" t="s">
        <v>100</v>
      </c>
      <c r="O877" s="227">
        <v>5000</v>
      </c>
      <c r="P877" s="63" t="s">
        <v>586</v>
      </c>
      <c r="Q877" s="63" t="s">
        <v>586</v>
      </c>
      <c r="R877" s="228">
        <f t="shared" si="26"/>
        <v>4.425072460561542E-6</v>
      </c>
    </row>
    <row r="878" spans="1:18" x14ac:dyDescent="0.2">
      <c r="A878" s="225">
        <f t="shared" si="27"/>
        <v>877</v>
      </c>
      <c r="B878" s="249">
        <v>41361</v>
      </c>
      <c r="C878" t="s">
        <v>3174</v>
      </c>
      <c r="D878" s="63" t="s">
        <v>3175</v>
      </c>
      <c r="E878" s="63" t="s">
        <v>656</v>
      </c>
      <c r="F878" t="s">
        <v>3073</v>
      </c>
      <c r="G878" t="s">
        <v>3005</v>
      </c>
      <c r="H878" s="63" t="s">
        <v>358</v>
      </c>
      <c r="I878" s="63" t="s">
        <v>147</v>
      </c>
      <c r="J878" s="63" t="s">
        <v>585</v>
      </c>
      <c r="K878" s="63">
        <v>15</v>
      </c>
      <c r="L878" s="63">
        <v>5</v>
      </c>
      <c r="M878" t="s">
        <v>1510</v>
      </c>
      <c r="N878" s="63" t="s">
        <v>77</v>
      </c>
      <c r="O878" s="227">
        <v>5000</v>
      </c>
      <c r="P878" s="63" t="s">
        <v>586</v>
      </c>
      <c r="Q878" s="63" t="s">
        <v>586</v>
      </c>
      <c r="R878" s="228">
        <f t="shared" si="26"/>
        <v>4.425072460561542E-6</v>
      </c>
    </row>
    <row r="879" spans="1:18" x14ac:dyDescent="0.2">
      <c r="A879" s="225">
        <f t="shared" si="27"/>
        <v>878</v>
      </c>
      <c r="B879" s="249">
        <v>41361</v>
      </c>
      <c r="C879" t="s">
        <v>1592</v>
      </c>
      <c r="D879" s="63" t="s">
        <v>1593</v>
      </c>
      <c r="F879" t="s">
        <v>1594</v>
      </c>
      <c r="G879" t="s">
        <v>1595</v>
      </c>
      <c r="H879" s="63" t="s">
        <v>358</v>
      </c>
      <c r="I879" s="63" t="s">
        <v>147</v>
      </c>
      <c r="J879" s="63" t="s">
        <v>585</v>
      </c>
      <c r="K879" s="63">
        <v>15</v>
      </c>
      <c r="L879" s="63">
        <v>5</v>
      </c>
      <c r="M879" t="s">
        <v>1510</v>
      </c>
      <c r="N879" s="63" t="s">
        <v>77</v>
      </c>
      <c r="O879" s="227">
        <v>5000</v>
      </c>
      <c r="P879" s="63" t="s">
        <v>586</v>
      </c>
      <c r="Q879" s="63" t="s">
        <v>586</v>
      </c>
      <c r="R879" s="228">
        <f t="shared" si="26"/>
        <v>4.425072460561542E-6</v>
      </c>
    </row>
    <row r="880" spans="1:18" x14ac:dyDescent="0.2">
      <c r="A880" s="225">
        <f t="shared" si="27"/>
        <v>879</v>
      </c>
      <c r="B880" s="249">
        <v>41361</v>
      </c>
      <c r="C880" t="s">
        <v>2750</v>
      </c>
      <c r="D880" s="63" t="s">
        <v>2751</v>
      </c>
      <c r="F880" t="s">
        <v>1933</v>
      </c>
      <c r="G880" t="s">
        <v>2752</v>
      </c>
      <c r="H880" s="63" t="s">
        <v>358</v>
      </c>
      <c r="I880" s="63" t="s">
        <v>147</v>
      </c>
      <c r="J880" s="63" t="s">
        <v>585</v>
      </c>
      <c r="K880" s="63">
        <v>15</v>
      </c>
      <c r="L880" s="63">
        <v>5</v>
      </c>
      <c r="M880" t="s">
        <v>1510</v>
      </c>
      <c r="N880" s="63" t="s">
        <v>77</v>
      </c>
      <c r="O880" s="227">
        <v>5000</v>
      </c>
      <c r="P880" s="63" t="s">
        <v>586</v>
      </c>
      <c r="Q880" s="63" t="s">
        <v>586</v>
      </c>
      <c r="R880" s="228">
        <f t="shared" si="26"/>
        <v>4.425072460561542E-6</v>
      </c>
    </row>
    <row r="881" spans="1:18" x14ac:dyDescent="0.2">
      <c r="A881" s="225">
        <f t="shared" si="27"/>
        <v>880</v>
      </c>
      <c r="B881" s="249">
        <v>41361</v>
      </c>
      <c r="C881" t="s">
        <v>3604</v>
      </c>
      <c r="D881" s="63" t="s">
        <v>3605</v>
      </c>
      <c r="F881" t="s">
        <v>3606</v>
      </c>
      <c r="G881" t="s">
        <v>3607</v>
      </c>
      <c r="H881" s="63" t="s">
        <v>358</v>
      </c>
      <c r="I881" s="63" t="s">
        <v>605</v>
      </c>
      <c r="J881" s="63" t="s">
        <v>585</v>
      </c>
      <c r="K881" s="63">
        <v>15</v>
      </c>
      <c r="L881" s="63">
        <v>5</v>
      </c>
      <c r="M881" t="s">
        <v>133</v>
      </c>
      <c r="N881" s="63" t="s">
        <v>134</v>
      </c>
      <c r="O881" s="227">
        <v>5000</v>
      </c>
      <c r="P881" s="63" t="s">
        <v>586</v>
      </c>
      <c r="Q881" s="63" t="s">
        <v>586</v>
      </c>
      <c r="R881" s="228">
        <f t="shared" si="26"/>
        <v>4.425072460561542E-6</v>
      </c>
    </row>
    <row r="882" spans="1:18" x14ac:dyDescent="0.2">
      <c r="A882" s="225">
        <f t="shared" si="27"/>
        <v>881</v>
      </c>
      <c r="B882" s="249">
        <v>41361</v>
      </c>
      <c r="C882" t="s">
        <v>2767</v>
      </c>
      <c r="D882" s="63" t="s">
        <v>2768</v>
      </c>
      <c r="F882" t="s">
        <v>2769</v>
      </c>
      <c r="G882" t="s">
        <v>2770</v>
      </c>
      <c r="H882" s="63" t="s">
        <v>358</v>
      </c>
      <c r="I882" s="63" t="s">
        <v>588</v>
      </c>
      <c r="J882" s="63" t="s">
        <v>585</v>
      </c>
      <c r="K882" s="63">
        <v>0</v>
      </c>
      <c r="L882" s="63">
        <v>0</v>
      </c>
      <c r="M882" t="s">
        <v>714</v>
      </c>
      <c r="N882" s="63" t="s">
        <v>715</v>
      </c>
      <c r="O882" s="227">
        <v>5000</v>
      </c>
      <c r="P882" s="63" t="s">
        <v>586</v>
      </c>
      <c r="Q882" s="63" t="s">
        <v>586</v>
      </c>
      <c r="R882" s="228">
        <f t="shared" si="26"/>
        <v>4.425072460561542E-6</v>
      </c>
    </row>
    <row r="883" spans="1:18" x14ac:dyDescent="0.2">
      <c r="A883" s="225">
        <f t="shared" si="27"/>
        <v>882</v>
      </c>
      <c r="B883" s="249">
        <v>41361</v>
      </c>
      <c r="C883" t="s">
        <v>3332</v>
      </c>
      <c r="D883" s="63" t="s">
        <v>3333</v>
      </c>
      <c r="E883" s="63" t="s">
        <v>656</v>
      </c>
      <c r="F883" t="s">
        <v>3334</v>
      </c>
      <c r="G883" t="s">
        <v>3335</v>
      </c>
      <c r="H883" s="63" t="s">
        <v>358</v>
      </c>
      <c r="I883" s="63" t="s">
        <v>588</v>
      </c>
      <c r="J883" s="63" t="s">
        <v>585</v>
      </c>
      <c r="K883" s="63">
        <v>0</v>
      </c>
      <c r="L883" s="63">
        <v>0</v>
      </c>
      <c r="M883" t="s">
        <v>872</v>
      </c>
      <c r="N883" s="63" t="s">
        <v>873</v>
      </c>
      <c r="O883" s="227">
        <v>5000</v>
      </c>
      <c r="P883" s="63" t="s">
        <v>586</v>
      </c>
      <c r="Q883" s="63" t="s">
        <v>586</v>
      </c>
      <c r="R883" s="228">
        <f t="shared" si="26"/>
        <v>4.425072460561542E-6</v>
      </c>
    </row>
    <row r="884" spans="1:18" x14ac:dyDescent="0.2">
      <c r="A884" s="225">
        <f t="shared" si="27"/>
        <v>883</v>
      </c>
      <c r="B884" s="249">
        <v>41361</v>
      </c>
      <c r="C884" t="s">
        <v>3184</v>
      </c>
      <c r="D884" s="63" t="s">
        <v>3185</v>
      </c>
      <c r="F884" t="s">
        <v>3186</v>
      </c>
      <c r="G884" t="s">
        <v>3187</v>
      </c>
      <c r="H884" s="63" t="s">
        <v>358</v>
      </c>
      <c r="I884" s="63" t="s">
        <v>588</v>
      </c>
      <c r="J884" s="63" t="s">
        <v>585</v>
      </c>
      <c r="K884" s="63">
        <v>0</v>
      </c>
      <c r="L884" s="63">
        <v>0</v>
      </c>
      <c r="M884" t="s">
        <v>3188</v>
      </c>
      <c r="N884" s="63" t="s">
        <v>3189</v>
      </c>
      <c r="O884" s="227">
        <v>5000</v>
      </c>
      <c r="P884" s="63" t="s">
        <v>586</v>
      </c>
      <c r="Q884" s="63" t="s">
        <v>586</v>
      </c>
      <c r="R884" s="228">
        <f t="shared" si="26"/>
        <v>4.425072460561542E-6</v>
      </c>
    </row>
    <row r="885" spans="1:18" x14ac:dyDescent="0.2">
      <c r="A885" s="225">
        <f t="shared" si="27"/>
        <v>884</v>
      </c>
      <c r="B885" s="249">
        <v>41361</v>
      </c>
      <c r="C885" t="s">
        <v>1364</v>
      </c>
      <c r="D885" s="63" t="s">
        <v>1365</v>
      </c>
      <c r="F885" t="s">
        <v>1366</v>
      </c>
      <c r="G885" t="s">
        <v>1367</v>
      </c>
      <c r="H885" s="63" t="s">
        <v>358</v>
      </c>
      <c r="I885" s="63" t="s">
        <v>583</v>
      </c>
      <c r="J885" s="63" t="s">
        <v>585</v>
      </c>
      <c r="K885" s="63">
        <v>15</v>
      </c>
      <c r="L885" s="63">
        <v>15</v>
      </c>
      <c r="M885" t="s">
        <v>109</v>
      </c>
      <c r="N885" s="63" t="s">
        <v>110</v>
      </c>
      <c r="O885" s="227">
        <v>5000</v>
      </c>
      <c r="P885" s="63" t="s">
        <v>586</v>
      </c>
      <c r="Q885" s="63" t="s">
        <v>586</v>
      </c>
      <c r="R885" s="228">
        <f t="shared" si="26"/>
        <v>4.425072460561542E-6</v>
      </c>
    </row>
    <row r="886" spans="1:18" x14ac:dyDescent="0.2">
      <c r="A886" s="225">
        <f t="shared" si="27"/>
        <v>885</v>
      </c>
      <c r="B886" s="249">
        <v>41361</v>
      </c>
      <c r="C886" t="s">
        <v>3608</v>
      </c>
      <c r="D886" s="63" t="s">
        <v>3609</v>
      </c>
      <c r="F886" t="s">
        <v>3610</v>
      </c>
      <c r="H886" s="63" t="s">
        <v>358</v>
      </c>
      <c r="I886" s="63" t="s">
        <v>583</v>
      </c>
      <c r="J886" s="63" t="s">
        <v>585</v>
      </c>
      <c r="K886" s="63">
        <v>15</v>
      </c>
      <c r="L886" s="63">
        <v>15</v>
      </c>
      <c r="M886" t="s">
        <v>334</v>
      </c>
      <c r="N886" s="63" t="s">
        <v>336</v>
      </c>
      <c r="O886" s="227">
        <v>5000</v>
      </c>
      <c r="P886" s="63" t="s">
        <v>586</v>
      </c>
      <c r="Q886" s="63" t="s">
        <v>586</v>
      </c>
      <c r="R886" s="228">
        <f t="shared" si="26"/>
        <v>4.425072460561542E-6</v>
      </c>
    </row>
    <row r="887" spans="1:18" x14ac:dyDescent="0.2">
      <c r="A887" s="225">
        <f t="shared" si="27"/>
        <v>886</v>
      </c>
      <c r="B887" s="249">
        <v>41361</v>
      </c>
      <c r="C887" t="s">
        <v>3611</v>
      </c>
      <c r="D887" s="63" t="s">
        <v>3612</v>
      </c>
      <c r="F887" t="s">
        <v>3613</v>
      </c>
      <c r="H887" s="63" t="s">
        <v>589</v>
      </c>
      <c r="I887" s="63" t="s">
        <v>590</v>
      </c>
      <c r="J887" s="63" t="s">
        <v>591</v>
      </c>
      <c r="K887" s="63">
        <v>20</v>
      </c>
      <c r="L887" s="63">
        <v>20</v>
      </c>
      <c r="M887" t="s">
        <v>102</v>
      </c>
      <c r="N887" s="63" t="s">
        <v>103</v>
      </c>
      <c r="O887" s="227">
        <v>4594</v>
      </c>
      <c r="P887" s="63" t="s">
        <v>586</v>
      </c>
      <c r="Q887" s="63" t="s">
        <v>586</v>
      </c>
      <c r="R887" s="228">
        <f t="shared" si="26"/>
        <v>4.0657565767639442E-6</v>
      </c>
    </row>
    <row r="888" spans="1:18" x14ac:dyDescent="0.2">
      <c r="A888" s="225">
        <f t="shared" si="27"/>
        <v>887</v>
      </c>
      <c r="B888" s="249">
        <v>41361</v>
      </c>
      <c r="C888" t="s">
        <v>2395</v>
      </c>
      <c r="D888" s="63" t="s">
        <v>2396</v>
      </c>
      <c r="F888" t="s">
        <v>2397</v>
      </c>
      <c r="H888" s="63" t="s">
        <v>589</v>
      </c>
      <c r="I888" s="63" t="s">
        <v>590</v>
      </c>
      <c r="J888" s="63" t="s">
        <v>591</v>
      </c>
      <c r="K888" s="63">
        <v>20</v>
      </c>
      <c r="L888" s="63">
        <v>20</v>
      </c>
      <c r="M888" t="s">
        <v>102</v>
      </c>
      <c r="N888" s="63" t="s">
        <v>103</v>
      </c>
      <c r="O888" s="227">
        <v>4500</v>
      </c>
      <c r="P888" s="63" t="s">
        <v>586</v>
      </c>
      <c r="Q888" s="63" t="s">
        <v>586</v>
      </c>
      <c r="R888" s="228">
        <f t="shared" si="26"/>
        <v>3.9825652145053873E-6</v>
      </c>
    </row>
    <row r="889" spans="1:18" x14ac:dyDescent="0.2">
      <c r="A889" s="225">
        <f t="shared" si="27"/>
        <v>888</v>
      </c>
      <c r="B889" s="249">
        <v>41361</v>
      </c>
      <c r="C889" t="s">
        <v>2599</v>
      </c>
      <c r="D889" s="63" t="s">
        <v>2600</v>
      </c>
      <c r="F889" t="s">
        <v>2601</v>
      </c>
      <c r="H889" s="63" t="s">
        <v>589</v>
      </c>
      <c r="I889" s="63" t="s">
        <v>590</v>
      </c>
      <c r="J889" s="63" t="s">
        <v>591</v>
      </c>
      <c r="K889" s="63">
        <v>20</v>
      </c>
      <c r="L889" s="63">
        <v>20</v>
      </c>
      <c r="M889" t="s">
        <v>102</v>
      </c>
      <c r="N889" s="63" t="s">
        <v>103</v>
      </c>
      <c r="O889" s="227">
        <v>4500</v>
      </c>
      <c r="P889" s="63" t="s">
        <v>586</v>
      </c>
      <c r="Q889" s="63" t="s">
        <v>586</v>
      </c>
      <c r="R889" s="228">
        <f t="shared" si="26"/>
        <v>3.9825652145053873E-6</v>
      </c>
    </row>
    <row r="890" spans="1:18" x14ac:dyDescent="0.2">
      <c r="A890" s="225">
        <f t="shared" si="27"/>
        <v>889</v>
      </c>
      <c r="B890" s="249">
        <v>41361</v>
      </c>
      <c r="C890" t="s">
        <v>3614</v>
      </c>
      <c r="D890" s="63" t="s">
        <v>3615</v>
      </c>
      <c r="F890" t="s">
        <v>3037</v>
      </c>
      <c r="G890" t="s">
        <v>3038</v>
      </c>
      <c r="H890" s="63" t="s">
        <v>589</v>
      </c>
      <c r="I890" s="63" t="s">
        <v>590</v>
      </c>
      <c r="J890" s="63" t="s">
        <v>105</v>
      </c>
      <c r="K890" s="63">
        <v>20</v>
      </c>
      <c r="L890" s="63">
        <v>20</v>
      </c>
      <c r="M890" t="s">
        <v>102</v>
      </c>
      <c r="N890" s="63" t="s">
        <v>103</v>
      </c>
      <c r="O890" s="227">
        <v>4500</v>
      </c>
      <c r="P890" s="63" t="s">
        <v>586</v>
      </c>
      <c r="Q890" s="63" t="s">
        <v>586</v>
      </c>
      <c r="R890" s="228">
        <f t="shared" si="26"/>
        <v>3.9825652145053873E-6</v>
      </c>
    </row>
    <row r="891" spans="1:18" x14ac:dyDescent="0.2">
      <c r="A891" s="225">
        <f t="shared" si="27"/>
        <v>890</v>
      </c>
      <c r="B891" s="249">
        <v>41361</v>
      </c>
      <c r="C891" t="s">
        <v>2998</v>
      </c>
      <c r="D891" s="63" t="s">
        <v>2999</v>
      </c>
      <c r="E891" s="63" t="s">
        <v>656</v>
      </c>
      <c r="F891" t="s">
        <v>3000</v>
      </c>
      <c r="G891" t="s">
        <v>3001</v>
      </c>
      <c r="H891" s="63" t="s">
        <v>589</v>
      </c>
      <c r="I891" s="63" t="s">
        <v>590</v>
      </c>
      <c r="J891" s="63" t="s">
        <v>591</v>
      </c>
      <c r="K891" s="63">
        <v>20</v>
      </c>
      <c r="L891" s="63">
        <v>20</v>
      </c>
      <c r="M891" t="s">
        <v>1510</v>
      </c>
      <c r="N891" s="63" t="s">
        <v>77</v>
      </c>
      <c r="O891" s="227">
        <v>4500</v>
      </c>
      <c r="P891" s="63" t="s">
        <v>586</v>
      </c>
      <c r="Q891" s="63" t="s">
        <v>586</v>
      </c>
      <c r="R891" s="228">
        <f t="shared" si="26"/>
        <v>3.9825652145053873E-6</v>
      </c>
    </row>
    <row r="892" spans="1:18" x14ac:dyDescent="0.2">
      <c r="A892" s="225">
        <f t="shared" si="27"/>
        <v>891</v>
      </c>
      <c r="B892" s="249">
        <v>41361</v>
      </c>
      <c r="C892" t="s">
        <v>2231</v>
      </c>
      <c r="D892" s="63" t="s">
        <v>871</v>
      </c>
      <c r="E892" s="63" t="s">
        <v>656</v>
      </c>
      <c r="F892" t="s">
        <v>2585</v>
      </c>
      <c r="G892" t="s">
        <v>2586</v>
      </c>
      <c r="H892" s="63" t="s">
        <v>589</v>
      </c>
      <c r="I892" s="63" t="s">
        <v>590</v>
      </c>
      <c r="J892" s="63" t="s">
        <v>591</v>
      </c>
      <c r="K892" s="63">
        <v>20</v>
      </c>
      <c r="L892" s="63">
        <v>20</v>
      </c>
      <c r="M892" t="s">
        <v>1510</v>
      </c>
      <c r="N892" s="63" t="s">
        <v>77</v>
      </c>
      <c r="O892" s="227">
        <v>4500</v>
      </c>
      <c r="P892" s="63" t="s">
        <v>586</v>
      </c>
      <c r="Q892" s="63" t="s">
        <v>586</v>
      </c>
      <c r="R892" s="228">
        <f t="shared" si="26"/>
        <v>3.9825652145053873E-6</v>
      </c>
    </row>
    <row r="893" spans="1:18" x14ac:dyDescent="0.2">
      <c r="A893" s="225">
        <f t="shared" si="27"/>
        <v>892</v>
      </c>
      <c r="B893" s="249">
        <v>41361</v>
      </c>
      <c r="C893" t="s">
        <v>3616</v>
      </c>
      <c r="D893" s="63" t="s">
        <v>3617</v>
      </c>
      <c r="F893" t="s">
        <v>2270</v>
      </c>
      <c r="G893" t="s">
        <v>2271</v>
      </c>
      <c r="H893" s="63" t="s">
        <v>358</v>
      </c>
      <c r="I893" s="63" t="s">
        <v>588</v>
      </c>
      <c r="J893" s="63" t="s">
        <v>585</v>
      </c>
      <c r="K893" s="63">
        <v>0</v>
      </c>
      <c r="L893" s="63">
        <v>0</v>
      </c>
      <c r="M893" t="s">
        <v>615</v>
      </c>
      <c r="N893" s="63" t="s">
        <v>616</v>
      </c>
      <c r="O893" s="227">
        <v>4500</v>
      </c>
      <c r="P893" s="63" t="s">
        <v>586</v>
      </c>
      <c r="Q893" s="63" t="s">
        <v>586</v>
      </c>
      <c r="R893" s="228">
        <f t="shared" si="26"/>
        <v>3.9825652145053873E-6</v>
      </c>
    </row>
    <row r="894" spans="1:18" x14ac:dyDescent="0.2">
      <c r="A894" s="225">
        <f t="shared" si="27"/>
        <v>893</v>
      </c>
      <c r="B894" s="249">
        <v>41361</v>
      </c>
      <c r="C894" t="s">
        <v>2990</v>
      </c>
      <c r="D894" s="63" t="s">
        <v>2991</v>
      </c>
      <c r="F894" t="s">
        <v>880</v>
      </c>
      <c r="H894" s="63" t="s">
        <v>589</v>
      </c>
      <c r="I894" s="63" t="s">
        <v>590</v>
      </c>
      <c r="J894" s="63" t="s">
        <v>591</v>
      </c>
      <c r="K894" s="63">
        <v>20</v>
      </c>
      <c r="L894" s="63">
        <v>20</v>
      </c>
      <c r="M894" t="s">
        <v>1750</v>
      </c>
      <c r="N894" s="63" t="s">
        <v>201</v>
      </c>
      <c r="O894" s="227">
        <v>4340</v>
      </c>
      <c r="P894" s="63" t="s">
        <v>586</v>
      </c>
      <c r="Q894" s="63" t="s">
        <v>586</v>
      </c>
      <c r="R894" s="228">
        <f t="shared" si="26"/>
        <v>3.8409628957674185E-6</v>
      </c>
    </row>
    <row r="895" spans="1:18" x14ac:dyDescent="0.2">
      <c r="A895" s="225">
        <f t="shared" si="27"/>
        <v>894</v>
      </c>
      <c r="B895" s="249">
        <v>41361</v>
      </c>
      <c r="C895" t="s">
        <v>1837</v>
      </c>
      <c r="D895" s="63" t="s">
        <v>1838</v>
      </c>
      <c r="F895" t="s">
        <v>1758</v>
      </c>
      <c r="H895" s="63" t="s">
        <v>589</v>
      </c>
      <c r="I895" s="63" t="s">
        <v>590</v>
      </c>
      <c r="J895" s="63" t="s">
        <v>591</v>
      </c>
      <c r="K895" s="63">
        <v>20</v>
      </c>
      <c r="L895" s="63">
        <v>20</v>
      </c>
      <c r="M895" t="s">
        <v>219</v>
      </c>
      <c r="N895" s="63" t="s">
        <v>220</v>
      </c>
      <c r="O895" s="227">
        <v>4033</v>
      </c>
      <c r="P895" s="63" t="s">
        <v>586</v>
      </c>
      <c r="Q895" s="63" t="s">
        <v>586</v>
      </c>
      <c r="R895" s="228">
        <f t="shared" si="26"/>
        <v>3.5692634466889394E-6</v>
      </c>
    </row>
    <row r="896" spans="1:18" x14ac:dyDescent="0.2">
      <c r="A896" s="225">
        <f t="shared" si="27"/>
        <v>895</v>
      </c>
      <c r="B896" s="249">
        <v>41361</v>
      </c>
      <c r="C896" t="s">
        <v>3198</v>
      </c>
      <c r="D896" s="63" t="s">
        <v>3199</v>
      </c>
      <c r="F896" t="s">
        <v>3200</v>
      </c>
      <c r="G896" t="s">
        <v>3201</v>
      </c>
      <c r="H896" s="63" t="s">
        <v>589</v>
      </c>
      <c r="I896" s="63" t="s">
        <v>590</v>
      </c>
      <c r="J896" s="63" t="s">
        <v>591</v>
      </c>
      <c r="K896" s="63">
        <v>20</v>
      </c>
      <c r="L896" s="63">
        <v>20</v>
      </c>
      <c r="M896" t="s">
        <v>1510</v>
      </c>
      <c r="N896" s="63" t="s">
        <v>77</v>
      </c>
      <c r="O896" s="227">
        <v>4000</v>
      </c>
      <c r="P896" s="63" t="s">
        <v>586</v>
      </c>
      <c r="Q896" s="63" t="s">
        <v>586</v>
      </c>
      <c r="R896" s="228">
        <f t="shared" si="26"/>
        <v>3.5400579684492334E-6</v>
      </c>
    </row>
    <row r="897" spans="1:18" x14ac:dyDescent="0.2">
      <c r="A897" s="225">
        <f t="shared" si="27"/>
        <v>896</v>
      </c>
      <c r="B897" s="249">
        <v>41361</v>
      </c>
      <c r="C897" t="s">
        <v>3618</v>
      </c>
      <c r="D897" s="63" t="s">
        <v>3619</v>
      </c>
      <c r="F897" t="s">
        <v>3620</v>
      </c>
      <c r="H897" s="63" t="s">
        <v>589</v>
      </c>
      <c r="I897" s="63" t="s">
        <v>590</v>
      </c>
      <c r="J897" s="63" t="s">
        <v>591</v>
      </c>
      <c r="K897" s="63">
        <v>20</v>
      </c>
      <c r="L897" s="63">
        <v>20</v>
      </c>
      <c r="M897" t="s">
        <v>1750</v>
      </c>
      <c r="N897" s="63" t="s">
        <v>201</v>
      </c>
      <c r="O897" s="227">
        <v>4000</v>
      </c>
      <c r="P897" s="63" t="s">
        <v>586</v>
      </c>
      <c r="Q897" s="63" t="s">
        <v>586</v>
      </c>
      <c r="R897" s="228">
        <f t="shared" si="26"/>
        <v>3.5400579684492334E-6</v>
      </c>
    </row>
    <row r="898" spans="1:18" x14ac:dyDescent="0.2">
      <c r="A898" s="225">
        <f t="shared" si="27"/>
        <v>897</v>
      </c>
      <c r="B898" s="249">
        <v>41361</v>
      </c>
      <c r="C898" t="s">
        <v>3090</v>
      </c>
      <c r="D898" s="63" t="s">
        <v>3091</v>
      </c>
      <c r="F898" t="s">
        <v>993</v>
      </c>
      <c r="G898" t="s">
        <v>3092</v>
      </c>
      <c r="H898" s="63" t="s">
        <v>589</v>
      </c>
      <c r="I898" s="63" t="s">
        <v>590</v>
      </c>
      <c r="J898" s="63" t="s">
        <v>591</v>
      </c>
      <c r="K898" s="63">
        <v>20</v>
      </c>
      <c r="L898" s="63">
        <v>20</v>
      </c>
      <c r="M898" t="s">
        <v>219</v>
      </c>
      <c r="N898" s="63" t="s">
        <v>220</v>
      </c>
      <c r="O898" s="227">
        <v>4000</v>
      </c>
      <c r="P898" s="63" t="s">
        <v>586</v>
      </c>
      <c r="Q898" s="63" t="s">
        <v>586</v>
      </c>
      <c r="R898" s="228">
        <f t="shared" ref="R898:R961" si="28">O898/$O$987</f>
        <v>3.5400579684492334E-6</v>
      </c>
    </row>
    <row r="899" spans="1:18" x14ac:dyDescent="0.2">
      <c r="A899" s="225">
        <f t="shared" si="27"/>
        <v>898</v>
      </c>
      <c r="B899" s="249">
        <v>41361</v>
      </c>
      <c r="C899" t="s">
        <v>772</v>
      </c>
      <c r="D899" s="63" t="s">
        <v>773</v>
      </c>
      <c r="F899" t="s">
        <v>1226</v>
      </c>
      <c r="G899" t="s">
        <v>1227</v>
      </c>
      <c r="H899" s="63" t="s">
        <v>358</v>
      </c>
      <c r="I899" s="63" t="s">
        <v>257</v>
      </c>
      <c r="J899" s="63" t="s">
        <v>585</v>
      </c>
      <c r="K899" s="63">
        <v>15</v>
      </c>
      <c r="L899" s="63">
        <v>15</v>
      </c>
      <c r="M899" t="s">
        <v>102</v>
      </c>
      <c r="N899" s="63" t="s">
        <v>103</v>
      </c>
      <c r="O899" s="227">
        <v>4000</v>
      </c>
      <c r="P899" s="63" t="s">
        <v>586</v>
      </c>
      <c r="Q899" s="63" t="s">
        <v>586</v>
      </c>
      <c r="R899" s="228">
        <f t="shared" si="28"/>
        <v>3.5400579684492334E-6</v>
      </c>
    </row>
    <row r="900" spans="1:18" x14ac:dyDescent="0.2">
      <c r="A900" s="225">
        <f t="shared" ref="A900:A963" si="29">A899+1</f>
        <v>899</v>
      </c>
      <c r="B900" s="249">
        <v>41361</v>
      </c>
      <c r="C900" t="s">
        <v>510</v>
      </c>
      <c r="D900" s="63" t="s">
        <v>362</v>
      </c>
      <c r="F900" t="s">
        <v>1170</v>
      </c>
      <c r="G900" t="s">
        <v>1171</v>
      </c>
      <c r="H900" s="63" t="s">
        <v>358</v>
      </c>
      <c r="I900" s="63" t="s">
        <v>588</v>
      </c>
      <c r="J900" s="63" t="s">
        <v>585</v>
      </c>
      <c r="K900" s="63">
        <v>0</v>
      </c>
      <c r="L900" s="63">
        <v>0</v>
      </c>
      <c r="M900" t="s">
        <v>614</v>
      </c>
      <c r="N900" s="63" t="s">
        <v>442</v>
      </c>
      <c r="O900" s="227">
        <v>4000</v>
      </c>
      <c r="P900" s="63" t="s">
        <v>586</v>
      </c>
      <c r="Q900" s="63" t="s">
        <v>586</v>
      </c>
      <c r="R900" s="228">
        <f t="shared" si="28"/>
        <v>3.5400579684492334E-6</v>
      </c>
    </row>
    <row r="901" spans="1:18" x14ac:dyDescent="0.2">
      <c r="A901" s="225">
        <f t="shared" si="29"/>
        <v>900</v>
      </c>
      <c r="B901" s="249">
        <v>41361</v>
      </c>
      <c r="C901" t="s">
        <v>225</v>
      </c>
      <c r="D901" s="63" t="s">
        <v>182</v>
      </c>
      <c r="F901" t="s">
        <v>1149</v>
      </c>
      <c r="G901" t="s">
        <v>1283</v>
      </c>
      <c r="H901" s="63" t="s">
        <v>358</v>
      </c>
      <c r="I901" s="63" t="s">
        <v>588</v>
      </c>
      <c r="J901" s="63" t="s">
        <v>585</v>
      </c>
      <c r="K901" s="63">
        <v>0</v>
      </c>
      <c r="L901" s="63">
        <v>0</v>
      </c>
      <c r="M901" t="s">
        <v>102</v>
      </c>
      <c r="N901" s="63" t="s">
        <v>103</v>
      </c>
      <c r="O901" s="227">
        <v>4000</v>
      </c>
      <c r="P901" s="63" t="s">
        <v>586</v>
      </c>
      <c r="Q901" s="63" t="s">
        <v>586</v>
      </c>
      <c r="R901" s="228">
        <f t="shared" si="28"/>
        <v>3.5400579684492334E-6</v>
      </c>
    </row>
    <row r="902" spans="1:18" x14ac:dyDescent="0.2">
      <c r="A902" s="225">
        <f t="shared" si="29"/>
        <v>901</v>
      </c>
      <c r="B902" s="249">
        <v>41361</v>
      </c>
      <c r="C902" t="s">
        <v>3621</v>
      </c>
      <c r="D902" s="63" t="s">
        <v>3622</v>
      </c>
      <c r="E902" s="63" t="s">
        <v>656</v>
      </c>
      <c r="F902" t="s">
        <v>3623</v>
      </c>
      <c r="G902" t="s">
        <v>3624</v>
      </c>
      <c r="H902" s="63" t="s">
        <v>358</v>
      </c>
      <c r="I902" s="63" t="s">
        <v>587</v>
      </c>
      <c r="J902" s="63" t="s">
        <v>585</v>
      </c>
      <c r="K902" s="63">
        <v>15</v>
      </c>
      <c r="L902" s="63">
        <v>15</v>
      </c>
      <c r="M902" t="s">
        <v>75</v>
      </c>
      <c r="N902" s="63" t="s">
        <v>76</v>
      </c>
      <c r="O902" s="227">
        <v>3500</v>
      </c>
      <c r="P902" s="63" t="s">
        <v>586</v>
      </c>
      <c r="Q902" s="63" t="s">
        <v>586</v>
      </c>
      <c r="R902" s="228">
        <f t="shared" si="28"/>
        <v>3.0975507223930792E-6</v>
      </c>
    </row>
    <row r="903" spans="1:18" x14ac:dyDescent="0.2">
      <c r="A903" s="225">
        <f t="shared" si="29"/>
        <v>902</v>
      </c>
      <c r="B903" s="249">
        <v>41361</v>
      </c>
      <c r="C903" t="s">
        <v>2891</v>
      </c>
      <c r="D903" s="63" t="s">
        <v>2892</v>
      </c>
      <c r="F903" t="s">
        <v>2893</v>
      </c>
      <c r="H903" s="63" t="s">
        <v>589</v>
      </c>
      <c r="I903" s="63" t="s">
        <v>590</v>
      </c>
      <c r="J903" s="63" t="s">
        <v>591</v>
      </c>
      <c r="K903" s="63">
        <v>20</v>
      </c>
      <c r="L903" s="63">
        <v>20</v>
      </c>
      <c r="M903" t="s">
        <v>102</v>
      </c>
      <c r="N903" s="63" t="s">
        <v>103</v>
      </c>
      <c r="O903" s="227">
        <v>3500</v>
      </c>
      <c r="P903" s="63" t="s">
        <v>586</v>
      </c>
      <c r="Q903" s="63" t="s">
        <v>586</v>
      </c>
      <c r="R903" s="228">
        <f t="shared" si="28"/>
        <v>3.0975507223930792E-6</v>
      </c>
    </row>
    <row r="904" spans="1:18" x14ac:dyDescent="0.2">
      <c r="A904" s="225">
        <f t="shared" si="29"/>
        <v>903</v>
      </c>
      <c r="B904" s="249">
        <v>41361</v>
      </c>
      <c r="C904" t="s">
        <v>3625</v>
      </c>
      <c r="D904" s="63" t="s">
        <v>3626</v>
      </c>
      <c r="F904" t="s">
        <v>3576</v>
      </c>
      <c r="G904" t="s">
        <v>3577</v>
      </c>
      <c r="H904" s="63" t="s">
        <v>589</v>
      </c>
      <c r="I904" s="63" t="s">
        <v>590</v>
      </c>
      <c r="J904" s="63" t="s">
        <v>591</v>
      </c>
      <c r="K904" s="63">
        <v>20</v>
      </c>
      <c r="L904" s="63">
        <v>20</v>
      </c>
      <c r="M904" t="s">
        <v>1510</v>
      </c>
      <c r="N904" s="63" t="s">
        <v>77</v>
      </c>
      <c r="O904" s="227">
        <v>3500</v>
      </c>
      <c r="P904" s="63" t="s">
        <v>586</v>
      </c>
      <c r="Q904" s="63" t="s">
        <v>586</v>
      </c>
      <c r="R904" s="228">
        <f t="shared" si="28"/>
        <v>3.0975507223930792E-6</v>
      </c>
    </row>
    <row r="905" spans="1:18" x14ac:dyDescent="0.2">
      <c r="A905" s="225">
        <f t="shared" si="29"/>
        <v>904</v>
      </c>
      <c r="B905" s="249">
        <v>41361</v>
      </c>
      <c r="C905" t="s">
        <v>1347</v>
      </c>
      <c r="D905" s="63" t="s">
        <v>1348</v>
      </c>
      <c r="F905" t="s">
        <v>2595</v>
      </c>
      <c r="G905" t="s">
        <v>2596</v>
      </c>
      <c r="H905" s="63" t="s">
        <v>589</v>
      </c>
      <c r="I905" s="63" t="s">
        <v>590</v>
      </c>
      <c r="J905" s="63" t="s">
        <v>105</v>
      </c>
      <c r="K905" s="63">
        <v>20</v>
      </c>
      <c r="L905" s="63">
        <v>20</v>
      </c>
      <c r="M905" t="s">
        <v>1510</v>
      </c>
      <c r="N905" s="63" t="s">
        <v>77</v>
      </c>
      <c r="O905" s="227">
        <v>3093</v>
      </c>
      <c r="P905" s="63" t="s">
        <v>586</v>
      </c>
      <c r="Q905" s="63" t="s">
        <v>586</v>
      </c>
      <c r="R905" s="228">
        <f t="shared" si="28"/>
        <v>2.7373498241033697E-6</v>
      </c>
    </row>
    <row r="906" spans="1:18" x14ac:dyDescent="0.2">
      <c r="A906" s="225">
        <f t="shared" si="29"/>
        <v>905</v>
      </c>
      <c r="B906" s="249">
        <v>41361</v>
      </c>
      <c r="C906" t="s">
        <v>944</v>
      </c>
      <c r="D906" s="63" t="s">
        <v>3627</v>
      </c>
      <c r="E906" s="63" t="s">
        <v>3628</v>
      </c>
      <c r="F906" t="s">
        <v>3629</v>
      </c>
      <c r="G906" t="s">
        <v>3630</v>
      </c>
      <c r="H906" s="63" t="s">
        <v>358</v>
      </c>
      <c r="I906" s="63" t="s">
        <v>587</v>
      </c>
      <c r="J906" s="63" t="s">
        <v>585</v>
      </c>
      <c r="K906" s="63">
        <v>15</v>
      </c>
      <c r="L906" s="63">
        <v>15</v>
      </c>
      <c r="M906" t="s">
        <v>944</v>
      </c>
      <c r="N906" s="63" t="s">
        <v>945</v>
      </c>
      <c r="O906" s="227">
        <v>3000</v>
      </c>
      <c r="P906" s="63" t="s">
        <v>586</v>
      </c>
      <c r="Q906" s="63" t="s">
        <v>586</v>
      </c>
      <c r="R906" s="228">
        <f t="shared" si="28"/>
        <v>2.6550434763369249E-6</v>
      </c>
    </row>
    <row r="907" spans="1:18" x14ac:dyDescent="0.2">
      <c r="A907" s="225">
        <f t="shared" si="29"/>
        <v>906</v>
      </c>
      <c r="B907" s="249">
        <v>41361</v>
      </c>
      <c r="C907" t="s">
        <v>856</v>
      </c>
      <c r="D907" s="63" t="s">
        <v>857</v>
      </c>
      <c r="F907" t="s">
        <v>1385</v>
      </c>
      <c r="H907" s="63" t="s">
        <v>589</v>
      </c>
      <c r="I907" s="63" t="s">
        <v>590</v>
      </c>
      <c r="J907" s="63" t="s">
        <v>591</v>
      </c>
      <c r="K907" s="63">
        <v>20</v>
      </c>
      <c r="L907" s="63">
        <v>20</v>
      </c>
      <c r="M907" t="s">
        <v>102</v>
      </c>
      <c r="N907" s="63" t="s">
        <v>103</v>
      </c>
      <c r="O907" s="227">
        <v>3000</v>
      </c>
      <c r="P907" s="63" t="s">
        <v>586</v>
      </c>
      <c r="Q907" s="63" t="s">
        <v>586</v>
      </c>
      <c r="R907" s="228">
        <f t="shared" si="28"/>
        <v>2.6550434763369249E-6</v>
      </c>
    </row>
    <row r="908" spans="1:18" x14ac:dyDescent="0.2">
      <c r="A908" s="225">
        <f t="shared" si="29"/>
        <v>907</v>
      </c>
      <c r="B908" s="249">
        <v>41361</v>
      </c>
      <c r="C908" t="s">
        <v>2392</v>
      </c>
      <c r="D908" s="63" t="s">
        <v>2393</v>
      </c>
      <c r="E908" s="63" t="s">
        <v>656</v>
      </c>
      <c r="F908" t="s">
        <v>2597</v>
      </c>
      <c r="G908" t="s">
        <v>2598</v>
      </c>
      <c r="H908" s="63" t="s">
        <v>589</v>
      </c>
      <c r="I908" s="63" t="s">
        <v>590</v>
      </c>
      <c r="J908" s="63" t="s">
        <v>591</v>
      </c>
      <c r="K908" s="63">
        <v>20</v>
      </c>
      <c r="L908" s="63">
        <v>20</v>
      </c>
      <c r="M908" t="s">
        <v>1510</v>
      </c>
      <c r="N908" s="63" t="s">
        <v>77</v>
      </c>
      <c r="O908" s="227">
        <v>3000</v>
      </c>
      <c r="P908" s="63" t="s">
        <v>586</v>
      </c>
      <c r="Q908" s="63" t="s">
        <v>586</v>
      </c>
      <c r="R908" s="228">
        <f t="shared" si="28"/>
        <v>2.6550434763369249E-6</v>
      </c>
    </row>
    <row r="909" spans="1:18" x14ac:dyDescent="0.2">
      <c r="A909" s="225">
        <f t="shared" si="29"/>
        <v>908</v>
      </c>
      <c r="B909" s="249">
        <v>41361</v>
      </c>
      <c r="C909" t="s">
        <v>3448</v>
      </c>
      <c r="D909" s="63" t="s">
        <v>3449</v>
      </c>
      <c r="F909" t="s">
        <v>3450</v>
      </c>
      <c r="H909" s="63" t="s">
        <v>589</v>
      </c>
      <c r="I909" s="63" t="s">
        <v>590</v>
      </c>
      <c r="J909" s="63" t="s">
        <v>591</v>
      </c>
      <c r="K909" s="63">
        <v>20</v>
      </c>
      <c r="L909" s="63">
        <v>20</v>
      </c>
      <c r="M909" t="s">
        <v>1750</v>
      </c>
      <c r="N909" s="63" t="s">
        <v>201</v>
      </c>
      <c r="O909" s="227">
        <v>3000</v>
      </c>
      <c r="P909" s="63" t="s">
        <v>586</v>
      </c>
      <c r="Q909" s="63" t="s">
        <v>586</v>
      </c>
      <c r="R909" s="228">
        <f t="shared" si="28"/>
        <v>2.6550434763369249E-6</v>
      </c>
    </row>
    <row r="910" spans="1:18" x14ac:dyDescent="0.2">
      <c r="A910" s="225">
        <f t="shared" si="29"/>
        <v>909</v>
      </c>
      <c r="B910" s="249">
        <v>41361</v>
      </c>
      <c r="C910" t="s">
        <v>209</v>
      </c>
      <c r="D910" s="63" t="s">
        <v>183</v>
      </c>
      <c r="F910" t="s">
        <v>2016</v>
      </c>
      <c r="H910" s="63" t="s">
        <v>589</v>
      </c>
      <c r="I910" s="63" t="s">
        <v>590</v>
      </c>
      <c r="J910" s="63" t="s">
        <v>591</v>
      </c>
      <c r="K910" s="63">
        <v>20</v>
      </c>
      <c r="L910" s="63">
        <v>20</v>
      </c>
      <c r="M910" t="s">
        <v>207</v>
      </c>
      <c r="N910" s="63" t="s">
        <v>208</v>
      </c>
      <c r="O910" s="227">
        <v>3000</v>
      </c>
      <c r="P910" s="63" t="s">
        <v>586</v>
      </c>
      <c r="Q910" s="63" t="s">
        <v>586</v>
      </c>
      <c r="R910" s="228">
        <f t="shared" si="28"/>
        <v>2.6550434763369249E-6</v>
      </c>
    </row>
    <row r="911" spans="1:18" x14ac:dyDescent="0.2">
      <c r="A911" s="225">
        <f t="shared" si="29"/>
        <v>910</v>
      </c>
      <c r="B911" s="249">
        <v>41361</v>
      </c>
      <c r="C911" t="s">
        <v>2897</v>
      </c>
      <c r="D911" s="63" t="s">
        <v>2898</v>
      </c>
      <c r="F911" t="s">
        <v>2899</v>
      </c>
      <c r="H911" s="63" t="s">
        <v>589</v>
      </c>
      <c r="I911" s="63" t="s">
        <v>590</v>
      </c>
      <c r="J911" s="63" t="s">
        <v>591</v>
      </c>
      <c r="K911" s="63">
        <v>20</v>
      </c>
      <c r="L911" s="63">
        <v>20</v>
      </c>
      <c r="M911" t="s">
        <v>219</v>
      </c>
      <c r="N911" s="63" t="s">
        <v>220</v>
      </c>
      <c r="O911" s="227">
        <v>3000</v>
      </c>
      <c r="P911" s="63" t="s">
        <v>586</v>
      </c>
      <c r="Q911" s="63" t="s">
        <v>586</v>
      </c>
      <c r="R911" s="228">
        <f t="shared" si="28"/>
        <v>2.6550434763369249E-6</v>
      </c>
    </row>
    <row r="912" spans="1:18" x14ac:dyDescent="0.2">
      <c r="A912" s="225">
        <f t="shared" si="29"/>
        <v>911</v>
      </c>
      <c r="B912" s="249">
        <v>41361</v>
      </c>
      <c r="C912" t="s">
        <v>2756</v>
      </c>
      <c r="D912" s="63" t="s">
        <v>2757</v>
      </c>
      <c r="F912" t="s">
        <v>2758</v>
      </c>
      <c r="G912" t="s">
        <v>2759</v>
      </c>
      <c r="H912" s="63" t="s">
        <v>358</v>
      </c>
      <c r="I912" s="63" t="s">
        <v>257</v>
      </c>
      <c r="J912" s="63" t="s">
        <v>585</v>
      </c>
      <c r="K912" s="63">
        <v>15</v>
      </c>
      <c r="L912" s="63">
        <v>15</v>
      </c>
      <c r="M912" t="s">
        <v>1510</v>
      </c>
      <c r="N912" s="63" t="s">
        <v>77</v>
      </c>
      <c r="O912" s="227">
        <v>3000</v>
      </c>
      <c r="P912" s="63" t="s">
        <v>586</v>
      </c>
      <c r="Q912" s="63" t="s">
        <v>586</v>
      </c>
      <c r="R912" s="228">
        <f t="shared" si="28"/>
        <v>2.6550434763369249E-6</v>
      </c>
    </row>
    <row r="913" spans="1:18" x14ac:dyDescent="0.2">
      <c r="A913" s="225">
        <f t="shared" si="29"/>
        <v>912</v>
      </c>
      <c r="B913" s="249">
        <v>41361</v>
      </c>
      <c r="C913" t="s">
        <v>342</v>
      </c>
      <c r="D913" s="63" t="s">
        <v>62</v>
      </c>
      <c r="F913" t="s">
        <v>883</v>
      </c>
      <c r="G913" t="s">
        <v>884</v>
      </c>
      <c r="H913" s="63" t="s">
        <v>358</v>
      </c>
      <c r="I913" s="63" t="s">
        <v>605</v>
      </c>
      <c r="J913" s="63" t="s">
        <v>585</v>
      </c>
      <c r="K913" s="63">
        <v>15</v>
      </c>
      <c r="L913" s="63">
        <v>5</v>
      </c>
      <c r="M913" t="s">
        <v>1750</v>
      </c>
      <c r="N913" s="63" t="s">
        <v>201</v>
      </c>
      <c r="O913" s="227">
        <v>3000</v>
      </c>
      <c r="P913" s="63" t="s">
        <v>586</v>
      </c>
      <c r="Q913" s="63" t="s">
        <v>586</v>
      </c>
      <c r="R913" s="228">
        <f t="shared" si="28"/>
        <v>2.6550434763369249E-6</v>
      </c>
    </row>
    <row r="914" spans="1:18" x14ac:dyDescent="0.2">
      <c r="A914" s="225">
        <f t="shared" si="29"/>
        <v>913</v>
      </c>
      <c r="B914" s="249">
        <v>41361</v>
      </c>
      <c r="C914" t="s">
        <v>3631</v>
      </c>
      <c r="D914" s="63" t="s">
        <v>3632</v>
      </c>
      <c r="E914" s="63" t="s">
        <v>656</v>
      </c>
      <c r="F914" t="s">
        <v>3600</v>
      </c>
      <c r="G914" t="s">
        <v>3601</v>
      </c>
      <c r="H914" s="63" t="s">
        <v>358</v>
      </c>
      <c r="I914" s="63" t="s">
        <v>583</v>
      </c>
      <c r="J914" s="63" t="s">
        <v>585</v>
      </c>
      <c r="K914" s="63">
        <v>15</v>
      </c>
      <c r="L914" s="63">
        <v>15</v>
      </c>
      <c r="M914" t="s">
        <v>343</v>
      </c>
      <c r="N914" s="63" t="s">
        <v>344</v>
      </c>
      <c r="O914" s="227">
        <v>3000</v>
      </c>
      <c r="P914" s="63" t="s">
        <v>586</v>
      </c>
      <c r="Q914" s="63" t="s">
        <v>586</v>
      </c>
      <c r="R914" s="228">
        <f t="shared" si="28"/>
        <v>2.6550434763369249E-6</v>
      </c>
    </row>
    <row r="915" spans="1:18" x14ac:dyDescent="0.2">
      <c r="A915" s="225">
        <f t="shared" si="29"/>
        <v>914</v>
      </c>
      <c r="B915" s="249">
        <v>41361</v>
      </c>
      <c r="C915" t="s">
        <v>1548</v>
      </c>
      <c r="D915" s="63" t="s">
        <v>1549</v>
      </c>
      <c r="F915" t="s">
        <v>1550</v>
      </c>
      <c r="G915" t="s">
        <v>1551</v>
      </c>
      <c r="H915" s="63" t="s">
        <v>358</v>
      </c>
      <c r="I915" s="63" t="s">
        <v>583</v>
      </c>
      <c r="J915" s="63" t="s">
        <v>585</v>
      </c>
      <c r="K915" s="63">
        <v>15</v>
      </c>
      <c r="L915" s="63">
        <v>15</v>
      </c>
      <c r="M915" t="s">
        <v>214</v>
      </c>
      <c r="N915" s="63" t="s">
        <v>215</v>
      </c>
      <c r="O915" s="227">
        <v>3000</v>
      </c>
      <c r="P915" s="63" t="s">
        <v>586</v>
      </c>
      <c r="Q915" s="63" t="s">
        <v>586</v>
      </c>
      <c r="R915" s="228">
        <f t="shared" si="28"/>
        <v>2.6550434763369249E-6</v>
      </c>
    </row>
    <row r="916" spans="1:18" x14ac:dyDescent="0.2">
      <c r="A916" s="225">
        <f t="shared" si="29"/>
        <v>915</v>
      </c>
      <c r="B916" s="249">
        <v>41361</v>
      </c>
      <c r="C916" t="s">
        <v>2237</v>
      </c>
      <c r="D916" s="63" t="s">
        <v>2238</v>
      </c>
      <c r="E916" s="63" t="s">
        <v>656</v>
      </c>
      <c r="F916" t="s">
        <v>2239</v>
      </c>
      <c r="H916" s="63" t="s">
        <v>589</v>
      </c>
      <c r="I916" s="63" t="s">
        <v>590</v>
      </c>
      <c r="J916" s="63" t="s">
        <v>591</v>
      </c>
      <c r="K916" s="63">
        <v>20</v>
      </c>
      <c r="L916" s="63">
        <v>20</v>
      </c>
      <c r="M916" t="s">
        <v>102</v>
      </c>
      <c r="N916" s="63" t="s">
        <v>103</v>
      </c>
      <c r="O916" s="227">
        <v>2892</v>
      </c>
      <c r="P916" s="63" t="s">
        <v>586</v>
      </c>
      <c r="Q916" s="63" t="s">
        <v>586</v>
      </c>
      <c r="R916" s="228">
        <f t="shared" si="28"/>
        <v>2.5594619111887958E-6</v>
      </c>
    </row>
    <row r="917" spans="1:18" x14ac:dyDescent="0.2">
      <c r="A917" s="225">
        <f t="shared" si="29"/>
        <v>916</v>
      </c>
      <c r="B917" s="249">
        <v>41361</v>
      </c>
      <c r="C917" t="s">
        <v>1891</v>
      </c>
      <c r="D917" s="63" t="s">
        <v>1892</v>
      </c>
      <c r="F917" t="s">
        <v>1893</v>
      </c>
      <c r="G917" t="s">
        <v>1867</v>
      </c>
      <c r="H917" s="63" t="s">
        <v>589</v>
      </c>
      <c r="I917" s="63" t="s">
        <v>590</v>
      </c>
      <c r="J917" s="63" t="s">
        <v>591</v>
      </c>
      <c r="K917" s="63">
        <v>20</v>
      </c>
      <c r="L917" s="63">
        <v>20</v>
      </c>
      <c r="M917" t="s">
        <v>1750</v>
      </c>
      <c r="N917" s="63" t="s">
        <v>201</v>
      </c>
      <c r="O917" s="227">
        <v>2699</v>
      </c>
      <c r="P917" s="63" t="s">
        <v>586</v>
      </c>
      <c r="Q917" s="63" t="s">
        <v>586</v>
      </c>
      <c r="R917" s="228">
        <f t="shared" si="28"/>
        <v>2.3886541142111203E-6</v>
      </c>
    </row>
    <row r="918" spans="1:18" x14ac:dyDescent="0.2">
      <c r="A918" s="225">
        <f t="shared" si="29"/>
        <v>917</v>
      </c>
      <c r="B918" s="249">
        <v>41361</v>
      </c>
      <c r="C918" t="s">
        <v>3093</v>
      </c>
      <c r="D918" s="63" t="s">
        <v>3094</v>
      </c>
      <c r="F918" t="s">
        <v>3095</v>
      </c>
      <c r="G918" t="s">
        <v>3096</v>
      </c>
      <c r="H918" s="63" t="s">
        <v>589</v>
      </c>
      <c r="I918" s="63" t="s">
        <v>590</v>
      </c>
      <c r="J918" s="63" t="s">
        <v>591</v>
      </c>
      <c r="K918" s="63">
        <v>20</v>
      </c>
      <c r="L918" s="63">
        <v>20</v>
      </c>
      <c r="M918" t="s">
        <v>102</v>
      </c>
      <c r="N918" s="63" t="s">
        <v>103</v>
      </c>
      <c r="O918" s="227">
        <v>2500</v>
      </c>
      <c r="P918" s="63" t="s">
        <v>2453</v>
      </c>
      <c r="Q918" s="63" t="s">
        <v>586</v>
      </c>
      <c r="R918" s="228">
        <f t="shared" si="28"/>
        <v>2.212536230280771E-6</v>
      </c>
    </row>
    <row r="919" spans="1:18" x14ac:dyDescent="0.2">
      <c r="A919" s="225">
        <f t="shared" si="29"/>
        <v>918</v>
      </c>
      <c r="B919" s="249">
        <v>41361</v>
      </c>
      <c r="C919" t="s">
        <v>2014</v>
      </c>
      <c r="D919" s="63" t="s">
        <v>2015</v>
      </c>
      <c r="E919" s="63" t="s">
        <v>656</v>
      </c>
      <c r="F919" t="s">
        <v>2375</v>
      </c>
      <c r="G919" t="s">
        <v>2376</v>
      </c>
      <c r="H919" s="63" t="s">
        <v>589</v>
      </c>
      <c r="I919" s="63" t="s">
        <v>590</v>
      </c>
      <c r="J919" s="63" t="s">
        <v>591</v>
      </c>
      <c r="K919" s="63">
        <v>20</v>
      </c>
      <c r="L919" s="63">
        <v>20</v>
      </c>
      <c r="M919" t="s">
        <v>1510</v>
      </c>
      <c r="N919" s="63" t="s">
        <v>77</v>
      </c>
      <c r="O919" s="227">
        <v>2500</v>
      </c>
      <c r="P919" s="63" t="s">
        <v>586</v>
      </c>
      <c r="Q919" s="63" t="s">
        <v>586</v>
      </c>
      <c r="R919" s="228">
        <f t="shared" si="28"/>
        <v>2.212536230280771E-6</v>
      </c>
    </row>
    <row r="920" spans="1:18" x14ac:dyDescent="0.2">
      <c r="A920" s="225">
        <f t="shared" si="29"/>
        <v>919</v>
      </c>
      <c r="B920" s="249">
        <v>41361</v>
      </c>
      <c r="C920" t="s">
        <v>2030</v>
      </c>
      <c r="D920" s="63" t="s">
        <v>2031</v>
      </c>
      <c r="E920" s="63" t="s">
        <v>656</v>
      </c>
      <c r="F920" t="s">
        <v>2375</v>
      </c>
      <c r="G920" t="s">
        <v>2376</v>
      </c>
      <c r="H920" s="63" t="s">
        <v>589</v>
      </c>
      <c r="I920" s="63" t="s">
        <v>590</v>
      </c>
      <c r="J920" s="63" t="s">
        <v>591</v>
      </c>
      <c r="K920" s="63">
        <v>20</v>
      </c>
      <c r="L920" s="63">
        <v>20</v>
      </c>
      <c r="M920" t="s">
        <v>1510</v>
      </c>
      <c r="N920" s="63" t="s">
        <v>77</v>
      </c>
      <c r="O920" s="227">
        <v>2500</v>
      </c>
      <c r="P920" s="63" t="s">
        <v>586</v>
      </c>
      <c r="Q920" s="63" t="s">
        <v>586</v>
      </c>
      <c r="R920" s="228">
        <f t="shared" si="28"/>
        <v>2.212536230280771E-6</v>
      </c>
    </row>
    <row r="921" spans="1:18" x14ac:dyDescent="0.2">
      <c r="A921" s="225">
        <f t="shared" si="29"/>
        <v>920</v>
      </c>
      <c r="B921" s="249">
        <v>41361</v>
      </c>
      <c r="C921" t="s">
        <v>2689</v>
      </c>
      <c r="D921" s="63" t="s">
        <v>1842</v>
      </c>
      <c r="F921" t="s">
        <v>1843</v>
      </c>
      <c r="H921" s="63" t="s">
        <v>589</v>
      </c>
      <c r="I921" s="63" t="s">
        <v>590</v>
      </c>
      <c r="J921" s="63" t="s">
        <v>591</v>
      </c>
      <c r="K921" s="63">
        <v>20</v>
      </c>
      <c r="L921" s="63">
        <v>20</v>
      </c>
      <c r="M921" t="s">
        <v>1750</v>
      </c>
      <c r="N921" s="63" t="s">
        <v>201</v>
      </c>
      <c r="O921" s="227">
        <v>2500</v>
      </c>
      <c r="P921" s="63" t="s">
        <v>586</v>
      </c>
      <c r="Q921" s="63" t="s">
        <v>586</v>
      </c>
      <c r="R921" s="228">
        <f t="shared" si="28"/>
        <v>2.212536230280771E-6</v>
      </c>
    </row>
    <row r="922" spans="1:18" x14ac:dyDescent="0.2">
      <c r="A922" s="225">
        <f t="shared" si="29"/>
        <v>921</v>
      </c>
      <c r="B922" s="249">
        <v>41361</v>
      </c>
      <c r="C922" t="s">
        <v>1491</v>
      </c>
      <c r="D922" s="63" t="s">
        <v>1492</v>
      </c>
      <c r="F922" t="s">
        <v>1493</v>
      </c>
      <c r="H922" s="63" t="s">
        <v>589</v>
      </c>
      <c r="I922" s="63" t="s">
        <v>590</v>
      </c>
      <c r="J922" s="63" t="s">
        <v>591</v>
      </c>
      <c r="K922" s="63">
        <v>20</v>
      </c>
      <c r="L922" s="63">
        <v>20</v>
      </c>
      <c r="M922" t="s">
        <v>219</v>
      </c>
      <c r="N922" s="63" t="s">
        <v>220</v>
      </c>
      <c r="O922" s="227">
        <v>2500</v>
      </c>
      <c r="P922" s="63" t="s">
        <v>586</v>
      </c>
      <c r="Q922" s="63" t="s">
        <v>586</v>
      </c>
      <c r="R922" s="228">
        <f t="shared" si="28"/>
        <v>2.212536230280771E-6</v>
      </c>
    </row>
    <row r="923" spans="1:18" x14ac:dyDescent="0.2">
      <c r="A923" s="225">
        <f t="shared" si="29"/>
        <v>922</v>
      </c>
      <c r="B923" s="249">
        <v>41361</v>
      </c>
      <c r="C923" t="s">
        <v>91</v>
      </c>
      <c r="D923" s="63" t="s">
        <v>366</v>
      </c>
      <c r="F923" t="s">
        <v>1344</v>
      </c>
      <c r="G923" t="s">
        <v>1345</v>
      </c>
      <c r="H923" s="63" t="s">
        <v>358</v>
      </c>
      <c r="I923" s="63" t="s">
        <v>588</v>
      </c>
      <c r="J923" s="63" t="s">
        <v>585</v>
      </c>
      <c r="K923" s="63">
        <v>0</v>
      </c>
      <c r="L923" s="63">
        <v>0</v>
      </c>
      <c r="M923" t="s">
        <v>102</v>
      </c>
      <c r="N923" s="63" t="s">
        <v>103</v>
      </c>
      <c r="O923" s="227">
        <v>2500</v>
      </c>
      <c r="P923" s="63" t="s">
        <v>586</v>
      </c>
      <c r="Q923" s="63" t="s">
        <v>586</v>
      </c>
      <c r="R923" s="228">
        <f t="shared" si="28"/>
        <v>2.212536230280771E-6</v>
      </c>
    </row>
    <row r="924" spans="1:18" x14ac:dyDescent="0.2">
      <c r="A924" s="225">
        <f t="shared" si="29"/>
        <v>923</v>
      </c>
      <c r="B924" s="249">
        <v>41361</v>
      </c>
      <c r="C924" t="s">
        <v>3633</v>
      </c>
      <c r="D924" s="63" t="s">
        <v>3634</v>
      </c>
      <c r="F924" t="s">
        <v>3635</v>
      </c>
      <c r="G924" t="s">
        <v>3636</v>
      </c>
      <c r="H924" s="63" t="s">
        <v>358</v>
      </c>
      <c r="I924" s="63" t="s">
        <v>588</v>
      </c>
      <c r="J924" s="63" t="s">
        <v>585</v>
      </c>
      <c r="K924" s="63">
        <v>0</v>
      </c>
      <c r="L924" s="63">
        <v>0</v>
      </c>
      <c r="M924" t="s">
        <v>334</v>
      </c>
      <c r="N924" s="63" t="s">
        <v>336</v>
      </c>
      <c r="O924" s="227">
        <v>2500</v>
      </c>
      <c r="P924" s="63" t="s">
        <v>586</v>
      </c>
      <c r="Q924" s="63" t="s">
        <v>586</v>
      </c>
      <c r="R924" s="228">
        <f t="shared" si="28"/>
        <v>2.212536230280771E-6</v>
      </c>
    </row>
    <row r="925" spans="1:18" x14ac:dyDescent="0.2">
      <c r="A925" s="225">
        <f t="shared" si="29"/>
        <v>924</v>
      </c>
      <c r="B925" s="249">
        <v>41361</v>
      </c>
      <c r="C925" t="s">
        <v>3451</v>
      </c>
      <c r="D925" s="63" t="s">
        <v>3452</v>
      </c>
      <c r="E925" s="63" t="s">
        <v>3453</v>
      </c>
      <c r="F925" t="s">
        <v>3454</v>
      </c>
      <c r="G925" t="s">
        <v>3455</v>
      </c>
      <c r="H925" s="63" t="s">
        <v>358</v>
      </c>
      <c r="I925" s="63" t="s">
        <v>588</v>
      </c>
      <c r="J925" s="63" t="s">
        <v>585</v>
      </c>
      <c r="K925" s="63">
        <v>0</v>
      </c>
      <c r="L925" s="63">
        <v>0</v>
      </c>
      <c r="M925" t="s">
        <v>262</v>
      </c>
      <c r="N925" s="63" t="s">
        <v>204</v>
      </c>
      <c r="O925" s="227">
        <v>2500</v>
      </c>
      <c r="P925" s="63" t="s">
        <v>586</v>
      </c>
      <c r="Q925" s="63" t="s">
        <v>586</v>
      </c>
      <c r="R925" s="228">
        <f t="shared" si="28"/>
        <v>2.212536230280771E-6</v>
      </c>
    </row>
    <row r="926" spans="1:18" x14ac:dyDescent="0.2">
      <c r="A926" s="225">
        <f t="shared" si="29"/>
        <v>925</v>
      </c>
      <c r="B926" s="249">
        <v>41361</v>
      </c>
      <c r="C926" t="s">
        <v>1441</v>
      </c>
      <c r="D926" s="63" t="s">
        <v>1442</v>
      </c>
      <c r="E926" s="63" t="s">
        <v>656</v>
      </c>
      <c r="F926" t="s">
        <v>2026</v>
      </c>
      <c r="G926" t="s">
        <v>2027</v>
      </c>
      <c r="H926" s="63" t="s">
        <v>358</v>
      </c>
      <c r="I926" s="63" t="s">
        <v>583</v>
      </c>
      <c r="J926" s="63" t="s">
        <v>585</v>
      </c>
      <c r="K926" s="63">
        <v>15</v>
      </c>
      <c r="L926" s="63">
        <v>15</v>
      </c>
      <c r="M926" t="s">
        <v>1359</v>
      </c>
      <c r="N926" s="63" t="s">
        <v>1360</v>
      </c>
      <c r="O926" s="227">
        <v>2500</v>
      </c>
      <c r="P926" s="63" t="s">
        <v>586</v>
      </c>
      <c r="Q926" s="63" t="s">
        <v>586</v>
      </c>
      <c r="R926" s="228">
        <f t="shared" si="28"/>
        <v>2.212536230280771E-6</v>
      </c>
    </row>
    <row r="927" spans="1:18" x14ac:dyDescent="0.2">
      <c r="A927" s="225">
        <f t="shared" si="29"/>
        <v>926</v>
      </c>
      <c r="B927" s="249">
        <v>41361</v>
      </c>
      <c r="C927" t="s">
        <v>1619</v>
      </c>
      <c r="D927" s="63" t="s">
        <v>1368</v>
      </c>
      <c r="E927" s="63" t="s">
        <v>1369</v>
      </c>
      <c r="F927" t="s">
        <v>1370</v>
      </c>
      <c r="G927" t="s">
        <v>1371</v>
      </c>
      <c r="H927" s="63" t="s">
        <v>358</v>
      </c>
      <c r="I927" s="63" t="s">
        <v>584</v>
      </c>
      <c r="J927" s="63" t="s">
        <v>585</v>
      </c>
      <c r="K927" s="63">
        <v>15</v>
      </c>
      <c r="L927" s="63">
        <v>15</v>
      </c>
      <c r="M927" t="s">
        <v>614</v>
      </c>
      <c r="N927" s="63" t="s">
        <v>442</v>
      </c>
      <c r="O927" s="227">
        <v>2500</v>
      </c>
      <c r="P927" s="63" t="s">
        <v>586</v>
      </c>
      <c r="Q927" s="63" t="s">
        <v>586</v>
      </c>
      <c r="R927" s="228">
        <f t="shared" si="28"/>
        <v>2.212536230280771E-6</v>
      </c>
    </row>
    <row r="928" spans="1:18" x14ac:dyDescent="0.2">
      <c r="A928" s="225">
        <f t="shared" si="29"/>
        <v>927</v>
      </c>
      <c r="B928" s="249">
        <v>41361</v>
      </c>
      <c r="C928" t="s">
        <v>1928</v>
      </c>
      <c r="D928" s="63" t="s">
        <v>1929</v>
      </c>
      <c r="F928" t="s">
        <v>1930</v>
      </c>
      <c r="H928" s="63" t="s">
        <v>589</v>
      </c>
      <c r="I928" s="63" t="s">
        <v>590</v>
      </c>
      <c r="J928" s="63" t="s">
        <v>591</v>
      </c>
      <c r="K928" s="63">
        <v>20</v>
      </c>
      <c r="L928" s="63">
        <v>20</v>
      </c>
      <c r="M928" t="s">
        <v>1750</v>
      </c>
      <c r="N928" s="63" t="s">
        <v>201</v>
      </c>
      <c r="O928" s="227">
        <v>2490</v>
      </c>
      <c r="P928" s="63" t="s">
        <v>586</v>
      </c>
      <c r="Q928" s="63" t="s">
        <v>586</v>
      </c>
      <c r="R928" s="228">
        <f t="shared" si="28"/>
        <v>2.2036860853596476E-6</v>
      </c>
    </row>
    <row r="929" spans="1:18" x14ac:dyDescent="0.2">
      <c r="A929" s="225">
        <f t="shared" si="29"/>
        <v>928</v>
      </c>
      <c r="B929" s="249">
        <v>41361</v>
      </c>
      <c r="C929" t="s">
        <v>1498</v>
      </c>
      <c r="D929" s="63" t="s">
        <v>803</v>
      </c>
      <c r="F929" t="s">
        <v>1072</v>
      </c>
      <c r="H929" s="63" t="s">
        <v>589</v>
      </c>
      <c r="I929" s="63" t="s">
        <v>590</v>
      </c>
      <c r="J929" s="63" t="s">
        <v>591</v>
      </c>
      <c r="K929" s="63">
        <v>20</v>
      </c>
      <c r="L929" s="63">
        <v>20</v>
      </c>
      <c r="M929" t="s">
        <v>1510</v>
      </c>
      <c r="N929" s="63" t="s">
        <v>77</v>
      </c>
      <c r="O929" s="227">
        <v>2028</v>
      </c>
      <c r="P929" s="63" t="s">
        <v>586</v>
      </c>
      <c r="Q929" s="63" t="s">
        <v>586</v>
      </c>
      <c r="R929" s="228">
        <f t="shared" si="28"/>
        <v>1.7948093900037614E-6</v>
      </c>
    </row>
    <row r="930" spans="1:18" x14ac:dyDescent="0.2">
      <c r="A930" s="225">
        <f t="shared" si="29"/>
        <v>929</v>
      </c>
      <c r="B930" s="249">
        <v>41361</v>
      </c>
      <c r="C930" t="s">
        <v>3637</v>
      </c>
      <c r="D930" s="63" t="s">
        <v>3638</v>
      </c>
      <c r="F930" t="s">
        <v>3639</v>
      </c>
      <c r="G930" t="s">
        <v>3105</v>
      </c>
      <c r="H930" s="63" t="s">
        <v>589</v>
      </c>
      <c r="I930" s="63" t="s">
        <v>590</v>
      </c>
      <c r="J930" s="63" t="s">
        <v>591</v>
      </c>
      <c r="K930" s="63">
        <v>20</v>
      </c>
      <c r="L930" s="63">
        <v>20</v>
      </c>
      <c r="M930" t="s">
        <v>1510</v>
      </c>
      <c r="N930" s="63" t="s">
        <v>77</v>
      </c>
      <c r="O930" s="227">
        <v>2000</v>
      </c>
      <c r="P930" s="63" t="s">
        <v>586</v>
      </c>
      <c r="Q930" s="63" t="s">
        <v>586</v>
      </c>
      <c r="R930" s="228">
        <f t="shared" si="28"/>
        <v>1.7700289842246167E-6</v>
      </c>
    </row>
    <row r="931" spans="1:18" x14ac:dyDescent="0.2">
      <c r="A931" s="225">
        <f t="shared" si="29"/>
        <v>930</v>
      </c>
      <c r="B931" s="249">
        <v>41361</v>
      </c>
      <c r="C931" t="s">
        <v>3640</v>
      </c>
      <c r="D931" s="63" t="s">
        <v>3641</v>
      </c>
      <c r="E931" s="63" t="s">
        <v>656</v>
      </c>
      <c r="F931" t="s">
        <v>3642</v>
      </c>
      <c r="G931" t="s">
        <v>190</v>
      </c>
      <c r="H931" s="63" t="s">
        <v>589</v>
      </c>
      <c r="I931" s="63" t="s">
        <v>590</v>
      </c>
      <c r="J931" s="63" t="s">
        <v>591</v>
      </c>
      <c r="K931" s="63">
        <v>20</v>
      </c>
      <c r="L931" s="63">
        <v>20</v>
      </c>
      <c r="M931" t="s">
        <v>1510</v>
      </c>
      <c r="N931" s="63" t="s">
        <v>77</v>
      </c>
      <c r="O931" s="227">
        <v>2000</v>
      </c>
      <c r="P931" s="63" t="s">
        <v>586</v>
      </c>
      <c r="Q931" s="63" t="s">
        <v>586</v>
      </c>
      <c r="R931" s="228">
        <f t="shared" si="28"/>
        <v>1.7700289842246167E-6</v>
      </c>
    </row>
    <row r="932" spans="1:18" x14ac:dyDescent="0.2">
      <c r="A932" s="225">
        <f t="shared" si="29"/>
        <v>931</v>
      </c>
      <c r="B932" s="249">
        <v>41361</v>
      </c>
      <c r="C932" t="s">
        <v>499</v>
      </c>
      <c r="D932" s="63" t="s">
        <v>500</v>
      </c>
      <c r="E932" s="63" t="s">
        <v>656</v>
      </c>
      <c r="F932" t="s">
        <v>2398</v>
      </c>
      <c r="G932" t="s">
        <v>2399</v>
      </c>
      <c r="H932" s="63" t="s">
        <v>589</v>
      </c>
      <c r="I932" s="63" t="s">
        <v>590</v>
      </c>
      <c r="J932" s="63" t="s">
        <v>105</v>
      </c>
      <c r="K932" s="63">
        <v>20</v>
      </c>
      <c r="L932" s="63">
        <v>20</v>
      </c>
      <c r="M932" t="s">
        <v>1510</v>
      </c>
      <c r="N932" s="63" t="s">
        <v>77</v>
      </c>
      <c r="O932" s="227">
        <v>2000</v>
      </c>
      <c r="P932" s="63" t="s">
        <v>586</v>
      </c>
      <c r="Q932" s="63" t="s">
        <v>586</v>
      </c>
      <c r="R932" s="228">
        <f t="shared" si="28"/>
        <v>1.7700289842246167E-6</v>
      </c>
    </row>
    <row r="933" spans="1:18" x14ac:dyDescent="0.2">
      <c r="A933" s="225">
        <f t="shared" si="29"/>
        <v>932</v>
      </c>
      <c r="B933" s="249">
        <v>41361</v>
      </c>
      <c r="C933" t="s">
        <v>700</v>
      </c>
      <c r="D933" s="63" t="s">
        <v>701</v>
      </c>
      <c r="E933" s="63" t="s">
        <v>656</v>
      </c>
      <c r="F933" t="s">
        <v>2310</v>
      </c>
      <c r="G933" t="s">
        <v>2251</v>
      </c>
      <c r="H933" s="63" t="s">
        <v>589</v>
      </c>
      <c r="I933" s="63" t="s">
        <v>590</v>
      </c>
      <c r="J933" s="63" t="s">
        <v>591</v>
      </c>
      <c r="K933" s="63">
        <v>20</v>
      </c>
      <c r="L933" s="63">
        <v>20</v>
      </c>
      <c r="M933" t="s">
        <v>1510</v>
      </c>
      <c r="N933" s="63" t="s">
        <v>77</v>
      </c>
      <c r="O933" s="227">
        <v>2000</v>
      </c>
      <c r="P933" s="63" t="s">
        <v>586</v>
      </c>
      <c r="Q933" s="63" t="s">
        <v>586</v>
      </c>
      <c r="R933" s="228">
        <f t="shared" si="28"/>
        <v>1.7700289842246167E-6</v>
      </c>
    </row>
    <row r="934" spans="1:18" x14ac:dyDescent="0.2">
      <c r="A934" s="225">
        <f t="shared" si="29"/>
        <v>933</v>
      </c>
      <c r="B934" s="249">
        <v>41361</v>
      </c>
      <c r="C934" t="s">
        <v>874</v>
      </c>
      <c r="D934" s="63" t="s">
        <v>875</v>
      </c>
      <c r="F934" t="s">
        <v>1046</v>
      </c>
      <c r="H934" s="63" t="s">
        <v>589</v>
      </c>
      <c r="I934" s="63" t="s">
        <v>590</v>
      </c>
      <c r="J934" s="63" t="s">
        <v>591</v>
      </c>
      <c r="K934" s="63">
        <v>20</v>
      </c>
      <c r="L934" s="63">
        <v>20</v>
      </c>
      <c r="M934" t="s">
        <v>262</v>
      </c>
      <c r="N934" s="63" t="s">
        <v>204</v>
      </c>
      <c r="O934" s="227">
        <v>2000</v>
      </c>
      <c r="P934" s="63" t="s">
        <v>586</v>
      </c>
      <c r="Q934" s="63" t="s">
        <v>586</v>
      </c>
      <c r="R934" s="228">
        <f t="shared" si="28"/>
        <v>1.7700289842246167E-6</v>
      </c>
    </row>
    <row r="935" spans="1:18" x14ac:dyDescent="0.2">
      <c r="A935" s="225">
        <f t="shared" si="29"/>
        <v>934</v>
      </c>
      <c r="B935" s="249">
        <v>41361</v>
      </c>
      <c r="C935" t="s">
        <v>1907</v>
      </c>
      <c r="D935" s="63" t="s">
        <v>1908</v>
      </c>
      <c r="E935" s="63" t="s">
        <v>656</v>
      </c>
      <c r="F935" t="s">
        <v>1909</v>
      </c>
      <c r="G935" t="s">
        <v>1910</v>
      </c>
      <c r="H935" s="63" t="s">
        <v>589</v>
      </c>
      <c r="I935" s="63" t="s">
        <v>590</v>
      </c>
      <c r="J935" s="63" t="s">
        <v>591</v>
      </c>
      <c r="K935" s="63">
        <v>20</v>
      </c>
      <c r="L935" s="63">
        <v>20</v>
      </c>
      <c r="M935" t="s">
        <v>205</v>
      </c>
      <c r="N935" s="63" t="s">
        <v>206</v>
      </c>
      <c r="O935" s="227">
        <v>2000</v>
      </c>
      <c r="P935" s="63" t="s">
        <v>586</v>
      </c>
      <c r="Q935" s="63" t="s">
        <v>586</v>
      </c>
      <c r="R935" s="228">
        <f t="shared" si="28"/>
        <v>1.7700289842246167E-6</v>
      </c>
    </row>
    <row r="936" spans="1:18" x14ac:dyDescent="0.2">
      <c r="A936" s="225">
        <f t="shared" si="29"/>
        <v>935</v>
      </c>
      <c r="B936" s="249">
        <v>41361</v>
      </c>
      <c r="C936" t="s">
        <v>2782</v>
      </c>
      <c r="D936" s="63" t="s">
        <v>2783</v>
      </c>
      <c r="F936" t="s">
        <v>401</v>
      </c>
      <c r="G936" t="s">
        <v>1222</v>
      </c>
      <c r="H936" s="63" t="s">
        <v>358</v>
      </c>
      <c r="I936" s="63" t="s">
        <v>605</v>
      </c>
      <c r="J936" s="63" t="s">
        <v>585</v>
      </c>
      <c r="K936" s="63">
        <v>15</v>
      </c>
      <c r="L936" s="63">
        <v>5</v>
      </c>
      <c r="M936" t="s">
        <v>102</v>
      </c>
      <c r="N936" s="63" t="s">
        <v>103</v>
      </c>
      <c r="O936" s="227">
        <v>2000</v>
      </c>
      <c r="P936" s="63" t="s">
        <v>586</v>
      </c>
      <c r="Q936" s="63" t="s">
        <v>586</v>
      </c>
      <c r="R936" s="228">
        <f t="shared" si="28"/>
        <v>1.7700289842246167E-6</v>
      </c>
    </row>
    <row r="937" spans="1:18" x14ac:dyDescent="0.2">
      <c r="A937" s="225">
        <f t="shared" si="29"/>
        <v>936</v>
      </c>
      <c r="B937" s="249">
        <v>41361</v>
      </c>
      <c r="C937" t="s">
        <v>3643</v>
      </c>
      <c r="D937" s="63" t="s">
        <v>3644</v>
      </c>
      <c r="F937" t="s">
        <v>3645</v>
      </c>
      <c r="G937" t="s">
        <v>3646</v>
      </c>
      <c r="H937" s="63" t="s">
        <v>358</v>
      </c>
      <c r="I937" s="63" t="s">
        <v>588</v>
      </c>
      <c r="J937" s="63" t="s">
        <v>585</v>
      </c>
      <c r="K937" s="63">
        <v>0</v>
      </c>
      <c r="L937" s="63">
        <v>0</v>
      </c>
      <c r="M937" t="s">
        <v>394</v>
      </c>
      <c r="N937" s="63" t="s">
        <v>395</v>
      </c>
      <c r="O937" s="227">
        <v>2000</v>
      </c>
      <c r="P937" s="63" t="s">
        <v>586</v>
      </c>
      <c r="Q937" s="63" t="s">
        <v>586</v>
      </c>
      <c r="R937" s="228">
        <f t="shared" si="28"/>
        <v>1.7700289842246167E-6</v>
      </c>
    </row>
    <row r="938" spans="1:18" x14ac:dyDescent="0.2">
      <c r="A938" s="225">
        <f t="shared" si="29"/>
        <v>937</v>
      </c>
      <c r="B938" s="249">
        <v>41361</v>
      </c>
      <c r="C938" t="s">
        <v>600</v>
      </c>
      <c r="D938" s="63" t="s">
        <v>473</v>
      </c>
      <c r="E938" s="63" t="s">
        <v>656</v>
      </c>
      <c r="F938" t="s">
        <v>1745</v>
      </c>
      <c r="G938" t="s">
        <v>1746</v>
      </c>
      <c r="H938" s="63" t="s">
        <v>358</v>
      </c>
      <c r="I938" s="63" t="s">
        <v>583</v>
      </c>
      <c r="J938" s="63" t="s">
        <v>585</v>
      </c>
      <c r="K938" s="63">
        <v>15</v>
      </c>
      <c r="L938" s="63">
        <v>15</v>
      </c>
      <c r="M938" t="s">
        <v>343</v>
      </c>
      <c r="N938" s="63" t="s">
        <v>344</v>
      </c>
      <c r="O938" s="227">
        <v>2000</v>
      </c>
      <c r="P938" s="63" t="s">
        <v>586</v>
      </c>
      <c r="Q938" s="63" t="s">
        <v>586</v>
      </c>
      <c r="R938" s="228">
        <f t="shared" si="28"/>
        <v>1.7700289842246167E-6</v>
      </c>
    </row>
    <row r="939" spans="1:18" x14ac:dyDescent="0.2">
      <c r="A939" s="225">
        <f t="shared" si="29"/>
        <v>938</v>
      </c>
      <c r="B939" s="249">
        <v>41361</v>
      </c>
      <c r="C939" t="s">
        <v>3647</v>
      </c>
      <c r="D939" s="63" t="s">
        <v>3648</v>
      </c>
      <c r="E939" s="63" t="s">
        <v>656</v>
      </c>
      <c r="F939" t="s">
        <v>3649</v>
      </c>
      <c r="G939" t="s">
        <v>3650</v>
      </c>
      <c r="H939" s="63" t="s">
        <v>358</v>
      </c>
      <c r="I939" s="63" t="s">
        <v>583</v>
      </c>
      <c r="J939" s="63" t="s">
        <v>585</v>
      </c>
      <c r="K939" s="63">
        <v>15</v>
      </c>
      <c r="L939" s="63">
        <v>15</v>
      </c>
      <c r="M939" t="s">
        <v>214</v>
      </c>
      <c r="N939" s="63" t="s">
        <v>215</v>
      </c>
      <c r="O939" s="227">
        <v>2000</v>
      </c>
      <c r="P939" s="63" t="s">
        <v>586</v>
      </c>
      <c r="Q939" s="63" t="s">
        <v>586</v>
      </c>
      <c r="R939" s="228">
        <f t="shared" si="28"/>
        <v>1.7700289842246167E-6</v>
      </c>
    </row>
    <row r="940" spans="1:18" x14ac:dyDescent="0.2">
      <c r="A940" s="225">
        <f t="shared" si="29"/>
        <v>939</v>
      </c>
      <c r="B940" s="249">
        <v>41361</v>
      </c>
      <c r="C940" t="s">
        <v>3651</v>
      </c>
      <c r="D940" s="63" t="s">
        <v>3652</v>
      </c>
      <c r="E940" s="63" t="s">
        <v>656</v>
      </c>
      <c r="F940" t="s">
        <v>3653</v>
      </c>
      <c r="G940" t="s">
        <v>3654</v>
      </c>
      <c r="H940" s="63" t="s">
        <v>358</v>
      </c>
      <c r="I940" s="63" t="s">
        <v>583</v>
      </c>
      <c r="J940" s="63" t="s">
        <v>585</v>
      </c>
      <c r="K940" s="63">
        <v>15</v>
      </c>
      <c r="L940" s="63">
        <v>15</v>
      </c>
      <c r="M940" t="s">
        <v>214</v>
      </c>
      <c r="N940" s="63" t="s">
        <v>215</v>
      </c>
      <c r="O940" s="227">
        <v>2000</v>
      </c>
      <c r="P940" s="63" t="s">
        <v>586</v>
      </c>
      <c r="Q940" s="63" t="s">
        <v>586</v>
      </c>
      <c r="R940" s="228">
        <f t="shared" si="28"/>
        <v>1.7700289842246167E-6</v>
      </c>
    </row>
    <row r="941" spans="1:18" x14ac:dyDescent="0.2">
      <c r="A941" s="225">
        <f t="shared" si="29"/>
        <v>940</v>
      </c>
      <c r="B941" s="249">
        <v>41361</v>
      </c>
      <c r="C941" t="s">
        <v>1356</v>
      </c>
      <c r="D941" s="63" t="s">
        <v>1357</v>
      </c>
      <c r="F941" t="s">
        <v>1358</v>
      </c>
      <c r="H941" s="63" t="s">
        <v>589</v>
      </c>
      <c r="I941" s="63" t="s">
        <v>590</v>
      </c>
      <c r="J941" s="63" t="s">
        <v>105</v>
      </c>
      <c r="K941" s="63">
        <v>20</v>
      </c>
      <c r="L941" s="63">
        <v>20</v>
      </c>
      <c r="M941" t="s">
        <v>1510</v>
      </c>
      <c r="N941" s="63" t="s">
        <v>77</v>
      </c>
      <c r="O941" s="227">
        <v>1900</v>
      </c>
      <c r="P941" s="63" t="s">
        <v>586</v>
      </c>
      <c r="Q941" s="63" t="s">
        <v>586</v>
      </c>
      <c r="R941" s="228">
        <f t="shared" si="28"/>
        <v>1.6815275350133858E-6</v>
      </c>
    </row>
    <row r="942" spans="1:18" x14ac:dyDescent="0.2">
      <c r="A942" s="225">
        <f t="shared" si="29"/>
        <v>941</v>
      </c>
      <c r="B942" s="249">
        <v>41361</v>
      </c>
      <c r="C942" t="s">
        <v>501</v>
      </c>
      <c r="D942" s="63" t="s">
        <v>502</v>
      </c>
      <c r="E942" s="63" t="s">
        <v>153</v>
      </c>
      <c r="F942" t="s">
        <v>2034</v>
      </c>
      <c r="G942" t="s">
        <v>2035</v>
      </c>
      <c r="H942" s="63" t="s">
        <v>358</v>
      </c>
      <c r="I942" s="63" t="s">
        <v>587</v>
      </c>
      <c r="J942" s="63" t="s">
        <v>585</v>
      </c>
      <c r="K942" s="63">
        <v>15</v>
      </c>
      <c r="L942" s="63">
        <v>15</v>
      </c>
      <c r="M942" t="s">
        <v>154</v>
      </c>
      <c r="N942" s="63" t="s">
        <v>155</v>
      </c>
      <c r="O942" s="227">
        <v>1617</v>
      </c>
      <c r="P942" s="63" t="s">
        <v>586</v>
      </c>
      <c r="Q942" s="63" t="s">
        <v>586</v>
      </c>
      <c r="R942" s="228">
        <f t="shared" si="28"/>
        <v>1.4310684337456025E-6</v>
      </c>
    </row>
    <row r="943" spans="1:18" x14ac:dyDescent="0.2">
      <c r="A943" s="225">
        <f t="shared" si="29"/>
        <v>942</v>
      </c>
      <c r="B943" s="249">
        <v>41361</v>
      </c>
      <c r="C943" t="s">
        <v>3206</v>
      </c>
      <c r="D943" s="63" t="s">
        <v>3207</v>
      </c>
      <c r="F943" t="s">
        <v>2887</v>
      </c>
      <c r="H943" s="63" t="s">
        <v>589</v>
      </c>
      <c r="I943" s="63" t="s">
        <v>590</v>
      </c>
      <c r="J943" s="63" t="s">
        <v>591</v>
      </c>
      <c r="K943" s="63">
        <v>20</v>
      </c>
      <c r="L943" s="63">
        <v>20</v>
      </c>
      <c r="M943" t="s">
        <v>1750</v>
      </c>
      <c r="N943" s="63" t="s">
        <v>201</v>
      </c>
      <c r="O943" s="227">
        <v>1607</v>
      </c>
      <c r="P943" s="63" t="s">
        <v>586</v>
      </c>
      <c r="Q943" s="63" t="s">
        <v>586</v>
      </c>
      <c r="R943" s="228">
        <f t="shared" si="28"/>
        <v>1.4222182888244796E-6</v>
      </c>
    </row>
    <row r="944" spans="1:18" x14ac:dyDescent="0.2">
      <c r="A944" s="225">
        <f t="shared" si="29"/>
        <v>943</v>
      </c>
      <c r="B944" s="249">
        <v>41361</v>
      </c>
      <c r="C944" t="s">
        <v>841</v>
      </c>
      <c r="D944" s="63" t="s">
        <v>842</v>
      </c>
      <c r="E944" s="63" t="s">
        <v>843</v>
      </c>
      <c r="F944" t="s">
        <v>844</v>
      </c>
      <c r="G944" t="s">
        <v>845</v>
      </c>
      <c r="H944" s="63" t="s">
        <v>358</v>
      </c>
      <c r="I944" s="63" t="s">
        <v>587</v>
      </c>
      <c r="J944" s="63" t="s">
        <v>585</v>
      </c>
      <c r="K944" s="63">
        <v>15</v>
      </c>
      <c r="L944" s="63">
        <v>15</v>
      </c>
      <c r="M944" t="s">
        <v>841</v>
      </c>
      <c r="N944" s="63" t="s">
        <v>846</v>
      </c>
      <c r="O944" s="227">
        <v>1500</v>
      </c>
      <c r="P944" s="63" t="s">
        <v>586</v>
      </c>
      <c r="Q944" s="63" t="s">
        <v>586</v>
      </c>
      <c r="R944" s="228">
        <f t="shared" si="28"/>
        <v>1.3275217381684624E-6</v>
      </c>
    </row>
    <row r="945" spans="1:18" x14ac:dyDescent="0.2">
      <c r="A945" s="225">
        <f t="shared" si="29"/>
        <v>944</v>
      </c>
      <c r="B945" s="249">
        <v>41361</v>
      </c>
      <c r="C945" t="s">
        <v>2988</v>
      </c>
      <c r="D945" s="63" t="s">
        <v>2989</v>
      </c>
      <c r="F945" t="s">
        <v>2977</v>
      </c>
      <c r="G945" t="s">
        <v>2978</v>
      </c>
      <c r="H945" s="63" t="s">
        <v>589</v>
      </c>
      <c r="I945" s="63" t="s">
        <v>590</v>
      </c>
      <c r="J945" s="63" t="s">
        <v>591</v>
      </c>
      <c r="K945" s="63">
        <v>20</v>
      </c>
      <c r="L945" s="63">
        <v>20</v>
      </c>
      <c r="M945" t="s">
        <v>1510</v>
      </c>
      <c r="N945" s="63" t="s">
        <v>77</v>
      </c>
      <c r="O945" s="227">
        <v>1500</v>
      </c>
      <c r="P945" s="63" t="s">
        <v>586</v>
      </c>
      <c r="Q945" s="63" t="s">
        <v>586</v>
      </c>
      <c r="R945" s="228">
        <f t="shared" si="28"/>
        <v>1.3275217381684624E-6</v>
      </c>
    </row>
    <row r="946" spans="1:18" x14ac:dyDescent="0.2">
      <c r="A946" s="225">
        <f t="shared" si="29"/>
        <v>945</v>
      </c>
      <c r="B946" s="249">
        <v>41361</v>
      </c>
      <c r="C946" t="s">
        <v>1379</v>
      </c>
      <c r="D946" s="63" t="s">
        <v>1380</v>
      </c>
      <c r="F946" t="s">
        <v>1381</v>
      </c>
      <c r="H946" s="63" t="s">
        <v>589</v>
      </c>
      <c r="I946" s="63" t="s">
        <v>590</v>
      </c>
      <c r="J946" s="63" t="s">
        <v>783</v>
      </c>
      <c r="K946" s="63">
        <v>20</v>
      </c>
      <c r="L946" s="63">
        <v>20</v>
      </c>
      <c r="M946" t="s">
        <v>1510</v>
      </c>
      <c r="N946" s="63" t="s">
        <v>77</v>
      </c>
      <c r="O946" s="227">
        <v>1500</v>
      </c>
      <c r="P946" s="63" t="s">
        <v>586</v>
      </c>
      <c r="Q946" s="63" t="s">
        <v>586</v>
      </c>
      <c r="R946" s="228">
        <f t="shared" si="28"/>
        <v>1.3275217381684624E-6</v>
      </c>
    </row>
    <row r="947" spans="1:18" x14ac:dyDescent="0.2">
      <c r="A947" s="225">
        <f t="shared" si="29"/>
        <v>946</v>
      </c>
      <c r="B947" s="249">
        <v>41361</v>
      </c>
      <c r="C947" t="s">
        <v>3099</v>
      </c>
      <c r="D947" s="63" t="s">
        <v>3100</v>
      </c>
      <c r="F947" t="s">
        <v>3101</v>
      </c>
      <c r="H947" s="63" t="s">
        <v>589</v>
      </c>
      <c r="I947" s="63" t="s">
        <v>590</v>
      </c>
      <c r="J947" s="63" t="s">
        <v>591</v>
      </c>
      <c r="K947" s="63">
        <v>20</v>
      </c>
      <c r="L947" s="63">
        <v>20</v>
      </c>
      <c r="M947" t="s">
        <v>219</v>
      </c>
      <c r="N947" s="63" t="s">
        <v>220</v>
      </c>
      <c r="O947" s="227">
        <v>1500</v>
      </c>
      <c r="P947" s="63" t="s">
        <v>586</v>
      </c>
      <c r="Q947" s="63" t="s">
        <v>586</v>
      </c>
      <c r="R947" s="228">
        <f t="shared" si="28"/>
        <v>1.3275217381684624E-6</v>
      </c>
    </row>
    <row r="948" spans="1:18" x14ac:dyDescent="0.2">
      <c r="A948" s="225">
        <f t="shared" si="29"/>
        <v>947</v>
      </c>
      <c r="B948" s="249">
        <v>41361</v>
      </c>
      <c r="C948" t="s">
        <v>1882</v>
      </c>
      <c r="D948" s="63" t="s">
        <v>1883</v>
      </c>
      <c r="F948" t="s">
        <v>1884</v>
      </c>
      <c r="G948" t="s">
        <v>1885</v>
      </c>
      <c r="H948" s="63" t="s">
        <v>358</v>
      </c>
      <c r="I948" s="63" t="s">
        <v>147</v>
      </c>
      <c r="J948" s="63" t="s">
        <v>585</v>
      </c>
      <c r="K948" s="63">
        <v>15</v>
      </c>
      <c r="L948" s="63">
        <v>5</v>
      </c>
      <c r="M948" t="s">
        <v>151</v>
      </c>
      <c r="N948" s="63" t="s">
        <v>152</v>
      </c>
      <c r="O948" s="227">
        <v>1500</v>
      </c>
      <c r="P948" s="63" t="s">
        <v>586</v>
      </c>
      <c r="Q948" s="63" t="s">
        <v>586</v>
      </c>
      <c r="R948" s="228">
        <f t="shared" si="28"/>
        <v>1.3275217381684624E-6</v>
      </c>
    </row>
    <row r="949" spans="1:18" x14ac:dyDescent="0.2">
      <c r="A949" s="225">
        <f t="shared" si="29"/>
        <v>948</v>
      </c>
      <c r="B949" s="249">
        <v>41361</v>
      </c>
      <c r="C949" t="s">
        <v>1453</v>
      </c>
      <c r="D949" s="63" t="s">
        <v>1454</v>
      </c>
      <c r="E949" s="63">
        <v>273673279</v>
      </c>
      <c r="F949" t="s">
        <v>1455</v>
      </c>
      <c r="H949" s="63" t="s">
        <v>589</v>
      </c>
      <c r="I949" s="63" t="s">
        <v>590</v>
      </c>
      <c r="J949" s="63" t="s">
        <v>591</v>
      </c>
      <c r="K949" s="63">
        <v>20</v>
      </c>
      <c r="L949" s="63">
        <v>20</v>
      </c>
      <c r="M949" t="s">
        <v>1750</v>
      </c>
      <c r="N949" s="63" t="s">
        <v>201</v>
      </c>
      <c r="O949" s="227">
        <v>1400</v>
      </c>
      <c r="P949" s="63" t="s">
        <v>586</v>
      </c>
      <c r="Q949" s="63" t="s">
        <v>586</v>
      </c>
      <c r="R949" s="228">
        <f t="shared" si="28"/>
        <v>1.2390202889572317E-6</v>
      </c>
    </row>
    <row r="950" spans="1:18" x14ac:dyDescent="0.2">
      <c r="A950" s="225">
        <f t="shared" si="29"/>
        <v>949</v>
      </c>
      <c r="B950" s="249">
        <v>41361</v>
      </c>
      <c r="C950" t="s">
        <v>222</v>
      </c>
      <c r="D950" s="63" t="s">
        <v>476</v>
      </c>
      <c r="E950" s="63">
        <v>13438163054000</v>
      </c>
      <c r="F950" t="s">
        <v>2691</v>
      </c>
      <c r="G950" t="s">
        <v>2692</v>
      </c>
      <c r="H950" s="63" t="s">
        <v>358</v>
      </c>
      <c r="I950" s="63" t="s">
        <v>587</v>
      </c>
      <c r="J950" s="63" t="s">
        <v>585</v>
      </c>
      <c r="K950" s="63">
        <v>15</v>
      </c>
      <c r="L950" s="63">
        <v>15</v>
      </c>
      <c r="M950" t="s">
        <v>388</v>
      </c>
      <c r="N950" s="63" t="s">
        <v>389</v>
      </c>
      <c r="O950" s="227">
        <v>1307</v>
      </c>
      <c r="P950" s="63" t="s">
        <v>586</v>
      </c>
      <c r="Q950" s="63" t="s">
        <v>586</v>
      </c>
      <c r="R950" s="228">
        <f t="shared" si="28"/>
        <v>1.1567139411907869E-6</v>
      </c>
    </row>
    <row r="951" spans="1:18" x14ac:dyDescent="0.2">
      <c r="A951" s="225">
        <f t="shared" si="29"/>
        <v>950</v>
      </c>
      <c r="B951" s="249">
        <v>41361</v>
      </c>
      <c r="C951" t="s">
        <v>1975</v>
      </c>
      <c r="D951" s="63" t="s">
        <v>1976</v>
      </c>
      <c r="F951" t="s">
        <v>889</v>
      </c>
      <c r="H951" s="63" t="s">
        <v>589</v>
      </c>
      <c r="I951" s="63" t="s">
        <v>590</v>
      </c>
      <c r="J951" s="63" t="s">
        <v>591</v>
      </c>
      <c r="K951" s="63">
        <v>20</v>
      </c>
      <c r="L951" s="63">
        <v>20</v>
      </c>
      <c r="M951" t="s">
        <v>1750</v>
      </c>
      <c r="N951" s="63" t="s">
        <v>201</v>
      </c>
      <c r="O951" s="227">
        <v>1250</v>
      </c>
      <c r="P951" s="63" t="s">
        <v>586</v>
      </c>
      <c r="Q951" s="63" t="s">
        <v>586</v>
      </c>
      <c r="R951" s="228">
        <f t="shared" si="28"/>
        <v>1.1062681151403855E-6</v>
      </c>
    </row>
    <row r="952" spans="1:18" x14ac:dyDescent="0.2">
      <c r="A952" s="225">
        <f t="shared" si="29"/>
        <v>951</v>
      </c>
      <c r="B952" s="249">
        <v>41361</v>
      </c>
      <c r="C952" t="s">
        <v>1382</v>
      </c>
      <c r="D952" s="63" t="s">
        <v>1383</v>
      </c>
      <c r="F952" t="s">
        <v>1384</v>
      </c>
      <c r="H952" s="63" t="s">
        <v>589</v>
      </c>
      <c r="I952" s="63" t="s">
        <v>590</v>
      </c>
      <c r="J952" s="63" t="s">
        <v>591</v>
      </c>
      <c r="K952" s="63">
        <v>20</v>
      </c>
      <c r="L952" s="63">
        <v>20</v>
      </c>
      <c r="M952" t="s">
        <v>1750</v>
      </c>
      <c r="N952" s="63" t="s">
        <v>201</v>
      </c>
      <c r="O952" s="227">
        <v>1100</v>
      </c>
      <c r="P952" s="63" t="s">
        <v>586</v>
      </c>
      <c r="Q952" s="63" t="s">
        <v>586</v>
      </c>
      <c r="R952" s="228">
        <f t="shared" si="28"/>
        <v>9.7351594132353926E-7</v>
      </c>
    </row>
    <row r="953" spans="1:18" x14ac:dyDescent="0.2">
      <c r="A953" s="225">
        <f t="shared" si="29"/>
        <v>952</v>
      </c>
      <c r="B953" s="249">
        <v>41361</v>
      </c>
      <c r="C953" t="s">
        <v>2032</v>
      </c>
      <c r="D953" s="63" t="s">
        <v>2033</v>
      </c>
      <c r="E953" s="63" t="s">
        <v>656</v>
      </c>
      <c r="F953" t="s">
        <v>2375</v>
      </c>
      <c r="G953" t="s">
        <v>2376</v>
      </c>
      <c r="H953" s="63" t="s">
        <v>589</v>
      </c>
      <c r="I953" s="63" t="s">
        <v>590</v>
      </c>
      <c r="J953" s="63" t="s">
        <v>591</v>
      </c>
      <c r="K953" s="63">
        <v>20</v>
      </c>
      <c r="L953" s="63">
        <v>20</v>
      </c>
      <c r="M953" t="s">
        <v>1510</v>
      </c>
      <c r="N953" s="63" t="s">
        <v>77</v>
      </c>
      <c r="O953" s="227">
        <v>1000</v>
      </c>
      <c r="P953" s="63" t="s">
        <v>586</v>
      </c>
      <c r="Q953" s="63" t="s">
        <v>586</v>
      </c>
      <c r="R953" s="228">
        <f t="shared" si="28"/>
        <v>8.8501449211230836E-7</v>
      </c>
    </row>
    <row r="954" spans="1:18" x14ac:dyDescent="0.2">
      <c r="A954" s="225">
        <f t="shared" si="29"/>
        <v>953</v>
      </c>
      <c r="B954" s="249">
        <v>41361</v>
      </c>
      <c r="C954" t="s">
        <v>2992</v>
      </c>
      <c r="D954" s="63" t="s">
        <v>2993</v>
      </c>
      <c r="E954" s="63" t="s">
        <v>656</v>
      </c>
      <c r="F954" t="s">
        <v>2994</v>
      </c>
      <c r="G954" t="s">
        <v>2995</v>
      </c>
      <c r="H954" s="63" t="s">
        <v>358</v>
      </c>
      <c r="I954" s="63" t="s">
        <v>588</v>
      </c>
      <c r="J954" s="63" t="s">
        <v>585</v>
      </c>
      <c r="K954" s="63">
        <v>0</v>
      </c>
      <c r="L954" s="63">
        <v>0</v>
      </c>
      <c r="M954" t="s">
        <v>615</v>
      </c>
      <c r="N954" s="63" t="s">
        <v>616</v>
      </c>
      <c r="O954" s="227">
        <v>1000</v>
      </c>
      <c r="P954" s="63" t="s">
        <v>586</v>
      </c>
      <c r="Q954" s="63" t="s">
        <v>586</v>
      </c>
      <c r="R954" s="228">
        <f t="shared" si="28"/>
        <v>8.8501449211230836E-7</v>
      </c>
    </row>
    <row r="955" spans="1:18" x14ac:dyDescent="0.2">
      <c r="A955" s="225">
        <f t="shared" si="29"/>
        <v>954</v>
      </c>
      <c r="B955" s="249">
        <v>41361</v>
      </c>
      <c r="C955" t="s">
        <v>2240</v>
      </c>
      <c r="D955" s="63" t="s">
        <v>2241</v>
      </c>
      <c r="F955" t="s">
        <v>2242</v>
      </c>
      <c r="G955" t="s">
        <v>2243</v>
      </c>
      <c r="H955" s="63" t="s">
        <v>358</v>
      </c>
      <c r="I955" s="63" t="s">
        <v>588</v>
      </c>
      <c r="J955" s="63" t="s">
        <v>585</v>
      </c>
      <c r="K955" s="63">
        <v>0</v>
      </c>
      <c r="L955" s="63">
        <v>0</v>
      </c>
      <c r="M955" t="s">
        <v>619</v>
      </c>
      <c r="N955" s="63" t="s">
        <v>620</v>
      </c>
      <c r="O955" s="227">
        <v>1000</v>
      </c>
      <c r="P955" s="63" t="s">
        <v>586</v>
      </c>
      <c r="Q955" s="63" t="s">
        <v>586</v>
      </c>
      <c r="R955" s="228">
        <f t="shared" si="28"/>
        <v>8.8501449211230836E-7</v>
      </c>
    </row>
    <row r="956" spans="1:18" x14ac:dyDescent="0.2">
      <c r="A956" s="225">
        <f t="shared" si="29"/>
        <v>955</v>
      </c>
      <c r="B956" s="249">
        <v>41361</v>
      </c>
      <c r="C956" t="s">
        <v>1846</v>
      </c>
      <c r="D956" s="63" t="s">
        <v>1847</v>
      </c>
      <c r="F956" t="s">
        <v>1848</v>
      </c>
      <c r="G956" t="s">
        <v>1849</v>
      </c>
      <c r="H956" s="63" t="s">
        <v>358</v>
      </c>
      <c r="I956" s="63" t="s">
        <v>583</v>
      </c>
      <c r="J956" s="63" t="s">
        <v>585</v>
      </c>
      <c r="K956" s="63">
        <v>15</v>
      </c>
      <c r="L956" s="63">
        <v>15</v>
      </c>
      <c r="M956" t="s">
        <v>124</v>
      </c>
      <c r="N956" s="63" t="s">
        <v>125</v>
      </c>
      <c r="O956" s="227">
        <v>1000</v>
      </c>
      <c r="P956" s="63" t="s">
        <v>586</v>
      </c>
      <c r="Q956" s="63" t="s">
        <v>586</v>
      </c>
      <c r="R956" s="228">
        <f t="shared" si="28"/>
        <v>8.8501449211230836E-7</v>
      </c>
    </row>
    <row r="957" spans="1:18" x14ac:dyDescent="0.2">
      <c r="A957" s="225">
        <f t="shared" si="29"/>
        <v>956</v>
      </c>
      <c r="B957" s="249">
        <v>41361</v>
      </c>
      <c r="C957" t="s">
        <v>516</v>
      </c>
      <c r="D957" s="63" t="s">
        <v>517</v>
      </c>
      <c r="E957" s="63" t="s">
        <v>702</v>
      </c>
      <c r="F957" t="s">
        <v>518</v>
      </c>
      <c r="G957" t="s">
        <v>519</v>
      </c>
      <c r="H957" s="63" t="s">
        <v>358</v>
      </c>
      <c r="I957" s="63" t="s">
        <v>584</v>
      </c>
      <c r="J957" s="63" t="s">
        <v>585</v>
      </c>
      <c r="K957" s="63">
        <v>15</v>
      </c>
      <c r="L957" s="63">
        <v>15</v>
      </c>
      <c r="M957" t="s">
        <v>210</v>
      </c>
      <c r="N957" s="63" t="s">
        <v>211</v>
      </c>
      <c r="O957" s="227">
        <v>1000</v>
      </c>
      <c r="P957" s="63" t="s">
        <v>586</v>
      </c>
      <c r="Q957" s="63" t="s">
        <v>586</v>
      </c>
      <c r="R957" s="228">
        <f t="shared" si="28"/>
        <v>8.8501449211230836E-7</v>
      </c>
    </row>
    <row r="958" spans="1:18" x14ac:dyDescent="0.2">
      <c r="A958" s="225">
        <f t="shared" si="29"/>
        <v>957</v>
      </c>
      <c r="B958" s="249">
        <v>41361</v>
      </c>
      <c r="C958" t="s">
        <v>217</v>
      </c>
      <c r="D958" s="63" t="s">
        <v>676</v>
      </c>
      <c r="E958" s="63" t="s">
        <v>216</v>
      </c>
      <c r="F958" t="s">
        <v>677</v>
      </c>
      <c r="G958" t="s">
        <v>678</v>
      </c>
      <c r="H958" s="63" t="s">
        <v>358</v>
      </c>
      <c r="I958" s="63" t="s">
        <v>587</v>
      </c>
      <c r="J958" s="63" t="s">
        <v>585</v>
      </c>
      <c r="K958" s="63">
        <v>15</v>
      </c>
      <c r="L958" s="63">
        <v>15</v>
      </c>
      <c r="M958" t="s">
        <v>217</v>
      </c>
      <c r="N958" s="63" t="s">
        <v>218</v>
      </c>
      <c r="O958" s="227">
        <v>989</v>
      </c>
      <c r="P958" s="63" t="s">
        <v>586</v>
      </c>
      <c r="Q958" s="63" t="s">
        <v>586</v>
      </c>
      <c r="R958" s="228">
        <f t="shared" si="28"/>
        <v>8.7527933269907291E-7</v>
      </c>
    </row>
    <row r="959" spans="1:18" x14ac:dyDescent="0.2">
      <c r="A959" s="225">
        <f t="shared" si="29"/>
        <v>958</v>
      </c>
      <c r="B959" s="249">
        <v>41361</v>
      </c>
      <c r="C959" t="s">
        <v>1377</v>
      </c>
      <c r="D959" s="63" t="s">
        <v>1378</v>
      </c>
      <c r="F959" t="s">
        <v>2295</v>
      </c>
      <c r="G959" t="s">
        <v>2602</v>
      </c>
      <c r="H959" s="63" t="s">
        <v>589</v>
      </c>
      <c r="I959" s="63" t="s">
        <v>590</v>
      </c>
      <c r="J959" s="63" t="s">
        <v>591</v>
      </c>
      <c r="K959" s="63">
        <v>20</v>
      </c>
      <c r="L959" s="63">
        <v>20</v>
      </c>
      <c r="M959" t="s">
        <v>1510</v>
      </c>
      <c r="N959" s="63" t="s">
        <v>77</v>
      </c>
      <c r="O959" s="227">
        <v>700</v>
      </c>
      <c r="P959" s="63" t="s">
        <v>586</v>
      </c>
      <c r="Q959" s="63" t="s">
        <v>586</v>
      </c>
      <c r="R959" s="228">
        <f t="shared" si="28"/>
        <v>6.1951014447861587E-7</v>
      </c>
    </row>
    <row r="960" spans="1:18" x14ac:dyDescent="0.2">
      <c r="A960" s="225">
        <f t="shared" si="29"/>
        <v>959</v>
      </c>
      <c r="B960" s="249">
        <v>41361</v>
      </c>
      <c r="C960" t="s">
        <v>957</v>
      </c>
      <c r="D960" s="63" t="s">
        <v>958</v>
      </c>
      <c r="F960" t="s">
        <v>959</v>
      </c>
      <c r="G960" t="s">
        <v>960</v>
      </c>
      <c r="H960" s="63" t="s">
        <v>358</v>
      </c>
      <c r="I960" s="63" t="s">
        <v>583</v>
      </c>
      <c r="J960" s="63" t="s">
        <v>585</v>
      </c>
      <c r="K960" s="63">
        <v>15</v>
      </c>
      <c r="L960" s="63">
        <v>15</v>
      </c>
      <c r="M960" t="s">
        <v>205</v>
      </c>
      <c r="N960" s="63" t="s">
        <v>206</v>
      </c>
      <c r="O960" s="227">
        <v>555</v>
      </c>
      <c r="P960" s="63" t="s">
        <v>586</v>
      </c>
      <c r="Q960" s="63" t="s">
        <v>586</v>
      </c>
      <c r="R960" s="228">
        <f t="shared" si="28"/>
        <v>4.911830431223311E-7</v>
      </c>
    </row>
    <row r="961" spans="1:18" x14ac:dyDescent="0.2">
      <c r="A961" s="225">
        <f t="shared" si="29"/>
        <v>960</v>
      </c>
      <c r="B961" s="249">
        <v>41361</v>
      </c>
      <c r="C961" t="s">
        <v>2996</v>
      </c>
      <c r="D961" s="63" t="s">
        <v>2997</v>
      </c>
      <c r="F961" t="s">
        <v>2397</v>
      </c>
      <c r="H961" s="63" t="s">
        <v>589</v>
      </c>
      <c r="I961" s="63" t="s">
        <v>590</v>
      </c>
      <c r="J961" s="63" t="s">
        <v>591</v>
      </c>
      <c r="K961" s="63">
        <v>20</v>
      </c>
      <c r="L961" s="63">
        <v>20</v>
      </c>
      <c r="M961" t="s">
        <v>102</v>
      </c>
      <c r="N961" s="63" t="s">
        <v>103</v>
      </c>
      <c r="O961" s="227">
        <v>500</v>
      </c>
      <c r="P961" s="63" t="s">
        <v>586</v>
      </c>
      <c r="Q961" s="63" t="s">
        <v>586</v>
      </c>
      <c r="R961" s="228">
        <f t="shared" si="28"/>
        <v>4.4250724605615418E-7</v>
      </c>
    </row>
    <row r="962" spans="1:18" x14ac:dyDescent="0.2">
      <c r="A962" s="225">
        <f t="shared" si="29"/>
        <v>961</v>
      </c>
      <c r="B962" s="249">
        <v>41361</v>
      </c>
      <c r="C962" t="s">
        <v>107</v>
      </c>
      <c r="D962" s="63" t="s">
        <v>474</v>
      </c>
      <c r="F962" t="s">
        <v>2532</v>
      </c>
      <c r="G962" t="s">
        <v>2533</v>
      </c>
      <c r="H962" s="63" t="s">
        <v>589</v>
      </c>
      <c r="I962" s="63" t="s">
        <v>590</v>
      </c>
      <c r="J962" s="63" t="s">
        <v>120</v>
      </c>
      <c r="K962" s="63">
        <v>20</v>
      </c>
      <c r="L962" s="63">
        <v>20</v>
      </c>
      <c r="M962" t="s">
        <v>1510</v>
      </c>
      <c r="N962" s="63" t="s">
        <v>77</v>
      </c>
      <c r="O962" s="227">
        <v>500</v>
      </c>
      <c r="P962" s="63" t="s">
        <v>586</v>
      </c>
      <c r="Q962" s="63" t="s">
        <v>586</v>
      </c>
      <c r="R962" s="228">
        <f t="shared" ref="R962:R984" si="30">O962/$O$987</f>
        <v>4.4250724605615418E-7</v>
      </c>
    </row>
    <row r="963" spans="1:18" x14ac:dyDescent="0.2">
      <c r="A963" s="225">
        <f t="shared" si="29"/>
        <v>962</v>
      </c>
      <c r="B963" s="249">
        <v>41361</v>
      </c>
      <c r="C963" t="s">
        <v>2778</v>
      </c>
      <c r="D963" s="63" t="s">
        <v>2779</v>
      </c>
      <c r="E963" s="63" t="s">
        <v>656</v>
      </c>
      <c r="F963" t="s">
        <v>2780</v>
      </c>
      <c r="G963" t="s">
        <v>2781</v>
      </c>
      <c r="H963" s="63" t="s">
        <v>589</v>
      </c>
      <c r="I963" s="63" t="s">
        <v>590</v>
      </c>
      <c r="J963" s="63" t="s">
        <v>591</v>
      </c>
      <c r="K963" s="63">
        <v>20</v>
      </c>
      <c r="L963" s="63">
        <v>20</v>
      </c>
      <c r="M963" t="s">
        <v>1510</v>
      </c>
      <c r="N963" s="63" t="s">
        <v>77</v>
      </c>
      <c r="O963" s="227">
        <v>500</v>
      </c>
      <c r="P963" s="63" t="s">
        <v>586</v>
      </c>
      <c r="Q963" s="63" t="s">
        <v>586</v>
      </c>
      <c r="R963" s="228">
        <f t="shared" si="30"/>
        <v>4.4250724605615418E-7</v>
      </c>
    </row>
    <row r="964" spans="1:18" x14ac:dyDescent="0.2">
      <c r="A964" s="225">
        <f t="shared" ref="A964:A985" si="31">A963+1</f>
        <v>963</v>
      </c>
      <c r="B964" s="249">
        <v>41361</v>
      </c>
      <c r="C964" t="s">
        <v>2603</v>
      </c>
      <c r="D964" s="63" t="s">
        <v>2604</v>
      </c>
      <c r="F964" t="s">
        <v>2605</v>
      </c>
      <c r="H964" s="63" t="s">
        <v>589</v>
      </c>
      <c r="I964" s="63" t="s">
        <v>590</v>
      </c>
      <c r="J964" s="63" t="s">
        <v>591</v>
      </c>
      <c r="K964" s="63">
        <v>20</v>
      </c>
      <c r="L964" s="63">
        <v>20</v>
      </c>
      <c r="M964" t="s">
        <v>1750</v>
      </c>
      <c r="N964" s="63" t="s">
        <v>201</v>
      </c>
      <c r="O964" s="227">
        <v>500</v>
      </c>
      <c r="P964" s="63" t="s">
        <v>586</v>
      </c>
      <c r="Q964" s="63" t="s">
        <v>586</v>
      </c>
      <c r="R964" s="228">
        <f t="shared" si="30"/>
        <v>4.4250724605615418E-7</v>
      </c>
    </row>
    <row r="965" spans="1:18" x14ac:dyDescent="0.2">
      <c r="A965" s="225">
        <f t="shared" si="31"/>
        <v>964</v>
      </c>
      <c r="B965" s="249">
        <v>41361</v>
      </c>
      <c r="C965" t="s">
        <v>2900</v>
      </c>
      <c r="D965" s="63" t="s">
        <v>2901</v>
      </c>
      <c r="F965" t="s">
        <v>2902</v>
      </c>
      <c r="H965" s="63" t="s">
        <v>358</v>
      </c>
      <c r="I965" s="63" t="s">
        <v>147</v>
      </c>
      <c r="J965" s="63" t="s">
        <v>585</v>
      </c>
      <c r="K965" s="63">
        <v>15</v>
      </c>
      <c r="L965" s="63">
        <v>5</v>
      </c>
      <c r="M965" t="s">
        <v>102</v>
      </c>
      <c r="N965" s="63" t="s">
        <v>103</v>
      </c>
      <c r="O965" s="227">
        <v>500</v>
      </c>
      <c r="P965" s="63" t="s">
        <v>586</v>
      </c>
      <c r="Q965" s="63" t="s">
        <v>586</v>
      </c>
      <c r="R965" s="228">
        <f t="shared" si="30"/>
        <v>4.4250724605615418E-7</v>
      </c>
    </row>
    <row r="966" spans="1:18" x14ac:dyDescent="0.2">
      <c r="A966" s="225">
        <f t="shared" si="31"/>
        <v>965</v>
      </c>
      <c r="B966" s="249">
        <v>41361</v>
      </c>
      <c r="C966" t="s">
        <v>188</v>
      </c>
      <c r="D966" s="63" t="s">
        <v>19</v>
      </c>
      <c r="F966" t="s">
        <v>975</v>
      </c>
      <c r="G966" t="s">
        <v>1216</v>
      </c>
      <c r="H966" s="63" t="s">
        <v>358</v>
      </c>
      <c r="I966" s="63" t="s">
        <v>605</v>
      </c>
      <c r="J966" s="63" t="s">
        <v>585</v>
      </c>
      <c r="K966" s="63">
        <v>15</v>
      </c>
      <c r="L966" s="63">
        <v>5</v>
      </c>
      <c r="M966" t="s">
        <v>1510</v>
      </c>
      <c r="N966" s="63" t="s">
        <v>77</v>
      </c>
      <c r="O966" s="227">
        <v>500</v>
      </c>
      <c r="P966" s="63" t="s">
        <v>586</v>
      </c>
      <c r="Q966" s="63" t="s">
        <v>586</v>
      </c>
      <c r="R966" s="228">
        <f t="shared" si="30"/>
        <v>4.4250724605615418E-7</v>
      </c>
    </row>
    <row r="967" spans="1:18" x14ac:dyDescent="0.2">
      <c r="A967" s="225">
        <f t="shared" si="31"/>
        <v>966</v>
      </c>
      <c r="B967" s="249">
        <v>41361</v>
      </c>
      <c r="C967" t="s">
        <v>1911</v>
      </c>
      <c r="D967" s="63" t="s">
        <v>1912</v>
      </c>
      <c r="F967" t="s">
        <v>1913</v>
      </c>
      <c r="G967" t="s">
        <v>2400</v>
      </c>
      <c r="H967" s="63" t="s">
        <v>358</v>
      </c>
      <c r="I967" s="63" t="s">
        <v>588</v>
      </c>
      <c r="J967" s="63" t="s">
        <v>585</v>
      </c>
      <c r="K967" s="63">
        <v>0</v>
      </c>
      <c r="L967" s="63">
        <v>0</v>
      </c>
      <c r="M967" t="s">
        <v>1359</v>
      </c>
      <c r="N967" s="63" t="s">
        <v>1360</v>
      </c>
      <c r="O967" s="227">
        <v>500</v>
      </c>
      <c r="P967" s="63" t="s">
        <v>586</v>
      </c>
      <c r="Q967" s="63" t="s">
        <v>586</v>
      </c>
      <c r="R967" s="228">
        <f t="shared" si="30"/>
        <v>4.4250724605615418E-7</v>
      </c>
    </row>
    <row r="968" spans="1:18" x14ac:dyDescent="0.2">
      <c r="A968" s="225">
        <f t="shared" si="31"/>
        <v>967</v>
      </c>
      <c r="B968" s="249">
        <v>41361</v>
      </c>
      <c r="C968" t="s">
        <v>951</v>
      </c>
      <c r="D968" s="63" t="s">
        <v>952</v>
      </c>
      <c r="E968" s="63" t="s">
        <v>953</v>
      </c>
      <c r="F968" t="s">
        <v>1748</v>
      </c>
      <c r="G968" t="s">
        <v>1749</v>
      </c>
      <c r="H968" s="63" t="s">
        <v>358</v>
      </c>
      <c r="I968" s="63" t="s">
        <v>583</v>
      </c>
      <c r="J968" s="63" t="s">
        <v>585</v>
      </c>
      <c r="K968" s="63">
        <v>15</v>
      </c>
      <c r="L968" s="63">
        <v>15</v>
      </c>
      <c r="M968" t="s">
        <v>109</v>
      </c>
      <c r="N968" s="63" t="s">
        <v>110</v>
      </c>
      <c r="O968" s="227">
        <v>500</v>
      </c>
      <c r="P968" s="63" t="s">
        <v>586</v>
      </c>
      <c r="Q968" s="63" t="s">
        <v>586</v>
      </c>
      <c r="R968" s="228">
        <f t="shared" si="30"/>
        <v>4.4250724605615418E-7</v>
      </c>
    </row>
    <row r="969" spans="1:18" x14ac:dyDescent="0.2">
      <c r="A969" s="225">
        <f t="shared" si="31"/>
        <v>968</v>
      </c>
      <c r="B969" s="249">
        <v>41361</v>
      </c>
      <c r="C969" t="s">
        <v>263</v>
      </c>
      <c r="D969" s="63" t="s">
        <v>264</v>
      </c>
      <c r="F969" t="s">
        <v>265</v>
      </c>
      <c r="G969" t="s">
        <v>1678</v>
      </c>
      <c r="H969" s="63" t="s">
        <v>358</v>
      </c>
      <c r="I969" s="63" t="s">
        <v>583</v>
      </c>
      <c r="J969" s="63" t="s">
        <v>585</v>
      </c>
      <c r="K969" s="63">
        <v>15</v>
      </c>
      <c r="L969" s="63">
        <v>15</v>
      </c>
      <c r="M969" t="s">
        <v>124</v>
      </c>
      <c r="N969" s="63" t="s">
        <v>125</v>
      </c>
      <c r="O969" s="227">
        <v>500</v>
      </c>
      <c r="P969" s="63" t="s">
        <v>586</v>
      </c>
      <c r="Q969" s="63" t="s">
        <v>586</v>
      </c>
      <c r="R969" s="228">
        <f t="shared" si="30"/>
        <v>4.4250724605615418E-7</v>
      </c>
    </row>
    <row r="970" spans="1:18" x14ac:dyDescent="0.2">
      <c r="A970" s="225">
        <f t="shared" si="31"/>
        <v>969</v>
      </c>
      <c r="B970" s="249">
        <v>41361</v>
      </c>
      <c r="C970" t="s">
        <v>954</v>
      </c>
      <c r="D970" s="63" t="s">
        <v>955</v>
      </c>
      <c r="E970" s="63" t="s">
        <v>956</v>
      </c>
      <c r="F970" t="s">
        <v>2036</v>
      </c>
      <c r="G970" t="s">
        <v>2037</v>
      </c>
      <c r="H970" s="63" t="s">
        <v>358</v>
      </c>
      <c r="I970" s="63" t="s">
        <v>583</v>
      </c>
      <c r="J970" s="63" t="s">
        <v>585</v>
      </c>
      <c r="K970" s="63">
        <v>15</v>
      </c>
      <c r="L970" s="63">
        <v>15</v>
      </c>
      <c r="M970" t="s">
        <v>185</v>
      </c>
      <c r="N970" s="63" t="s">
        <v>186</v>
      </c>
      <c r="O970" s="227">
        <v>500</v>
      </c>
      <c r="P970" s="63" t="s">
        <v>586</v>
      </c>
      <c r="Q970" s="63" t="s">
        <v>586</v>
      </c>
      <c r="R970" s="228">
        <f t="shared" si="30"/>
        <v>4.4250724605615418E-7</v>
      </c>
    </row>
    <row r="971" spans="1:18" x14ac:dyDescent="0.2">
      <c r="A971" s="225">
        <f t="shared" si="31"/>
        <v>970</v>
      </c>
      <c r="B971" s="249">
        <v>41361</v>
      </c>
      <c r="C971" t="s">
        <v>1447</v>
      </c>
      <c r="D971" s="63" t="s">
        <v>1448</v>
      </c>
      <c r="F971" t="s">
        <v>1449</v>
      </c>
      <c r="G971" t="s">
        <v>1450</v>
      </c>
      <c r="H971" s="63" t="s">
        <v>589</v>
      </c>
      <c r="I971" s="63" t="s">
        <v>590</v>
      </c>
      <c r="J971" s="63" t="s">
        <v>591</v>
      </c>
      <c r="K971" s="63">
        <v>20</v>
      </c>
      <c r="L971" s="63">
        <v>20</v>
      </c>
      <c r="M971" t="s">
        <v>102</v>
      </c>
      <c r="N971" s="63" t="s">
        <v>103</v>
      </c>
      <c r="O971" s="227">
        <v>499</v>
      </c>
      <c r="P971" s="63" t="s">
        <v>586</v>
      </c>
      <c r="Q971" s="63" t="s">
        <v>586</v>
      </c>
      <c r="R971" s="228">
        <f t="shared" si="30"/>
        <v>4.4162223156404189E-7</v>
      </c>
    </row>
    <row r="972" spans="1:18" x14ac:dyDescent="0.2">
      <c r="A972" s="225">
        <f t="shared" si="31"/>
        <v>971</v>
      </c>
      <c r="B972" s="249">
        <v>41361</v>
      </c>
      <c r="C972" t="s">
        <v>2311</v>
      </c>
      <c r="D972" s="63" t="s">
        <v>15</v>
      </c>
      <c r="E972" s="63" t="s">
        <v>439</v>
      </c>
      <c r="F972" t="s">
        <v>2693</v>
      </c>
      <c r="G972" t="s">
        <v>736</v>
      </c>
      <c r="H972" s="63" t="s">
        <v>358</v>
      </c>
      <c r="I972" s="63" t="s">
        <v>587</v>
      </c>
      <c r="J972" s="63" t="s">
        <v>585</v>
      </c>
      <c r="K972" s="63">
        <v>15</v>
      </c>
      <c r="L972" s="63">
        <v>15</v>
      </c>
      <c r="M972" t="s">
        <v>99</v>
      </c>
      <c r="N972" s="63" t="s">
        <v>100</v>
      </c>
      <c r="O972" s="227">
        <v>446</v>
      </c>
      <c r="P972" s="63" t="s">
        <v>586</v>
      </c>
      <c r="Q972" s="63" t="s">
        <v>586</v>
      </c>
      <c r="R972" s="228">
        <f t="shared" si="30"/>
        <v>3.947164634820895E-7</v>
      </c>
    </row>
    <row r="973" spans="1:18" x14ac:dyDescent="0.2">
      <c r="A973" s="225">
        <f t="shared" si="31"/>
        <v>972</v>
      </c>
      <c r="B973" s="249">
        <v>41361</v>
      </c>
      <c r="C973" t="s">
        <v>129</v>
      </c>
      <c r="D973" s="63" t="s">
        <v>640</v>
      </c>
      <c r="F973" t="s">
        <v>987</v>
      </c>
      <c r="G973" t="s">
        <v>1224</v>
      </c>
      <c r="H973" s="63" t="s">
        <v>358</v>
      </c>
      <c r="I973" s="63" t="s">
        <v>605</v>
      </c>
      <c r="J973" s="63" t="s">
        <v>585</v>
      </c>
      <c r="K973" s="63">
        <v>15</v>
      </c>
      <c r="L973" s="63">
        <v>5</v>
      </c>
      <c r="M973" t="s">
        <v>1510</v>
      </c>
      <c r="N973" s="63" t="s">
        <v>77</v>
      </c>
      <c r="O973" s="227">
        <v>407</v>
      </c>
      <c r="P973" s="63" t="s">
        <v>586</v>
      </c>
      <c r="Q973" s="63" t="s">
        <v>586</v>
      </c>
      <c r="R973" s="228">
        <f t="shared" si="30"/>
        <v>3.602008982897095E-7</v>
      </c>
    </row>
    <row r="974" spans="1:18" x14ac:dyDescent="0.2">
      <c r="A974" s="225">
        <f t="shared" si="31"/>
        <v>973</v>
      </c>
      <c r="B974" s="249">
        <v>41361</v>
      </c>
      <c r="C974" t="s">
        <v>3655</v>
      </c>
      <c r="D974" s="63" t="s">
        <v>3656</v>
      </c>
      <c r="E974" s="63">
        <v>951025403790224</v>
      </c>
      <c r="F974" t="s">
        <v>3657</v>
      </c>
      <c r="H974" s="63" t="s">
        <v>358</v>
      </c>
      <c r="I974" s="63" t="s">
        <v>587</v>
      </c>
      <c r="J974" s="63" t="s">
        <v>585</v>
      </c>
      <c r="K974" s="63">
        <v>15</v>
      </c>
      <c r="L974" s="63">
        <v>15</v>
      </c>
      <c r="M974" t="s">
        <v>185</v>
      </c>
      <c r="N974" s="63" t="s">
        <v>186</v>
      </c>
      <c r="O974" s="227">
        <v>383</v>
      </c>
      <c r="P974" s="63" t="s">
        <v>586</v>
      </c>
      <c r="Q974" s="63" t="s">
        <v>586</v>
      </c>
      <c r="R974" s="228">
        <f t="shared" si="30"/>
        <v>3.3896055047901407E-7</v>
      </c>
    </row>
    <row r="975" spans="1:18" x14ac:dyDescent="0.2">
      <c r="A975" s="225">
        <f t="shared" si="31"/>
        <v>974</v>
      </c>
      <c r="B975" s="249">
        <v>41361</v>
      </c>
      <c r="C975" t="s">
        <v>3658</v>
      </c>
      <c r="D975" s="63" t="s">
        <v>3659</v>
      </c>
      <c r="E975" s="63" t="s">
        <v>3660</v>
      </c>
      <c r="F975" t="s">
        <v>3661</v>
      </c>
      <c r="G975" t="s">
        <v>736</v>
      </c>
      <c r="H975" s="63" t="s">
        <v>358</v>
      </c>
      <c r="I975" s="63" t="s">
        <v>587</v>
      </c>
      <c r="J975" s="63" t="s">
        <v>585</v>
      </c>
      <c r="K975" s="63">
        <v>15</v>
      </c>
      <c r="L975" s="63">
        <v>15</v>
      </c>
      <c r="M975" t="s">
        <v>262</v>
      </c>
      <c r="N975" s="63" t="s">
        <v>204</v>
      </c>
      <c r="O975" s="227">
        <v>300</v>
      </c>
      <c r="P975" s="63" t="s">
        <v>586</v>
      </c>
      <c r="Q975" s="63" t="s">
        <v>586</v>
      </c>
      <c r="R975" s="228">
        <f t="shared" si="30"/>
        <v>2.6550434763369249E-7</v>
      </c>
    </row>
    <row r="976" spans="1:18" x14ac:dyDescent="0.2">
      <c r="A976" s="225">
        <f t="shared" si="31"/>
        <v>975</v>
      </c>
      <c r="B976" s="249">
        <v>41361</v>
      </c>
      <c r="C976" t="s">
        <v>3662</v>
      </c>
      <c r="D976" s="63" t="s">
        <v>3663</v>
      </c>
      <c r="H976" s="63" t="s">
        <v>589</v>
      </c>
      <c r="I976" s="63" t="s">
        <v>590</v>
      </c>
      <c r="J976" s="63" t="s">
        <v>591</v>
      </c>
      <c r="K976" s="63">
        <v>20</v>
      </c>
      <c r="L976" s="63">
        <v>20</v>
      </c>
      <c r="M976" t="s">
        <v>102</v>
      </c>
      <c r="N976" s="63" t="s">
        <v>103</v>
      </c>
      <c r="O976" s="227">
        <v>300</v>
      </c>
      <c r="P976" s="63" t="s">
        <v>586</v>
      </c>
      <c r="Q976" s="63" t="s">
        <v>586</v>
      </c>
      <c r="R976" s="228">
        <f t="shared" si="30"/>
        <v>2.6550434763369249E-7</v>
      </c>
    </row>
    <row r="977" spans="1:18" x14ac:dyDescent="0.2">
      <c r="A977" s="225">
        <f t="shared" si="31"/>
        <v>976</v>
      </c>
      <c r="B977" s="249">
        <v>41361</v>
      </c>
      <c r="C977" t="s">
        <v>3350</v>
      </c>
      <c r="D977" s="63" t="s">
        <v>1451</v>
      </c>
      <c r="F977" t="s">
        <v>959</v>
      </c>
      <c r="G977" t="s">
        <v>960</v>
      </c>
      <c r="H977" s="63" t="s">
        <v>358</v>
      </c>
      <c r="I977" s="63" t="s">
        <v>583</v>
      </c>
      <c r="J977" s="63" t="s">
        <v>585</v>
      </c>
      <c r="K977" s="63">
        <v>15</v>
      </c>
      <c r="L977" s="63">
        <v>15</v>
      </c>
      <c r="M977" t="s">
        <v>205</v>
      </c>
      <c r="N977" s="63" t="s">
        <v>206</v>
      </c>
      <c r="O977" s="227">
        <v>253</v>
      </c>
      <c r="P977" s="63" t="s">
        <v>586</v>
      </c>
      <c r="Q977" s="63" t="s">
        <v>586</v>
      </c>
      <c r="R977" s="228">
        <f t="shared" si="30"/>
        <v>2.23908666504414E-7</v>
      </c>
    </row>
    <row r="978" spans="1:18" x14ac:dyDescent="0.2">
      <c r="A978" s="225">
        <f t="shared" si="31"/>
        <v>977</v>
      </c>
      <c r="B978" s="249">
        <v>41361</v>
      </c>
      <c r="C978" t="s">
        <v>3348</v>
      </c>
      <c r="D978" s="63" t="s">
        <v>3349</v>
      </c>
      <c r="H978" s="63" t="s">
        <v>589</v>
      </c>
      <c r="I978" s="63" t="s">
        <v>590</v>
      </c>
      <c r="J978" s="63" t="s">
        <v>570</v>
      </c>
      <c r="K978" s="63">
        <v>20</v>
      </c>
      <c r="L978" s="63">
        <v>20</v>
      </c>
      <c r="M978" t="s">
        <v>1750</v>
      </c>
      <c r="N978" s="63" t="s">
        <v>201</v>
      </c>
      <c r="O978" s="227">
        <v>225</v>
      </c>
      <c r="P978" s="63" t="s">
        <v>586</v>
      </c>
      <c r="Q978" s="63" t="s">
        <v>586</v>
      </c>
      <c r="R978" s="228">
        <f t="shared" si="30"/>
        <v>1.9912826072526937E-7</v>
      </c>
    </row>
    <row r="979" spans="1:18" x14ac:dyDescent="0.2">
      <c r="A979" s="225">
        <f t="shared" si="31"/>
        <v>978</v>
      </c>
      <c r="B979" s="249">
        <v>41361</v>
      </c>
      <c r="C979" t="s">
        <v>2401</v>
      </c>
      <c r="D979" s="63" t="s">
        <v>2402</v>
      </c>
      <c r="E979" s="63" t="s">
        <v>2403</v>
      </c>
      <c r="F979" t="s">
        <v>2404</v>
      </c>
      <c r="G979" t="s">
        <v>2405</v>
      </c>
      <c r="H979" s="63" t="s">
        <v>358</v>
      </c>
      <c r="I979" s="63" t="s">
        <v>587</v>
      </c>
      <c r="J979" s="63" t="s">
        <v>585</v>
      </c>
      <c r="K979" s="63">
        <v>15</v>
      </c>
      <c r="L979" s="63">
        <v>15</v>
      </c>
      <c r="M979" t="s">
        <v>386</v>
      </c>
      <c r="N979" s="63" t="s">
        <v>387</v>
      </c>
      <c r="O979" s="227">
        <v>200</v>
      </c>
      <c r="P979" s="63" t="s">
        <v>586</v>
      </c>
      <c r="Q979" s="63" t="s">
        <v>586</v>
      </c>
      <c r="R979" s="228">
        <f t="shared" si="30"/>
        <v>1.7700289842246167E-7</v>
      </c>
    </row>
    <row r="980" spans="1:18" x14ac:dyDescent="0.2">
      <c r="A980" s="225">
        <f t="shared" si="31"/>
        <v>979</v>
      </c>
      <c r="B980" s="249">
        <v>41361</v>
      </c>
      <c r="C980" t="s">
        <v>1293</v>
      </c>
      <c r="D980" s="63" t="s">
        <v>1294</v>
      </c>
      <c r="E980" s="63" t="s">
        <v>656</v>
      </c>
      <c r="F980" t="s">
        <v>2784</v>
      </c>
      <c r="G980" t="s">
        <v>2785</v>
      </c>
      <c r="H980" s="63" t="s">
        <v>589</v>
      </c>
      <c r="I980" s="63" t="s">
        <v>590</v>
      </c>
      <c r="J980" s="63" t="s">
        <v>1295</v>
      </c>
      <c r="K980" s="63">
        <v>15</v>
      </c>
      <c r="L980" s="63">
        <v>10</v>
      </c>
      <c r="M980" t="s">
        <v>1296</v>
      </c>
      <c r="N980" s="63" t="s">
        <v>1297</v>
      </c>
      <c r="O980" s="227">
        <v>194</v>
      </c>
      <c r="P980" s="63" t="s">
        <v>586</v>
      </c>
      <c r="Q980" s="63" t="s">
        <v>586</v>
      </c>
      <c r="R980" s="228">
        <f t="shared" si="30"/>
        <v>1.7169281146978782E-7</v>
      </c>
    </row>
    <row r="981" spans="1:18" x14ac:dyDescent="0.2">
      <c r="A981" s="225">
        <f t="shared" si="31"/>
        <v>980</v>
      </c>
      <c r="B981" s="249">
        <v>41361</v>
      </c>
      <c r="C981" t="s">
        <v>75</v>
      </c>
      <c r="D981" s="63" t="s">
        <v>520</v>
      </c>
      <c r="E981" s="63" t="s">
        <v>74</v>
      </c>
      <c r="F981" t="s">
        <v>521</v>
      </c>
      <c r="G981" t="s">
        <v>522</v>
      </c>
      <c r="H981" s="63" t="s">
        <v>358</v>
      </c>
      <c r="I981" s="63" t="s">
        <v>587</v>
      </c>
      <c r="J981" s="63" t="s">
        <v>585</v>
      </c>
      <c r="K981" s="63">
        <v>15</v>
      </c>
      <c r="L981" s="63">
        <v>15</v>
      </c>
      <c r="M981" t="s">
        <v>75</v>
      </c>
      <c r="N981" s="63" t="s">
        <v>76</v>
      </c>
      <c r="O981" s="227">
        <v>171</v>
      </c>
      <c r="P981" s="63" t="s">
        <v>586</v>
      </c>
      <c r="Q981" s="63" t="s">
        <v>586</v>
      </c>
      <c r="R981" s="228">
        <f t="shared" si="30"/>
        <v>1.5133747815120474E-7</v>
      </c>
    </row>
    <row r="982" spans="1:18" x14ac:dyDescent="0.2">
      <c r="A982" s="225">
        <f t="shared" si="31"/>
        <v>981</v>
      </c>
      <c r="B982" s="249">
        <v>41361</v>
      </c>
      <c r="C982" t="s">
        <v>212</v>
      </c>
      <c r="D982" s="63" t="s">
        <v>703</v>
      </c>
      <c r="E982" s="63" t="s">
        <v>704</v>
      </c>
      <c r="F982" t="s">
        <v>226</v>
      </c>
      <c r="G982" t="s">
        <v>705</v>
      </c>
      <c r="H982" s="63" t="s">
        <v>358</v>
      </c>
      <c r="I982" s="63" t="s">
        <v>587</v>
      </c>
      <c r="J982" s="63" t="s">
        <v>585</v>
      </c>
      <c r="K982" s="63">
        <v>15</v>
      </c>
      <c r="L982" s="63">
        <v>15</v>
      </c>
      <c r="M982" t="s">
        <v>212</v>
      </c>
      <c r="N982" s="63" t="s">
        <v>213</v>
      </c>
      <c r="O982" s="227">
        <v>140</v>
      </c>
      <c r="P982" s="63" t="s">
        <v>586</v>
      </c>
      <c r="Q982" s="63" t="s">
        <v>586</v>
      </c>
      <c r="R982" s="228">
        <f t="shared" si="30"/>
        <v>1.2390202889572317E-7</v>
      </c>
    </row>
    <row r="983" spans="1:18" x14ac:dyDescent="0.2">
      <c r="A983" s="225">
        <f t="shared" si="31"/>
        <v>982</v>
      </c>
      <c r="B983" s="249">
        <v>41361</v>
      </c>
      <c r="C983" t="s">
        <v>679</v>
      </c>
      <c r="D983" s="63" t="s">
        <v>475</v>
      </c>
      <c r="E983" s="63" t="s">
        <v>625</v>
      </c>
      <c r="F983" t="s">
        <v>626</v>
      </c>
      <c r="G983" t="s">
        <v>627</v>
      </c>
      <c r="H983" s="63" t="s">
        <v>358</v>
      </c>
      <c r="I983" s="63" t="s">
        <v>587</v>
      </c>
      <c r="J983" s="63" t="s">
        <v>585</v>
      </c>
      <c r="K983" s="63">
        <v>15</v>
      </c>
      <c r="L983" s="63">
        <v>15</v>
      </c>
      <c r="M983" t="s">
        <v>628</v>
      </c>
      <c r="N983" s="63" t="s">
        <v>629</v>
      </c>
      <c r="O983" s="227">
        <v>98</v>
      </c>
      <c r="P983" s="63" t="s">
        <v>586</v>
      </c>
      <c r="Q983" s="63" t="s">
        <v>2453</v>
      </c>
      <c r="R983" s="228">
        <f t="shared" si="30"/>
        <v>8.6731420227006219E-8</v>
      </c>
    </row>
    <row r="984" spans="1:18" x14ac:dyDescent="0.2">
      <c r="A984" s="225">
        <f t="shared" si="31"/>
        <v>983</v>
      </c>
      <c r="C984" s="224" t="s">
        <v>92</v>
      </c>
      <c r="M984" s="224" t="s">
        <v>92</v>
      </c>
      <c r="O984" s="227">
        <v>22277652</v>
      </c>
      <c r="R984" s="228">
        <f t="shared" si="30"/>
        <v>1.9716044870234751E-2</v>
      </c>
    </row>
    <row r="985" spans="1:18" x14ac:dyDescent="0.2">
      <c r="A985" s="225">
        <f t="shared" si="31"/>
        <v>984</v>
      </c>
      <c r="C985" s="224" t="s">
        <v>609</v>
      </c>
      <c r="M985" s="224" t="s">
        <v>609</v>
      </c>
      <c r="O985" s="227">
        <v>600500</v>
      </c>
      <c r="R985" s="228">
        <f>O985/$O$987</f>
        <v>5.3145120251344119E-4</v>
      </c>
    </row>
    <row r="986" spans="1:18" ht="15" x14ac:dyDescent="0.25">
      <c r="M986" s="241" t="s">
        <v>121</v>
      </c>
      <c r="O986" s="239">
        <f>SUM(O2:O985)</f>
        <v>395473000</v>
      </c>
      <c r="R986" s="234">
        <f>O986/$O$987</f>
        <v>0.34999933623913093</v>
      </c>
    </row>
    <row r="987" spans="1:18" ht="15" x14ac:dyDescent="0.2">
      <c r="M987" s="242" t="s">
        <v>1209</v>
      </c>
      <c r="O987" s="195">
        <v>1129925000</v>
      </c>
    </row>
    <row r="993" spans="1:18" x14ac:dyDescent="0.2">
      <c r="A993" s="231"/>
      <c r="B993"/>
      <c r="D993"/>
      <c r="E993"/>
      <c r="H993"/>
      <c r="I993"/>
      <c r="J993"/>
      <c r="K993"/>
      <c r="L993"/>
      <c r="N993"/>
      <c r="O993"/>
      <c r="P993"/>
      <c r="Q993"/>
      <c r="R993"/>
    </row>
    <row r="994" spans="1:18" x14ac:dyDescent="0.2">
      <c r="A994" s="231"/>
      <c r="B994"/>
      <c r="D994"/>
      <c r="E994"/>
      <c r="H994"/>
      <c r="I994"/>
      <c r="J994"/>
      <c r="K994"/>
      <c r="L994"/>
      <c r="N994"/>
      <c r="O994"/>
      <c r="P994"/>
      <c r="Q994"/>
      <c r="R994"/>
    </row>
    <row r="995" spans="1:18" x14ac:dyDescent="0.2">
      <c r="A995" s="231"/>
      <c r="B995"/>
      <c r="D995"/>
      <c r="E995"/>
      <c r="H995"/>
      <c r="I995"/>
      <c r="J995"/>
      <c r="K995"/>
      <c r="L995"/>
      <c r="N995"/>
      <c r="O995"/>
      <c r="P995"/>
      <c r="Q995"/>
      <c r="R995"/>
    </row>
    <row r="996" spans="1:18" x14ac:dyDescent="0.2">
      <c r="A996" s="231"/>
      <c r="B996"/>
      <c r="D996"/>
      <c r="E996"/>
      <c r="H996"/>
      <c r="I996"/>
      <c r="J996"/>
      <c r="K996"/>
      <c r="L996"/>
      <c r="N996"/>
      <c r="O996"/>
      <c r="P996"/>
      <c r="Q996"/>
      <c r="R996"/>
    </row>
    <row r="997" spans="1:18" x14ac:dyDescent="0.2">
      <c r="A997" s="231"/>
      <c r="B997"/>
      <c r="D997"/>
      <c r="E997"/>
      <c r="H997"/>
      <c r="I997"/>
      <c r="J997"/>
      <c r="K997"/>
      <c r="L997"/>
      <c r="N997"/>
      <c r="O997"/>
      <c r="P997"/>
      <c r="Q997"/>
      <c r="R997"/>
    </row>
    <row r="998" spans="1:18" x14ac:dyDescent="0.2">
      <c r="A998" s="231"/>
      <c r="B998"/>
      <c r="D998"/>
      <c r="E998"/>
      <c r="H998"/>
      <c r="I998"/>
      <c r="J998"/>
      <c r="K998"/>
      <c r="L998"/>
      <c r="N998"/>
      <c r="O998"/>
      <c r="P998"/>
      <c r="Q998"/>
      <c r="R998"/>
    </row>
    <row r="999" spans="1:18" x14ac:dyDescent="0.2">
      <c r="A999" s="231"/>
      <c r="B999"/>
      <c r="D999"/>
      <c r="E999"/>
      <c r="H999"/>
      <c r="I999"/>
      <c r="J999"/>
      <c r="K999"/>
      <c r="L999"/>
      <c r="N999"/>
      <c r="O999"/>
      <c r="P999"/>
      <c r="Q999"/>
      <c r="R999"/>
    </row>
    <row r="1000" spans="1:18" x14ac:dyDescent="0.2">
      <c r="A1000" s="231"/>
      <c r="B1000"/>
      <c r="D1000"/>
      <c r="E1000"/>
      <c r="H1000"/>
      <c r="I1000"/>
      <c r="J1000"/>
      <c r="K1000"/>
      <c r="L1000"/>
      <c r="N1000"/>
      <c r="O1000"/>
      <c r="P1000"/>
      <c r="Q1000"/>
      <c r="R1000"/>
    </row>
    <row r="1001" spans="1:18" x14ac:dyDescent="0.2">
      <c r="A1001" s="231"/>
      <c r="B1001"/>
      <c r="D1001"/>
      <c r="E1001"/>
      <c r="H1001"/>
      <c r="I1001"/>
      <c r="J1001"/>
      <c r="K1001"/>
      <c r="L1001"/>
      <c r="N1001"/>
      <c r="O1001"/>
      <c r="P1001"/>
      <c r="Q1001"/>
      <c r="R1001"/>
    </row>
    <row r="1002" spans="1:18" x14ac:dyDescent="0.2">
      <c r="A1002" s="231"/>
      <c r="B1002"/>
      <c r="D1002"/>
      <c r="E1002"/>
      <c r="H1002"/>
      <c r="I1002"/>
      <c r="J1002"/>
      <c r="K1002"/>
      <c r="L1002"/>
      <c r="N1002"/>
      <c r="O1002"/>
      <c r="P1002"/>
      <c r="Q1002"/>
      <c r="R1002"/>
    </row>
    <row r="1003" spans="1:18" x14ac:dyDescent="0.2">
      <c r="A1003" s="231"/>
      <c r="B1003"/>
      <c r="D1003"/>
      <c r="E1003"/>
      <c r="H1003"/>
      <c r="I1003"/>
      <c r="J1003"/>
      <c r="K1003"/>
      <c r="L1003"/>
      <c r="N1003"/>
      <c r="O1003"/>
      <c r="P1003"/>
      <c r="Q1003"/>
      <c r="R1003"/>
    </row>
    <row r="1004" spans="1:18" x14ac:dyDescent="0.2">
      <c r="A1004" s="231"/>
      <c r="B1004"/>
      <c r="D1004"/>
      <c r="E1004"/>
      <c r="H1004"/>
      <c r="I1004"/>
      <c r="J1004"/>
      <c r="K1004"/>
      <c r="L1004"/>
      <c r="N1004"/>
      <c r="O1004"/>
      <c r="P1004"/>
      <c r="Q1004"/>
      <c r="R1004"/>
    </row>
    <row r="1005" spans="1:18" x14ac:dyDescent="0.2">
      <c r="A1005" s="231"/>
      <c r="B1005"/>
      <c r="D1005"/>
      <c r="E1005"/>
      <c r="H1005"/>
      <c r="I1005"/>
      <c r="J1005"/>
      <c r="K1005"/>
      <c r="L1005"/>
      <c r="N1005"/>
      <c r="O1005"/>
      <c r="P1005"/>
      <c r="Q1005"/>
      <c r="R1005"/>
    </row>
    <row r="1006" spans="1:18" x14ac:dyDescent="0.2">
      <c r="A1006" s="231"/>
      <c r="B1006"/>
      <c r="D1006"/>
      <c r="E1006"/>
      <c r="H1006"/>
      <c r="I1006"/>
      <c r="J1006"/>
      <c r="K1006"/>
      <c r="L1006"/>
      <c r="N1006"/>
      <c r="O1006"/>
      <c r="P1006"/>
      <c r="Q1006"/>
      <c r="R1006"/>
    </row>
    <row r="1007" spans="1:18" x14ac:dyDescent="0.2">
      <c r="A1007" s="231"/>
      <c r="B1007"/>
      <c r="D1007"/>
      <c r="E1007"/>
      <c r="H1007"/>
      <c r="I1007"/>
      <c r="J1007"/>
      <c r="K1007"/>
      <c r="L1007"/>
      <c r="N1007"/>
      <c r="O1007"/>
      <c r="P1007"/>
      <c r="Q1007"/>
      <c r="R1007"/>
    </row>
    <row r="1008" spans="1:18" x14ac:dyDescent="0.2">
      <c r="A1008" s="231"/>
      <c r="B1008"/>
      <c r="D1008"/>
      <c r="E1008"/>
      <c r="H1008"/>
      <c r="I1008"/>
      <c r="J1008"/>
      <c r="K1008"/>
      <c r="L1008"/>
      <c r="N1008"/>
      <c r="O1008"/>
      <c r="P1008"/>
      <c r="Q1008"/>
      <c r="R1008"/>
    </row>
    <row r="1009" spans="1:18" x14ac:dyDescent="0.2">
      <c r="A1009" s="231"/>
      <c r="B1009"/>
      <c r="D1009"/>
      <c r="E1009"/>
      <c r="H1009"/>
      <c r="I1009"/>
      <c r="J1009"/>
      <c r="K1009"/>
      <c r="L1009"/>
      <c r="N1009"/>
      <c r="O1009"/>
      <c r="P1009"/>
      <c r="Q1009"/>
      <c r="R1009"/>
    </row>
    <row r="1010" spans="1:18" x14ac:dyDescent="0.2">
      <c r="A1010" s="231"/>
      <c r="B1010"/>
      <c r="D1010"/>
      <c r="E1010"/>
      <c r="H1010"/>
      <c r="I1010"/>
      <c r="J1010"/>
      <c r="K1010"/>
      <c r="L1010"/>
      <c r="N1010"/>
      <c r="O1010"/>
      <c r="P1010"/>
      <c r="Q1010"/>
      <c r="R1010"/>
    </row>
    <row r="1011" spans="1:18" x14ac:dyDescent="0.2">
      <c r="A1011" s="231"/>
      <c r="B1011"/>
      <c r="D1011"/>
      <c r="E1011"/>
      <c r="H1011"/>
      <c r="I1011"/>
      <c r="J1011"/>
      <c r="K1011"/>
      <c r="L1011"/>
      <c r="N1011"/>
      <c r="O1011"/>
      <c r="P1011"/>
      <c r="Q1011"/>
      <c r="R1011"/>
    </row>
    <row r="1012" spans="1:18" x14ac:dyDescent="0.2">
      <c r="A1012" s="231"/>
      <c r="B1012"/>
      <c r="D1012"/>
      <c r="E1012"/>
      <c r="H1012"/>
      <c r="I1012"/>
      <c r="J1012"/>
      <c r="K1012"/>
      <c r="L1012"/>
      <c r="N1012"/>
      <c r="O1012"/>
      <c r="P1012"/>
      <c r="Q1012"/>
      <c r="R1012"/>
    </row>
    <row r="1013" spans="1:18" x14ac:dyDescent="0.2">
      <c r="A1013" s="231"/>
      <c r="B1013"/>
      <c r="D1013"/>
      <c r="E1013"/>
      <c r="H1013"/>
      <c r="I1013"/>
      <c r="J1013"/>
      <c r="K1013"/>
      <c r="L1013"/>
      <c r="N1013"/>
      <c r="O1013"/>
      <c r="P1013"/>
      <c r="Q1013"/>
      <c r="R1013"/>
    </row>
    <row r="1014" spans="1:18" x14ac:dyDescent="0.2">
      <c r="A1014" s="231"/>
      <c r="B1014"/>
      <c r="D1014"/>
      <c r="E1014"/>
      <c r="H1014"/>
      <c r="I1014"/>
      <c r="J1014"/>
      <c r="K1014"/>
      <c r="L1014"/>
      <c r="N1014"/>
      <c r="O1014"/>
      <c r="P1014"/>
      <c r="Q1014"/>
      <c r="R1014"/>
    </row>
    <row r="1025" spans="1:18" x14ac:dyDescent="0.2">
      <c r="A1025" s="231"/>
      <c r="B1025"/>
      <c r="D1025"/>
      <c r="E1025"/>
      <c r="H1025"/>
      <c r="I1025"/>
      <c r="J1025"/>
      <c r="K1025"/>
      <c r="L1025"/>
      <c r="N1025"/>
      <c r="O1025"/>
      <c r="P1025"/>
      <c r="Q1025"/>
      <c r="R1025"/>
    </row>
    <row r="1026" spans="1:18" x14ac:dyDescent="0.2">
      <c r="A1026" s="231"/>
      <c r="B1026"/>
      <c r="D1026"/>
      <c r="E1026"/>
      <c r="H1026"/>
      <c r="I1026"/>
      <c r="J1026"/>
      <c r="K1026"/>
      <c r="L1026"/>
      <c r="N1026"/>
      <c r="O1026"/>
      <c r="P1026"/>
      <c r="Q1026"/>
      <c r="R1026"/>
    </row>
    <row r="1027" spans="1:18" x14ac:dyDescent="0.2">
      <c r="A1027" s="231"/>
      <c r="B1027"/>
      <c r="D1027"/>
      <c r="E1027"/>
      <c r="H1027"/>
      <c r="I1027"/>
      <c r="J1027"/>
      <c r="K1027"/>
      <c r="L1027"/>
      <c r="N1027"/>
      <c r="O1027"/>
      <c r="P1027"/>
      <c r="Q1027"/>
      <c r="R1027"/>
    </row>
    <row r="1028" spans="1:18" x14ac:dyDescent="0.2">
      <c r="A1028" s="231"/>
      <c r="B1028"/>
      <c r="D1028"/>
      <c r="E1028"/>
      <c r="H1028"/>
      <c r="I1028"/>
      <c r="J1028"/>
      <c r="K1028"/>
      <c r="L1028"/>
      <c r="N1028"/>
      <c r="O1028"/>
      <c r="P1028"/>
      <c r="Q1028"/>
      <c r="R1028"/>
    </row>
    <row r="1029" spans="1:18" x14ac:dyDescent="0.2">
      <c r="A1029" s="231"/>
      <c r="B1029"/>
      <c r="D1029"/>
      <c r="E1029"/>
      <c r="H1029"/>
      <c r="I1029"/>
      <c r="J1029"/>
      <c r="K1029"/>
      <c r="L1029"/>
      <c r="N1029"/>
      <c r="O1029"/>
      <c r="P1029"/>
      <c r="Q1029"/>
      <c r="R1029"/>
    </row>
    <row r="1030" spans="1:18" x14ac:dyDescent="0.2">
      <c r="A1030" s="231"/>
      <c r="B1030"/>
      <c r="D1030"/>
      <c r="E1030"/>
      <c r="H1030"/>
      <c r="I1030"/>
      <c r="J1030"/>
      <c r="K1030"/>
      <c r="L1030"/>
      <c r="N1030"/>
      <c r="O1030"/>
      <c r="P1030"/>
      <c r="Q1030"/>
      <c r="R1030"/>
    </row>
    <row r="1031" spans="1:18" x14ac:dyDescent="0.2">
      <c r="A1031" s="231"/>
      <c r="B1031"/>
      <c r="D1031"/>
      <c r="E1031"/>
      <c r="H1031"/>
      <c r="I1031"/>
      <c r="J1031"/>
      <c r="K1031"/>
      <c r="L1031"/>
      <c r="N1031"/>
      <c r="O1031"/>
      <c r="P1031"/>
      <c r="Q1031"/>
      <c r="R1031"/>
    </row>
    <row r="1032" spans="1:18" x14ac:dyDescent="0.2">
      <c r="A1032" s="231"/>
      <c r="B1032"/>
      <c r="D1032"/>
      <c r="E1032"/>
      <c r="H1032"/>
      <c r="I1032"/>
      <c r="J1032"/>
      <c r="K1032"/>
      <c r="L1032"/>
      <c r="N1032"/>
      <c r="O1032"/>
      <c r="P1032"/>
      <c r="Q1032"/>
      <c r="R1032"/>
    </row>
    <row r="1033" spans="1:18" x14ac:dyDescent="0.2">
      <c r="A1033" s="231"/>
      <c r="B1033"/>
      <c r="D1033"/>
      <c r="E1033"/>
      <c r="H1033"/>
      <c r="I1033"/>
      <c r="J1033"/>
      <c r="K1033"/>
      <c r="L1033"/>
      <c r="N1033"/>
      <c r="O1033"/>
      <c r="P1033"/>
      <c r="Q1033"/>
      <c r="R1033"/>
    </row>
    <row r="1034" spans="1:18" x14ac:dyDescent="0.2">
      <c r="A1034" s="231"/>
      <c r="B1034"/>
      <c r="D1034"/>
      <c r="E1034"/>
      <c r="H1034"/>
      <c r="I1034"/>
      <c r="J1034"/>
      <c r="K1034"/>
      <c r="L1034"/>
      <c r="N1034"/>
      <c r="O1034"/>
      <c r="P1034"/>
      <c r="Q1034"/>
      <c r="R1034"/>
    </row>
    <row r="1035" spans="1:18" x14ac:dyDescent="0.2">
      <c r="A1035" s="231"/>
      <c r="B1035"/>
      <c r="D1035"/>
      <c r="E1035"/>
      <c r="H1035"/>
      <c r="I1035"/>
      <c r="J1035"/>
      <c r="K1035"/>
      <c r="L1035"/>
      <c r="N1035"/>
      <c r="O1035"/>
      <c r="P1035"/>
      <c r="Q1035"/>
      <c r="R1035"/>
    </row>
    <row r="1041" spans="1:18" x14ac:dyDescent="0.2">
      <c r="A1041" s="231"/>
      <c r="B1041"/>
      <c r="D1041"/>
      <c r="E1041"/>
      <c r="H1041"/>
      <c r="I1041"/>
      <c r="J1041"/>
      <c r="K1041"/>
      <c r="L1041"/>
      <c r="N1041"/>
      <c r="O1041"/>
      <c r="P1041"/>
      <c r="Q1041"/>
      <c r="R1041"/>
    </row>
    <row r="1042" spans="1:18" x14ac:dyDescent="0.2">
      <c r="A1042" s="231"/>
      <c r="B1042"/>
      <c r="D1042"/>
      <c r="E1042"/>
      <c r="H1042"/>
      <c r="I1042"/>
      <c r="J1042"/>
      <c r="K1042"/>
      <c r="L1042"/>
      <c r="N1042"/>
      <c r="O1042"/>
      <c r="P1042"/>
      <c r="Q1042"/>
      <c r="R1042"/>
    </row>
    <row r="1043" spans="1:18" x14ac:dyDescent="0.2">
      <c r="A1043" s="231"/>
      <c r="B1043"/>
      <c r="D1043"/>
      <c r="E1043"/>
      <c r="H1043"/>
      <c r="I1043"/>
      <c r="J1043"/>
      <c r="K1043"/>
      <c r="L1043"/>
      <c r="N1043"/>
      <c r="O1043"/>
      <c r="P1043"/>
      <c r="Q1043"/>
      <c r="R1043"/>
    </row>
    <row r="1044" spans="1:18" x14ac:dyDescent="0.2">
      <c r="A1044" s="231"/>
      <c r="B1044"/>
      <c r="D1044"/>
      <c r="E1044"/>
      <c r="H1044"/>
      <c r="I1044"/>
      <c r="J1044"/>
      <c r="K1044"/>
      <c r="L1044"/>
      <c r="N1044"/>
      <c r="O1044"/>
      <c r="P1044"/>
      <c r="Q1044"/>
      <c r="R1044"/>
    </row>
    <row r="1045" spans="1:18" x14ac:dyDescent="0.2">
      <c r="A1045" s="231"/>
      <c r="B1045"/>
      <c r="D1045"/>
      <c r="E1045"/>
      <c r="H1045"/>
      <c r="I1045"/>
      <c r="J1045"/>
      <c r="K1045"/>
      <c r="L1045"/>
      <c r="N1045"/>
      <c r="O1045"/>
      <c r="P1045"/>
      <c r="Q1045"/>
      <c r="R1045"/>
    </row>
    <row r="1046" spans="1:18" x14ac:dyDescent="0.2">
      <c r="A1046" s="231"/>
      <c r="B1046"/>
      <c r="D1046"/>
      <c r="E1046"/>
      <c r="H1046"/>
      <c r="I1046"/>
      <c r="J1046"/>
      <c r="K1046"/>
      <c r="L1046"/>
      <c r="N1046"/>
      <c r="O1046"/>
      <c r="P1046"/>
      <c r="Q1046"/>
      <c r="R1046"/>
    </row>
    <row r="1047" spans="1:18" x14ac:dyDescent="0.2">
      <c r="A1047" s="231"/>
      <c r="B1047"/>
      <c r="D1047"/>
      <c r="E1047"/>
      <c r="H1047"/>
      <c r="I1047"/>
      <c r="J1047"/>
      <c r="K1047"/>
      <c r="L1047"/>
      <c r="N1047"/>
      <c r="O1047"/>
      <c r="P1047"/>
      <c r="Q1047"/>
      <c r="R1047"/>
    </row>
    <row r="1048" spans="1:18" x14ac:dyDescent="0.2">
      <c r="A1048" s="231"/>
      <c r="B1048"/>
      <c r="D1048"/>
      <c r="E1048"/>
      <c r="H1048"/>
      <c r="I1048"/>
      <c r="J1048"/>
      <c r="K1048"/>
      <c r="L1048"/>
      <c r="N1048"/>
      <c r="O1048"/>
      <c r="P1048"/>
      <c r="Q1048"/>
      <c r="R1048"/>
    </row>
    <row r="1049" spans="1:18" x14ac:dyDescent="0.2">
      <c r="A1049" s="231"/>
      <c r="B1049"/>
      <c r="D1049"/>
      <c r="E1049"/>
      <c r="H1049"/>
      <c r="I1049"/>
      <c r="J1049"/>
      <c r="K1049"/>
      <c r="L1049"/>
      <c r="N1049"/>
      <c r="O1049"/>
      <c r="P1049"/>
      <c r="Q1049"/>
      <c r="R1049"/>
    </row>
    <row r="1050" spans="1:18" x14ac:dyDescent="0.2">
      <c r="A1050" s="231"/>
      <c r="B1050"/>
      <c r="D1050"/>
      <c r="E1050"/>
      <c r="H1050"/>
      <c r="I1050"/>
      <c r="J1050"/>
      <c r="K1050"/>
      <c r="L1050"/>
      <c r="N1050"/>
      <c r="O1050"/>
      <c r="P1050"/>
      <c r="Q1050"/>
      <c r="R1050"/>
    </row>
    <row r="1051" spans="1:18" x14ac:dyDescent="0.2">
      <c r="A1051" s="231"/>
      <c r="B1051"/>
      <c r="D1051"/>
      <c r="E1051"/>
      <c r="H1051"/>
      <c r="I1051"/>
      <c r="J1051"/>
      <c r="K1051"/>
      <c r="L1051"/>
      <c r="N1051"/>
      <c r="O1051"/>
      <c r="P1051"/>
      <c r="Q1051"/>
      <c r="R1051"/>
    </row>
    <row r="1052" spans="1:18" x14ac:dyDescent="0.2">
      <c r="A1052" s="231"/>
      <c r="B1052"/>
      <c r="D1052"/>
      <c r="E1052"/>
      <c r="H1052"/>
      <c r="I1052"/>
      <c r="J1052"/>
      <c r="K1052"/>
      <c r="L1052"/>
      <c r="N1052"/>
      <c r="O1052"/>
      <c r="P1052"/>
      <c r="Q1052"/>
      <c r="R1052"/>
    </row>
    <row r="1053" spans="1:18" x14ac:dyDescent="0.2">
      <c r="A1053" s="231"/>
      <c r="B1053"/>
      <c r="D1053"/>
      <c r="E1053"/>
      <c r="H1053"/>
      <c r="I1053"/>
      <c r="J1053"/>
      <c r="K1053"/>
      <c r="L1053"/>
      <c r="N1053"/>
      <c r="O1053"/>
      <c r="P1053"/>
      <c r="Q1053"/>
      <c r="R1053"/>
    </row>
    <row r="1054" spans="1:18" x14ac:dyDescent="0.2">
      <c r="A1054" s="231"/>
      <c r="B1054"/>
      <c r="D1054"/>
      <c r="E1054"/>
      <c r="H1054"/>
      <c r="I1054"/>
      <c r="J1054"/>
      <c r="K1054"/>
      <c r="L1054"/>
      <c r="N1054"/>
      <c r="O1054"/>
      <c r="P1054"/>
      <c r="Q1054"/>
      <c r="R1054"/>
    </row>
    <row r="1055" spans="1:18" x14ac:dyDescent="0.2">
      <c r="A1055" s="231"/>
      <c r="B1055"/>
      <c r="D1055"/>
      <c r="E1055"/>
      <c r="H1055"/>
      <c r="I1055"/>
      <c r="J1055"/>
      <c r="K1055"/>
      <c r="L1055"/>
      <c r="N1055"/>
      <c r="O1055"/>
      <c r="P1055"/>
      <c r="Q1055"/>
      <c r="R1055"/>
    </row>
    <row r="1056" spans="1:18" x14ac:dyDescent="0.2">
      <c r="A1056" s="231"/>
      <c r="B1056"/>
      <c r="D1056"/>
      <c r="E1056"/>
      <c r="H1056"/>
      <c r="I1056"/>
      <c r="J1056"/>
      <c r="K1056"/>
      <c r="L1056"/>
      <c r="N1056"/>
      <c r="O1056"/>
      <c r="P1056"/>
      <c r="Q1056"/>
      <c r="R1056"/>
    </row>
    <row r="1057" spans="1:18" x14ac:dyDescent="0.2">
      <c r="A1057" s="231"/>
      <c r="B1057"/>
      <c r="D1057"/>
      <c r="E1057"/>
      <c r="H1057"/>
      <c r="I1057"/>
      <c r="J1057"/>
      <c r="K1057"/>
      <c r="L1057"/>
      <c r="N1057"/>
      <c r="O1057"/>
      <c r="P1057"/>
      <c r="Q1057"/>
      <c r="R1057"/>
    </row>
    <row r="1058" spans="1:18" x14ac:dyDescent="0.2">
      <c r="A1058" s="231"/>
      <c r="B1058"/>
      <c r="D1058"/>
      <c r="E1058"/>
      <c r="H1058"/>
      <c r="I1058"/>
      <c r="J1058"/>
      <c r="K1058"/>
      <c r="L1058"/>
      <c r="N1058"/>
      <c r="O1058"/>
      <c r="P1058"/>
      <c r="Q1058"/>
      <c r="R1058"/>
    </row>
    <row r="1059" spans="1:18" x14ac:dyDescent="0.2">
      <c r="A1059" s="231"/>
      <c r="B1059"/>
      <c r="D1059"/>
      <c r="E1059"/>
      <c r="H1059"/>
      <c r="I1059"/>
      <c r="J1059"/>
      <c r="K1059"/>
      <c r="L1059"/>
      <c r="N1059"/>
      <c r="O1059"/>
      <c r="P1059"/>
      <c r="Q1059"/>
      <c r="R1059"/>
    </row>
    <row r="1060" spans="1:18" x14ac:dyDescent="0.2">
      <c r="A1060" s="231"/>
      <c r="B1060"/>
      <c r="D1060"/>
      <c r="E1060"/>
      <c r="H1060"/>
      <c r="I1060"/>
      <c r="J1060"/>
      <c r="K1060"/>
      <c r="L1060"/>
      <c r="N1060"/>
      <c r="O1060"/>
      <c r="P1060"/>
      <c r="Q1060"/>
      <c r="R1060"/>
    </row>
    <row r="1061" spans="1:18" x14ac:dyDescent="0.2">
      <c r="A1061" s="231"/>
      <c r="B1061"/>
      <c r="D1061"/>
      <c r="E1061"/>
      <c r="H1061"/>
      <c r="I1061"/>
      <c r="J1061"/>
      <c r="K1061"/>
      <c r="L1061"/>
      <c r="N1061"/>
      <c r="O1061"/>
      <c r="P1061"/>
      <c r="Q1061"/>
      <c r="R1061"/>
    </row>
    <row r="1062" spans="1:18" x14ac:dyDescent="0.2">
      <c r="A1062" s="231"/>
      <c r="B1062"/>
      <c r="D1062"/>
      <c r="E1062"/>
      <c r="H1062"/>
      <c r="I1062"/>
      <c r="J1062"/>
      <c r="K1062"/>
      <c r="L1062"/>
      <c r="N1062"/>
      <c r="O1062"/>
      <c r="P1062"/>
      <c r="Q1062"/>
      <c r="R1062"/>
    </row>
    <row r="1073" spans="1:18" x14ac:dyDescent="0.2">
      <c r="A1073" s="231"/>
      <c r="B1073"/>
      <c r="D1073"/>
      <c r="E1073"/>
      <c r="H1073"/>
      <c r="I1073"/>
      <c r="J1073"/>
      <c r="K1073"/>
      <c r="L1073"/>
      <c r="N1073"/>
      <c r="O1073"/>
      <c r="P1073"/>
      <c r="Q1073"/>
      <c r="R1073"/>
    </row>
    <row r="1074" spans="1:18" x14ac:dyDescent="0.2">
      <c r="A1074" s="231"/>
      <c r="B1074"/>
      <c r="D1074"/>
      <c r="E1074"/>
      <c r="H1074"/>
      <c r="I1074"/>
      <c r="J1074"/>
      <c r="K1074"/>
      <c r="L1074"/>
      <c r="N1074"/>
      <c r="O1074"/>
      <c r="P1074"/>
      <c r="Q1074"/>
      <c r="R1074"/>
    </row>
    <row r="1075" spans="1:18" x14ac:dyDescent="0.2">
      <c r="A1075" s="231"/>
      <c r="B1075"/>
      <c r="D1075"/>
      <c r="E1075"/>
      <c r="H1075"/>
      <c r="I1075"/>
      <c r="J1075"/>
      <c r="K1075"/>
      <c r="L1075"/>
      <c r="N1075"/>
      <c r="O1075"/>
      <c r="P1075"/>
      <c r="Q1075"/>
      <c r="R1075"/>
    </row>
    <row r="1076" spans="1:18" x14ac:dyDescent="0.2">
      <c r="A1076" s="231"/>
      <c r="B1076"/>
      <c r="D1076"/>
      <c r="E1076"/>
      <c r="H1076"/>
      <c r="I1076"/>
      <c r="J1076"/>
      <c r="K1076"/>
      <c r="L1076"/>
      <c r="N1076"/>
      <c r="O1076"/>
      <c r="P1076"/>
      <c r="Q1076"/>
      <c r="R1076"/>
    </row>
    <row r="1077" spans="1:18" x14ac:dyDescent="0.2">
      <c r="A1077" s="231"/>
      <c r="B1077"/>
      <c r="D1077"/>
      <c r="E1077"/>
      <c r="H1077"/>
      <c r="I1077"/>
      <c r="J1077"/>
      <c r="K1077"/>
      <c r="L1077"/>
      <c r="N1077"/>
      <c r="O1077"/>
      <c r="P1077"/>
      <c r="Q1077"/>
      <c r="R1077"/>
    </row>
    <row r="1078" spans="1:18" x14ac:dyDescent="0.2">
      <c r="A1078" s="231"/>
      <c r="B1078"/>
      <c r="D1078"/>
      <c r="E1078"/>
      <c r="H1078"/>
      <c r="I1078"/>
      <c r="J1078"/>
      <c r="K1078"/>
      <c r="L1078"/>
      <c r="N1078"/>
      <c r="O1078"/>
      <c r="P1078"/>
      <c r="Q1078"/>
      <c r="R1078"/>
    </row>
    <row r="1089" spans="1:18" x14ac:dyDescent="0.2">
      <c r="A1089" s="231"/>
      <c r="B1089"/>
      <c r="D1089"/>
      <c r="E1089"/>
      <c r="H1089"/>
      <c r="I1089"/>
      <c r="J1089"/>
      <c r="K1089"/>
      <c r="L1089"/>
      <c r="N1089"/>
      <c r="O1089"/>
      <c r="P1089"/>
      <c r="Q1089"/>
      <c r="R1089"/>
    </row>
    <row r="1090" spans="1:18" x14ac:dyDescent="0.2">
      <c r="A1090" s="231"/>
      <c r="B1090"/>
      <c r="D1090"/>
      <c r="E1090"/>
      <c r="H1090"/>
      <c r="I1090"/>
      <c r="J1090"/>
      <c r="K1090"/>
      <c r="L1090"/>
      <c r="N1090"/>
      <c r="O1090"/>
      <c r="P1090"/>
      <c r="Q1090"/>
      <c r="R1090"/>
    </row>
    <row r="1091" spans="1:18" x14ac:dyDescent="0.2">
      <c r="A1091" s="231"/>
      <c r="B1091"/>
      <c r="D1091"/>
      <c r="E1091"/>
      <c r="H1091"/>
      <c r="I1091"/>
      <c r="J1091"/>
      <c r="K1091"/>
      <c r="L1091"/>
      <c r="N1091"/>
      <c r="O1091"/>
      <c r="P1091"/>
      <c r="Q1091"/>
      <c r="R1091"/>
    </row>
    <row r="1092" spans="1:18" x14ac:dyDescent="0.2">
      <c r="A1092" s="231"/>
      <c r="B1092"/>
      <c r="D1092"/>
      <c r="E1092"/>
      <c r="H1092"/>
      <c r="I1092"/>
      <c r="J1092"/>
      <c r="K1092"/>
      <c r="L1092"/>
      <c r="N1092"/>
      <c r="O1092"/>
      <c r="P1092"/>
      <c r="Q1092"/>
      <c r="R1092"/>
    </row>
    <row r="1093" spans="1:18" x14ac:dyDescent="0.2">
      <c r="A1093" s="231"/>
      <c r="B1093"/>
      <c r="D1093"/>
      <c r="E1093"/>
      <c r="H1093"/>
      <c r="I1093"/>
      <c r="J1093"/>
      <c r="K1093"/>
      <c r="L1093"/>
      <c r="N1093"/>
      <c r="O1093"/>
      <c r="P1093"/>
      <c r="Q1093"/>
      <c r="R1093"/>
    </row>
    <row r="1094" spans="1:18" x14ac:dyDescent="0.2">
      <c r="A1094" s="231"/>
      <c r="B1094"/>
      <c r="D1094"/>
      <c r="E1094"/>
      <c r="H1094"/>
      <c r="I1094"/>
      <c r="J1094"/>
      <c r="K1094"/>
      <c r="L1094"/>
      <c r="N1094"/>
      <c r="O1094"/>
      <c r="P1094"/>
      <c r="Q1094"/>
      <c r="R1094"/>
    </row>
    <row r="1095" spans="1:18" x14ac:dyDescent="0.2">
      <c r="A1095" s="231"/>
      <c r="B1095"/>
      <c r="D1095"/>
      <c r="E1095"/>
      <c r="H1095"/>
      <c r="I1095"/>
      <c r="J1095"/>
      <c r="K1095"/>
      <c r="L1095"/>
      <c r="N1095"/>
      <c r="O1095"/>
      <c r="P1095"/>
      <c r="Q1095"/>
      <c r="R1095"/>
    </row>
    <row r="1096" spans="1:18" x14ac:dyDescent="0.2">
      <c r="A1096" s="231"/>
      <c r="B1096"/>
      <c r="D1096"/>
      <c r="E1096"/>
      <c r="H1096"/>
      <c r="I1096"/>
      <c r="J1096"/>
      <c r="K1096"/>
      <c r="L1096"/>
      <c r="N1096"/>
      <c r="O1096"/>
      <c r="P1096"/>
      <c r="Q1096"/>
      <c r="R1096"/>
    </row>
    <row r="1097" spans="1:18" x14ac:dyDescent="0.2">
      <c r="A1097" s="231"/>
      <c r="B1097"/>
      <c r="D1097"/>
      <c r="E1097"/>
      <c r="H1097"/>
      <c r="I1097"/>
      <c r="J1097"/>
      <c r="K1097"/>
      <c r="L1097"/>
      <c r="N1097"/>
      <c r="O1097"/>
      <c r="P1097"/>
      <c r="Q1097"/>
      <c r="R1097"/>
    </row>
    <row r="1098" spans="1:18" x14ac:dyDescent="0.2">
      <c r="A1098" s="231"/>
      <c r="B1098"/>
      <c r="D1098"/>
      <c r="E1098"/>
      <c r="H1098"/>
      <c r="I1098"/>
      <c r="J1098"/>
      <c r="K1098"/>
      <c r="L1098"/>
      <c r="N1098"/>
      <c r="O1098"/>
      <c r="P1098"/>
      <c r="Q1098"/>
      <c r="R1098"/>
    </row>
    <row r="1099" spans="1:18" x14ac:dyDescent="0.2">
      <c r="A1099" s="231"/>
      <c r="B1099"/>
      <c r="D1099"/>
      <c r="E1099"/>
      <c r="H1099"/>
      <c r="I1099"/>
      <c r="J1099"/>
      <c r="K1099"/>
      <c r="L1099"/>
      <c r="N1099"/>
      <c r="O1099"/>
      <c r="P1099"/>
      <c r="Q1099"/>
      <c r="R1099"/>
    </row>
    <row r="1100" spans="1:18" x14ac:dyDescent="0.2">
      <c r="A1100" s="231"/>
      <c r="B1100"/>
      <c r="D1100"/>
      <c r="E1100"/>
      <c r="H1100"/>
      <c r="I1100"/>
      <c r="J1100"/>
      <c r="K1100"/>
      <c r="L1100"/>
      <c r="N1100"/>
      <c r="O1100"/>
      <c r="P1100"/>
      <c r="Q1100"/>
      <c r="R1100"/>
    </row>
    <row r="1101" spans="1:18" x14ac:dyDescent="0.2">
      <c r="A1101" s="231"/>
      <c r="B1101"/>
      <c r="D1101"/>
      <c r="E1101"/>
      <c r="H1101"/>
      <c r="I1101"/>
      <c r="J1101"/>
      <c r="K1101"/>
      <c r="L1101"/>
      <c r="N1101"/>
      <c r="O1101"/>
      <c r="P1101"/>
      <c r="Q1101"/>
      <c r="R1101"/>
    </row>
    <row r="1102" spans="1:18" x14ac:dyDescent="0.2">
      <c r="A1102" s="231"/>
      <c r="B1102"/>
      <c r="D1102"/>
      <c r="E1102"/>
      <c r="H1102"/>
      <c r="I1102"/>
      <c r="J1102"/>
      <c r="K1102"/>
      <c r="L1102"/>
      <c r="N1102"/>
      <c r="O1102"/>
      <c r="P1102"/>
      <c r="Q1102"/>
      <c r="R1102"/>
    </row>
    <row r="1103" spans="1:18" x14ac:dyDescent="0.2">
      <c r="A1103" s="231"/>
      <c r="B1103"/>
      <c r="D1103"/>
      <c r="E1103"/>
      <c r="H1103"/>
      <c r="I1103"/>
      <c r="J1103"/>
      <c r="K1103"/>
      <c r="L1103"/>
      <c r="N1103"/>
      <c r="O1103"/>
      <c r="P1103"/>
      <c r="Q1103"/>
      <c r="R1103"/>
    </row>
    <row r="1104" spans="1:18" x14ac:dyDescent="0.2">
      <c r="A1104" s="231"/>
      <c r="B1104"/>
      <c r="D1104"/>
      <c r="E1104"/>
      <c r="H1104"/>
      <c r="I1104"/>
      <c r="J1104"/>
      <c r="K1104"/>
      <c r="L1104"/>
      <c r="N1104"/>
      <c r="O1104"/>
      <c r="P1104"/>
      <c r="Q1104"/>
      <c r="R1104"/>
    </row>
    <row r="1105" spans="1:18" x14ac:dyDescent="0.2">
      <c r="A1105" s="231"/>
      <c r="B1105"/>
      <c r="D1105"/>
      <c r="E1105"/>
      <c r="H1105"/>
      <c r="I1105"/>
      <c r="J1105"/>
      <c r="K1105"/>
      <c r="L1105"/>
      <c r="N1105"/>
      <c r="O1105"/>
      <c r="P1105"/>
      <c r="Q1105"/>
      <c r="R1105"/>
    </row>
    <row r="1106" spans="1:18" x14ac:dyDescent="0.2">
      <c r="A1106" s="231"/>
      <c r="B1106"/>
      <c r="D1106"/>
      <c r="E1106"/>
      <c r="H1106"/>
      <c r="I1106"/>
      <c r="J1106"/>
      <c r="K1106"/>
      <c r="L1106"/>
      <c r="N1106"/>
      <c r="O1106"/>
      <c r="P1106"/>
      <c r="Q1106"/>
      <c r="R1106"/>
    </row>
    <row r="1107" spans="1:18" x14ac:dyDescent="0.2">
      <c r="A1107" s="231"/>
      <c r="B1107"/>
      <c r="D1107"/>
      <c r="E1107"/>
      <c r="H1107"/>
      <c r="I1107"/>
      <c r="J1107"/>
      <c r="K1107"/>
      <c r="L1107"/>
      <c r="N1107"/>
      <c r="O1107"/>
      <c r="P1107"/>
      <c r="Q1107"/>
      <c r="R1107"/>
    </row>
    <row r="1108" spans="1:18" x14ac:dyDescent="0.2">
      <c r="A1108" s="231"/>
      <c r="B1108"/>
      <c r="D1108"/>
      <c r="E1108"/>
      <c r="H1108"/>
      <c r="I1108"/>
      <c r="J1108"/>
      <c r="K1108"/>
      <c r="L1108"/>
      <c r="N1108"/>
      <c r="O1108"/>
      <c r="P1108"/>
      <c r="Q1108"/>
      <c r="R1108"/>
    </row>
    <row r="1109" spans="1:18" x14ac:dyDescent="0.2">
      <c r="A1109" s="231"/>
      <c r="B1109"/>
      <c r="D1109"/>
      <c r="E1109"/>
      <c r="H1109"/>
      <c r="I1109"/>
      <c r="J1109"/>
      <c r="K1109"/>
      <c r="L1109"/>
      <c r="N1109"/>
      <c r="O1109"/>
      <c r="P1109"/>
      <c r="Q1109"/>
      <c r="R1109"/>
    </row>
    <row r="1121" spans="1:1" customFormat="1" x14ac:dyDescent="0.2">
      <c r="A1121" s="231"/>
    </row>
  </sheetData>
  <sortState ref="A2:R1090">
    <sortCondition ref="C2:C1090"/>
  </sortState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6"/>
  <sheetViews>
    <sheetView showGridLines="0" zoomScale="130" zoomScaleNormal="130" workbookViewId="0"/>
  </sheetViews>
  <sheetFormatPr defaultRowHeight="12.75" x14ac:dyDescent="0.2"/>
  <cols>
    <col min="1" max="1" width="6.42578125" style="225" bestFit="1" customWidth="1"/>
    <col min="2" max="2" width="98.5703125" customWidth="1"/>
    <col min="3" max="3" width="19" style="63" hidden="1" customWidth="1"/>
    <col min="4" max="4" width="31.7109375" style="63" hidden="1" customWidth="1"/>
    <col min="5" max="5" width="30.28515625" hidden="1" customWidth="1"/>
    <col min="6" max="6" width="33.42578125" hidden="1" customWidth="1"/>
    <col min="7" max="7" width="33" style="63" bestFit="1" customWidth="1"/>
    <col min="8" max="8" width="39.140625" style="63" hidden="1" customWidth="1"/>
    <col min="9" max="10" width="0" style="63" hidden="1" customWidth="1"/>
    <col min="11" max="11" width="60" hidden="1" customWidth="1"/>
    <col min="12" max="12" width="17" style="63" hidden="1" customWidth="1"/>
    <col min="13" max="13" width="18.140625" style="227" customWidth="1"/>
    <col min="14" max="14" width="14.42578125" style="63" hidden="1" customWidth="1"/>
    <col min="15" max="15" width="16.42578125" style="63" hidden="1" customWidth="1"/>
    <col min="16" max="16" width="9.140625" style="228"/>
  </cols>
  <sheetData>
    <row r="1" spans="1:16" s="247" customFormat="1" ht="39.950000000000003" customHeight="1" x14ac:dyDescent="0.2">
      <c r="A1" s="214" t="s">
        <v>345</v>
      </c>
      <c r="B1" s="191" t="s">
        <v>346</v>
      </c>
      <c r="C1" s="191" t="s">
        <v>444</v>
      </c>
      <c r="D1" s="191" t="s">
        <v>347</v>
      </c>
      <c r="E1" s="191" t="s">
        <v>348</v>
      </c>
      <c r="F1" s="191" t="s">
        <v>349</v>
      </c>
      <c r="G1" s="191" t="s">
        <v>351</v>
      </c>
      <c r="H1" s="191" t="s">
        <v>352</v>
      </c>
      <c r="I1" s="191" t="s">
        <v>353</v>
      </c>
      <c r="J1" s="191" t="s">
        <v>354</v>
      </c>
      <c r="K1" s="192" t="s">
        <v>355</v>
      </c>
      <c r="L1" s="191" t="s">
        <v>356</v>
      </c>
      <c r="M1" s="192" t="s">
        <v>357</v>
      </c>
      <c r="N1" s="193" t="s">
        <v>461</v>
      </c>
      <c r="O1" s="193" t="s">
        <v>1850</v>
      </c>
      <c r="P1" s="193" t="s">
        <v>123</v>
      </c>
    </row>
    <row r="2" spans="1:16" x14ac:dyDescent="0.2">
      <c r="A2" s="225">
        <v>1</v>
      </c>
      <c r="B2" t="s">
        <v>1859</v>
      </c>
      <c r="C2" s="63" t="s">
        <v>1860</v>
      </c>
      <c r="D2" s="63" t="s">
        <v>656</v>
      </c>
      <c r="E2" t="s">
        <v>1861</v>
      </c>
      <c r="F2" t="s">
        <v>1862</v>
      </c>
      <c r="G2" s="63" t="s">
        <v>147</v>
      </c>
      <c r="H2" s="63" t="s">
        <v>585</v>
      </c>
      <c r="I2" s="63">
        <v>15</v>
      </c>
      <c r="J2" s="63">
        <v>5</v>
      </c>
      <c r="K2" t="s">
        <v>615</v>
      </c>
      <c r="L2" s="63" t="s">
        <v>616</v>
      </c>
      <c r="M2" s="227">
        <v>150000</v>
      </c>
      <c r="N2" s="63" t="s">
        <v>586</v>
      </c>
      <c r="O2" s="63" t="s">
        <v>586</v>
      </c>
      <c r="P2" s="228">
        <f t="shared" ref="P2:P65" si="0">M2/$M$972</f>
        <v>1.3275217381684626E-4</v>
      </c>
    </row>
    <row r="3" spans="1:16" x14ac:dyDescent="0.2">
      <c r="A3" s="225">
        <f>A2+1</f>
        <v>2</v>
      </c>
      <c r="B3" t="s">
        <v>3341</v>
      </c>
      <c r="C3" s="63" t="s">
        <v>3342</v>
      </c>
      <c r="E3" t="s">
        <v>3343</v>
      </c>
      <c r="F3" t="s">
        <v>3344</v>
      </c>
      <c r="G3" s="63" t="s">
        <v>147</v>
      </c>
      <c r="H3" s="63" t="s">
        <v>585</v>
      </c>
      <c r="I3" s="63">
        <v>15</v>
      </c>
      <c r="J3" s="63">
        <v>5</v>
      </c>
      <c r="K3" t="s">
        <v>615</v>
      </c>
      <c r="L3" s="63" t="s">
        <v>616</v>
      </c>
      <c r="M3" s="227">
        <v>12500</v>
      </c>
      <c r="N3" s="63" t="s">
        <v>586</v>
      </c>
      <c r="O3" s="63" t="s">
        <v>586</v>
      </c>
      <c r="P3" s="228">
        <f t="shared" si="0"/>
        <v>1.1062681151403854E-5</v>
      </c>
    </row>
    <row r="4" spans="1:16" x14ac:dyDescent="0.2">
      <c r="A4" s="225">
        <f t="shared" ref="A4:A65" si="1">A3+1</f>
        <v>3</v>
      </c>
      <c r="B4" t="s">
        <v>921</v>
      </c>
      <c r="C4" s="63" t="s">
        <v>922</v>
      </c>
      <c r="E4" t="s">
        <v>923</v>
      </c>
      <c r="F4" t="s">
        <v>924</v>
      </c>
      <c r="G4" s="63" t="s">
        <v>590</v>
      </c>
      <c r="H4" s="63" t="s">
        <v>591</v>
      </c>
      <c r="I4" s="63">
        <v>20</v>
      </c>
      <c r="J4" s="63">
        <v>20</v>
      </c>
      <c r="K4" t="s">
        <v>1750</v>
      </c>
      <c r="L4" s="63" t="s">
        <v>201</v>
      </c>
      <c r="M4" s="227">
        <v>20000</v>
      </c>
      <c r="N4" s="63" t="s">
        <v>586</v>
      </c>
      <c r="O4" s="63" t="s">
        <v>586</v>
      </c>
      <c r="P4" s="228">
        <f t="shared" si="0"/>
        <v>1.7700289842246168E-5</v>
      </c>
    </row>
    <row r="5" spans="1:16" x14ac:dyDescent="0.2">
      <c r="A5" s="225">
        <f t="shared" si="1"/>
        <v>4</v>
      </c>
      <c r="B5" t="s">
        <v>3309</v>
      </c>
      <c r="C5" s="63" t="s">
        <v>3310</v>
      </c>
      <c r="E5" t="s">
        <v>3311</v>
      </c>
      <c r="G5" s="63" t="s">
        <v>590</v>
      </c>
      <c r="H5" s="63" t="s">
        <v>591</v>
      </c>
      <c r="I5" s="63">
        <v>20</v>
      </c>
      <c r="J5" s="63">
        <v>20</v>
      </c>
      <c r="K5" t="s">
        <v>219</v>
      </c>
      <c r="L5" s="63" t="s">
        <v>220</v>
      </c>
      <c r="M5" s="227">
        <v>10000</v>
      </c>
      <c r="N5" s="63" t="s">
        <v>586</v>
      </c>
      <c r="O5" s="63" t="s">
        <v>586</v>
      </c>
      <c r="P5" s="228">
        <f t="shared" si="0"/>
        <v>8.850144921123084E-6</v>
      </c>
    </row>
    <row r="6" spans="1:16" x14ac:dyDescent="0.2">
      <c r="A6" s="225">
        <f t="shared" si="1"/>
        <v>5</v>
      </c>
      <c r="B6" t="s">
        <v>3217</v>
      </c>
      <c r="C6" s="63" t="s">
        <v>3218</v>
      </c>
      <c r="E6" t="s">
        <v>3219</v>
      </c>
      <c r="G6" s="63" t="s">
        <v>583</v>
      </c>
      <c r="H6" s="63" t="s">
        <v>585</v>
      </c>
      <c r="I6" s="63">
        <v>15</v>
      </c>
      <c r="J6" s="63">
        <v>15</v>
      </c>
      <c r="K6" t="s">
        <v>102</v>
      </c>
      <c r="L6" s="63" t="s">
        <v>103</v>
      </c>
      <c r="M6" s="227">
        <v>436000</v>
      </c>
      <c r="N6" s="63" t="s">
        <v>586</v>
      </c>
      <c r="O6" s="63" t="s">
        <v>586</v>
      </c>
      <c r="P6" s="228">
        <f t="shared" si="0"/>
        <v>3.8586631856096646E-4</v>
      </c>
    </row>
    <row r="7" spans="1:16" x14ac:dyDescent="0.2">
      <c r="A7" s="225">
        <f t="shared" si="1"/>
        <v>6</v>
      </c>
      <c r="B7" t="s">
        <v>806</v>
      </c>
      <c r="C7" s="63" t="s">
        <v>807</v>
      </c>
      <c r="D7" s="63" t="s">
        <v>269</v>
      </c>
      <c r="E7" t="s">
        <v>1512</v>
      </c>
      <c r="F7" t="s">
        <v>1513</v>
      </c>
      <c r="G7" s="63" t="s">
        <v>583</v>
      </c>
      <c r="H7" s="63" t="s">
        <v>585</v>
      </c>
      <c r="I7" s="63">
        <v>15</v>
      </c>
      <c r="J7" s="63">
        <v>15</v>
      </c>
      <c r="K7" t="s">
        <v>102</v>
      </c>
      <c r="L7" s="63" t="s">
        <v>103</v>
      </c>
      <c r="M7" s="227">
        <v>9000</v>
      </c>
      <c r="N7" s="63" t="s">
        <v>586</v>
      </c>
      <c r="O7" s="63" t="s">
        <v>586</v>
      </c>
      <c r="P7" s="228">
        <f t="shared" si="0"/>
        <v>7.9651304290107746E-6</v>
      </c>
    </row>
    <row r="8" spans="1:16" x14ac:dyDescent="0.2">
      <c r="A8" s="225">
        <f t="shared" si="1"/>
        <v>7</v>
      </c>
      <c r="B8" t="s">
        <v>3372</v>
      </c>
      <c r="C8" s="63" t="s">
        <v>3373</v>
      </c>
      <c r="D8" s="63" t="s">
        <v>269</v>
      </c>
      <c r="E8" t="s">
        <v>1512</v>
      </c>
      <c r="F8" t="s">
        <v>1513</v>
      </c>
      <c r="G8" s="63" t="s">
        <v>583</v>
      </c>
      <c r="H8" s="63" t="s">
        <v>585</v>
      </c>
      <c r="I8" s="63">
        <v>15</v>
      </c>
      <c r="J8" s="63">
        <v>15</v>
      </c>
      <c r="K8" t="s">
        <v>102</v>
      </c>
      <c r="L8" s="63" t="s">
        <v>103</v>
      </c>
      <c r="M8" s="227">
        <v>146000</v>
      </c>
      <c r="N8" s="63" t="s">
        <v>586</v>
      </c>
      <c r="O8" s="63" t="s">
        <v>586</v>
      </c>
      <c r="P8" s="228">
        <f t="shared" si="0"/>
        <v>1.2921211584839701E-4</v>
      </c>
    </row>
    <row r="9" spans="1:16" x14ac:dyDescent="0.2">
      <c r="A9" s="225">
        <f t="shared" si="1"/>
        <v>8</v>
      </c>
      <c r="B9" t="s">
        <v>3360</v>
      </c>
      <c r="C9" s="63" t="s">
        <v>3361</v>
      </c>
      <c r="E9" t="s">
        <v>3362</v>
      </c>
      <c r="F9" t="s">
        <v>3363</v>
      </c>
      <c r="G9" s="63" t="s">
        <v>257</v>
      </c>
      <c r="H9" s="63" t="s">
        <v>585</v>
      </c>
      <c r="I9" s="63">
        <v>15</v>
      </c>
      <c r="J9" s="63">
        <v>15</v>
      </c>
      <c r="K9" t="s">
        <v>102</v>
      </c>
      <c r="L9" s="63" t="s">
        <v>103</v>
      </c>
      <c r="M9" s="227">
        <v>191000</v>
      </c>
      <c r="N9" s="63" t="s">
        <v>586</v>
      </c>
      <c r="O9" s="63" t="s">
        <v>586</v>
      </c>
      <c r="P9" s="228">
        <f t="shared" si="0"/>
        <v>1.690377679934509E-4</v>
      </c>
    </row>
    <row r="10" spans="1:16" x14ac:dyDescent="0.2">
      <c r="A10" s="225">
        <f t="shared" si="1"/>
        <v>9</v>
      </c>
      <c r="B10" t="s">
        <v>3631</v>
      </c>
      <c r="C10" s="63" t="s">
        <v>3632</v>
      </c>
      <c r="D10" s="63" t="s">
        <v>656</v>
      </c>
      <c r="E10" t="s">
        <v>3600</v>
      </c>
      <c r="F10" t="s">
        <v>3601</v>
      </c>
      <c r="G10" s="63" t="s">
        <v>583</v>
      </c>
      <c r="H10" s="63" t="s">
        <v>585</v>
      </c>
      <c r="I10" s="63">
        <v>15</v>
      </c>
      <c r="J10" s="63">
        <v>15</v>
      </c>
      <c r="K10" t="s">
        <v>343</v>
      </c>
      <c r="L10" s="63" t="s">
        <v>344</v>
      </c>
      <c r="M10" s="227">
        <v>3000</v>
      </c>
      <c r="N10" s="63" t="s">
        <v>586</v>
      </c>
      <c r="O10" s="63" t="s">
        <v>586</v>
      </c>
      <c r="P10" s="228">
        <f t="shared" si="0"/>
        <v>2.6550434763369249E-6</v>
      </c>
    </row>
    <row r="11" spans="1:16" x14ac:dyDescent="0.2">
      <c r="A11" s="225">
        <f t="shared" si="1"/>
        <v>10</v>
      </c>
      <c r="B11" t="s">
        <v>944</v>
      </c>
      <c r="C11" s="63" t="s">
        <v>3627</v>
      </c>
      <c r="D11" s="63" t="s">
        <v>3628</v>
      </c>
      <c r="E11" t="s">
        <v>3629</v>
      </c>
      <c r="F11" t="s">
        <v>3630</v>
      </c>
      <c r="G11" s="63" t="s">
        <v>587</v>
      </c>
      <c r="H11" s="63" t="s">
        <v>585</v>
      </c>
      <c r="I11" s="63">
        <v>15</v>
      </c>
      <c r="J11" s="63">
        <v>15</v>
      </c>
      <c r="K11" t="s">
        <v>944</v>
      </c>
      <c r="L11" s="63" t="s">
        <v>945</v>
      </c>
      <c r="M11" s="227">
        <v>3000</v>
      </c>
      <c r="N11" s="63" t="s">
        <v>586</v>
      </c>
      <c r="O11" s="63" t="s">
        <v>586</v>
      </c>
      <c r="P11" s="228">
        <f t="shared" si="0"/>
        <v>2.6550434763369249E-6</v>
      </c>
    </row>
    <row r="12" spans="1:16" x14ac:dyDescent="0.2">
      <c r="A12" s="225">
        <f t="shared" si="1"/>
        <v>11</v>
      </c>
      <c r="B12" t="s">
        <v>3608</v>
      </c>
      <c r="C12" s="63" t="s">
        <v>3609</v>
      </c>
      <c r="E12" t="s">
        <v>3610</v>
      </c>
      <c r="G12" s="63" t="s">
        <v>583</v>
      </c>
      <c r="H12" s="63" t="s">
        <v>585</v>
      </c>
      <c r="I12" s="63">
        <v>15</v>
      </c>
      <c r="J12" s="63">
        <v>15</v>
      </c>
      <c r="K12" t="s">
        <v>334</v>
      </c>
      <c r="L12" s="63" t="s">
        <v>336</v>
      </c>
      <c r="M12" s="227">
        <v>5000</v>
      </c>
      <c r="N12" s="63" t="s">
        <v>586</v>
      </c>
      <c r="O12" s="63" t="s">
        <v>586</v>
      </c>
      <c r="P12" s="228">
        <f t="shared" si="0"/>
        <v>4.425072460561542E-6</v>
      </c>
    </row>
    <row r="13" spans="1:16" x14ac:dyDescent="0.2">
      <c r="A13" s="225">
        <f t="shared" si="1"/>
        <v>12</v>
      </c>
      <c r="B13" t="s">
        <v>1045</v>
      </c>
      <c r="C13" s="63" t="s">
        <v>2622</v>
      </c>
      <c r="E13" t="s">
        <v>1270</v>
      </c>
      <c r="F13" t="s">
        <v>1271</v>
      </c>
      <c r="G13" s="63" t="s">
        <v>583</v>
      </c>
      <c r="H13" s="63" t="s">
        <v>585</v>
      </c>
      <c r="I13" s="63">
        <v>15</v>
      </c>
      <c r="J13" s="63">
        <v>15</v>
      </c>
      <c r="K13" t="s">
        <v>126</v>
      </c>
      <c r="L13" s="63" t="s">
        <v>127</v>
      </c>
      <c r="M13" s="227">
        <v>50000</v>
      </c>
      <c r="N13" s="63" t="s">
        <v>586</v>
      </c>
      <c r="O13" s="63" t="s">
        <v>586</v>
      </c>
      <c r="P13" s="228">
        <f t="shared" si="0"/>
        <v>4.4250724605615417E-5</v>
      </c>
    </row>
    <row r="14" spans="1:16" x14ac:dyDescent="0.2">
      <c r="A14" s="225">
        <f t="shared" si="1"/>
        <v>13</v>
      </c>
      <c r="B14" t="s">
        <v>453</v>
      </c>
      <c r="C14" s="63" t="s">
        <v>527</v>
      </c>
      <c r="E14" t="s">
        <v>975</v>
      </c>
      <c r="F14" t="s">
        <v>1216</v>
      </c>
      <c r="G14" s="63" t="s">
        <v>257</v>
      </c>
      <c r="H14" s="63" t="s">
        <v>585</v>
      </c>
      <c r="I14" s="63">
        <v>15</v>
      </c>
      <c r="J14" s="63">
        <v>15</v>
      </c>
      <c r="K14" t="s">
        <v>1510</v>
      </c>
      <c r="L14" s="63" t="s">
        <v>77</v>
      </c>
      <c r="M14" s="227">
        <v>192000</v>
      </c>
      <c r="N14" s="63" t="s">
        <v>586</v>
      </c>
      <c r="O14" s="63" t="s">
        <v>586</v>
      </c>
      <c r="P14" s="228">
        <f t="shared" si="0"/>
        <v>1.6992278248556319E-4</v>
      </c>
    </row>
    <row r="15" spans="1:16" x14ac:dyDescent="0.2">
      <c r="A15" s="225">
        <f t="shared" si="1"/>
        <v>14</v>
      </c>
      <c r="B15" t="s">
        <v>454</v>
      </c>
      <c r="C15" s="63" t="s">
        <v>276</v>
      </c>
      <c r="E15" t="s">
        <v>975</v>
      </c>
      <c r="F15" t="s">
        <v>1216</v>
      </c>
      <c r="G15" s="63" t="s">
        <v>257</v>
      </c>
      <c r="H15" s="63" t="s">
        <v>585</v>
      </c>
      <c r="I15" s="63">
        <v>15</v>
      </c>
      <c r="J15" s="63">
        <v>15</v>
      </c>
      <c r="K15" t="s">
        <v>1510</v>
      </c>
      <c r="L15" s="63" t="s">
        <v>77</v>
      </c>
      <c r="M15" s="227">
        <v>929500</v>
      </c>
      <c r="N15" s="63" t="s">
        <v>586</v>
      </c>
      <c r="O15" s="63" t="s">
        <v>586</v>
      </c>
      <c r="P15" s="228">
        <f t="shared" si="0"/>
        <v>8.2262097041839065E-4</v>
      </c>
    </row>
    <row r="16" spans="1:16" x14ac:dyDescent="0.2">
      <c r="A16" s="225">
        <f t="shared" si="1"/>
        <v>15</v>
      </c>
      <c r="B16" t="s">
        <v>674</v>
      </c>
      <c r="C16" s="63" t="s">
        <v>675</v>
      </c>
      <c r="E16" t="s">
        <v>975</v>
      </c>
      <c r="F16" t="s">
        <v>1216</v>
      </c>
      <c r="G16" s="63" t="s">
        <v>257</v>
      </c>
      <c r="H16" s="63" t="s">
        <v>585</v>
      </c>
      <c r="I16" s="63">
        <v>15</v>
      </c>
      <c r="J16" s="63">
        <v>15</v>
      </c>
      <c r="K16" t="s">
        <v>1510</v>
      </c>
      <c r="L16" s="63" t="s">
        <v>77</v>
      </c>
      <c r="M16" s="227">
        <v>5500</v>
      </c>
      <c r="N16" s="63" t="s">
        <v>586</v>
      </c>
      <c r="O16" s="63" t="s">
        <v>586</v>
      </c>
      <c r="P16" s="228">
        <f t="shared" si="0"/>
        <v>4.8675797066176959E-6</v>
      </c>
    </row>
    <row r="17" spans="1:16" x14ac:dyDescent="0.2">
      <c r="A17" s="225">
        <f t="shared" si="1"/>
        <v>16</v>
      </c>
      <c r="B17" t="s">
        <v>1802</v>
      </c>
      <c r="C17" s="63" t="s">
        <v>2884</v>
      </c>
      <c r="E17" t="s">
        <v>1436</v>
      </c>
      <c r="F17" t="s">
        <v>1437</v>
      </c>
      <c r="G17" s="63" t="s">
        <v>583</v>
      </c>
      <c r="H17" s="63" t="s">
        <v>585</v>
      </c>
      <c r="I17" s="63">
        <v>15</v>
      </c>
      <c r="J17" s="63">
        <v>15</v>
      </c>
      <c r="K17" t="s">
        <v>126</v>
      </c>
      <c r="L17" s="63" t="s">
        <v>127</v>
      </c>
      <c r="M17" s="227">
        <v>63000</v>
      </c>
      <c r="N17" s="63" t="s">
        <v>586</v>
      </c>
      <c r="O17" s="63" t="s">
        <v>586</v>
      </c>
      <c r="P17" s="228">
        <f t="shared" si="0"/>
        <v>5.5755913003075422E-5</v>
      </c>
    </row>
    <row r="18" spans="1:16" x14ac:dyDescent="0.2">
      <c r="A18" s="225">
        <f t="shared" si="1"/>
        <v>17</v>
      </c>
      <c r="B18" t="s">
        <v>2606</v>
      </c>
      <c r="C18" s="63" t="s">
        <v>1855</v>
      </c>
      <c r="D18" s="63" t="s">
        <v>1856</v>
      </c>
      <c r="E18" t="s">
        <v>1857</v>
      </c>
      <c r="F18" t="s">
        <v>1858</v>
      </c>
      <c r="G18" s="63" t="s">
        <v>583</v>
      </c>
      <c r="H18" s="63" t="s">
        <v>585</v>
      </c>
      <c r="I18" s="63">
        <v>15</v>
      </c>
      <c r="J18" s="63">
        <v>15</v>
      </c>
      <c r="K18" t="s">
        <v>262</v>
      </c>
      <c r="L18" s="63" t="s">
        <v>204</v>
      </c>
      <c r="M18" s="227">
        <v>82500</v>
      </c>
      <c r="N18" s="63" t="s">
        <v>586</v>
      </c>
      <c r="O18" s="63" t="s">
        <v>586</v>
      </c>
      <c r="P18" s="228">
        <f t="shared" si="0"/>
        <v>7.3013695599265444E-5</v>
      </c>
    </row>
    <row r="19" spans="1:16" x14ac:dyDescent="0.2">
      <c r="A19" s="225">
        <f t="shared" si="1"/>
        <v>18</v>
      </c>
      <c r="B19" t="s">
        <v>772</v>
      </c>
      <c r="C19" s="63" t="s">
        <v>773</v>
      </c>
      <c r="E19" t="s">
        <v>1226</v>
      </c>
      <c r="F19" t="s">
        <v>1227</v>
      </c>
      <c r="G19" s="63" t="s">
        <v>257</v>
      </c>
      <c r="H19" s="63" t="s">
        <v>585</v>
      </c>
      <c r="I19" s="63">
        <v>15</v>
      </c>
      <c r="J19" s="63">
        <v>15</v>
      </c>
      <c r="K19" t="s">
        <v>102</v>
      </c>
      <c r="L19" s="63" t="s">
        <v>103</v>
      </c>
      <c r="M19" s="227">
        <v>4000</v>
      </c>
      <c r="N19" s="63" t="s">
        <v>586</v>
      </c>
      <c r="O19" s="63" t="s">
        <v>586</v>
      </c>
      <c r="P19" s="228">
        <f t="shared" si="0"/>
        <v>3.5400579684492334E-6</v>
      </c>
    </row>
    <row r="20" spans="1:16" x14ac:dyDescent="0.2">
      <c r="A20" s="225">
        <f t="shared" si="1"/>
        <v>19</v>
      </c>
      <c r="B20" t="s">
        <v>84</v>
      </c>
      <c r="C20" s="63" t="s">
        <v>488</v>
      </c>
      <c r="E20" t="s">
        <v>1226</v>
      </c>
      <c r="F20" t="s">
        <v>1227</v>
      </c>
      <c r="G20" s="63" t="s">
        <v>257</v>
      </c>
      <c r="H20" s="63" t="s">
        <v>585</v>
      </c>
      <c r="I20" s="63">
        <v>15</v>
      </c>
      <c r="J20" s="63">
        <v>15</v>
      </c>
      <c r="K20" t="s">
        <v>102</v>
      </c>
      <c r="L20" s="63" t="s">
        <v>103</v>
      </c>
      <c r="M20" s="227">
        <v>110000</v>
      </c>
      <c r="N20" s="63" t="s">
        <v>586</v>
      </c>
      <c r="O20" s="63" t="s">
        <v>586</v>
      </c>
      <c r="P20" s="228">
        <f t="shared" si="0"/>
        <v>9.7351594132353921E-5</v>
      </c>
    </row>
    <row r="21" spans="1:16" x14ac:dyDescent="0.2">
      <c r="A21" s="225">
        <f t="shared" si="1"/>
        <v>20</v>
      </c>
      <c r="B21" t="s">
        <v>197</v>
      </c>
      <c r="C21" s="63" t="s">
        <v>13</v>
      </c>
      <c r="E21" t="s">
        <v>1226</v>
      </c>
      <c r="F21" t="s">
        <v>1227</v>
      </c>
      <c r="G21" s="63" t="s">
        <v>257</v>
      </c>
      <c r="H21" s="63" t="s">
        <v>585</v>
      </c>
      <c r="I21" s="63">
        <v>15</v>
      </c>
      <c r="J21" s="63">
        <v>15</v>
      </c>
      <c r="K21" t="s">
        <v>102</v>
      </c>
      <c r="L21" s="63" t="s">
        <v>103</v>
      </c>
      <c r="M21" s="227">
        <v>800000</v>
      </c>
      <c r="N21" s="63" t="s">
        <v>586</v>
      </c>
      <c r="O21" s="63" t="s">
        <v>586</v>
      </c>
      <c r="P21" s="228">
        <f t="shared" si="0"/>
        <v>7.0801159368984667E-4</v>
      </c>
    </row>
    <row r="22" spans="1:16" x14ac:dyDescent="0.2">
      <c r="A22" s="225">
        <f t="shared" si="1"/>
        <v>21</v>
      </c>
      <c r="B22" t="s">
        <v>371</v>
      </c>
      <c r="C22" s="63" t="s">
        <v>36</v>
      </c>
      <c r="E22" t="s">
        <v>1226</v>
      </c>
      <c r="F22" t="s">
        <v>1227</v>
      </c>
      <c r="G22" s="63" t="s">
        <v>257</v>
      </c>
      <c r="H22" s="63" t="s">
        <v>585</v>
      </c>
      <c r="I22" s="63">
        <v>15</v>
      </c>
      <c r="J22" s="63">
        <v>15</v>
      </c>
      <c r="K22" t="s">
        <v>102</v>
      </c>
      <c r="L22" s="63" t="s">
        <v>103</v>
      </c>
      <c r="M22" s="227">
        <v>90000</v>
      </c>
      <c r="N22" s="63" t="s">
        <v>586</v>
      </c>
      <c r="O22" s="63" t="s">
        <v>586</v>
      </c>
      <c r="P22" s="228">
        <f t="shared" si="0"/>
        <v>7.9651304290107746E-5</v>
      </c>
    </row>
    <row r="23" spans="1:16" x14ac:dyDescent="0.2">
      <c r="A23" s="225">
        <f t="shared" si="1"/>
        <v>22</v>
      </c>
      <c r="B23" t="s">
        <v>698</v>
      </c>
      <c r="C23" s="63" t="s">
        <v>699</v>
      </c>
      <c r="D23" s="63" t="s">
        <v>656</v>
      </c>
      <c r="E23" t="s">
        <v>1972</v>
      </c>
      <c r="F23" t="s">
        <v>1973</v>
      </c>
      <c r="G23" s="63" t="s">
        <v>257</v>
      </c>
      <c r="H23" s="63" t="s">
        <v>585</v>
      </c>
      <c r="I23" s="63">
        <v>15</v>
      </c>
      <c r="J23" s="63">
        <v>15</v>
      </c>
      <c r="K23" t="s">
        <v>102</v>
      </c>
      <c r="L23" s="63" t="s">
        <v>103</v>
      </c>
      <c r="M23" s="227">
        <v>5500</v>
      </c>
      <c r="N23" s="63" t="s">
        <v>586</v>
      </c>
      <c r="O23" s="63" t="s">
        <v>586</v>
      </c>
      <c r="P23" s="228">
        <f t="shared" si="0"/>
        <v>4.8675797066176959E-6</v>
      </c>
    </row>
    <row r="24" spans="1:16" x14ac:dyDescent="0.2">
      <c r="A24" s="225">
        <f t="shared" si="1"/>
        <v>23</v>
      </c>
      <c r="B24" t="s">
        <v>949</v>
      </c>
      <c r="C24" s="63" t="s">
        <v>950</v>
      </c>
      <c r="D24" s="63" t="s">
        <v>656</v>
      </c>
      <c r="E24" t="s">
        <v>1972</v>
      </c>
      <c r="F24" t="s">
        <v>1973</v>
      </c>
      <c r="G24" s="63" t="s">
        <v>257</v>
      </c>
      <c r="H24" s="63" t="s">
        <v>585</v>
      </c>
      <c r="I24" s="63">
        <v>15</v>
      </c>
      <c r="J24" s="63">
        <v>15</v>
      </c>
      <c r="K24" t="s">
        <v>102</v>
      </c>
      <c r="L24" s="63" t="s">
        <v>103</v>
      </c>
      <c r="M24" s="227">
        <v>5000</v>
      </c>
      <c r="N24" s="63" t="s">
        <v>586</v>
      </c>
      <c r="O24" s="63" t="s">
        <v>586</v>
      </c>
      <c r="P24" s="228">
        <f t="shared" si="0"/>
        <v>4.425072460561542E-6</v>
      </c>
    </row>
    <row r="25" spans="1:16" x14ac:dyDescent="0.2">
      <c r="A25" s="225">
        <f t="shared" si="1"/>
        <v>24</v>
      </c>
      <c r="B25" t="s">
        <v>693</v>
      </c>
      <c r="C25" s="63" t="s">
        <v>694</v>
      </c>
      <c r="E25" t="s">
        <v>1149</v>
      </c>
      <c r="F25" t="s">
        <v>1283</v>
      </c>
      <c r="G25" s="63" t="s">
        <v>583</v>
      </c>
      <c r="H25" s="63" t="s">
        <v>585</v>
      </c>
      <c r="I25" s="63">
        <v>15</v>
      </c>
      <c r="J25" s="63">
        <v>15</v>
      </c>
      <c r="K25" t="s">
        <v>102</v>
      </c>
      <c r="L25" s="63" t="s">
        <v>103</v>
      </c>
      <c r="M25" s="227">
        <v>34500</v>
      </c>
      <c r="N25" s="63" t="s">
        <v>586</v>
      </c>
      <c r="O25" s="63" t="s">
        <v>586</v>
      </c>
      <c r="P25" s="228">
        <f t="shared" si="0"/>
        <v>3.0532999977874639E-5</v>
      </c>
    </row>
    <row r="26" spans="1:16" x14ac:dyDescent="0.2">
      <c r="A26" s="225">
        <f t="shared" si="1"/>
        <v>25</v>
      </c>
      <c r="B26" t="s">
        <v>179</v>
      </c>
      <c r="C26" s="63" t="s">
        <v>41</v>
      </c>
      <c r="E26" t="s">
        <v>1277</v>
      </c>
      <c r="F26" t="s">
        <v>1278</v>
      </c>
      <c r="G26" s="63" t="s">
        <v>584</v>
      </c>
      <c r="H26" s="63" t="s">
        <v>585</v>
      </c>
      <c r="I26" s="63">
        <v>15</v>
      </c>
      <c r="J26" s="63">
        <v>15</v>
      </c>
      <c r="K26" t="s">
        <v>133</v>
      </c>
      <c r="L26" s="63" t="s">
        <v>134</v>
      </c>
      <c r="M26" s="227">
        <v>32000</v>
      </c>
      <c r="N26" s="63" t="s">
        <v>586</v>
      </c>
      <c r="O26" s="63" t="s">
        <v>586</v>
      </c>
      <c r="P26" s="228">
        <f t="shared" si="0"/>
        <v>2.8320463747593868E-5</v>
      </c>
    </row>
    <row r="27" spans="1:16" x14ac:dyDescent="0.2">
      <c r="A27" s="225">
        <f t="shared" si="1"/>
        <v>26</v>
      </c>
      <c r="B27" t="s">
        <v>222</v>
      </c>
      <c r="C27" s="63" t="s">
        <v>476</v>
      </c>
      <c r="D27" s="63">
        <v>13438163054000</v>
      </c>
      <c r="E27" t="s">
        <v>2691</v>
      </c>
      <c r="F27" t="s">
        <v>2692</v>
      </c>
      <c r="G27" s="63" t="s">
        <v>587</v>
      </c>
      <c r="H27" s="63" t="s">
        <v>585</v>
      </c>
      <c r="I27" s="63">
        <v>15</v>
      </c>
      <c r="J27" s="63">
        <v>15</v>
      </c>
      <c r="K27" t="s">
        <v>388</v>
      </c>
      <c r="L27" s="63" t="s">
        <v>389</v>
      </c>
      <c r="M27" s="227">
        <v>1307</v>
      </c>
      <c r="N27" s="63" t="s">
        <v>586</v>
      </c>
      <c r="O27" s="63" t="s">
        <v>586</v>
      </c>
      <c r="P27" s="228">
        <f t="shared" si="0"/>
        <v>1.1567139411907869E-6</v>
      </c>
    </row>
    <row r="28" spans="1:16" x14ac:dyDescent="0.2">
      <c r="A28" s="225">
        <f t="shared" si="1"/>
        <v>27</v>
      </c>
      <c r="B28" t="s">
        <v>670</v>
      </c>
      <c r="C28" s="63" t="s">
        <v>671</v>
      </c>
      <c r="D28" s="63">
        <v>19904500871</v>
      </c>
      <c r="E28" t="s">
        <v>1004</v>
      </c>
      <c r="G28" s="63" t="s">
        <v>590</v>
      </c>
      <c r="H28" s="63" t="s">
        <v>591</v>
      </c>
      <c r="I28" s="63">
        <v>20</v>
      </c>
      <c r="J28" s="63">
        <v>20</v>
      </c>
      <c r="K28" t="s">
        <v>1750</v>
      </c>
      <c r="L28" s="63" t="s">
        <v>201</v>
      </c>
      <c r="M28" s="227">
        <v>226000</v>
      </c>
      <c r="N28" s="63" t="s">
        <v>586</v>
      </c>
      <c r="O28" s="63" t="s">
        <v>586</v>
      </c>
      <c r="P28" s="228">
        <f t="shared" si="0"/>
        <v>2.0001327521738168E-4</v>
      </c>
    </row>
    <row r="29" spans="1:16" x14ac:dyDescent="0.2">
      <c r="A29" s="225">
        <f t="shared" si="1"/>
        <v>28</v>
      </c>
      <c r="B29" t="s">
        <v>1975</v>
      </c>
      <c r="C29" s="63" t="s">
        <v>1976</v>
      </c>
      <c r="E29" t="s">
        <v>889</v>
      </c>
      <c r="G29" s="63" t="s">
        <v>590</v>
      </c>
      <c r="H29" s="63" t="s">
        <v>591</v>
      </c>
      <c r="I29" s="63">
        <v>20</v>
      </c>
      <c r="J29" s="63">
        <v>20</v>
      </c>
      <c r="K29" t="s">
        <v>1750</v>
      </c>
      <c r="L29" s="63" t="s">
        <v>201</v>
      </c>
      <c r="M29" s="227">
        <v>1250</v>
      </c>
      <c r="N29" s="63" t="s">
        <v>586</v>
      </c>
      <c r="O29" s="63" t="s">
        <v>586</v>
      </c>
      <c r="P29" s="228">
        <f t="shared" si="0"/>
        <v>1.1062681151403855E-6</v>
      </c>
    </row>
    <row r="30" spans="1:16" x14ac:dyDescent="0.2">
      <c r="A30" s="225">
        <f t="shared" si="1"/>
        <v>29</v>
      </c>
      <c r="B30" s="54" t="s">
        <v>63</v>
      </c>
      <c r="C30" s="63" t="s">
        <v>706</v>
      </c>
      <c r="D30" s="63" t="s">
        <v>707</v>
      </c>
      <c r="E30" t="s">
        <v>708</v>
      </c>
      <c r="F30" t="s">
        <v>709</v>
      </c>
      <c r="G30" s="230" t="s">
        <v>1620</v>
      </c>
      <c r="H30" s="63" t="s">
        <v>591</v>
      </c>
      <c r="I30" s="63">
        <v>20</v>
      </c>
      <c r="J30" s="63">
        <v>20</v>
      </c>
      <c r="K30" t="s">
        <v>710</v>
      </c>
      <c r="L30" s="63" t="s">
        <v>711</v>
      </c>
      <c r="M30" s="205">
        <v>734452500</v>
      </c>
      <c r="N30" s="211">
        <f>M30/$M$927</f>
        <v>61204.375</v>
      </c>
      <c r="O30" s="236">
        <f>M30/$M$962</f>
        <v>6358.8961038961043</v>
      </c>
      <c r="P30" s="228">
        <f t="shared" si="0"/>
        <v>0.65000110626811514</v>
      </c>
    </row>
    <row r="31" spans="1:16" x14ac:dyDescent="0.2">
      <c r="A31" s="225">
        <f>A29+1</f>
        <v>29</v>
      </c>
      <c r="B31" t="s">
        <v>654</v>
      </c>
      <c r="C31" s="63" t="s">
        <v>655</v>
      </c>
      <c r="E31" t="s">
        <v>1272</v>
      </c>
      <c r="G31" s="63" t="s">
        <v>590</v>
      </c>
      <c r="H31" s="63" t="s">
        <v>190</v>
      </c>
      <c r="I31" s="63">
        <v>20</v>
      </c>
      <c r="J31" s="63">
        <v>20</v>
      </c>
      <c r="K31" t="s">
        <v>1750</v>
      </c>
      <c r="L31" s="63" t="s">
        <v>201</v>
      </c>
      <c r="M31" s="227">
        <v>100000</v>
      </c>
      <c r="N31" s="63" t="s">
        <v>586</v>
      </c>
      <c r="O31" s="63" t="s">
        <v>586</v>
      </c>
      <c r="P31" s="228">
        <f t="shared" si="0"/>
        <v>8.8501449211230834E-5</v>
      </c>
    </row>
    <row r="32" spans="1:16" x14ac:dyDescent="0.2">
      <c r="A32" s="225">
        <f t="shared" si="1"/>
        <v>30</v>
      </c>
      <c r="B32" t="s">
        <v>3588</v>
      </c>
      <c r="C32" s="63" t="s">
        <v>3589</v>
      </c>
      <c r="E32" t="s">
        <v>3590</v>
      </c>
      <c r="F32" t="s">
        <v>3591</v>
      </c>
      <c r="G32" s="63" t="s">
        <v>590</v>
      </c>
      <c r="H32" s="63" t="s">
        <v>190</v>
      </c>
      <c r="I32" s="63">
        <v>20</v>
      </c>
      <c r="J32" s="63">
        <v>20</v>
      </c>
      <c r="K32" t="s">
        <v>1750</v>
      </c>
      <c r="L32" s="63" t="s">
        <v>201</v>
      </c>
      <c r="M32" s="227">
        <v>6500</v>
      </c>
      <c r="N32" s="63" t="s">
        <v>586</v>
      </c>
      <c r="O32" s="63" t="s">
        <v>586</v>
      </c>
      <c r="P32" s="228">
        <f t="shared" si="0"/>
        <v>5.7525941987300045E-6</v>
      </c>
    </row>
    <row r="33" spans="1:16" x14ac:dyDescent="0.2">
      <c r="A33" s="225">
        <f t="shared" si="1"/>
        <v>31</v>
      </c>
      <c r="B33" t="s">
        <v>2194</v>
      </c>
      <c r="C33" s="63" t="s">
        <v>2195</v>
      </c>
      <c r="E33" t="s">
        <v>1430</v>
      </c>
      <c r="F33" t="s">
        <v>1431</v>
      </c>
      <c r="G33" s="63" t="s">
        <v>583</v>
      </c>
      <c r="H33" s="63" t="s">
        <v>585</v>
      </c>
      <c r="I33" s="63">
        <v>15</v>
      </c>
      <c r="J33" s="63">
        <v>15</v>
      </c>
      <c r="K33" t="s">
        <v>615</v>
      </c>
      <c r="L33" s="63" t="s">
        <v>616</v>
      </c>
      <c r="M33" s="227">
        <v>18000</v>
      </c>
      <c r="N33" s="63" t="s">
        <v>586</v>
      </c>
      <c r="O33" s="63" t="s">
        <v>586</v>
      </c>
      <c r="P33" s="228">
        <f t="shared" si="0"/>
        <v>1.5930260858021549E-5</v>
      </c>
    </row>
    <row r="34" spans="1:16" x14ac:dyDescent="0.2">
      <c r="A34" s="225">
        <f t="shared" si="1"/>
        <v>32</v>
      </c>
      <c r="B34" t="s">
        <v>1331</v>
      </c>
      <c r="C34" s="63" t="s">
        <v>1332</v>
      </c>
      <c r="E34" t="s">
        <v>1333</v>
      </c>
      <c r="G34" s="63" t="s">
        <v>590</v>
      </c>
      <c r="H34" s="63" t="s">
        <v>85</v>
      </c>
      <c r="I34" s="63">
        <v>20</v>
      </c>
      <c r="J34" s="63">
        <v>20</v>
      </c>
      <c r="K34" t="s">
        <v>219</v>
      </c>
      <c r="L34" s="63" t="s">
        <v>220</v>
      </c>
      <c r="M34" s="227">
        <v>16000</v>
      </c>
      <c r="N34" s="63" t="s">
        <v>586</v>
      </c>
      <c r="O34" s="63" t="s">
        <v>586</v>
      </c>
      <c r="P34" s="228">
        <f t="shared" si="0"/>
        <v>1.4160231873796934E-5</v>
      </c>
    </row>
    <row r="35" spans="1:16" x14ac:dyDescent="0.2">
      <c r="A35" s="225">
        <f t="shared" si="1"/>
        <v>33</v>
      </c>
      <c r="B35" t="s">
        <v>1799</v>
      </c>
      <c r="C35" s="63" t="s">
        <v>1800</v>
      </c>
      <c r="E35" t="s">
        <v>1801</v>
      </c>
      <c r="G35" s="63" t="s">
        <v>590</v>
      </c>
      <c r="H35" s="63" t="s">
        <v>591</v>
      </c>
      <c r="I35" s="63">
        <v>20</v>
      </c>
      <c r="J35" s="63">
        <v>20</v>
      </c>
      <c r="K35" t="s">
        <v>219</v>
      </c>
      <c r="L35" s="63" t="s">
        <v>220</v>
      </c>
      <c r="M35" s="227">
        <v>50000</v>
      </c>
      <c r="N35" s="63" t="s">
        <v>586</v>
      </c>
      <c r="O35" s="63" t="s">
        <v>586</v>
      </c>
      <c r="P35" s="228">
        <f t="shared" si="0"/>
        <v>4.4250724605615417E-5</v>
      </c>
    </row>
    <row r="36" spans="1:16" x14ac:dyDescent="0.2">
      <c r="A36" s="225">
        <f t="shared" si="1"/>
        <v>34</v>
      </c>
      <c r="B36" t="s">
        <v>2690</v>
      </c>
      <c r="C36" s="63" t="s">
        <v>1615</v>
      </c>
      <c r="E36" t="s">
        <v>1616</v>
      </c>
      <c r="G36" s="63" t="s">
        <v>590</v>
      </c>
      <c r="H36" s="63" t="s">
        <v>591</v>
      </c>
      <c r="I36" s="63">
        <v>20</v>
      </c>
      <c r="J36" s="63">
        <v>20</v>
      </c>
      <c r="K36" t="s">
        <v>219</v>
      </c>
      <c r="L36" s="63" t="s">
        <v>220</v>
      </c>
      <c r="M36" s="227">
        <v>8000</v>
      </c>
      <c r="N36" s="63" t="s">
        <v>586</v>
      </c>
      <c r="O36" s="63" t="s">
        <v>586</v>
      </c>
      <c r="P36" s="228">
        <f t="shared" si="0"/>
        <v>7.0801159368984669E-6</v>
      </c>
    </row>
    <row r="37" spans="1:16" x14ac:dyDescent="0.2">
      <c r="A37" s="225">
        <f t="shared" si="1"/>
        <v>35</v>
      </c>
      <c r="B37" t="s">
        <v>2663</v>
      </c>
      <c r="C37" s="63" t="s">
        <v>1677</v>
      </c>
      <c r="E37" t="s">
        <v>1256</v>
      </c>
      <c r="G37" s="63" t="s">
        <v>590</v>
      </c>
      <c r="H37" s="63" t="s">
        <v>591</v>
      </c>
      <c r="I37" s="63">
        <v>20</v>
      </c>
      <c r="J37" s="63">
        <v>20</v>
      </c>
      <c r="K37" t="s">
        <v>219</v>
      </c>
      <c r="L37" s="63" t="s">
        <v>220</v>
      </c>
      <c r="M37" s="227">
        <v>14500</v>
      </c>
      <c r="N37" s="63" t="s">
        <v>586</v>
      </c>
      <c r="O37" s="63" t="s">
        <v>586</v>
      </c>
      <c r="P37" s="228">
        <f t="shared" si="0"/>
        <v>1.2832710135628471E-5</v>
      </c>
    </row>
    <row r="38" spans="1:16" x14ac:dyDescent="0.2">
      <c r="A38" s="225">
        <f t="shared" si="1"/>
        <v>36</v>
      </c>
      <c r="B38" t="s">
        <v>2669</v>
      </c>
      <c r="C38" s="63" t="s">
        <v>2211</v>
      </c>
      <c r="E38" t="s">
        <v>2212</v>
      </c>
      <c r="G38" s="63" t="s">
        <v>590</v>
      </c>
      <c r="H38" s="63" t="s">
        <v>591</v>
      </c>
      <c r="I38" s="63">
        <v>20</v>
      </c>
      <c r="J38" s="63">
        <v>20</v>
      </c>
      <c r="K38" t="s">
        <v>219</v>
      </c>
      <c r="L38" s="63" t="s">
        <v>220</v>
      </c>
      <c r="M38" s="227">
        <v>14000</v>
      </c>
      <c r="N38" s="63" t="s">
        <v>586</v>
      </c>
      <c r="O38" s="63" t="s">
        <v>586</v>
      </c>
      <c r="P38" s="228">
        <f t="shared" si="0"/>
        <v>1.2390202889572317E-5</v>
      </c>
    </row>
    <row r="39" spans="1:16" x14ac:dyDescent="0.2">
      <c r="A39" s="225">
        <f t="shared" si="1"/>
        <v>37</v>
      </c>
      <c r="B39" t="s">
        <v>2683</v>
      </c>
      <c r="C39" s="63" t="s">
        <v>1194</v>
      </c>
      <c r="E39" t="s">
        <v>1195</v>
      </c>
      <c r="G39" s="63" t="s">
        <v>590</v>
      </c>
      <c r="H39" s="63" t="s">
        <v>591</v>
      </c>
      <c r="I39" s="63">
        <v>20</v>
      </c>
      <c r="J39" s="63">
        <v>20</v>
      </c>
      <c r="K39" t="s">
        <v>219</v>
      </c>
      <c r="L39" s="63" t="s">
        <v>220</v>
      </c>
      <c r="M39" s="227">
        <v>7000</v>
      </c>
      <c r="N39" s="63" t="s">
        <v>586</v>
      </c>
      <c r="O39" s="63" t="s">
        <v>586</v>
      </c>
      <c r="P39" s="228">
        <f t="shared" si="0"/>
        <v>6.1951014447861583E-6</v>
      </c>
    </row>
    <row r="40" spans="1:16" x14ac:dyDescent="0.2">
      <c r="A40" s="225">
        <f t="shared" si="1"/>
        <v>38</v>
      </c>
      <c r="B40" t="s">
        <v>399</v>
      </c>
      <c r="C40" s="63" t="s">
        <v>400</v>
      </c>
      <c r="E40" t="s">
        <v>1089</v>
      </c>
      <c r="G40" s="63" t="s">
        <v>590</v>
      </c>
      <c r="H40" s="63" t="s">
        <v>105</v>
      </c>
      <c r="I40" s="63">
        <v>20</v>
      </c>
      <c r="J40" s="63">
        <v>20</v>
      </c>
      <c r="K40" t="s">
        <v>102</v>
      </c>
      <c r="L40" s="63" t="s">
        <v>103</v>
      </c>
      <c r="M40" s="227">
        <v>1454500</v>
      </c>
      <c r="N40" s="63" t="s">
        <v>586</v>
      </c>
      <c r="O40" s="63" t="s">
        <v>586</v>
      </c>
      <c r="P40" s="228">
        <f t="shared" si="0"/>
        <v>1.2872535787773526E-3</v>
      </c>
    </row>
    <row r="41" spans="1:16" x14ac:dyDescent="0.2">
      <c r="A41" s="225">
        <f t="shared" si="1"/>
        <v>39</v>
      </c>
      <c r="B41" t="s">
        <v>1959</v>
      </c>
      <c r="C41" s="63" t="s">
        <v>1960</v>
      </c>
      <c r="E41" t="s">
        <v>1961</v>
      </c>
      <c r="G41" s="63" t="s">
        <v>590</v>
      </c>
      <c r="H41" s="63" t="s">
        <v>591</v>
      </c>
      <c r="I41" s="63">
        <v>20</v>
      </c>
      <c r="J41" s="63">
        <v>20</v>
      </c>
      <c r="K41" t="s">
        <v>102</v>
      </c>
      <c r="L41" s="63" t="s">
        <v>103</v>
      </c>
      <c r="M41" s="227">
        <v>21000</v>
      </c>
      <c r="N41" s="63" t="s">
        <v>586</v>
      </c>
      <c r="O41" s="63" t="s">
        <v>586</v>
      </c>
      <c r="P41" s="228">
        <f t="shared" si="0"/>
        <v>1.8585304334358474E-5</v>
      </c>
    </row>
    <row r="42" spans="1:16" x14ac:dyDescent="0.2">
      <c r="A42" s="225">
        <f t="shared" si="1"/>
        <v>40</v>
      </c>
      <c r="B42" t="s">
        <v>294</v>
      </c>
      <c r="C42" s="63" t="s">
        <v>295</v>
      </c>
      <c r="E42" t="s">
        <v>1172</v>
      </c>
      <c r="G42" s="63" t="s">
        <v>590</v>
      </c>
      <c r="H42" s="63" t="s">
        <v>591</v>
      </c>
      <c r="I42" s="63">
        <v>20</v>
      </c>
      <c r="J42" s="63">
        <v>20</v>
      </c>
      <c r="K42" t="s">
        <v>102</v>
      </c>
      <c r="L42" s="63" t="s">
        <v>103</v>
      </c>
      <c r="M42" s="227">
        <v>13500</v>
      </c>
      <c r="N42" s="63" t="s">
        <v>586</v>
      </c>
      <c r="O42" s="63" t="s">
        <v>586</v>
      </c>
      <c r="P42" s="228">
        <f t="shared" si="0"/>
        <v>1.1947695643516162E-5</v>
      </c>
    </row>
    <row r="43" spans="1:16" x14ac:dyDescent="0.2">
      <c r="A43" s="225">
        <f t="shared" si="1"/>
        <v>41</v>
      </c>
      <c r="B43" t="s">
        <v>2797</v>
      </c>
      <c r="C43" s="63" t="s">
        <v>2798</v>
      </c>
      <c r="E43" t="s">
        <v>2799</v>
      </c>
      <c r="F43" t="s">
        <v>2800</v>
      </c>
      <c r="G43" s="63" t="s">
        <v>590</v>
      </c>
      <c r="H43" s="63" t="s">
        <v>591</v>
      </c>
      <c r="I43" s="63">
        <v>20</v>
      </c>
      <c r="J43" s="63">
        <v>20</v>
      </c>
      <c r="K43" t="s">
        <v>102</v>
      </c>
      <c r="L43" s="63" t="s">
        <v>103</v>
      </c>
      <c r="M43" s="227">
        <v>267000</v>
      </c>
      <c r="N43" s="63" t="s">
        <v>586</v>
      </c>
      <c r="O43" s="63" t="s">
        <v>586</v>
      </c>
      <c r="P43" s="228">
        <f t="shared" si="0"/>
        <v>2.3629886939398632E-4</v>
      </c>
    </row>
    <row r="44" spans="1:16" x14ac:dyDescent="0.2">
      <c r="A44" s="225">
        <f t="shared" si="1"/>
        <v>42</v>
      </c>
      <c r="B44" t="s">
        <v>726</v>
      </c>
      <c r="C44" s="63" t="s">
        <v>727</v>
      </c>
      <c r="E44" t="s">
        <v>1147</v>
      </c>
      <c r="G44" s="63" t="s">
        <v>590</v>
      </c>
      <c r="H44" s="63" t="s">
        <v>591</v>
      </c>
      <c r="I44" s="63">
        <v>20</v>
      </c>
      <c r="J44" s="63">
        <v>20</v>
      </c>
      <c r="K44" t="s">
        <v>102</v>
      </c>
      <c r="L44" s="63" t="s">
        <v>103</v>
      </c>
      <c r="M44" s="227">
        <v>69500</v>
      </c>
      <c r="N44" s="63" t="s">
        <v>586</v>
      </c>
      <c r="O44" s="63" t="s">
        <v>586</v>
      </c>
      <c r="P44" s="228">
        <f t="shared" si="0"/>
        <v>6.1508507201805425E-5</v>
      </c>
    </row>
    <row r="45" spans="1:16" x14ac:dyDescent="0.2">
      <c r="A45" s="225">
        <f t="shared" si="1"/>
        <v>43</v>
      </c>
      <c r="B45" t="s">
        <v>2183</v>
      </c>
      <c r="C45" s="63" t="s">
        <v>2184</v>
      </c>
      <c r="E45" t="s">
        <v>1164</v>
      </c>
      <c r="G45" s="63" t="s">
        <v>590</v>
      </c>
      <c r="H45" s="63" t="s">
        <v>105</v>
      </c>
      <c r="I45" s="63">
        <v>20</v>
      </c>
      <c r="J45" s="63">
        <v>20</v>
      </c>
      <c r="K45" t="s">
        <v>102</v>
      </c>
      <c r="L45" s="63" t="s">
        <v>103</v>
      </c>
      <c r="M45" s="227">
        <v>61500</v>
      </c>
      <c r="N45" s="63" t="s">
        <v>586</v>
      </c>
      <c r="O45" s="63" t="s">
        <v>586</v>
      </c>
      <c r="P45" s="228">
        <f t="shared" si="0"/>
        <v>5.4428391264906963E-5</v>
      </c>
    </row>
    <row r="46" spans="1:16" x14ac:dyDescent="0.2">
      <c r="A46" s="225">
        <f t="shared" si="1"/>
        <v>44</v>
      </c>
      <c r="B46" t="s">
        <v>2093</v>
      </c>
      <c r="C46" s="63" t="s">
        <v>1674</v>
      </c>
      <c r="E46" t="s">
        <v>1675</v>
      </c>
      <c r="G46" s="63" t="s">
        <v>590</v>
      </c>
      <c r="H46" s="63" t="s">
        <v>591</v>
      </c>
      <c r="I46" s="63">
        <v>20</v>
      </c>
      <c r="J46" s="63">
        <v>20</v>
      </c>
      <c r="K46" t="s">
        <v>102</v>
      </c>
      <c r="L46" s="63" t="s">
        <v>103</v>
      </c>
      <c r="M46" s="227">
        <v>20500</v>
      </c>
      <c r="N46" s="63" t="s">
        <v>586</v>
      </c>
      <c r="O46" s="63" t="s">
        <v>586</v>
      </c>
      <c r="P46" s="228">
        <f t="shared" si="0"/>
        <v>1.8142797088302321E-5</v>
      </c>
    </row>
    <row r="47" spans="1:16" x14ac:dyDescent="0.2">
      <c r="A47" s="225">
        <f t="shared" si="1"/>
        <v>45</v>
      </c>
      <c r="B47" t="s">
        <v>2105</v>
      </c>
      <c r="C47" s="63" t="s">
        <v>1676</v>
      </c>
      <c r="E47" t="s">
        <v>1675</v>
      </c>
      <c r="G47" s="63" t="s">
        <v>590</v>
      </c>
      <c r="H47" s="63" t="s">
        <v>591</v>
      </c>
      <c r="I47" s="63">
        <v>20</v>
      </c>
      <c r="J47" s="63">
        <v>20</v>
      </c>
      <c r="K47" t="s">
        <v>102</v>
      </c>
      <c r="L47" s="63" t="s">
        <v>103</v>
      </c>
      <c r="M47" s="227">
        <v>5000</v>
      </c>
      <c r="N47" s="63" t="s">
        <v>586</v>
      </c>
      <c r="O47" s="63" t="s">
        <v>586</v>
      </c>
      <c r="P47" s="228">
        <f t="shared" si="0"/>
        <v>4.425072460561542E-6</v>
      </c>
    </row>
    <row r="48" spans="1:16" x14ac:dyDescent="0.2">
      <c r="A48" s="225">
        <f t="shared" si="1"/>
        <v>46</v>
      </c>
      <c r="B48" t="s">
        <v>245</v>
      </c>
      <c r="C48" s="63" t="s">
        <v>246</v>
      </c>
      <c r="E48" t="s">
        <v>1112</v>
      </c>
      <c r="G48" s="63" t="s">
        <v>590</v>
      </c>
      <c r="H48" s="63" t="s">
        <v>591</v>
      </c>
      <c r="I48" s="63">
        <v>20</v>
      </c>
      <c r="J48" s="63">
        <v>20</v>
      </c>
      <c r="K48" t="s">
        <v>102</v>
      </c>
      <c r="L48" s="63" t="s">
        <v>103</v>
      </c>
      <c r="M48" s="227">
        <v>129000</v>
      </c>
      <c r="N48" s="63" t="s">
        <v>586</v>
      </c>
      <c r="O48" s="63" t="s">
        <v>586</v>
      </c>
      <c r="P48" s="228">
        <f t="shared" si="0"/>
        <v>1.1416686948248778E-4</v>
      </c>
    </row>
    <row r="49" spans="1:16" x14ac:dyDescent="0.2">
      <c r="A49" s="225">
        <f t="shared" si="1"/>
        <v>47</v>
      </c>
      <c r="B49" t="s">
        <v>753</v>
      </c>
      <c r="C49" s="63" t="s">
        <v>754</v>
      </c>
      <c r="E49" t="s">
        <v>1112</v>
      </c>
      <c r="G49" s="63" t="s">
        <v>590</v>
      </c>
      <c r="H49" s="63" t="s">
        <v>591</v>
      </c>
      <c r="I49" s="63">
        <v>20</v>
      </c>
      <c r="J49" s="63">
        <v>20</v>
      </c>
      <c r="K49" t="s">
        <v>102</v>
      </c>
      <c r="L49" s="63" t="s">
        <v>103</v>
      </c>
      <c r="M49" s="227">
        <v>30500</v>
      </c>
      <c r="N49" s="63" t="s">
        <v>586</v>
      </c>
      <c r="O49" s="63" t="s">
        <v>586</v>
      </c>
      <c r="P49" s="228">
        <f t="shared" si="0"/>
        <v>2.6992942009425405E-5</v>
      </c>
    </row>
    <row r="50" spans="1:16" x14ac:dyDescent="0.2">
      <c r="A50" s="225">
        <f t="shared" si="1"/>
        <v>48</v>
      </c>
      <c r="B50" t="s">
        <v>2891</v>
      </c>
      <c r="C50" s="63" t="s">
        <v>2892</v>
      </c>
      <c r="E50" t="s">
        <v>2893</v>
      </c>
      <c r="G50" s="63" t="s">
        <v>590</v>
      </c>
      <c r="H50" s="63" t="s">
        <v>591</v>
      </c>
      <c r="I50" s="63">
        <v>20</v>
      </c>
      <c r="J50" s="63">
        <v>20</v>
      </c>
      <c r="K50" t="s">
        <v>102</v>
      </c>
      <c r="L50" s="63" t="s">
        <v>103</v>
      </c>
      <c r="M50" s="227">
        <v>3500</v>
      </c>
      <c r="N50" s="63" t="s">
        <v>586</v>
      </c>
      <c r="O50" s="63" t="s">
        <v>586</v>
      </c>
      <c r="P50" s="228">
        <f t="shared" si="0"/>
        <v>3.0975507223930792E-6</v>
      </c>
    </row>
    <row r="51" spans="1:16" x14ac:dyDescent="0.2">
      <c r="A51" s="225">
        <f t="shared" si="1"/>
        <v>49</v>
      </c>
      <c r="B51" t="s">
        <v>1984</v>
      </c>
      <c r="C51" s="63" t="s">
        <v>1985</v>
      </c>
      <c r="E51" t="s">
        <v>1081</v>
      </c>
      <c r="G51" s="63" t="s">
        <v>590</v>
      </c>
      <c r="H51" s="63" t="s">
        <v>106</v>
      </c>
      <c r="I51" s="63">
        <v>20</v>
      </c>
      <c r="J51" s="63">
        <v>20</v>
      </c>
      <c r="K51" t="s">
        <v>102</v>
      </c>
      <c r="L51" s="63" t="s">
        <v>103</v>
      </c>
      <c r="M51" s="227">
        <v>332000</v>
      </c>
      <c r="N51" s="63" t="s">
        <v>586</v>
      </c>
      <c r="O51" s="63" t="s">
        <v>586</v>
      </c>
      <c r="P51" s="228">
        <f t="shared" si="0"/>
        <v>2.9382481138128636E-4</v>
      </c>
    </row>
    <row r="52" spans="1:16" x14ac:dyDescent="0.2">
      <c r="A52" s="225">
        <f t="shared" si="1"/>
        <v>50</v>
      </c>
      <c r="B52" t="s">
        <v>2279</v>
      </c>
      <c r="C52" s="63" t="s">
        <v>2280</v>
      </c>
      <c r="E52" t="s">
        <v>2281</v>
      </c>
      <c r="G52" s="63" t="s">
        <v>590</v>
      </c>
      <c r="H52" s="63" t="s">
        <v>591</v>
      </c>
      <c r="I52" s="63">
        <v>20</v>
      </c>
      <c r="J52" s="63">
        <v>20</v>
      </c>
      <c r="K52" t="s">
        <v>102</v>
      </c>
      <c r="L52" s="63" t="s">
        <v>103</v>
      </c>
      <c r="M52" s="227">
        <v>54000</v>
      </c>
      <c r="N52" s="63" t="s">
        <v>586</v>
      </c>
      <c r="O52" s="63" t="s">
        <v>586</v>
      </c>
      <c r="P52" s="228">
        <f t="shared" si="0"/>
        <v>4.7790782574064648E-5</v>
      </c>
    </row>
    <row r="53" spans="1:16" x14ac:dyDescent="0.2">
      <c r="A53" s="225">
        <f t="shared" si="1"/>
        <v>51</v>
      </c>
      <c r="B53" t="s">
        <v>2338</v>
      </c>
      <c r="C53" s="63" t="s">
        <v>2339</v>
      </c>
      <c r="E53" t="s">
        <v>2340</v>
      </c>
      <c r="G53" s="63" t="s">
        <v>590</v>
      </c>
      <c r="H53" s="63" t="s">
        <v>591</v>
      </c>
      <c r="I53" s="63">
        <v>20</v>
      </c>
      <c r="J53" s="63">
        <v>20</v>
      </c>
      <c r="K53" t="s">
        <v>102</v>
      </c>
      <c r="L53" s="63" t="s">
        <v>103</v>
      </c>
      <c r="M53" s="227">
        <v>29000</v>
      </c>
      <c r="N53" s="63" t="s">
        <v>586</v>
      </c>
      <c r="O53" s="63" t="s">
        <v>586</v>
      </c>
      <c r="P53" s="228">
        <f t="shared" si="0"/>
        <v>2.5665420271256943E-5</v>
      </c>
    </row>
    <row r="54" spans="1:16" x14ac:dyDescent="0.2">
      <c r="A54" s="225">
        <f t="shared" si="1"/>
        <v>52</v>
      </c>
      <c r="B54" t="s">
        <v>374</v>
      </c>
      <c r="C54" s="63" t="s">
        <v>375</v>
      </c>
      <c r="E54" t="s">
        <v>1240</v>
      </c>
      <c r="G54" s="63" t="s">
        <v>590</v>
      </c>
      <c r="H54" s="63" t="s">
        <v>106</v>
      </c>
      <c r="I54" s="63">
        <v>20</v>
      </c>
      <c r="J54" s="63">
        <v>20</v>
      </c>
      <c r="K54" t="s">
        <v>102</v>
      </c>
      <c r="L54" s="63" t="s">
        <v>103</v>
      </c>
      <c r="M54" s="227">
        <v>136000</v>
      </c>
      <c r="N54" s="63" t="s">
        <v>586</v>
      </c>
      <c r="O54" s="63" t="s">
        <v>586</v>
      </c>
      <c r="P54" s="228">
        <f t="shared" si="0"/>
        <v>1.2036197092727393E-4</v>
      </c>
    </row>
    <row r="55" spans="1:16" x14ac:dyDescent="0.2">
      <c r="A55" s="225">
        <f t="shared" si="1"/>
        <v>53</v>
      </c>
      <c r="B55" t="s">
        <v>781</v>
      </c>
      <c r="C55" s="63" t="s">
        <v>782</v>
      </c>
      <c r="E55" t="s">
        <v>1235</v>
      </c>
      <c r="G55" s="63" t="s">
        <v>590</v>
      </c>
      <c r="H55" s="63" t="s">
        <v>591</v>
      </c>
      <c r="I55" s="63">
        <v>20</v>
      </c>
      <c r="J55" s="63">
        <v>20</v>
      </c>
      <c r="K55" t="s">
        <v>102</v>
      </c>
      <c r="L55" s="63" t="s">
        <v>103</v>
      </c>
      <c r="M55" s="227">
        <v>50000</v>
      </c>
      <c r="N55" s="63" t="s">
        <v>586</v>
      </c>
      <c r="O55" s="63" t="s">
        <v>586</v>
      </c>
      <c r="P55" s="228">
        <f t="shared" si="0"/>
        <v>4.4250724605615417E-5</v>
      </c>
    </row>
    <row r="56" spans="1:16" x14ac:dyDescent="0.2">
      <c r="A56" s="225">
        <f t="shared" si="1"/>
        <v>54</v>
      </c>
      <c r="B56" t="s">
        <v>681</v>
      </c>
      <c r="C56" s="63" t="s">
        <v>682</v>
      </c>
      <c r="E56" t="s">
        <v>1218</v>
      </c>
      <c r="G56" s="63" t="s">
        <v>590</v>
      </c>
      <c r="H56" s="63" t="s">
        <v>591</v>
      </c>
      <c r="I56" s="63">
        <v>20</v>
      </c>
      <c r="J56" s="63">
        <v>20</v>
      </c>
      <c r="K56" t="s">
        <v>102</v>
      </c>
      <c r="L56" s="63" t="s">
        <v>103</v>
      </c>
      <c r="M56" s="227">
        <v>211000</v>
      </c>
      <c r="N56" s="63" t="s">
        <v>586</v>
      </c>
      <c r="O56" s="63" t="s">
        <v>586</v>
      </c>
      <c r="P56" s="228">
        <f t="shared" si="0"/>
        <v>1.8673805783569705E-4</v>
      </c>
    </row>
    <row r="57" spans="1:16" x14ac:dyDescent="0.2">
      <c r="A57" s="225">
        <f t="shared" si="1"/>
        <v>55</v>
      </c>
      <c r="B57" t="s">
        <v>1538</v>
      </c>
      <c r="C57" s="63" t="s">
        <v>1539</v>
      </c>
      <c r="E57" t="s">
        <v>1540</v>
      </c>
      <c r="G57" s="63" t="s">
        <v>590</v>
      </c>
      <c r="H57" s="63" t="s">
        <v>106</v>
      </c>
      <c r="I57" s="63">
        <v>20</v>
      </c>
      <c r="J57" s="63">
        <v>20</v>
      </c>
      <c r="K57" t="s">
        <v>102</v>
      </c>
      <c r="L57" s="63" t="s">
        <v>103</v>
      </c>
      <c r="M57" s="227">
        <v>22000</v>
      </c>
      <c r="N57" s="63" t="s">
        <v>586</v>
      </c>
      <c r="O57" s="63" t="s">
        <v>586</v>
      </c>
      <c r="P57" s="228">
        <f t="shared" si="0"/>
        <v>1.9470318826470784E-5</v>
      </c>
    </row>
    <row r="58" spans="1:16" x14ac:dyDescent="0.2">
      <c r="A58" s="225">
        <f t="shared" si="1"/>
        <v>56</v>
      </c>
      <c r="B58" t="s">
        <v>2878</v>
      </c>
      <c r="C58" s="63" t="s">
        <v>2879</v>
      </c>
      <c r="E58" t="s">
        <v>2880</v>
      </c>
      <c r="G58" s="63" t="s">
        <v>590</v>
      </c>
      <c r="H58" s="63" t="s">
        <v>106</v>
      </c>
      <c r="I58" s="63">
        <v>20</v>
      </c>
      <c r="J58" s="63">
        <v>20</v>
      </c>
      <c r="K58" t="s">
        <v>102</v>
      </c>
      <c r="L58" s="63" t="s">
        <v>103</v>
      </c>
      <c r="M58" s="227">
        <v>15000</v>
      </c>
      <c r="N58" s="63" t="s">
        <v>586</v>
      </c>
      <c r="O58" s="63" t="s">
        <v>586</v>
      </c>
      <c r="P58" s="228">
        <f t="shared" si="0"/>
        <v>1.3275217381684624E-5</v>
      </c>
    </row>
    <row r="59" spans="1:16" x14ac:dyDescent="0.2">
      <c r="A59" s="225">
        <f t="shared" si="1"/>
        <v>57</v>
      </c>
      <c r="B59" t="s">
        <v>3260</v>
      </c>
      <c r="C59" s="63" t="s">
        <v>3261</v>
      </c>
      <c r="E59" t="s">
        <v>3262</v>
      </c>
      <c r="G59" s="63" t="s">
        <v>590</v>
      </c>
      <c r="H59" s="63" t="s">
        <v>591</v>
      </c>
      <c r="I59" s="63">
        <v>20</v>
      </c>
      <c r="J59" s="63">
        <v>20</v>
      </c>
      <c r="K59" t="s">
        <v>102</v>
      </c>
      <c r="L59" s="63" t="s">
        <v>103</v>
      </c>
      <c r="M59" s="227">
        <v>90000</v>
      </c>
      <c r="N59" s="63" t="s">
        <v>586</v>
      </c>
      <c r="O59" s="63" t="s">
        <v>586</v>
      </c>
      <c r="P59" s="228">
        <f t="shared" si="0"/>
        <v>7.9651304290107746E-5</v>
      </c>
    </row>
    <row r="60" spans="1:16" x14ac:dyDescent="0.2">
      <c r="A60" s="225">
        <f t="shared" si="1"/>
        <v>58</v>
      </c>
      <c r="B60" t="s">
        <v>2347</v>
      </c>
      <c r="C60" s="63" t="s">
        <v>2348</v>
      </c>
      <c r="E60" t="s">
        <v>1103</v>
      </c>
      <c r="G60" s="63" t="s">
        <v>590</v>
      </c>
      <c r="H60" s="63" t="s">
        <v>106</v>
      </c>
      <c r="I60" s="63">
        <v>20</v>
      </c>
      <c r="J60" s="63">
        <v>20</v>
      </c>
      <c r="K60" t="s">
        <v>102</v>
      </c>
      <c r="L60" s="63" t="s">
        <v>103</v>
      </c>
      <c r="M60" s="227">
        <v>18000</v>
      </c>
      <c r="N60" s="63" t="s">
        <v>586</v>
      </c>
      <c r="O60" s="63" t="s">
        <v>586</v>
      </c>
      <c r="P60" s="228">
        <f t="shared" si="0"/>
        <v>1.5930260858021549E-5</v>
      </c>
    </row>
    <row r="61" spans="1:16" x14ac:dyDescent="0.2">
      <c r="A61" s="225">
        <f t="shared" si="1"/>
        <v>59</v>
      </c>
      <c r="B61" t="s">
        <v>683</v>
      </c>
      <c r="C61" s="63" t="s">
        <v>322</v>
      </c>
      <c r="E61" t="s">
        <v>1103</v>
      </c>
      <c r="G61" s="63" t="s">
        <v>590</v>
      </c>
      <c r="H61" s="63" t="s">
        <v>106</v>
      </c>
      <c r="I61" s="63">
        <v>20</v>
      </c>
      <c r="J61" s="63">
        <v>20</v>
      </c>
      <c r="K61" t="s">
        <v>102</v>
      </c>
      <c r="L61" s="63" t="s">
        <v>103</v>
      </c>
      <c r="M61" s="227">
        <v>144500</v>
      </c>
      <c r="N61" s="63" t="s">
        <v>586</v>
      </c>
      <c r="O61" s="63" t="s">
        <v>586</v>
      </c>
      <c r="P61" s="228">
        <f t="shared" si="0"/>
        <v>1.2788459411022855E-4</v>
      </c>
    </row>
    <row r="62" spans="1:16" x14ac:dyDescent="0.2">
      <c r="A62" s="225">
        <f t="shared" si="1"/>
        <v>60</v>
      </c>
      <c r="B62" t="s">
        <v>3581</v>
      </c>
      <c r="C62" s="63" t="s">
        <v>3582</v>
      </c>
      <c r="E62" t="s">
        <v>3583</v>
      </c>
      <c r="F62" t="s">
        <v>1796</v>
      </c>
      <c r="G62" s="63" t="s">
        <v>590</v>
      </c>
      <c r="H62" s="63" t="s">
        <v>591</v>
      </c>
      <c r="I62" s="63">
        <v>20</v>
      </c>
      <c r="J62" s="63">
        <v>20</v>
      </c>
      <c r="K62" t="s">
        <v>102</v>
      </c>
      <c r="L62" s="63" t="s">
        <v>103</v>
      </c>
      <c r="M62" s="227">
        <v>7500</v>
      </c>
      <c r="N62" s="63" t="s">
        <v>586</v>
      </c>
      <c r="O62" s="63" t="s">
        <v>586</v>
      </c>
      <c r="P62" s="228">
        <f t="shared" si="0"/>
        <v>6.6376086908423122E-6</v>
      </c>
    </row>
    <row r="63" spans="1:16" x14ac:dyDescent="0.2">
      <c r="A63" s="225">
        <f t="shared" si="1"/>
        <v>61</v>
      </c>
      <c r="B63" t="s">
        <v>1793</v>
      </c>
      <c r="C63" s="63" t="s">
        <v>1794</v>
      </c>
      <c r="D63" s="63" t="s">
        <v>656</v>
      </c>
      <c r="E63" t="s">
        <v>1795</v>
      </c>
      <c r="F63" t="s">
        <v>1796</v>
      </c>
      <c r="G63" s="63" t="s">
        <v>590</v>
      </c>
      <c r="H63" s="63" t="s">
        <v>591</v>
      </c>
      <c r="I63" s="63">
        <v>20</v>
      </c>
      <c r="J63" s="63">
        <v>20</v>
      </c>
      <c r="K63" t="s">
        <v>102</v>
      </c>
      <c r="L63" s="63" t="s">
        <v>103</v>
      </c>
      <c r="M63" s="227">
        <v>166000</v>
      </c>
      <c r="N63" s="63" t="s">
        <v>586</v>
      </c>
      <c r="O63" s="63" t="s">
        <v>586</v>
      </c>
      <c r="P63" s="228">
        <f t="shared" si="0"/>
        <v>1.4691240569064318E-4</v>
      </c>
    </row>
    <row r="64" spans="1:16" x14ac:dyDescent="0.2">
      <c r="A64" s="225">
        <f t="shared" si="1"/>
        <v>62</v>
      </c>
      <c r="B64" t="s">
        <v>3167</v>
      </c>
      <c r="C64" s="63" t="s">
        <v>3168</v>
      </c>
      <c r="E64" t="s">
        <v>3169</v>
      </c>
      <c r="G64" s="63" t="s">
        <v>590</v>
      </c>
      <c r="H64" s="63" t="s">
        <v>591</v>
      </c>
      <c r="I64" s="63">
        <v>20</v>
      </c>
      <c r="J64" s="63">
        <v>20</v>
      </c>
      <c r="K64" t="s">
        <v>102</v>
      </c>
      <c r="L64" s="63" t="s">
        <v>103</v>
      </c>
      <c r="M64" s="227">
        <v>21500</v>
      </c>
      <c r="N64" s="63" t="s">
        <v>586</v>
      </c>
      <c r="O64" s="63" t="s">
        <v>586</v>
      </c>
      <c r="P64" s="228">
        <f t="shared" si="0"/>
        <v>1.902781158041463E-5</v>
      </c>
    </row>
    <row r="65" spans="1:16" x14ac:dyDescent="0.2">
      <c r="A65" s="225">
        <f t="shared" si="1"/>
        <v>63</v>
      </c>
      <c r="B65" t="s">
        <v>2062</v>
      </c>
      <c r="C65" s="63" t="s">
        <v>1791</v>
      </c>
      <c r="E65" t="s">
        <v>1792</v>
      </c>
      <c r="G65" s="63" t="s">
        <v>590</v>
      </c>
      <c r="H65" s="63" t="s">
        <v>105</v>
      </c>
      <c r="I65" s="63">
        <v>20</v>
      </c>
      <c r="J65" s="63">
        <v>20</v>
      </c>
      <c r="K65" t="s">
        <v>102</v>
      </c>
      <c r="L65" s="63" t="s">
        <v>103</v>
      </c>
      <c r="M65" s="227">
        <v>131703</v>
      </c>
      <c r="N65" s="63" t="s">
        <v>586</v>
      </c>
      <c r="O65" s="63" t="s">
        <v>586</v>
      </c>
      <c r="P65" s="228">
        <f t="shared" si="0"/>
        <v>1.1655906365466735E-4</v>
      </c>
    </row>
    <row r="66" spans="1:16" x14ac:dyDescent="0.2">
      <c r="A66" s="225">
        <f t="shared" ref="A66:A129" si="2">A65+1</f>
        <v>64</v>
      </c>
      <c r="B66" t="s">
        <v>1196</v>
      </c>
      <c r="C66" s="63" t="s">
        <v>1197</v>
      </c>
      <c r="E66" t="s">
        <v>1198</v>
      </c>
      <c r="G66" s="63" t="s">
        <v>590</v>
      </c>
      <c r="H66" s="63" t="s">
        <v>591</v>
      </c>
      <c r="I66" s="63">
        <v>20</v>
      </c>
      <c r="J66" s="63">
        <v>20</v>
      </c>
      <c r="K66" t="s">
        <v>102</v>
      </c>
      <c r="L66" s="63" t="s">
        <v>103</v>
      </c>
      <c r="M66" s="227">
        <v>18000</v>
      </c>
      <c r="N66" s="63" t="s">
        <v>586</v>
      </c>
      <c r="O66" s="63" t="s">
        <v>586</v>
      </c>
      <c r="P66" s="228">
        <f t="shared" ref="P66:P129" si="3">M66/$M$972</f>
        <v>1.5930260858021549E-5</v>
      </c>
    </row>
    <row r="67" spans="1:16" x14ac:dyDescent="0.2">
      <c r="A67" s="225">
        <f t="shared" si="2"/>
        <v>65</v>
      </c>
      <c r="B67" t="s">
        <v>2476</v>
      </c>
      <c r="C67" s="63" t="s">
        <v>725</v>
      </c>
      <c r="E67" t="s">
        <v>1137</v>
      </c>
      <c r="G67" s="63" t="s">
        <v>590</v>
      </c>
      <c r="H67" s="63" t="s">
        <v>105</v>
      </c>
      <c r="I67" s="63">
        <v>20</v>
      </c>
      <c r="J67" s="63">
        <v>20</v>
      </c>
      <c r="K67" t="s">
        <v>102</v>
      </c>
      <c r="L67" s="63" t="s">
        <v>103</v>
      </c>
      <c r="M67" s="227">
        <v>109000</v>
      </c>
      <c r="N67" s="63" t="s">
        <v>586</v>
      </c>
      <c r="O67" s="63" t="s">
        <v>586</v>
      </c>
      <c r="P67" s="228">
        <f t="shared" si="3"/>
        <v>9.6466579640241615E-5</v>
      </c>
    </row>
    <row r="68" spans="1:16" x14ac:dyDescent="0.2">
      <c r="A68" s="225">
        <f t="shared" si="2"/>
        <v>66</v>
      </c>
      <c r="B68" t="s">
        <v>2953</v>
      </c>
      <c r="C68" s="63" t="s">
        <v>2954</v>
      </c>
      <c r="E68" t="s">
        <v>2952</v>
      </c>
      <c r="G68" s="63" t="s">
        <v>590</v>
      </c>
      <c r="H68" s="63" t="s">
        <v>591</v>
      </c>
      <c r="I68" s="63">
        <v>20</v>
      </c>
      <c r="J68" s="63">
        <v>20</v>
      </c>
      <c r="K68" t="s">
        <v>102</v>
      </c>
      <c r="L68" s="63" t="s">
        <v>103</v>
      </c>
      <c r="M68" s="227">
        <v>27500</v>
      </c>
      <c r="N68" s="63" t="s">
        <v>586</v>
      </c>
      <c r="O68" s="63" t="s">
        <v>586</v>
      </c>
      <c r="P68" s="228">
        <f t="shared" si="3"/>
        <v>2.433789853308848E-5</v>
      </c>
    </row>
    <row r="69" spans="1:16" x14ac:dyDescent="0.2">
      <c r="A69" s="225">
        <f t="shared" si="2"/>
        <v>67</v>
      </c>
      <c r="B69" t="s">
        <v>2950</v>
      </c>
      <c r="C69" s="63" t="s">
        <v>2951</v>
      </c>
      <c r="E69" t="s">
        <v>2952</v>
      </c>
      <c r="G69" s="63" t="s">
        <v>590</v>
      </c>
      <c r="H69" s="63" t="s">
        <v>591</v>
      </c>
      <c r="I69" s="63">
        <v>20</v>
      </c>
      <c r="J69" s="63">
        <v>20</v>
      </c>
      <c r="K69" t="s">
        <v>102</v>
      </c>
      <c r="L69" s="63" t="s">
        <v>103</v>
      </c>
      <c r="M69" s="227">
        <v>59500</v>
      </c>
      <c r="N69" s="63" t="s">
        <v>586</v>
      </c>
      <c r="O69" s="63" t="s">
        <v>586</v>
      </c>
      <c r="P69" s="228">
        <f t="shared" si="3"/>
        <v>5.2658362280682344E-5</v>
      </c>
    </row>
    <row r="70" spans="1:16" x14ac:dyDescent="0.2">
      <c r="A70" s="225">
        <f t="shared" si="2"/>
        <v>68</v>
      </c>
      <c r="B70" t="s">
        <v>1350</v>
      </c>
      <c r="C70" s="63" t="s">
        <v>1351</v>
      </c>
      <c r="E70" t="s">
        <v>1352</v>
      </c>
      <c r="G70" s="63" t="s">
        <v>590</v>
      </c>
      <c r="H70" s="63" t="s">
        <v>591</v>
      </c>
      <c r="I70" s="63">
        <v>20</v>
      </c>
      <c r="J70" s="63">
        <v>20</v>
      </c>
      <c r="K70" t="s">
        <v>102</v>
      </c>
      <c r="L70" s="63" t="s">
        <v>103</v>
      </c>
      <c r="M70" s="227">
        <v>6000</v>
      </c>
      <c r="N70" s="63" t="s">
        <v>586</v>
      </c>
      <c r="O70" s="63" t="s">
        <v>586</v>
      </c>
      <c r="P70" s="228">
        <f t="shared" si="3"/>
        <v>5.3100869526738497E-6</v>
      </c>
    </row>
    <row r="71" spans="1:16" x14ac:dyDescent="0.2">
      <c r="A71" s="225">
        <f t="shared" si="2"/>
        <v>69</v>
      </c>
      <c r="B71" t="s">
        <v>2177</v>
      </c>
      <c r="C71" s="63" t="s">
        <v>2178</v>
      </c>
      <c r="E71" t="s">
        <v>2179</v>
      </c>
      <c r="G71" s="63" t="s">
        <v>590</v>
      </c>
      <c r="H71" s="63" t="s">
        <v>591</v>
      </c>
      <c r="I71" s="63">
        <v>20</v>
      </c>
      <c r="J71" s="63">
        <v>20</v>
      </c>
      <c r="K71" t="s">
        <v>102</v>
      </c>
      <c r="L71" s="63" t="s">
        <v>103</v>
      </c>
      <c r="M71" s="227">
        <v>39000</v>
      </c>
      <c r="N71" s="63" t="s">
        <v>586</v>
      </c>
      <c r="O71" s="63" t="s">
        <v>586</v>
      </c>
      <c r="P71" s="228">
        <f t="shared" si="3"/>
        <v>3.4515565192380023E-5</v>
      </c>
    </row>
    <row r="72" spans="1:16" x14ac:dyDescent="0.2">
      <c r="A72" s="225">
        <f t="shared" si="2"/>
        <v>70</v>
      </c>
      <c r="B72" t="s">
        <v>2357</v>
      </c>
      <c r="C72" s="63" t="s">
        <v>2358</v>
      </c>
      <c r="E72" t="s">
        <v>2359</v>
      </c>
      <c r="F72" t="s">
        <v>2360</v>
      </c>
      <c r="G72" s="63" t="s">
        <v>590</v>
      </c>
      <c r="H72" s="63" t="s">
        <v>591</v>
      </c>
      <c r="I72" s="63">
        <v>20</v>
      </c>
      <c r="J72" s="63">
        <v>20</v>
      </c>
      <c r="K72" t="s">
        <v>102</v>
      </c>
      <c r="L72" s="63" t="s">
        <v>103</v>
      </c>
      <c r="M72" s="227">
        <v>11500</v>
      </c>
      <c r="N72" s="63" t="s">
        <v>586</v>
      </c>
      <c r="O72" s="63" t="s">
        <v>586</v>
      </c>
      <c r="P72" s="228">
        <f t="shared" si="3"/>
        <v>1.0177666659291546E-5</v>
      </c>
    </row>
    <row r="73" spans="1:16" x14ac:dyDescent="0.2">
      <c r="A73" s="225">
        <f t="shared" si="2"/>
        <v>71</v>
      </c>
      <c r="B73" t="s">
        <v>563</v>
      </c>
      <c r="C73" s="63" t="s">
        <v>564</v>
      </c>
      <c r="E73" t="s">
        <v>1077</v>
      </c>
      <c r="G73" s="63" t="s">
        <v>590</v>
      </c>
      <c r="H73" s="63" t="s">
        <v>105</v>
      </c>
      <c r="I73" s="63">
        <v>20</v>
      </c>
      <c r="J73" s="63">
        <v>20</v>
      </c>
      <c r="K73" t="s">
        <v>102</v>
      </c>
      <c r="L73" s="63" t="s">
        <v>103</v>
      </c>
      <c r="M73" s="227">
        <v>16500</v>
      </c>
      <c r="N73" s="63" t="s">
        <v>586</v>
      </c>
      <c r="O73" s="63" t="s">
        <v>586</v>
      </c>
      <c r="P73" s="228">
        <f t="shared" si="3"/>
        <v>1.4602739119853087E-5</v>
      </c>
    </row>
    <row r="74" spans="1:16" x14ac:dyDescent="0.2">
      <c r="A74" s="225">
        <f t="shared" si="2"/>
        <v>72</v>
      </c>
      <c r="B74" t="s">
        <v>287</v>
      </c>
      <c r="C74" s="63" t="s">
        <v>288</v>
      </c>
      <c r="E74" t="s">
        <v>1077</v>
      </c>
      <c r="G74" s="63" t="s">
        <v>590</v>
      </c>
      <c r="H74" s="63" t="s">
        <v>105</v>
      </c>
      <c r="I74" s="63">
        <v>20</v>
      </c>
      <c r="J74" s="63">
        <v>20</v>
      </c>
      <c r="K74" t="s">
        <v>102</v>
      </c>
      <c r="L74" s="63" t="s">
        <v>103</v>
      </c>
      <c r="M74" s="227">
        <v>8020800</v>
      </c>
      <c r="N74" s="63" t="s">
        <v>586</v>
      </c>
      <c r="O74" s="63" t="s">
        <v>586</v>
      </c>
      <c r="P74" s="228">
        <f t="shared" si="3"/>
        <v>7.0985242383344027E-3</v>
      </c>
    </row>
    <row r="75" spans="1:16" x14ac:dyDescent="0.2">
      <c r="A75" s="225">
        <f t="shared" si="2"/>
        <v>73</v>
      </c>
      <c r="B75" t="s">
        <v>1621</v>
      </c>
      <c r="C75" s="63" t="s">
        <v>544</v>
      </c>
      <c r="E75" t="s">
        <v>1077</v>
      </c>
      <c r="G75" s="63" t="s">
        <v>590</v>
      </c>
      <c r="H75" s="63" t="s">
        <v>105</v>
      </c>
      <c r="I75" s="63">
        <v>20</v>
      </c>
      <c r="J75" s="63">
        <v>20</v>
      </c>
      <c r="K75" t="s">
        <v>102</v>
      </c>
      <c r="L75" s="63" t="s">
        <v>103</v>
      </c>
      <c r="M75" s="227">
        <v>281000</v>
      </c>
      <c r="N75" s="63" t="s">
        <v>586</v>
      </c>
      <c r="O75" s="63" t="s">
        <v>586</v>
      </c>
      <c r="P75" s="228">
        <f t="shared" si="3"/>
        <v>2.4868907228355866E-4</v>
      </c>
    </row>
    <row r="76" spans="1:16" x14ac:dyDescent="0.2">
      <c r="A76" s="225">
        <f t="shared" si="2"/>
        <v>74</v>
      </c>
      <c r="B76" t="s">
        <v>2996</v>
      </c>
      <c r="C76" s="63" t="s">
        <v>2997</v>
      </c>
      <c r="E76" t="s">
        <v>2397</v>
      </c>
      <c r="G76" s="63" t="s">
        <v>590</v>
      </c>
      <c r="H76" s="63" t="s">
        <v>591</v>
      </c>
      <c r="I76" s="63">
        <v>20</v>
      </c>
      <c r="J76" s="63">
        <v>20</v>
      </c>
      <c r="K76" t="s">
        <v>102</v>
      </c>
      <c r="L76" s="63" t="s">
        <v>103</v>
      </c>
      <c r="M76" s="227">
        <v>500</v>
      </c>
      <c r="N76" s="63" t="s">
        <v>586</v>
      </c>
      <c r="O76" s="63" t="s">
        <v>586</v>
      </c>
      <c r="P76" s="228">
        <f t="shared" si="3"/>
        <v>4.4250724605615418E-7</v>
      </c>
    </row>
    <row r="77" spans="1:16" x14ac:dyDescent="0.2">
      <c r="A77" s="225">
        <f t="shared" si="2"/>
        <v>75</v>
      </c>
      <c r="B77" t="s">
        <v>2395</v>
      </c>
      <c r="C77" s="63" t="s">
        <v>2396</v>
      </c>
      <c r="E77" t="s">
        <v>2397</v>
      </c>
      <c r="G77" s="63" t="s">
        <v>590</v>
      </c>
      <c r="H77" s="63" t="s">
        <v>591</v>
      </c>
      <c r="I77" s="63">
        <v>20</v>
      </c>
      <c r="J77" s="63">
        <v>20</v>
      </c>
      <c r="K77" t="s">
        <v>102</v>
      </c>
      <c r="L77" s="63" t="s">
        <v>103</v>
      </c>
      <c r="M77" s="227">
        <v>4500</v>
      </c>
      <c r="N77" s="63" t="s">
        <v>586</v>
      </c>
      <c r="O77" s="63" t="s">
        <v>586</v>
      </c>
      <c r="P77" s="228">
        <f t="shared" si="3"/>
        <v>3.9825652145053873E-6</v>
      </c>
    </row>
    <row r="78" spans="1:16" x14ac:dyDescent="0.2">
      <c r="A78" s="225">
        <f t="shared" si="2"/>
        <v>76</v>
      </c>
      <c r="B78" t="s">
        <v>3611</v>
      </c>
      <c r="C78" s="63" t="s">
        <v>3612</v>
      </c>
      <c r="E78" t="s">
        <v>3613</v>
      </c>
      <c r="G78" s="63" t="s">
        <v>590</v>
      </c>
      <c r="H78" s="63" t="s">
        <v>591</v>
      </c>
      <c r="I78" s="63">
        <v>20</v>
      </c>
      <c r="J78" s="63">
        <v>20</v>
      </c>
      <c r="K78" t="s">
        <v>102</v>
      </c>
      <c r="L78" s="63" t="s">
        <v>103</v>
      </c>
      <c r="M78" s="227">
        <v>4594</v>
      </c>
      <c r="N78" s="63" t="s">
        <v>586</v>
      </c>
      <c r="O78" s="63" t="s">
        <v>586</v>
      </c>
      <c r="P78" s="228">
        <f t="shared" si="3"/>
        <v>4.0657565767639442E-6</v>
      </c>
    </row>
    <row r="79" spans="1:16" x14ac:dyDescent="0.2">
      <c r="A79" s="225">
        <f t="shared" si="2"/>
        <v>77</v>
      </c>
      <c r="B79" t="s">
        <v>3008</v>
      </c>
      <c r="C79" s="63" t="s">
        <v>3009</v>
      </c>
      <c r="E79" t="s">
        <v>967</v>
      </c>
      <c r="G79" s="63" t="s">
        <v>590</v>
      </c>
      <c r="H79" s="63" t="s">
        <v>101</v>
      </c>
      <c r="I79" s="63">
        <v>20</v>
      </c>
      <c r="J79" s="63">
        <v>20</v>
      </c>
      <c r="K79" t="s">
        <v>102</v>
      </c>
      <c r="L79" s="63" t="s">
        <v>103</v>
      </c>
      <c r="M79" s="227">
        <v>553000</v>
      </c>
      <c r="N79" s="63" t="s">
        <v>586</v>
      </c>
      <c r="O79" s="63" t="s">
        <v>586</v>
      </c>
      <c r="P79" s="228">
        <f t="shared" si="3"/>
        <v>4.8941301413810655E-4</v>
      </c>
    </row>
    <row r="80" spans="1:16" x14ac:dyDescent="0.2">
      <c r="A80" s="225">
        <f t="shared" si="2"/>
        <v>78</v>
      </c>
      <c r="B80" t="s">
        <v>104</v>
      </c>
      <c r="C80" s="63" t="s">
        <v>240</v>
      </c>
      <c r="E80" t="s">
        <v>967</v>
      </c>
      <c r="G80" s="63" t="s">
        <v>590</v>
      </c>
      <c r="H80" s="63" t="s">
        <v>101</v>
      </c>
      <c r="I80" s="63">
        <v>20</v>
      </c>
      <c r="J80" s="63">
        <v>20</v>
      </c>
      <c r="K80" t="s">
        <v>102</v>
      </c>
      <c r="L80" s="63" t="s">
        <v>103</v>
      </c>
      <c r="M80" s="227">
        <v>3913000</v>
      </c>
      <c r="N80" s="63" t="s">
        <v>586</v>
      </c>
      <c r="O80" s="63" t="s">
        <v>586</v>
      </c>
      <c r="P80" s="228">
        <f t="shared" si="3"/>
        <v>3.4630617076354627E-3</v>
      </c>
    </row>
    <row r="81" spans="1:16" x14ac:dyDescent="0.2">
      <c r="A81" s="225">
        <f t="shared" si="2"/>
        <v>79</v>
      </c>
      <c r="B81" t="s">
        <v>2599</v>
      </c>
      <c r="C81" s="63" t="s">
        <v>2600</v>
      </c>
      <c r="E81" t="s">
        <v>2601</v>
      </c>
      <c r="G81" s="63" t="s">
        <v>590</v>
      </c>
      <c r="H81" s="63" t="s">
        <v>591</v>
      </c>
      <c r="I81" s="63">
        <v>20</v>
      </c>
      <c r="J81" s="63">
        <v>20</v>
      </c>
      <c r="K81" t="s">
        <v>102</v>
      </c>
      <c r="L81" s="63" t="s">
        <v>103</v>
      </c>
      <c r="M81" s="227">
        <v>4500</v>
      </c>
      <c r="N81" s="63" t="s">
        <v>586</v>
      </c>
      <c r="O81" s="63" t="s">
        <v>586</v>
      </c>
      <c r="P81" s="228">
        <f t="shared" si="3"/>
        <v>3.9825652145053873E-6</v>
      </c>
    </row>
    <row r="82" spans="1:16" x14ac:dyDescent="0.2">
      <c r="A82" s="225">
        <f t="shared" si="2"/>
        <v>80</v>
      </c>
      <c r="B82" t="s">
        <v>2632</v>
      </c>
      <c r="C82" s="63" t="s">
        <v>860</v>
      </c>
      <c r="E82" t="s">
        <v>1256</v>
      </c>
      <c r="F82" t="s">
        <v>1285</v>
      </c>
      <c r="G82" s="63" t="s">
        <v>590</v>
      </c>
      <c r="H82" s="63" t="s">
        <v>591</v>
      </c>
      <c r="I82" s="63">
        <v>20</v>
      </c>
      <c r="J82" s="63">
        <v>20</v>
      </c>
      <c r="K82" t="s">
        <v>219</v>
      </c>
      <c r="L82" s="63" t="s">
        <v>220</v>
      </c>
      <c r="M82" s="227">
        <v>69000</v>
      </c>
      <c r="N82" s="63" t="s">
        <v>586</v>
      </c>
      <c r="O82" s="63" t="s">
        <v>586</v>
      </c>
      <c r="P82" s="228">
        <f t="shared" si="3"/>
        <v>6.1065999955749279E-5</v>
      </c>
    </row>
    <row r="83" spans="1:16" x14ac:dyDescent="0.2">
      <c r="A83" s="225">
        <f t="shared" si="2"/>
        <v>81</v>
      </c>
      <c r="B83" t="s">
        <v>829</v>
      </c>
      <c r="C83" s="63" t="s">
        <v>830</v>
      </c>
      <c r="D83" s="63" t="s">
        <v>656</v>
      </c>
      <c r="E83" t="s">
        <v>831</v>
      </c>
      <c r="F83" t="s">
        <v>1716</v>
      </c>
      <c r="G83" s="63" t="s">
        <v>583</v>
      </c>
      <c r="H83" s="63" t="s">
        <v>585</v>
      </c>
      <c r="I83" s="63">
        <v>15</v>
      </c>
      <c r="J83" s="63">
        <v>15</v>
      </c>
      <c r="K83" t="s">
        <v>343</v>
      </c>
      <c r="L83" s="63" t="s">
        <v>344</v>
      </c>
      <c r="M83" s="227">
        <v>22500</v>
      </c>
      <c r="N83" s="63" t="s">
        <v>586</v>
      </c>
      <c r="O83" s="63" t="s">
        <v>586</v>
      </c>
      <c r="P83" s="228">
        <f t="shared" si="3"/>
        <v>1.9912826072526937E-5</v>
      </c>
    </row>
    <row r="84" spans="1:16" x14ac:dyDescent="0.2">
      <c r="A84" s="225">
        <f t="shared" si="2"/>
        <v>82</v>
      </c>
      <c r="B84" t="s">
        <v>1070</v>
      </c>
      <c r="C84" s="63" t="s">
        <v>3291</v>
      </c>
      <c r="D84" s="63" t="s">
        <v>3292</v>
      </c>
      <c r="E84" t="s">
        <v>3293</v>
      </c>
      <c r="F84" t="s">
        <v>3294</v>
      </c>
      <c r="G84" s="63" t="s">
        <v>587</v>
      </c>
      <c r="H84" s="63" t="s">
        <v>585</v>
      </c>
      <c r="I84" s="63">
        <v>15</v>
      </c>
      <c r="J84" s="63">
        <v>15</v>
      </c>
      <c r="K84" t="s">
        <v>1070</v>
      </c>
      <c r="L84" s="63" t="s">
        <v>1071</v>
      </c>
      <c r="M84" s="227">
        <v>16500</v>
      </c>
      <c r="N84" s="63" t="s">
        <v>586</v>
      </c>
      <c r="O84" s="63" t="s">
        <v>586</v>
      </c>
      <c r="P84" s="228">
        <f t="shared" si="3"/>
        <v>1.4602739119853087E-5</v>
      </c>
    </row>
    <row r="85" spans="1:16" x14ac:dyDescent="0.2">
      <c r="A85" s="225">
        <f t="shared" si="2"/>
        <v>83</v>
      </c>
      <c r="B85" t="s">
        <v>397</v>
      </c>
      <c r="C85" s="63" t="s">
        <v>398</v>
      </c>
      <c r="E85" t="s">
        <v>897</v>
      </c>
      <c r="G85" s="63" t="s">
        <v>590</v>
      </c>
      <c r="H85" s="63" t="s">
        <v>591</v>
      </c>
      <c r="I85" s="63">
        <v>20</v>
      </c>
      <c r="J85" s="63">
        <v>20</v>
      </c>
      <c r="K85" t="s">
        <v>1750</v>
      </c>
      <c r="L85" s="63" t="s">
        <v>201</v>
      </c>
      <c r="M85" s="227">
        <v>412500</v>
      </c>
      <c r="N85" s="63" t="s">
        <v>586</v>
      </c>
      <c r="O85" s="63" t="s">
        <v>586</v>
      </c>
      <c r="P85" s="228">
        <f t="shared" si="3"/>
        <v>3.6506847799632717E-4</v>
      </c>
    </row>
    <row r="86" spans="1:16" x14ac:dyDescent="0.2">
      <c r="A86" s="225">
        <f t="shared" si="2"/>
        <v>84</v>
      </c>
      <c r="B86" t="s">
        <v>510</v>
      </c>
      <c r="C86" s="63" t="s">
        <v>362</v>
      </c>
      <c r="E86" t="s">
        <v>1170</v>
      </c>
      <c r="F86" t="s">
        <v>1171</v>
      </c>
      <c r="G86" s="63" t="s">
        <v>588</v>
      </c>
      <c r="H86" s="63" t="s">
        <v>585</v>
      </c>
      <c r="I86" s="63">
        <v>0</v>
      </c>
      <c r="J86" s="63">
        <v>0</v>
      </c>
      <c r="K86" t="s">
        <v>614</v>
      </c>
      <c r="L86" s="63" t="s">
        <v>442</v>
      </c>
      <c r="M86" s="227">
        <v>4000</v>
      </c>
      <c r="N86" s="63" t="s">
        <v>586</v>
      </c>
      <c r="O86" s="63" t="s">
        <v>586</v>
      </c>
      <c r="P86" s="228">
        <f t="shared" si="3"/>
        <v>3.5400579684492334E-6</v>
      </c>
    </row>
    <row r="87" spans="1:16" x14ac:dyDescent="0.2">
      <c r="A87" s="225">
        <f t="shared" si="2"/>
        <v>85</v>
      </c>
      <c r="B87" t="s">
        <v>434</v>
      </c>
      <c r="C87" s="63" t="s">
        <v>138</v>
      </c>
      <c r="E87" t="s">
        <v>1155</v>
      </c>
      <c r="F87" t="s">
        <v>1156</v>
      </c>
      <c r="G87" s="63" t="s">
        <v>588</v>
      </c>
      <c r="H87" s="63" t="s">
        <v>585</v>
      </c>
      <c r="I87" s="63">
        <v>0</v>
      </c>
      <c r="J87" s="63">
        <v>0</v>
      </c>
      <c r="K87" t="s">
        <v>614</v>
      </c>
      <c r="L87" s="63" t="s">
        <v>442</v>
      </c>
      <c r="M87" s="227">
        <v>27000</v>
      </c>
      <c r="N87" s="63" t="s">
        <v>586</v>
      </c>
      <c r="O87" s="63" t="s">
        <v>586</v>
      </c>
      <c r="P87" s="228">
        <f t="shared" si="3"/>
        <v>2.3895391287032324E-5</v>
      </c>
    </row>
    <row r="88" spans="1:16" x14ac:dyDescent="0.2">
      <c r="A88" s="225">
        <f t="shared" si="2"/>
        <v>86</v>
      </c>
      <c r="B88" t="s">
        <v>3287</v>
      </c>
      <c r="C88" s="63" t="s">
        <v>3288</v>
      </c>
      <c r="E88" t="s">
        <v>3289</v>
      </c>
      <c r="F88" t="s">
        <v>3290</v>
      </c>
      <c r="G88" s="63" t="s">
        <v>590</v>
      </c>
      <c r="H88" s="63" t="s">
        <v>591</v>
      </c>
      <c r="I88" s="63">
        <v>20</v>
      </c>
      <c r="J88" s="63">
        <v>20</v>
      </c>
      <c r="K88" t="s">
        <v>219</v>
      </c>
      <c r="L88" s="63" t="s">
        <v>220</v>
      </c>
      <c r="M88" s="227">
        <v>42000</v>
      </c>
      <c r="N88" s="63" t="s">
        <v>586</v>
      </c>
      <c r="O88" s="63" t="s">
        <v>586</v>
      </c>
      <c r="P88" s="228">
        <f t="shared" si="3"/>
        <v>3.7170608668716948E-5</v>
      </c>
    </row>
    <row r="89" spans="1:16" x14ac:dyDescent="0.2">
      <c r="A89" s="225">
        <f t="shared" si="2"/>
        <v>87</v>
      </c>
      <c r="B89" t="s">
        <v>1541</v>
      </c>
      <c r="C89" s="63" t="s">
        <v>1542</v>
      </c>
      <c r="E89" t="s">
        <v>1596</v>
      </c>
      <c r="F89" t="s">
        <v>1597</v>
      </c>
      <c r="G89" s="63" t="s">
        <v>590</v>
      </c>
      <c r="H89" s="63" t="s">
        <v>1598</v>
      </c>
      <c r="I89" s="63">
        <v>10</v>
      </c>
      <c r="J89" s="63">
        <v>10</v>
      </c>
      <c r="K89" t="s">
        <v>1750</v>
      </c>
      <c r="L89" s="63" t="s">
        <v>201</v>
      </c>
      <c r="M89" s="227">
        <v>14500</v>
      </c>
      <c r="N89" s="63" t="s">
        <v>586</v>
      </c>
      <c r="O89" s="63" t="s">
        <v>586</v>
      </c>
      <c r="P89" s="228">
        <f t="shared" si="3"/>
        <v>1.2832710135628471E-5</v>
      </c>
    </row>
    <row r="90" spans="1:16" x14ac:dyDescent="0.2">
      <c r="A90" s="225">
        <f t="shared" si="2"/>
        <v>88</v>
      </c>
      <c r="B90" t="s">
        <v>3516</v>
      </c>
      <c r="C90" s="63" t="s">
        <v>3517</v>
      </c>
      <c r="E90" t="s">
        <v>3518</v>
      </c>
      <c r="G90" s="63" t="s">
        <v>590</v>
      </c>
      <c r="H90" s="63" t="s">
        <v>591</v>
      </c>
      <c r="I90" s="63">
        <v>20</v>
      </c>
      <c r="J90" s="63">
        <v>20</v>
      </c>
      <c r="K90" t="s">
        <v>1750</v>
      </c>
      <c r="L90" s="63" t="s">
        <v>201</v>
      </c>
      <c r="M90" s="227">
        <v>20000</v>
      </c>
      <c r="N90" s="63" t="s">
        <v>586</v>
      </c>
      <c r="O90" s="63" t="s">
        <v>586</v>
      </c>
      <c r="P90" s="228">
        <f t="shared" si="3"/>
        <v>1.7700289842246168E-5</v>
      </c>
    </row>
    <row r="91" spans="1:16" x14ac:dyDescent="0.2">
      <c r="A91" s="225">
        <f t="shared" si="2"/>
        <v>89</v>
      </c>
      <c r="B91" t="s">
        <v>3546</v>
      </c>
      <c r="C91" s="63" t="s">
        <v>3547</v>
      </c>
      <c r="E91" t="s">
        <v>3518</v>
      </c>
      <c r="G91" s="63" t="s">
        <v>590</v>
      </c>
      <c r="H91" s="63" t="s">
        <v>591</v>
      </c>
      <c r="I91" s="63">
        <v>20</v>
      </c>
      <c r="J91" s="63">
        <v>20</v>
      </c>
      <c r="K91" t="s">
        <v>1750</v>
      </c>
      <c r="L91" s="63" t="s">
        <v>201</v>
      </c>
      <c r="M91" s="227">
        <v>13000</v>
      </c>
      <c r="N91" s="63" t="s">
        <v>586</v>
      </c>
      <c r="O91" s="63" t="s">
        <v>586</v>
      </c>
      <c r="P91" s="228">
        <f t="shared" si="3"/>
        <v>1.1505188397460009E-5</v>
      </c>
    </row>
    <row r="92" spans="1:16" x14ac:dyDescent="0.2">
      <c r="A92" s="225">
        <f t="shared" si="2"/>
        <v>90</v>
      </c>
      <c r="B92" t="s">
        <v>2282</v>
      </c>
      <c r="C92" s="63" t="s">
        <v>2283</v>
      </c>
      <c r="E92" t="s">
        <v>2284</v>
      </c>
      <c r="F92" t="s">
        <v>2285</v>
      </c>
      <c r="G92" s="63" t="s">
        <v>590</v>
      </c>
      <c r="H92" s="63" t="s">
        <v>591</v>
      </c>
      <c r="I92" s="63">
        <v>20</v>
      </c>
      <c r="J92" s="63">
        <v>20</v>
      </c>
      <c r="K92" t="s">
        <v>1750</v>
      </c>
      <c r="L92" s="63" t="s">
        <v>201</v>
      </c>
      <c r="M92" s="227">
        <v>83000</v>
      </c>
      <c r="N92" s="63" t="s">
        <v>586</v>
      </c>
      <c r="O92" s="63" t="s">
        <v>586</v>
      </c>
      <c r="P92" s="228">
        <f t="shared" si="3"/>
        <v>7.345620284532159E-5</v>
      </c>
    </row>
    <row r="93" spans="1:16" x14ac:dyDescent="0.2">
      <c r="A93" s="225">
        <f t="shared" si="2"/>
        <v>91</v>
      </c>
      <c r="B93" t="s">
        <v>1624</v>
      </c>
      <c r="C93" s="63" t="s">
        <v>1625</v>
      </c>
      <c r="E93" t="s">
        <v>1391</v>
      </c>
      <c r="G93" s="63" t="s">
        <v>590</v>
      </c>
      <c r="H93" s="63" t="s">
        <v>591</v>
      </c>
      <c r="I93" s="63">
        <v>20</v>
      </c>
      <c r="J93" s="63">
        <v>20</v>
      </c>
      <c r="K93" t="s">
        <v>1750</v>
      </c>
      <c r="L93" s="63" t="s">
        <v>201</v>
      </c>
      <c r="M93" s="227">
        <v>418500</v>
      </c>
      <c r="N93" s="63" t="s">
        <v>586</v>
      </c>
      <c r="O93" s="63" t="s">
        <v>586</v>
      </c>
      <c r="P93" s="228">
        <f t="shared" si="3"/>
        <v>3.7037856494900103E-4</v>
      </c>
    </row>
    <row r="94" spans="1:16" x14ac:dyDescent="0.2">
      <c r="A94" s="225">
        <f t="shared" si="2"/>
        <v>92</v>
      </c>
      <c r="B94" t="s">
        <v>1708</v>
      </c>
      <c r="C94" s="63" t="s">
        <v>1709</v>
      </c>
      <c r="E94" t="s">
        <v>1458</v>
      </c>
      <c r="F94" t="s">
        <v>1517</v>
      </c>
      <c r="G94" s="63" t="s">
        <v>590</v>
      </c>
      <c r="H94" s="63" t="s">
        <v>591</v>
      </c>
      <c r="I94" s="63">
        <v>20</v>
      </c>
      <c r="J94" s="63">
        <v>20</v>
      </c>
      <c r="K94" t="s">
        <v>1750</v>
      </c>
      <c r="L94" s="63" t="s">
        <v>201</v>
      </c>
      <c r="M94" s="227">
        <v>145000</v>
      </c>
      <c r="N94" s="63" t="s">
        <v>586</v>
      </c>
      <c r="O94" s="63" t="s">
        <v>586</v>
      </c>
      <c r="P94" s="228">
        <f t="shared" si="3"/>
        <v>1.2832710135628471E-4</v>
      </c>
    </row>
    <row r="95" spans="1:16" x14ac:dyDescent="0.2">
      <c r="A95" s="225">
        <f t="shared" si="2"/>
        <v>93</v>
      </c>
      <c r="B95" t="s">
        <v>2660</v>
      </c>
      <c r="C95" s="63" t="s">
        <v>2661</v>
      </c>
      <c r="E95" t="s">
        <v>2662</v>
      </c>
      <c r="G95" s="63" t="s">
        <v>590</v>
      </c>
      <c r="H95" s="63" t="s">
        <v>591</v>
      </c>
      <c r="I95" s="63">
        <v>20</v>
      </c>
      <c r="J95" s="63">
        <v>20</v>
      </c>
      <c r="K95" t="s">
        <v>1750</v>
      </c>
      <c r="L95" s="63" t="s">
        <v>201</v>
      </c>
      <c r="M95" s="227">
        <v>16000</v>
      </c>
      <c r="N95" s="63" t="s">
        <v>586</v>
      </c>
      <c r="O95" s="63" t="s">
        <v>586</v>
      </c>
      <c r="P95" s="228">
        <f t="shared" si="3"/>
        <v>1.4160231873796934E-5</v>
      </c>
    </row>
    <row r="96" spans="1:16" x14ac:dyDescent="0.2">
      <c r="A96" s="225">
        <f t="shared" si="2"/>
        <v>94</v>
      </c>
      <c r="B96" t="s">
        <v>2851</v>
      </c>
      <c r="C96" s="63" t="s">
        <v>2852</v>
      </c>
      <c r="E96" t="s">
        <v>972</v>
      </c>
      <c r="G96" s="63" t="s">
        <v>590</v>
      </c>
      <c r="H96" s="63" t="s">
        <v>2853</v>
      </c>
      <c r="I96" s="63">
        <v>15</v>
      </c>
      <c r="J96" s="63">
        <v>10</v>
      </c>
      <c r="K96" t="s">
        <v>1750</v>
      </c>
      <c r="L96" s="63" t="s">
        <v>201</v>
      </c>
      <c r="M96" s="227">
        <v>51500</v>
      </c>
      <c r="N96" s="63" t="s">
        <v>586</v>
      </c>
      <c r="O96" s="63" t="s">
        <v>586</v>
      </c>
      <c r="P96" s="228">
        <f t="shared" si="3"/>
        <v>4.5578246343783883E-5</v>
      </c>
    </row>
    <row r="97" spans="1:16" x14ac:dyDescent="0.2">
      <c r="A97" s="225">
        <f t="shared" si="2"/>
        <v>95</v>
      </c>
      <c r="B97" t="s">
        <v>3226</v>
      </c>
      <c r="C97" s="63" t="s">
        <v>3227</v>
      </c>
      <c r="D97" s="63" t="s">
        <v>3228</v>
      </c>
      <c r="E97" t="s">
        <v>1004</v>
      </c>
      <c r="G97" s="63" t="s">
        <v>590</v>
      </c>
      <c r="H97" s="63" t="s">
        <v>591</v>
      </c>
      <c r="I97" s="63">
        <v>20</v>
      </c>
      <c r="J97" s="63">
        <v>20</v>
      </c>
      <c r="K97" t="s">
        <v>1750</v>
      </c>
      <c r="L97" s="63" t="s">
        <v>201</v>
      </c>
      <c r="M97" s="227">
        <v>205500</v>
      </c>
      <c r="N97" s="63" t="s">
        <v>586</v>
      </c>
      <c r="O97" s="63" t="s">
        <v>586</v>
      </c>
      <c r="P97" s="228">
        <f t="shared" si="3"/>
        <v>1.8187047812907937E-4</v>
      </c>
    </row>
    <row r="98" spans="1:16" x14ac:dyDescent="0.2">
      <c r="A98" s="225">
        <f t="shared" si="2"/>
        <v>96</v>
      </c>
      <c r="B98" t="s">
        <v>2055</v>
      </c>
      <c r="C98" s="63" t="s">
        <v>2056</v>
      </c>
      <c r="E98" t="s">
        <v>1391</v>
      </c>
      <c r="G98" s="63" t="s">
        <v>590</v>
      </c>
      <c r="H98" s="63" t="s">
        <v>591</v>
      </c>
      <c r="I98" s="63">
        <v>20</v>
      </c>
      <c r="J98" s="63">
        <v>20</v>
      </c>
      <c r="K98" t="s">
        <v>1750</v>
      </c>
      <c r="L98" s="63" t="s">
        <v>201</v>
      </c>
      <c r="M98" s="227">
        <v>249362</v>
      </c>
      <c r="N98" s="63" t="s">
        <v>586</v>
      </c>
      <c r="O98" s="63" t="s">
        <v>586</v>
      </c>
      <c r="P98" s="228">
        <f t="shared" si="3"/>
        <v>2.2068898378210943E-4</v>
      </c>
    </row>
    <row r="99" spans="1:16" x14ac:dyDescent="0.2">
      <c r="A99" s="225">
        <f t="shared" si="2"/>
        <v>97</v>
      </c>
      <c r="B99" t="s">
        <v>1405</v>
      </c>
      <c r="C99" s="63" t="s">
        <v>1406</v>
      </c>
      <c r="E99" t="s">
        <v>1391</v>
      </c>
      <c r="G99" s="63" t="s">
        <v>590</v>
      </c>
      <c r="H99" s="63" t="s">
        <v>591</v>
      </c>
      <c r="I99" s="63">
        <v>20</v>
      </c>
      <c r="J99" s="63">
        <v>20</v>
      </c>
      <c r="K99" t="s">
        <v>1750</v>
      </c>
      <c r="L99" s="63" t="s">
        <v>201</v>
      </c>
      <c r="M99" s="227">
        <v>15500</v>
      </c>
      <c r="N99" s="63" t="s">
        <v>586</v>
      </c>
      <c r="O99" s="63" t="s">
        <v>586</v>
      </c>
      <c r="P99" s="228">
        <f t="shared" si="3"/>
        <v>1.3717724627740779E-5</v>
      </c>
    </row>
    <row r="100" spans="1:16" x14ac:dyDescent="0.2">
      <c r="A100" s="225">
        <f t="shared" si="2"/>
        <v>98</v>
      </c>
      <c r="B100" t="s">
        <v>3047</v>
      </c>
      <c r="C100" s="63" t="s">
        <v>3048</v>
      </c>
      <c r="E100" t="s">
        <v>1039</v>
      </c>
      <c r="G100" s="63" t="s">
        <v>590</v>
      </c>
      <c r="H100" s="63" t="s">
        <v>591</v>
      </c>
      <c r="I100" s="63">
        <v>20</v>
      </c>
      <c r="J100" s="63">
        <v>20</v>
      </c>
      <c r="K100" t="s">
        <v>1750</v>
      </c>
      <c r="L100" s="63" t="s">
        <v>201</v>
      </c>
      <c r="M100" s="227">
        <v>125000</v>
      </c>
      <c r="N100" s="63" t="s">
        <v>586</v>
      </c>
      <c r="O100" s="63" t="s">
        <v>586</v>
      </c>
      <c r="P100" s="228">
        <f t="shared" si="3"/>
        <v>1.1062681151403854E-4</v>
      </c>
    </row>
    <row r="101" spans="1:16" x14ac:dyDescent="0.2">
      <c r="A101" s="225">
        <f t="shared" si="2"/>
        <v>99</v>
      </c>
      <c r="B101" t="s">
        <v>2645</v>
      </c>
      <c r="C101" s="63" t="s">
        <v>1432</v>
      </c>
      <c r="E101" t="s">
        <v>2646</v>
      </c>
      <c r="F101" t="s">
        <v>2647</v>
      </c>
      <c r="G101" s="63" t="s">
        <v>590</v>
      </c>
      <c r="H101" s="63" t="s">
        <v>591</v>
      </c>
      <c r="I101" s="63">
        <v>20</v>
      </c>
      <c r="J101" s="63">
        <v>20</v>
      </c>
      <c r="K101" t="s">
        <v>1750</v>
      </c>
      <c r="L101" s="63" t="s">
        <v>201</v>
      </c>
      <c r="M101" s="227">
        <v>81000</v>
      </c>
      <c r="N101" s="63" t="s">
        <v>586</v>
      </c>
      <c r="O101" s="63" t="s">
        <v>586</v>
      </c>
      <c r="P101" s="228">
        <f t="shared" si="3"/>
        <v>7.1686173861096978E-5</v>
      </c>
    </row>
    <row r="102" spans="1:16" x14ac:dyDescent="0.2">
      <c r="A102" s="225">
        <f t="shared" si="2"/>
        <v>100</v>
      </c>
      <c r="B102" t="s">
        <v>997</v>
      </c>
      <c r="C102" s="63" t="s">
        <v>998</v>
      </c>
      <c r="E102" t="s">
        <v>972</v>
      </c>
      <c r="F102" t="s">
        <v>656</v>
      </c>
      <c r="G102" s="63" t="s">
        <v>590</v>
      </c>
      <c r="H102" s="63" t="s">
        <v>105</v>
      </c>
      <c r="I102" s="63">
        <v>20</v>
      </c>
      <c r="J102" s="63">
        <v>20</v>
      </c>
      <c r="K102" t="s">
        <v>1750</v>
      </c>
      <c r="L102" s="63" t="s">
        <v>201</v>
      </c>
      <c r="M102" s="227">
        <v>2099000</v>
      </c>
      <c r="N102" s="63" t="s">
        <v>586</v>
      </c>
      <c r="O102" s="63" t="s">
        <v>586</v>
      </c>
      <c r="P102" s="228">
        <f t="shared" si="3"/>
        <v>1.8576454189437352E-3</v>
      </c>
    </row>
    <row r="103" spans="1:16" x14ac:dyDescent="0.2">
      <c r="A103" s="225">
        <f t="shared" si="2"/>
        <v>101</v>
      </c>
      <c r="B103" t="s">
        <v>3206</v>
      </c>
      <c r="C103" s="63" t="s">
        <v>3207</v>
      </c>
      <c r="E103" t="s">
        <v>2887</v>
      </c>
      <c r="G103" s="63" t="s">
        <v>590</v>
      </c>
      <c r="H103" s="63" t="s">
        <v>591</v>
      </c>
      <c r="I103" s="63">
        <v>20</v>
      </c>
      <c r="J103" s="63">
        <v>20</v>
      </c>
      <c r="K103" t="s">
        <v>1750</v>
      </c>
      <c r="L103" s="63" t="s">
        <v>201</v>
      </c>
      <c r="M103" s="227">
        <v>1607</v>
      </c>
      <c r="N103" s="63" t="s">
        <v>586</v>
      </c>
      <c r="O103" s="63" t="s">
        <v>586</v>
      </c>
      <c r="P103" s="228">
        <f t="shared" si="3"/>
        <v>1.4222182888244796E-6</v>
      </c>
    </row>
    <row r="104" spans="1:16" x14ac:dyDescent="0.2">
      <c r="A104" s="225">
        <f t="shared" si="2"/>
        <v>102</v>
      </c>
      <c r="B104" t="s">
        <v>2330</v>
      </c>
      <c r="C104" s="63" t="s">
        <v>2331</v>
      </c>
      <c r="E104" t="s">
        <v>2045</v>
      </c>
      <c r="G104" s="63" t="s">
        <v>590</v>
      </c>
      <c r="H104" s="63" t="s">
        <v>591</v>
      </c>
      <c r="I104" s="63">
        <v>20</v>
      </c>
      <c r="J104" s="63">
        <v>20</v>
      </c>
      <c r="K104" t="s">
        <v>1750</v>
      </c>
      <c r="L104" s="63" t="s">
        <v>201</v>
      </c>
      <c r="M104" s="227">
        <v>26000</v>
      </c>
      <c r="N104" s="63" t="s">
        <v>586</v>
      </c>
      <c r="O104" s="63" t="s">
        <v>586</v>
      </c>
      <c r="P104" s="228">
        <f t="shared" si="3"/>
        <v>2.3010376794920018E-5</v>
      </c>
    </row>
    <row r="105" spans="1:16" x14ac:dyDescent="0.2">
      <c r="A105" s="225">
        <f t="shared" si="2"/>
        <v>103</v>
      </c>
      <c r="B105" t="s">
        <v>2885</v>
      </c>
      <c r="C105" s="63" t="s">
        <v>2886</v>
      </c>
      <c r="E105" t="s">
        <v>2887</v>
      </c>
      <c r="G105" s="63" t="s">
        <v>590</v>
      </c>
      <c r="H105" s="63" t="s">
        <v>591</v>
      </c>
      <c r="I105" s="63">
        <v>20</v>
      </c>
      <c r="J105" s="63">
        <v>20</v>
      </c>
      <c r="K105" t="s">
        <v>1750</v>
      </c>
      <c r="L105" s="63" t="s">
        <v>201</v>
      </c>
      <c r="M105" s="227">
        <v>20000</v>
      </c>
      <c r="N105" s="63" t="s">
        <v>586</v>
      </c>
      <c r="O105" s="63" t="s">
        <v>586</v>
      </c>
      <c r="P105" s="228">
        <f t="shared" si="3"/>
        <v>1.7700289842246168E-5</v>
      </c>
    </row>
    <row r="106" spans="1:16" x14ac:dyDescent="0.2">
      <c r="A106" s="225">
        <f t="shared" si="2"/>
        <v>104</v>
      </c>
      <c r="B106" t="s">
        <v>1453</v>
      </c>
      <c r="C106" s="63" t="s">
        <v>1454</v>
      </c>
      <c r="D106" s="63">
        <v>273673279</v>
      </c>
      <c r="E106" t="s">
        <v>1455</v>
      </c>
      <c r="G106" s="63" t="s">
        <v>590</v>
      </c>
      <c r="H106" s="63" t="s">
        <v>591</v>
      </c>
      <c r="I106" s="63">
        <v>20</v>
      </c>
      <c r="J106" s="63">
        <v>20</v>
      </c>
      <c r="K106" t="s">
        <v>1750</v>
      </c>
      <c r="L106" s="63" t="s">
        <v>201</v>
      </c>
      <c r="M106" s="227">
        <v>1400</v>
      </c>
      <c r="N106" s="63" t="s">
        <v>586</v>
      </c>
      <c r="O106" s="63" t="s">
        <v>586</v>
      </c>
      <c r="P106" s="228">
        <f t="shared" si="3"/>
        <v>1.2390202889572317E-6</v>
      </c>
    </row>
    <row r="107" spans="1:16" x14ac:dyDescent="0.2">
      <c r="A107" s="225">
        <f t="shared" si="2"/>
        <v>105</v>
      </c>
      <c r="B107" t="s">
        <v>2828</v>
      </c>
      <c r="C107" s="63" t="s">
        <v>2829</v>
      </c>
      <c r="E107" t="s">
        <v>2830</v>
      </c>
      <c r="G107" s="63" t="s">
        <v>590</v>
      </c>
      <c r="H107" s="63" t="s">
        <v>591</v>
      </c>
      <c r="I107" s="63">
        <v>20</v>
      </c>
      <c r="J107" s="63">
        <v>20</v>
      </c>
      <c r="K107" t="s">
        <v>1750</v>
      </c>
      <c r="L107" s="63" t="s">
        <v>201</v>
      </c>
      <c r="M107" s="227">
        <v>1704000</v>
      </c>
      <c r="N107" s="63" t="s">
        <v>586</v>
      </c>
      <c r="O107" s="63" t="s">
        <v>586</v>
      </c>
      <c r="P107" s="228">
        <f t="shared" si="3"/>
        <v>1.5080646945593735E-3</v>
      </c>
    </row>
    <row r="108" spans="1:16" x14ac:dyDescent="0.2">
      <c r="A108" s="225">
        <f t="shared" si="2"/>
        <v>106</v>
      </c>
      <c r="B108" t="s">
        <v>1409</v>
      </c>
      <c r="C108" s="63" t="s">
        <v>1410</v>
      </c>
      <c r="E108" t="s">
        <v>1391</v>
      </c>
      <c r="G108" s="63" t="s">
        <v>590</v>
      </c>
      <c r="H108" s="63" t="s">
        <v>591</v>
      </c>
      <c r="I108" s="63">
        <v>20</v>
      </c>
      <c r="J108" s="63">
        <v>20</v>
      </c>
      <c r="K108" t="s">
        <v>1750</v>
      </c>
      <c r="L108" s="63" t="s">
        <v>201</v>
      </c>
      <c r="M108" s="227">
        <v>6000</v>
      </c>
      <c r="N108" s="63" t="s">
        <v>586</v>
      </c>
      <c r="O108" s="63" t="s">
        <v>586</v>
      </c>
      <c r="P108" s="228">
        <f t="shared" si="3"/>
        <v>5.3100869526738497E-6</v>
      </c>
    </row>
    <row r="109" spans="1:16" x14ac:dyDescent="0.2">
      <c r="A109" s="225">
        <f t="shared" si="2"/>
        <v>107</v>
      </c>
      <c r="B109" t="s">
        <v>307</v>
      </c>
      <c r="C109" s="63" t="s">
        <v>308</v>
      </c>
      <c r="E109" t="s">
        <v>972</v>
      </c>
      <c r="G109" s="63" t="s">
        <v>590</v>
      </c>
      <c r="H109" s="63" t="s">
        <v>1598</v>
      </c>
      <c r="I109" s="63">
        <v>10</v>
      </c>
      <c r="J109" s="63">
        <v>10</v>
      </c>
      <c r="K109" t="s">
        <v>1750</v>
      </c>
      <c r="L109" s="63" t="s">
        <v>201</v>
      </c>
      <c r="M109" s="227">
        <v>29070500</v>
      </c>
      <c r="N109" s="63" t="s">
        <v>586</v>
      </c>
      <c r="O109" s="63" t="s">
        <v>586</v>
      </c>
      <c r="P109" s="228">
        <f t="shared" si="3"/>
        <v>2.572781379295086E-2</v>
      </c>
    </row>
    <row r="110" spans="1:16" x14ac:dyDescent="0.2">
      <c r="A110" s="225">
        <f t="shared" si="2"/>
        <v>108</v>
      </c>
      <c r="B110" t="s">
        <v>514</v>
      </c>
      <c r="C110" s="63" t="s">
        <v>515</v>
      </c>
      <c r="D110" s="63" t="s">
        <v>1193</v>
      </c>
      <c r="E110" t="s">
        <v>1004</v>
      </c>
      <c r="G110" s="63" t="s">
        <v>590</v>
      </c>
      <c r="H110" s="63" t="s">
        <v>591</v>
      </c>
      <c r="I110" s="63">
        <v>20</v>
      </c>
      <c r="J110" s="63">
        <v>20</v>
      </c>
      <c r="K110" t="s">
        <v>1750</v>
      </c>
      <c r="L110" s="63" t="s">
        <v>201</v>
      </c>
      <c r="M110" s="227">
        <v>7000</v>
      </c>
      <c r="N110" s="63" t="s">
        <v>586</v>
      </c>
      <c r="O110" s="63" t="s">
        <v>586</v>
      </c>
      <c r="P110" s="228">
        <f t="shared" si="3"/>
        <v>6.1951014447861583E-6</v>
      </c>
    </row>
    <row r="111" spans="1:16" x14ac:dyDescent="0.2">
      <c r="A111" s="225">
        <f t="shared" si="2"/>
        <v>109</v>
      </c>
      <c r="B111" t="s">
        <v>3010</v>
      </c>
      <c r="C111" s="63" t="s">
        <v>3011</v>
      </c>
      <c r="E111" t="s">
        <v>1004</v>
      </c>
      <c r="G111" s="63" t="s">
        <v>590</v>
      </c>
      <c r="H111" s="63" t="s">
        <v>591</v>
      </c>
      <c r="I111" s="63">
        <v>20</v>
      </c>
      <c r="J111" s="63">
        <v>20</v>
      </c>
      <c r="K111" t="s">
        <v>1750</v>
      </c>
      <c r="L111" s="63" t="s">
        <v>201</v>
      </c>
      <c r="M111" s="227">
        <v>608500</v>
      </c>
      <c r="N111" s="63" t="s">
        <v>586</v>
      </c>
      <c r="O111" s="63" t="s">
        <v>586</v>
      </c>
      <c r="P111" s="228">
        <f t="shared" si="3"/>
        <v>5.3853131845033964E-4</v>
      </c>
    </row>
    <row r="112" spans="1:16" x14ac:dyDescent="0.2">
      <c r="A112" s="225">
        <f t="shared" si="2"/>
        <v>110</v>
      </c>
      <c r="B112" t="s">
        <v>3028</v>
      </c>
      <c r="C112" s="63" t="s">
        <v>3029</v>
      </c>
      <c r="E112" t="s">
        <v>1004</v>
      </c>
      <c r="G112" s="63" t="s">
        <v>590</v>
      </c>
      <c r="H112" s="63" t="s">
        <v>591</v>
      </c>
      <c r="I112" s="63">
        <v>20</v>
      </c>
      <c r="J112" s="63">
        <v>20</v>
      </c>
      <c r="K112" t="s">
        <v>1750</v>
      </c>
      <c r="L112" s="63" t="s">
        <v>201</v>
      </c>
      <c r="M112" s="227">
        <v>108500</v>
      </c>
      <c r="N112" s="63" t="s">
        <v>586</v>
      </c>
      <c r="O112" s="63" t="s">
        <v>586</v>
      </c>
      <c r="P112" s="228">
        <f t="shared" si="3"/>
        <v>9.6024072394185455E-5</v>
      </c>
    </row>
    <row r="113" spans="1:16" x14ac:dyDescent="0.2">
      <c r="A113" s="225">
        <f t="shared" si="2"/>
        <v>111</v>
      </c>
      <c r="B113" t="s">
        <v>2512</v>
      </c>
      <c r="C113" s="63" t="s">
        <v>2513</v>
      </c>
      <c r="D113" s="63" t="s">
        <v>2514</v>
      </c>
      <c r="E113" t="s">
        <v>1004</v>
      </c>
      <c r="G113" s="63" t="s">
        <v>590</v>
      </c>
      <c r="H113" s="63" t="s">
        <v>591</v>
      </c>
      <c r="I113" s="63">
        <v>20</v>
      </c>
      <c r="J113" s="63">
        <v>20</v>
      </c>
      <c r="K113" t="s">
        <v>1750</v>
      </c>
      <c r="L113" s="63" t="s">
        <v>201</v>
      </c>
      <c r="M113" s="227">
        <v>39500</v>
      </c>
      <c r="N113" s="63" t="s">
        <v>586</v>
      </c>
      <c r="O113" s="63" t="s">
        <v>586</v>
      </c>
      <c r="P113" s="228">
        <f t="shared" si="3"/>
        <v>3.4958072438436176E-5</v>
      </c>
    </row>
    <row r="114" spans="1:16" x14ac:dyDescent="0.2">
      <c r="A114" s="225">
        <f t="shared" si="2"/>
        <v>112</v>
      </c>
      <c r="B114" t="s">
        <v>2861</v>
      </c>
      <c r="C114" s="63" t="s">
        <v>2862</v>
      </c>
      <c r="E114" t="s">
        <v>1391</v>
      </c>
      <c r="G114" s="63" t="s">
        <v>590</v>
      </c>
      <c r="H114" s="63" t="s">
        <v>591</v>
      </c>
      <c r="I114" s="63">
        <v>20</v>
      </c>
      <c r="J114" s="63">
        <v>20</v>
      </c>
      <c r="K114" t="s">
        <v>1750</v>
      </c>
      <c r="L114" s="63" t="s">
        <v>201</v>
      </c>
      <c r="M114" s="227">
        <v>27000</v>
      </c>
      <c r="N114" s="63" t="s">
        <v>586</v>
      </c>
      <c r="O114" s="63" t="s">
        <v>586</v>
      </c>
      <c r="P114" s="228">
        <f t="shared" si="3"/>
        <v>2.3895391287032324E-5</v>
      </c>
    </row>
    <row r="115" spans="1:16" x14ac:dyDescent="0.2">
      <c r="A115" s="225">
        <f t="shared" si="2"/>
        <v>113</v>
      </c>
      <c r="B115" t="s">
        <v>1808</v>
      </c>
      <c r="C115" s="63" t="s">
        <v>1809</v>
      </c>
      <c r="E115" t="s">
        <v>1004</v>
      </c>
      <c r="G115" s="63" t="s">
        <v>590</v>
      </c>
      <c r="H115" s="63" t="s">
        <v>591</v>
      </c>
      <c r="I115" s="63">
        <v>20</v>
      </c>
      <c r="J115" s="63">
        <v>20</v>
      </c>
      <c r="K115" t="s">
        <v>1750</v>
      </c>
      <c r="L115" s="63" t="s">
        <v>201</v>
      </c>
      <c r="M115" s="227">
        <v>10500</v>
      </c>
      <c r="N115" s="63" t="s">
        <v>586</v>
      </c>
      <c r="O115" s="63" t="s">
        <v>586</v>
      </c>
      <c r="P115" s="228">
        <f t="shared" si="3"/>
        <v>9.292652167179237E-6</v>
      </c>
    </row>
    <row r="116" spans="1:16" x14ac:dyDescent="0.2">
      <c r="A116" s="225">
        <f t="shared" si="2"/>
        <v>114</v>
      </c>
      <c r="B116" t="s">
        <v>369</v>
      </c>
      <c r="C116" s="63" t="s">
        <v>370</v>
      </c>
      <c r="D116" s="63" t="s">
        <v>1163</v>
      </c>
      <c r="E116" t="s">
        <v>1039</v>
      </c>
      <c r="F116" t="s">
        <v>656</v>
      </c>
      <c r="G116" s="63" t="s">
        <v>590</v>
      </c>
      <c r="H116" s="63" t="s">
        <v>120</v>
      </c>
      <c r="I116" s="63">
        <v>20</v>
      </c>
      <c r="J116" s="63">
        <v>20</v>
      </c>
      <c r="K116" t="s">
        <v>1750</v>
      </c>
      <c r="L116" s="63" t="s">
        <v>201</v>
      </c>
      <c r="M116" s="227">
        <v>6500</v>
      </c>
      <c r="N116" s="63" t="s">
        <v>586</v>
      </c>
      <c r="O116" s="63" t="s">
        <v>586</v>
      </c>
      <c r="P116" s="228">
        <f t="shared" si="3"/>
        <v>5.7525941987300045E-6</v>
      </c>
    </row>
    <row r="117" spans="1:16" x14ac:dyDescent="0.2">
      <c r="A117" s="225">
        <f t="shared" si="2"/>
        <v>115</v>
      </c>
      <c r="B117" t="s">
        <v>2726</v>
      </c>
      <c r="C117" s="63" t="s">
        <v>2727</v>
      </c>
      <c r="E117" t="s">
        <v>1391</v>
      </c>
      <c r="G117" s="63" t="s">
        <v>590</v>
      </c>
      <c r="H117" s="63" t="s">
        <v>591</v>
      </c>
      <c r="I117" s="63">
        <v>20</v>
      </c>
      <c r="J117" s="63">
        <v>20</v>
      </c>
      <c r="K117" t="s">
        <v>1750</v>
      </c>
      <c r="L117" s="63" t="s">
        <v>201</v>
      </c>
      <c r="M117" s="227">
        <v>57000</v>
      </c>
      <c r="N117" s="63" t="s">
        <v>586</v>
      </c>
      <c r="O117" s="63" t="s">
        <v>586</v>
      </c>
      <c r="P117" s="228">
        <f t="shared" si="3"/>
        <v>5.0445826050401573E-5</v>
      </c>
    </row>
    <row r="118" spans="1:16" x14ac:dyDescent="0.2">
      <c r="A118" s="225">
        <f t="shared" si="2"/>
        <v>116</v>
      </c>
      <c r="B118" t="s">
        <v>566</v>
      </c>
      <c r="C118" s="63" t="s">
        <v>567</v>
      </c>
      <c r="D118" s="63" t="s">
        <v>1080</v>
      </c>
      <c r="E118" t="s">
        <v>1004</v>
      </c>
      <c r="G118" s="63" t="s">
        <v>590</v>
      </c>
      <c r="H118" s="63" t="s">
        <v>591</v>
      </c>
      <c r="I118" s="63">
        <v>20</v>
      </c>
      <c r="J118" s="63">
        <v>20</v>
      </c>
      <c r="K118" t="s">
        <v>1750</v>
      </c>
      <c r="L118" s="63" t="s">
        <v>201</v>
      </c>
      <c r="M118" s="227">
        <v>1557052</v>
      </c>
      <c r="N118" s="63" t="s">
        <v>586</v>
      </c>
      <c r="O118" s="63" t="s">
        <v>586</v>
      </c>
      <c r="P118" s="228">
        <f t="shared" si="3"/>
        <v>1.3780135849724539E-3</v>
      </c>
    </row>
    <row r="119" spans="1:16" x14ac:dyDescent="0.2">
      <c r="A119" s="225">
        <f t="shared" si="2"/>
        <v>117</v>
      </c>
      <c r="B119" t="s">
        <v>2410</v>
      </c>
      <c r="C119" s="63" t="s">
        <v>196</v>
      </c>
      <c r="D119" s="63" t="s">
        <v>1079</v>
      </c>
      <c r="E119" t="s">
        <v>1004</v>
      </c>
      <c r="G119" s="63" t="s">
        <v>590</v>
      </c>
      <c r="H119" s="63" t="s">
        <v>591</v>
      </c>
      <c r="I119" s="63">
        <v>20</v>
      </c>
      <c r="J119" s="63">
        <v>20</v>
      </c>
      <c r="K119" t="s">
        <v>1750</v>
      </c>
      <c r="L119" s="63" t="s">
        <v>201</v>
      </c>
      <c r="M119" s="227">
        <v>1773500</v>
      </c>
      <c r="N119" s="63" t="s">
        <v>586</v>
      </c>
      <c r="O119" s="63" t="s">
        <v>586</v>
      </c>
      <c r="P119" s="228">
        <f t="shared" si="3"/>
        <v>1.5695732017611788E-3</v>
      </c>
    </row>
    <row r="120" spans="1:16" x14ac:dyDescent="0.2">
      <c r="A120" s="225">
        <f t="shared" si="2"/>
        <v>118</v>
      </c>
      <c r="B120" t="s">
        <v>2603</v>
      </c>
      <c r="C120" s="63" t="s">
        <v>2604</v>
      </c>
      <c r="E120" t="s">
        <v>2605</v>
      </c>
      <c r="G120" s="63" t="s">
        <v>590</v>
      </c>
      <c r="H120" s="63" t="s">
        <v>591</v>
      </c>
      <c r="I120" s="63">
        <v>20</v>
      </c>
      <c r="J120" s="63">
        <v>20</v>
      </c>
      <c r="K120" t="s">
        <v>1750</v>
      </c>
      <c r="L120" s="63" t="s">
        <v>201</v>
      </c>
      <c r="M120" s="227">
        <v>500</v>
      </c>
      <c r="N120" s="63" t="s">
        <v>586</v>
      </c>
      <c r="O120" s="63" t="s">
        <v>586</v>
      </c>
      <c r="P120" s="228">
        <f t="shared" si="3"/>
        <v>4.4250724605615418E-7</v>
      </c>
    </row>
    <row r="121" spans="1:16" x14ac:dyDescent="0.2">
      <c r="A121" s="225">
        <f t="shared" si="2"/>
        <v>119</v>
      </c>
      <c r="B121" t="s">
        <v>3026</v>
      </c>
      <c r="C121" s="63" t="s">
        <v>3027</v>
      </c>
      <c r="E121" t="s">
        <v>1039</v>
      </c>
      <c r="G121" s="63" t="s">
        <v>590</v>
      </c>
      <c r="H121" s="63" t="s">
        <v>591</v>
      </c>
      <c r="I121" s="63">
        <v>20</v>
      </c>
      <c r="J121" s="63">
        <v>20</v>
      </c>
      <c r="K121" t="s">
        <v>1750</v>
      </c>
      <c r="L121" s="63" t="s">
        <v>201</v>
      </c>
      <c r="M121" s="227">
        <v>322000</v>
      </c>
      <c r="N121" s="63" t="s">
        <v>586</v>
      </c>
      <c r="O121" s="63" t="s">
        <v>586</v>
      </c>
      <c r="P121" s="228">
        <f t="shared" si="3"/>
        <v>2.8497466646016327E-4</v>
      </c>
    </row>
    <row r="122" spans="1:16" x14ac:dyDescent="0.2">
      <c r="A122" s="225">
        <f t="shared" si="2"/>
        <v>120</v>
      </c>
      <c r="B122" t="s">
        <v>651</v>
      </c>
      <c r="C122" s="63" t="s">
        <v>652</v>
      </c>
      <c r="E122" t="s">
        <v>1004</v>
      </c>
      <c r="G122" s="63" t="s">
        <v>590</v>
      </c>
      <c r="H122" s="63" t="s">
        <v>591</v>
      </c>
      <c r="I122" s="63">
        <v>20</v>
      </c>
      <c r="J122" s="63">
        <v>20</v>
      </c>
      <c r="K122" t="s">
        <v>1750</v>
      </c>
      <c r="L122" s="63" t="s">
        <v>201</v>
      </c>
      <c r="M122" s="227">
        <v>143500</v>
      </c>
      <c r="N122" s="63" t="s">
        <v>586</v>
      </c>
      <c r="O122" s="63" t="s">
        <v>586</v>
      </c>
      <c r="P122" s="228">
        <f t="shared" si="3"/>
        <v>1.2699957961811623E-4</v>
      </c>
    </row>
    <row r="123" spans="1:16" x14ac:dyDescent="0.2">
      <c r="A123" s="225">
        <f t="shared" si="2"/>
        <v>121</v>
      </c>
      <c r="B123" t="s">
        <v>1574</v>
      </c>
      <c r="C123" s="63" t="s">
        <v>1575</v>
      </c>
      <c r="E123" t="s">
        <v>1391</v>
      </c>
      <c r="G123" s="63" t="s">
        <v>590</v>
      </c>
      <c r="H123" s="63" t="s">
        <v>1781</v>
      </c>
      <c r="I123" s="63">
        <v>15</v>
      </c>
      <c r="J123" s="63">
        <v>10</v>
      </c>
      <c r="K123" t="s">
        <v>1750</v>
      </c>
      <c r="L123" s="63" t="s">
        <v>201</v>
      </c>
      <c r="M123" s="227">
        <v>163000</v>
      </c>
      <c r="N123" s="63" t="s">
        <v>586</v>
      </c>
      <c r="O123" s="63" t="s">
        <v>586</v>
      </c>
      <c r="P123" s="228">
        <f t="shared" si="3"/>
        <v>1.4425736221430625E-4</v>
      </c>
    </row>
    <row r="124" spans="1:16" x14ac:dyDescent="0.2">
      <c r="A124" s="225">
        <f t="shared" si="2"/>
        <v>122</v>
      </c>
      <c r="B124" t="s">
        <v>3087</v>
      </c>
      <c r="C124" s="63" t="s">
        <v>3088</v>
      </c>
      <c r="D124" s="63" t="s">
        <v>656</v>
      </c>
      <c r="E124" t="s">
        <v>3089</v>
      </c>
      <c r="G124" s="63" t="s">
        <v>590</v>
      </c>
      <c r="H124" s="63" t="s">
        <v>591</v>
      </c>
      <c r="I124" s="63">
        <v>20</v>
      </c>
      <c r="J124" s="63">
        <v>20</v>
      </c>
      <c r="K124" t="s">
        <v>1750</v>
      </c>
      <c r="L124" s="63" t="s">
        <v>201</v>
      </c>
      <c r="M124" s="227">
        <v>5000</v>
      </c>
      <c r="N124" s="63" t="s">
        <v>586</v>
      </c>
      <c r="O124" s="63" t="s">
        <v>586</v>
      </c>
      <c r="P124" s="228">
        <f t="shared" si="3"/>
        <v>4.425072460561542E-6</v>
      </c>
    </row>
    <row r="125" spans="1:16" x14ac:dyDescent="0.2">
      <c r="A125" s="225">
        <f t="shared" si="2"/>
        <v>123</v>
      </c>
      <c r="B125" t="s">
        <v>2043</v>
      </c>
      <c r="C125" s="63" t="s">
        <v>2044</v>
      </c>
      <c r="E125" t="s">
        <v>2045</v>
      </c>
      <c r="G125" s="63" t="s">
        <v>590</v>
      </c>
      <c r="H125" s="63" t="s">
        <v>591</v>
      </c>
      <c r="I125" s="63">
        <v>20</v>
      </c>
      <c r="J125" s="63">
        <v>20</v>
      </c>
      <c r="K125" t="s">
        <v>1750</v>
      </c>
      <c r="L125" s="63" t="s">
        <v>201</v>
      </c>
      <c r="M125" s="227">
        <v>671000</v>
      </c>
      <c r="N125" s="63" t="s">
        <v>586</v>
      </c>
      <c r="O125" s="63" t="s">
        <v>586</v>
      </c>
      <c r="P125" s="228">
        <f t="shared" si="3"/>
        <v>5.9384472420735885E-4</v>
      </c>
    </row>
    <row r="126" spans="1:16" x14ac:dyDescent="0.2">
      <c r="A126" s="225">
        <f t="shared" si="2"/>
        <v>124</v>
      </c>
      <c r="B126" t="s">
        <v>2760</v>
      </c>
      <c r="C126" s="63" t="s">
        <v>2761</v>
      </c>
      <c r="E126" t="s">
        <v>1391</v>
      </c>
      <c r="G126" s="63" t="s">
        <v>590</v>
      </c>
      <c r="H126" s="63" t="s">
        <v>591</v>
      </c>
      <c r="I126" s="63">
        <v>20</v>
      </c>
      <c r="J126" s="63">
        <v>20</v>
      </c>
      <c r="K126" t="s">
        <v>1750</v>
      </c>
      <c r="L126" s="63" t="s">
        <v>201</v>
      </c>
      <c r="M126" s="227">
        <v>21000</v>
      </c>
      <c r="N126" s="63" t="s">
        <v>586</v>
      </c>
      <c r="O126" s="63" t="s">
        <v>586</v>
      </c>
      <c r="P126" s="228">
        <f t="shared" si="3"/>
        <v>1.8585304334358474E-5</v>
      </c>
    </row>
    <row r="127" spans="1:16" x14ac:dyDescent="0.2">
      <c r="A127" s="225">
        <f t="shared" si="2"/>
        <v>125</v>
      </c>
      <c r="B127" t="s">
        <v>2407</v>
      </c>
      <c r="C127" s="63" t="s">
        <v>2408</v>
      </c>
      <c r="D127" s="63" t="s">
        <v>2409</v>
      </c>
      <c r="E127" t="s">
        <v>1039</v>
      </c>
      <c r="G127" s="63" t="s">
        <v>590</v>
      </c>
      <c r="H127" s="63" t="s">
        <v>591</v>
      </c>
      <c r="I127" s="63">
        <v>20</v>
      </c>
      <c r="J127" s="63">
        <v>20</v>
      </c>
      <c r="K127" t="s">
        <v>1750</v>
      </c>
      <c r="L127" s="63" t="s">
        <v>201</v>
      </c>
      <c r="M127" s="227">
        <v>7133500</v>
      </c>
      <c r="N127" s="63" t="s">
        <v>586</v>
      </c>
      <c r="O127" s="63" t="s">
        <v>586</v>
      </c>
      <c r="P127" s="228">
        <f t="shared" si="3"/>
        <v>6.3132508794831515E-3</v>
      </c>
    </row>
    <row r="128" spans="1:16" x14ac:dyDescent="0.2">
      <c r="A128" s="225">
        <f t="shared" si="2"/>
        <v>126</v>
      </c>
      <c r="B128" t="s">
        <v>2525</v>
      </c>
      <c r="C128" s="63" t="s">
        <v>2526</v>
      </c>
      <c r="D128" s="63" t="s">
        <v>2527</v>
      </c>
      <c r="E128" t="s">
        <v>1004</v>
      </c>
      <c r="G128" s="63" t="s">
        <v>590</v>
      </c>
      <c r="H128" s="63" t="s">
        <v>591</v>
      </c>
      <c r="I128" s="63">
        <v>20</v>
      </c>
      <c r="J128" s="63">
        <v>20</v>
      </c>
      <c r="K128" t="s">
        <v>1750</v>
      </c>
      <c r="L128" s="63" t="s">
        <v>201</v>
      </c>
      <c r="M128" s="227">
        <v>35000</v>
      </c>
      <c r="N128" s="63" t="s">
        <v>586</v>
      </c>
      <c r="O128" s="63" t="s">
        <v>586</v>
      </c>
      <c r="P128" s="228">
        <f t="shared" si="3"/>
        <v>3.0975507223930792E-5</v>
      </c>
    </row>
    <row r="129" spans="1:16" x14ac:dyDescent="0.2">
      <c r="A129" s="225">
        <f t="shared" si="2"/>
        <v>127</v>
      </c>
      <c r="B129" t="s">
        <v>2494</v>
      </c>
      <c r="C129" s="63" t="s">
        <v>2495</v>
      </c>
      <c r="D129" s="63" t="s">
        <v>2496</v>
      </c>
      <c r="E129" t="s">
        <v>1039</v>
      </c>
      <c r="G129" s="63" t="s">
        <v>590</v>
      </c>
      <c r="H129" s="63" t="s">
        <v>591</v>
      </c>
      <c r="I129" s="63">
        <v>20</v>
      </c>
      <c r="J129" s="63">
        <v>20</v>
      </c>
      <c r="K129" t="s">
        <v>1750</v>
      </c>
      <c r="L129" s="63" t="s">
        <v>201</v>
      </c>
      <c r="M129" s="227">
        <v>84500</v>
      </c>
      <c r="N129" s="63" t="s">
        <v>586</v>
      </c>
      <c r="O129" s="63" t="s">
        <v>586</v>
      </c>
      <c r="P129" s="228">
        <f t="shared" si="3"/>
        <v>7.4783724583490056E-5</v>
      </c>
    </row>
    <row r="130" spans="1:16" x14ac:dyDescent="0.2">
      <c r="A130" s="225">
        <f t="shared" ref="A130:A192" si="4">A129+1</f>
        <v>128</v>
      </c>
      <c r="B130" t="s">
        <v>1456</v>
      </c>
      <c r="C130" s="63" t="s">
        <v>1457</v>
      </c>
      <c r="E130" t="s">
        <v>1458</v>
      </c>
      <c r="F130" t="s">
        <v>990</v>
      </c>
      <c r="G130" s="63" t="s">
        <v>590</v>
      </c>
      <c r="H130" s="63" t="s">
        <v>591</v>
      </c>
      <c r="I130" s="63">
        <v>20</v>
      </c>
      <c r="J130" s="63">
        <v>20</v>
      </c>
      <c r="K130" t="s">
        <v>1750</v>
      </c>
      <c r="L130" s="63" t="s">
        <v>201</v>
      </c>
      <c r="M130" s="227">
        <v>87300</v>
      </c>
      <c r="N130" s="63" t="s">
        <v>586</v>
      </c>
      <c r="O130" s="63" t="s">
        <v>586</v>
      </c>
      <c r="P130" s="228">
        <f t="shared" ref="P130:P193" si="5">M130/$M$972</f>
        <v>7.7261765161404524E-5</v>
      </c>
    </row>
    <row r="131" spans="1:16" x14ac:dyDescent="0.2">
      <c r="A131" s="225">
        <f t="shared" si="4"/>
        <v>129</v>
      </c>
      <c r="B131" t="s">
        <v>1981</v>
      </c>
      <c r="C131" s="63" t="s">
        <v>227</v>
      </c>
      <c r="D131" s="63" t="s">
        <v>1076</v>
      </c>
      <c r="E131" t="s">
        <v>889</v>
      </c>
      <c r="G131" s="63" t="s">
        <v>590</v>
      </c>
      <c r="H131" s="63" t="s">
        <v>591</v>
      </c>
      <c r="I131" s="63">
        <v>20</v>
      </c>
      <c r="J131" s="63">
        <v>20</v>
      </c>
      <c r="K131" t="s">
        <v>1750</v>
      </c>
      <c r="L131" s="63" t="s">
        <v>201</v>
      </c>
      <c r="M131" s="227">
        <v>2737500</v>
      </c>
      <c r="N131" s="63" t="s">
        <v>586</v>
      </c>
      <c r="O131" s="63" t="s">
        <v>586</v>
      </c>
      <c r="P131" s="228">
        <f t="shared" si="5"/>
        <v>2.4227271721574441E-3</v>
      </c>
    </row>
    <row r="132" spans="1:16" x14ac:dyDescent="0.2">
      <c r="A132" s="225">
        <f t="shared" si="4"/>
        <v>130</v>
      </c>
      <c r="B132" t="s">
        <v>3537</v>
      </c>
      <c r="C132" s="63" t="s">
        <v>3538</v>
      </c>
      <c r="D132" s="63" t="s">
        <v>3539</v>
      </c>
      <c r="E132" t="s">
        <v>3540</v>
      </c>
      <c r="F132" t="s">
        <v>3541</v>
      </c>
      <c r="G132" s="63" t="s">
        <v>590</v>
      </c>
      <c r="H132" s="63" t="s">
        <v>101</v>
      </c>
      <c r="I132" s="63">
        <v>20</v>
      </c>
      <c r="J132" s="63">
        <v>20</v>
      </c>
      <c r="K132" t="s">
        <v>1750</v>
      </c>
      <c r="L132" s="63" t="s">
        <v>201</v>
      </c>
      <c r="M132" s="227">
        <v>16000</v>
      </c>
      <c r="N132" s="63" t="s">
        <v>586</v>
      </c>
      <c r="O132" s="63" t="s">
        <v>586</v>
      </c>
      <c r="P132" s="228">
        <f t="shared" si="5"/>
        <v>1.4160231873796934E-5</v>
      </c>
    </row>
    <row r="133" spans="1:16" x14ac:dyDescent="0.2">
      <c r="A133" s="225">
        <f t="shared" si="4"/>
        <v>131</v>
      </c>
      <c r="B133" t="s">
        <v>686</v>
      </c>
      <c r="C133" s="63" t="s">
        <v>687</v>
      </c>
      <c r="E133" t="s">
        <v>900</v>
      </c>
      <c r="G133" s="63" t="s">
        <v>590</v>
      </c>
      <c r="H133" s="63" t="s">
        <v>570</v>
      </c>
      <c r="I133" s="63">
        <v>20</v>
      </c>
      <c r="J133" s="63">
        <v>20</v>
      </c>
      <c r="K133" t="s">
        <v>1750</v>
      </c>
      <c r="L133" s="63" t="s">
        <v>201</v>
      </c>
      <c r="M133" s="227">
        <v>109000</v>
      </c>
      <c r="N133" s="63" t="s">
        <v>586</v>
      </c>
      <c r="O133" s="63" t="s">
        <v>586</v>
      </c>
      <c r="P133" s="228">
        <f t="shared" si="5"/>
        <v>9.6466579640241615E-5</v>
      </c>
    </row>
    <row r="134" spans="1:16" x14ac:dyDescent="0.2">
      <c r="A134" s="225">
        <f t="shared" si="4"/>
        <v>132</v>
      </c>
      <c r="B134" t="s">
        <v>1026</v>
      </c>
      <c r="C134" s="63" t="s">
        <v>1027</v>
      </c>
      <c r="E134" t="s">
        <v>1028</v>
      </c>
      <c r="G134" s="63" t="s">
        <v>590</v>
      </c>
      <c r="H134" s="63" t="s">
        <v>591</v>
      </c>
      <c r="I134" s="63">
        <v>20</v>
      </c>
      <c r="J134" s="63">
        <v>20</v>
      </c>
      <c r="K134" t="s">
        <v>1750</v>
      </c>
      <c r="L134" s="63" t="s">
        <v>201</v>
      </c>
      <c r="M134" s="227">
        <v>51000</v>
      </c>
      <c r="N134" s="63" t="s">
        <v>586</v>
      </c>
      <c r="O134" s="63" t="s">
        <v>586</v>
      </c>
      <c r="P134" s="228">
        <f t="shared" si="5"/>
        <v>4.5135739097727723E-5</v>
      </c>
    </row>
    <row r="135" spans="1:16" x14ac:dyDescent="0.2">
      <c r="A135" s="225">
        <f t="shared" si="4"/>
        <v>133</v>
      </c>
      <c r="B135" t="s">
        <v>2255</v>
      </c>
      <c r="C135" s="63" t="s">
        <v>2256</v>
      </c>
      <c r="E135" t="s">
        <v>2257</v>
      </c>
      <c r="G135" s="63" t="s">
        <v>590</v>
      </c>
      <c r="H135" s="63" t="s">
        <v>591</v>
      </c>
      <c r="I135" s="63">
        <v>20</v>
      </c>
      <c r="J135" s="63">
        <v>20</v>
      </c>
      <c r="K135" t="s">
        <v>1750</v>
      </c>
      <c r="L135" s="63" t="s">
        <v>201</v>
      </c>
      <c r="M135" s="227">
        <v>595500</v>
      </c>
      <c r="N135" s="63" t="s">
        <v>586</v>
      </c>
      <c r="O135" s="63" t="s">
        <v>586</v>
      </c>
      <c r="P135" s="228">
        <f t="shared" si="5"/>
        <v>5.2702613005287959E-4</v>
      </c>
    </row>
    <row r="136" spans="1:16" x14ac:dyDescent="0.2">
      <c r="A136" s="225">
        <f t="shared" si="4"/>
        <v>134</v>
      </c>
      <c r="B136" t="s">
        <v>1320</v>
      </c>
      <c r="C136" s="63" t="s">
        <v>1321</v>
      </c>
      <c r="E136" t="s">
        <v>1322</v>
      </c>
      <c r="F136" t="s">
        <v>1323</v>
      </c>
      <c r="G136" s="63" t="s">
        <v>590</v>
      </c>
      <c r="H136" s="63" t="s">
        <v>591</v>
      </c>
      <c r="I136" s="63">
        <v>20</v>
      </c>
      <c r="J136" s="63">
        <v>20</v>
      </c>
      <c r="K136" t="s">
        <v>1750</v>
      </c>
      <c r="L136" s="63" t="s">
        <v>201</v>
      </c>
      <c r="M136" s="227">
        <v>15000</v>
      </c>
      <c r="N136" s="63" t="s">
        <v>586</v>
      </c>
      <c r="O136" s="63" t="s">
        <v>586</v>
      </c>
      <c r="P136" s="228">
        <f t="shared" si="5"/>
        <v>1.3275217381684624E-5</v>
      </c>
    </row>
    <row r="137" spans="1:16" x14ac:dyDescent="0.2">
      <c r="A137" s="225">
        <f t="shared" si="4"/>
        <v>135</v>
      </c>
      <c r="B137" t="s">
        <v>812</v>
      </c>
      <c r="C137" s="63" t="s">
        <v>645</v>
      </c>
      <c r="E137" t="s">
        <v>876</v>
      </c>
      <c r="F137" t="s">
        <v>877</v>
      </c>
      <c r="G137" s="63" t="s">
        <v>590</v>
      </c>
      <c r="H137" s="63" t="s">
        <v>591</v>
      </c>
      <c r="I137" s="63">
        <v>20</v>
      </c>
      <c r="J137" s="63">
        <v>20</v>
      </c>
      <c r="K137" t="s">
        <v>1750</v>
      </c>
      <c r="L137" s="63" t="s">
        <v>201</v>
      </c>
      <c r="M137" s="227">
        <v>1579000</v>
      </c>
      <c r="N137" s="63" t="s">
        <v>586</v>
      </c>
      <c r="O137" s="63" t="s">
        <v>586</v>
      </c>
      <c r="P137" s="228">
        <f t="shared" si="5"/>
        <v>1.3974378830453348E-3</v>
      </c>
    </row>
    <row r="138" spans="1:16" x14ac:dyDescent="0.2">
      <c r="A138" s="225">
        <f t="shared" si="4"/>
        <v>136</v>
      </c>
      <c r="B138" t="s">
        <v>2261</v>
      </c>
      <c r="C138" s="63" t="s">
        <v>2262</v>
      </c>
      <c r="E138" t="s">
        <v>876</v>
      </c>
      <c r="F138" t="s">
        <v>877</v>
      </c>
      <c r="G138" s="63" t="s">
        <v>590</v>
      </c>
      <c r="H138" s="63" t="s">
        <v>591</v>
      </c>
      <c r="I138" s="63">
        <v>20</v>
      </c>
      <c r="J138" s="63">
        <v>20</v>
      </c>
      <c r="K138" t="s">
        <v>1750</v>
      </c>
      <c r="L138" s="63" t="s">
        <v>201</v>
      </c>
      <c r="M138" s="227">
        <v>1026000</v>
      </c>
      <c r="N138" s="63" t="s">
        <v>586</v>
      </c>
      <c r="O138" s="63" t="s">
        <v>586</v>
      </c>
      <c r="P138" s="228">
        <f t="shared" si="5"/>
        <v>9.080248689072284E-4</v>
      </c>
    </row>
    <row r="139" spans="1:16" x14ac:dyDescent="0.2">
      <c r="A139" s="225">
        <f t="shared" si="4"/>
        <v>137</v>
      </c>
      <c r="B139" t="s">
        <v>2710</v>
      </c>
      <c r="C139" s="63" t="s">
        <v>2629</v>
      </c>
      <c r="E139" t="s">
        <v>2630</v>
      </c>
      <c r="F139" t="s">
        <v>2631</v>
      </c>
      <c r="G139" s="63" t="s">
        <v>590</v>
      </c>
      <c r="H139" s="63" t="s">
        <v>591</v>
      </c>
      <c r="I139" s="63">
        <v>20</v>
      </c>
      <c r="J139" s="63">
        <v>20</v>
      </c>
      <c r="K139" t="s">
        <v>1750</v>
      </c>
      <c r="L139" s="63" t="s">
        <v>201</v>
      </c>
      <c r="M139" s="227">
        <v>53000</v>
      </c>
      <c r="N139" s="63" t="s">
        <v>586</v>
      </c>
      <c r="O139" s="63" t="s">
        <v>586</v>
      </c>
      <c r="P139" s="228">
        <f t="shared" si="5"/>
        <v>4.6905768081952342E-5</v>
      </c>
    </row>
    <row r="140" spans="1:16" x14ac:dyDescent="0.2">
      <c r="A140" s="225">
        <f t="shared" si="4"/>
        <v>138</v>
      </c>
      <c r="B140" t="s">
        <v>3448</v>
      </c>
      <c r="C140" s="63" t="s">
        <v>3449</v>
      </c>
      <c r="E140" t="s">
        <v>3450</v>
      </c>
      <c r="G140" s="63" t="s">
        <v>590</v>
      </c>
      <c r="H140" s="63" t="s">
        <v>591</v>
      </c>
      <c r="I140" s="63">
        <v>20</v>
      </c>
      <c r="J140" s="63">
        <v>20</v>
      </c>
      <c r="K140" t="s">
        <v>1750</v>
      </c>
      <c r="L140" s="63" t="s">
        <v>201</v>
      </c>
      <c r="M140" s="227">
        <v>3000</v>
      </c>
      <c r="N140" s="63" t="s">
        <v>586</v>
      </c>
      <c r="O140" s="63" t="s">
        <v>586</v>
      </c>
      <c r="P140" s="228">
        <f t="shared" si="5"/>
        <v>2.6550434763369249E-6</v>
      </c>
    </row>
    <row r="141" spans="1:16" x14ac:dyDescent="0.2">
      <c r="A141" s="225">
        <f t="shared" si="4"/>
        <v>139</v>
      </c>
      <c r="B141" t="s">
        <v>315</v>
      </c>
      <c r="C141" s="63" t="s">
        <v>316</v>
      </c>
      <c r="E141" t="s">
        <v>1217</v>
      </c>
      <c r="G141" s="63" t="s">
        <v>590</v>
      </c>
      <c r="H141" s="63" t="s">
        <v>591</v>
      </c>
      <c r="I141" s="63">
        <v>20</v>
      </c>
      <c r="J141" s="63">
        <v>20</v>
      </c>
      <c r="K141" t="s">
        <v>1750</v>
      </c>
      <c r="L141" s="63" t="s">
        <v>201</v>
      </c>
      <c r="M141" s="227">
        <v>2200000</v>
      </c>
      <c r="N141" s="63" t="s">
        <v>586</v>
      </c>
      <c r="O141" s="63" t="s">
        <v>586</v>
      </c>
      <c r="P141" s="228">
        <f t="shared" si="5"/>
        <v>1.9470318826470784E-3</v>
      </c>
    </row>
    <row r="142" spans="1:16" x14ac:dyDescent="0.2">
      <c r="A142" s="225">
        <f t="shared" si="4"/>
        <v>140</v>
      </c>
      <c r="B142" t="s">
        <v>2719</v>
      </c>
      <c r="C142" s="63" t="s">
        <v>2720</v>
      </c>
      <c r="E142" t="s">
        <v>881</v>
      </c>
      <c r="F142" t="s">
        <v>882</v>
      </c>
      <c r="G142" s="63" t="s">
        <v>590</v>
      </c>
      <c r="H142" s="63" t="s">
        <v>591</v>
      </c>
      <c r="I142" s="63">
        <v>20</v>
      </c>
      <c r="J142" s="63">
        <v>20</v>
      </c>
      <c r="K142" t="s">
        <v>1750</v>
      </c>
      <c r="L142" s="63" t="s">
        <v>201</v>
      </c>
      <c r="M142" s="227">
        <v>88500</v>
      </c>
      <c r="N142" s="63" t="s">
        <v>586</v>
      </c>
      <c r="O142" s="63" t="s">
        <v>586</v>
      </c>
      <c r="P142" s="228">
        <f t="shared" si="5"/>
        <v>7.8323782551939294E-5</v>
      </c>
    </row>
    <row r="143" spans="1:16" x14ac:dyDescent="0.2">
      <c r="A143" s="225">
        <f t="shared" si="4"/>
        <v>141</v>
      </c>
      <c r="B143" t="s">
        <v>3503</v>
      </c>
      <c r="C143" s="63" t="s">
        <v>3504</v>
      </c>
      <c r="E143" t="s">
        <v>881</v>
      </c>
      <c r="F143" t="s">
        <v>882</v>
      </c>
      <c r="G143" s="63" t="s">
        <v>590</v>
      </c>
      <c r="H143" s="63" t="s">
        <v>591</v>
      </c>
      <c r="I143" s="63">
        <v>20</v>
      </c>
      <c r="J143" s="63">
        <v>20</v>
      </c>
      <c r="K143" t="s">
        <v>1750</v>
      </c>
      <c r="L143" s="63" t="s">
        <v>201</v>
      </c>
      <c r="M143" s="227">
        <v>31000</v>
      </c>
      <c r="N143" s="63" t="s">
        <v>586</v>
      </c>
      <c r="O143" s="63" t="s">
        <v>586</v>
      </c>
      <c r="P143" s="228">
        <f t="shared" si="5"/>
        <v>2.7435449255481558E-5</v>
      </c>
    </row>
    <row r="144" spans="1:16" x14ac:dyDescent="0.2">
      <c r="A144" s="225">
        <f t="shared" si="4"/>
        <v>142</v>
      </c>
      <c r="B144" t="s">
        <v>2461</v>
      </c>
      <c r="C144" s="63" t="s">
        <v>650</v>
      </c>
      <c r="E144" t="s">
        <v>1126</v>
      </c>
      <c r="G144" s="63" t="s">
        <v>590</v>
      </c>
      <c r="H144" s="63" t="s">
        <v>591</v>
      </c>
      <c r="I144" s="63">
        <v>20</v>
      </c>
      <c r="J144" s="63">
        <v>20</v>
      </c>
      <c r="K144" t="s">
        <v>1750</v>
      </c>
      <c r="L144" s="63" t="s">
        <v>201</v>
      </c>
      <c r="M144" s="227">
        <v>168500</v>
      </c>
      <c r="N144" s="63" t="s">
        <v>586</v>
      </c>
      <c r="O144" s="63" t="s">
        <v>586</v>
      </c>
      <c r="P144" s="228">
        <f t="shared" si="5"/>
        <v>1.4912494192092395E-4</v>
      </c>
    </row>
    <row r="145" spans="1:16" x14ac:dyDescent="0.2">
      <c r="A145" s="225">
        <f t="shared" si="4"/>
        <v>143</v>
      </c>
      <c r="B145" t="s">
        <v>2299</v>
      </c>
      <c r="C145" s="63" t="s">
        <v>509</v>
      </c>
      <c r="E145" t="s">
        <v>881</v>
      </c>
      <c r="F145" t="s">
        <v>882</v>
      </c>
      <c r="G145" s="63" t="s">
        <v>590</v>
      </c>
      <c r="H145" s="63" t="s">
        <v>591</v>
      </c>
      <c r="I145" s="63">
        <v>20</v>
      </c>
      <c r="J145" s="63">
        <v>20</v>
      </c>
      <c r="K145" t="s">
        <v>1750</v>
      </c>
      <c r="L145" s="63" t="s">
        <v>201</v>
      </c>
      <c r="M145" s="227">
        <v>373500</v>
      </c>
      <c r="N145" s="63" t="s">
        <v>586</v>
      </c>
      <c r="O145" s="63" t="s">
        <v>586</v>
      </c>
      <c r="P145" s="228">
        <f t="shared" si="5"/>
        <v>3.3055291280394719E-4</v>
      </c>
    </row>
    <row r="146" spans="1:16" x14ac:dyDescent="0.2">
      <c r="A146" s="225">
        <f t="shared" si="4"/>
        <v>144</v>
      </c>
      <c r="B146" t="s">
        <v>3039</v>
      </c>
      <c r="C146" s="63" t="s">
        <v>3040</v>
      </c>
      <c r="E146" t="s">
        <v>3041</v>
      </c>
      <c r="F146" t="s">
        <v>3042</v>
      </c>
      <c r="G146" s="63" t="s">
        <v>590</v>
      </c>
      <c r="H146" s="63" t="s">
        <v>591</v>
      </c>
      <c r="I146" s="63">
        <v>20</v>
      </c>
      <c r="J146" s="63">
        <v>20</v>
      </c>
      <c r="K146" t="s">
        <v>1750</v>
      </c>
      <c r="L146" s="63" t="s">
        <v>201</v>
      </c>
      <c r="M146" s="227">
        <v>69500</v>
      </c>
      <c r="N146" s="63" t="s">
        <v>586</v>
      </c>
      <c r="O146" s="63" t="s">
        <v>586</v>
      </c>
      <c r="P146" s="228">
        <f t="shared" si="5"/>
        <v>6.1508507201805425E-5</v>
      </c>
    </row>
    <row r="147" spans="1:16" x14ac:dyDescent="0.2">
      <c r="A147" s="225">
        <f t="shared" si="4"/>
        <v>145</v>
      </c>
      <c r="B147" t="s">
        <v>907</v>
      </c>
      <c r="C147" s="63" t="s">
        <v>908</v>
      </c>
      <c r="D147" s="63">
        <v>0</v>
      </c>
      <c r="E147" t="s">
        <v>1134</v>
      </c>
      <c r="F147" t="s">
        <v>1263</v>
      </c>
      <c r="G147" s="63" t="s">
        <v>590</v>
      </c>
      <c r="H147" s="63" t="s">
        <v>591</v>
      </c>
      <c r="I147" s="63">
        <v>20</v>
      </c>
      <c r="J147" s="63">
        <v>20</v>
      </c>
      <c r="K147" t="s">
        <v>1750</v>
      </c>
      <c r="L147" s="63" t="s">
        <v>201</v>
      </c>
      <c r="M147" s="227">
        <v>70000</v>
      </c>
      <c r="N147" s="63" t="s">
        <v>586</v>
      </c>
      <c r="O147" s="63" t="s">
        <v>586</v>
      </c>
      <c r="P147" s="228">
        <f t="shared" si="5"/>
        <v>6.1951014447861585E-5</v>
      </c>
    </row>
    <row r="148" spans="1:16" x14ac:dyDescent="0.2">
      <c r="A148" s="225">
        <f t="shared" si="4"/>
        <v>146</v>
      </c>
      <c r="B148" t="s">
        <v>1938</v>
      </c>
      <c r="C148" s="63" t="s">
        <v>396</v>
      </c>
      <c r="E148" t="s">
        <v>1162</v>
      </c>
      <c r="G148" s="63" t="s">
        <v>590</v>
      </c>
      <c r="H148" s="63" t="s">
        <v>591</v>
      </c>
      <c r="I148" s="63">
        <v>20</v>
      </c>
      <c r="J148" s="63">
        <v>20</v>
      </c>
      <c r="K148" t="s">
        <v>1750</v>
      </c>
      <c r="L148" s="63" t="s">
        <v>201</v>
      </c>
      <c r="M148" s="227">
        <v>25500</v>
      </c>
      <c r="N148" s="63" t="s">
        <v>586</v>
      </c>
      <c r="O148" s="63" t="s">
        <v>586</v>
      </c>
      <c r="P148" s="228">
        <f t="shared" si="5"/>
        <v>2.2567869548863861E-5</v>
      </c>
    </row>
    <row r="149" spans="1:16" x14ac:dyDescent="0.2">
      <c r="A149" s="225">
        <f t="shared" si="4"/>
        <v>147</v>
      </c>
      <c r="B149" t="s">
        <v>1726</v>
      </c>
      <c r="C149" s="63" t="s">
        <v>1727</v>
      </c>
      <c r="E149" t="s">
        <v>1728</v>
      </c>
      <c r="G149" s="63" t="s">
        <v>590</v>
      </c>
      <c r="H149" s="63" t="s">
        <v>591</v>
      </c>
      <c r="I149" s="63">
        <v>20</v>
      </c>
      <c r="J149" s="63">
        <v>20</v>
      </c>
      <c r="K149" t="s">
        <v>1750</v>
      </c>
      <c r="L149" s="63" t="s">
        <v>201</v>
      </c>
      <c r="M149" s="227">
        <v>184500</v>
      </c>
      <c r="N149" s="63" t="s">
        <v>586</v>
      </c>
      <c r="O149" s="63" t="s">
        <v>586</v>
      </c>
      <c r="P149" s="228">
        <f t="shared" si="5"/>
        <v>1.6328517379472088E-4</v>
      </c>
    </row>
    <row r="150" spans="1:16" x14ac:dyDescent="0.2">
      <c r="A150" s="225">
        <f t="shared" si="4"/>
        <v>148</v>
      </c>
      <c r="B150" t="s">
        <v>1048</v>
      </c>
      <c r="C150" s="63" t="s">
        <v>1049</v>
      </c>
      <c r="E150" t="s">
        <v>1167</v>
      </c>
      <c r="G150" s="63" t="s">
        <v>590</v>
      </c>
      <c r="H150" s="63" t="s">
        <v>591</v>
      </c>
      <c r="I150" s="63">
        <v>20</v>
      </c>
      <c r="J150" s="63">
        <v>20</v>
      </c>
      <c r="K150" t="s">
        <v>102</v>
      </c>
      <c r="L150" s="63" t="s">
        <v>103</v>
      </c>
      <c r="M150" s="227">
        <v>33000</v>
      </c>
      <c r="N150" s="63" t="s">
        <v>586</v>
      </c>
      <c r="O150" s="63" t="s">
        <v>586</v>
      </c>
      <c r="P150" s="228">
        <f t="shared" si="5"/>
        <v>2.9205478239706174E-5</v>
      </c>
    </row>
    <row r="151" spans="1:16" x14ac:dyDescent="0.2">
      <c r="A151" s="225">
        <f t="shared" si="4"/>
        <v>149</v>
      </c>
      <c r="B151" t="s">
        <v>161</v>
      </c>
      <c r="C151" s="63" t="s">
        <v>162</v>
      </c>
      <c r="E151" t="s">
        <v>1289</v>
      </c>
      <c r="F151" t="s">
        <v>1090</v>
      </c>
      <c r="G151" s="63" t="s">
        <v>590</v>
      </c>
      <c r="H151" s="63" t="s">
        <v>101</v>
      </c>
      <c r="I151" s="63">
        <v>20</v>
      </c>
      <c r="J151" s="63">
        <v>20</v>
      </c>
      <c r="K151" t="s">
        <v>102</v>
      </c>
      <c r="L151" s="63" t="s">
        <v>103</v>
      </c>
      <c r="M151" s="227">
        <v>76000</v>
      </c>
      <c r="N151" s="63" t="s">
        <v>586</v>
      </c>
      <c r="O151" s="63" t="s">
        <v>586</v>
      </c>
      <c r="P151" s="228">
        <f t="shared" si="5"/>
        <v>6.7261101400535435E-5</v>
      </c>
    </row>
    <row r="152" spans="1:16" x14ac:dyDescent="0.2">
      <c r="A152" s="225">
        <f t="shared" si="4"/>
        <v>150</v>
      </c>
      <c r="B152" t="s">
        <v>2265</v>
      </c>
      <c r="C152" s="63" t="s">
        <v>2266</v>
      </c>
      <c r="D152" s="63" t="s">
        <v>656</v>
      </c>
      <c r="E152" t="s">
        <v>2267</v>
      </c>
      <c r="G152" s="63" t="s">
        <v>590</v>
      </c>
      <c r="H152" s="63" t="s">
        <v>591</v>
      </c>
      <c r="I152" s="63">
        <v>20</v>
      </c>
      <c r="J152" s="63">
        <v>20</v>
      </c>
      <c r="K152" t="s">
        <v>102</v>
      </c>
      <c r="L152" s="63" t="s">
        <v>103</v>
      </c>
      <c r="M152" s="227">
        <v>582500</v>
      </c>
      <c r="N152" s="63" t="s">
        <v>586</v>
      </c>
      <c r="O152" s="63" t="s">
        <v>586</v>
      </c>
      <c r="P152" s="228">
        <f t="shared" si="5"/>
        <v>5.1552094165541965E-4</v>
      </c>
    </row>
    <row r="153" spans="1:16" x14ac:dyDescent="0.2">
      <c r="A153" s="225">
        <f t="shared" si="4"/>
        <v>151</v>
      </c>
      <c r="B153" t="s">
        <v>2444</v>
      </c>
      <c r="C153" s="63" t="s">
        <v>2445</v>
      </c>
      <c r="D153" s="63" t="s">
        <v>656</v>
      </c>
      <c r="E153" t="s">
        <v>2267</v>
      </c>
      <c r="G153" s="63" t="s">
        <v>590</v>
      </c>
      <c r="H153" s="63" t="s">
        <v>591</v>
      </c>
      <c r="I153" s="63">
        <v>20</v>
      </c>
      <c r="J153" s="63">
        <v>20</v>
      </c>
      <c r="K153" t="s">
        <v>102</v>
      </c>
      <c r="L153" s="63" t="s">
        <v>103</v>
      </c>
      <c r="M153" s="227">
        <v>819000</v>
      </c>
      <c r="N153" s="63" t="s">
        <v>586</v>
      </c>
      <c r="O153" s="63" t="s">
        <v>586</v>
      </c>
      <c r="P153" s="228">
        <f t="shared" si="5"/>
        <v>7.2482686903998052E-4</v>
      </c>
    </row>
    <row r="154" spans="1:16" x14ac:dyDescent="0.2">
      <c r="A154" s="225">
        <f t="shared" si="4"/>
        <v>152</v>
      </c>
      <c r="B154" t="s">
        <v>298</v>
      </c>
      <c r="C154" s="63" t="s">
        <v>299</v>
      </c>
      <c r="E154" t="s">
        <v>1132</v>
      </c>
      <c r="F154" t="s">
        <v>1090</v>
      </c>
      <c r="G154" s="63" t="s">
        <v>590</v>
      </c>
      <c r="H154" s="63" t="s">
        <v>101</v>
      </c>
      <c r="I154" s="63">
        <v>20</v>
      </c>
      <c r="J154" s="63">
        <v>20</v>
      </c>
      <c r="K154" t="s">
        <v>102</v>
      </c>
      <c r="L154" s="63" t="s">
        <v>103</v>
      </c>
      <c r="M154" s="227">
        <v>69500</v>
      </c>
      <c r="N154" s="63" t="s">
        <v>586</v>
      </c>
      <c r="O154" s="63" t="s">
        <v>586</v>
      </c>
      <c r="P154" s="228">
        <f t="shared" si="5"/>
        <v>6.1508507201805425E-5</v>
      </c>
    </row>
    <row r="155" spans="1:16" x14ac:dyDescent="0.2">
      <c r="A155" s="225">
        <f t="shared" si="4"/>
        <v>153</v>
      </c>
      <c r="B155" t="s">
        <v>867</v>
      </c>
      <c r="C155" s="63" t="s">
        <v>868</v>
      </c>
      <c r="E155" t="s">
        <v>1133</v>
      </c>
      <c r="G155" s="63" t="s">
        <v>590</v>
      </c>
      <c r="H155" s="63" t="s">
        <v>591</v>
      </c>
      <c r="I155" s="63">
        <v>20</v>
      </c>
      <c r="J155" s="63">
        <v>20</v>
      </c>
      <c r="K155" t="s">
        <v>102</v>
      </c>
      <c r="L155" s="63" t="s">
        <v>103</v>
      </c>
      <c r="M155" s="227">
        <v>17000</v>
      </c>
      <c r="N155" s="63" t="s">
        <v>586</v>
      </c>
      <c r="O155" s="63" t="s">
        <v>586</v>
      </c>
      <c r="P155" s="228">
        <f t="shared" si="5"/>
        <v>1.5045246365909241E-5</v>
      </c>
    </row>
    <row r="156" spans="1:16" x14ac:dyDescent="0.2">
      <c r="A156" s="225">
        <f t="shared" si="4"/>
        <v>154</v>
      </c>
      <c r="B156" t="s">
        <v>173</v>
      </c>
      <c r="C156" s="63" t="s">
        <v>174</v>
      </c>
      <c r="E156" t="s">
        <v>1133</v>
      </c>
      <c r="G156" s="63" t="s">
        <v>590</v>
      </c>
      <c r="H156" s="63" t="s">
        <v>591</v>
      </c>
      <c r="I156" s="63">
        <v>20</v>
      </c>
      <c r="J156" s="63">
        <v>20</v>
      </c>
      <c r="K156" t="s">
        <v>102</v>
      </c>
      <c r="L156" s="63" t="s">
        <v>103</v>
      </c>
      <c r="M156" s="227">
        <v>102500</v>
      </c>
      <c r="N156" s="63" t="s">
        <v>586</v>
      </c>
      <c r="O156" s="63" t="s">
        <v>586</v>
      </c>
      <c r="P156" s="228">
        <f t="shared" si="5"/>
        <v>9.0713985441511605E-5</v>
      </c>
    </row>
    <row r="157" spans="1:16" x14ac:dyDescent="0.2">
      <c r="A157" s="225">
        <f t="shared" si="4"/>
        <v>155</v>
      </c>
      <c r="B157" t="s">
        <v>303</v>
      </c>
      <c r="C157" s="63" t="s">
        <v>304</v>
      </c>
      <c r="E157" t="s">
        <v>1290</v>
      </c>
      <c r="G157" s="63" t="s">
        <v>590</v>
      </c>
      <c r="H157" s="63" t="s">
        <v>591</v>
      </c>
      <c r="I157" s="63">
        <v>20</v>
      </c>
      <c r="J157" s="63">
        <v>20</v>
      </c>
      <c r="K157" t="s">
        <v>102</v>
      </c>
      <c r="L157" s="63" t="s">
        <v>103</v>
      </c>
      <c r="M157" s="227">
        <v>71000</v>
      </c>
      <c r="N157" s="63" t="s">
        <v>586</v>
      </c>
      <c r="O157" s="63" t="s">
        <v>586</v>
      </c>
      <c r="P157" s="228">
        <f t="shared" si="5"/>
        <v>6.2836028939973891E-5</v>
      </c>
    </row>
    <row r="158" spans="1:16" x14ac:dyDescent="0.2">
      <c r="A158" s="225">
        <f t="shared" si="4"/>
        <v>156</v>
      </c>
      <c r="B158" t="s">
        <v>0</v>
      </c>
      <c r="C158" s="63" t="s">
        <v>139</v>
      </c>
      <c r="E158" t="s">
        <v>1150</v>
      </c>
      <c r="G158" s="63" t="s">
        <v>590</v>
      </c>
      <c r="H158" s="63" t="s">
        <v>85</v>
      </c>
      <c r="I158" s="63">
        <v>20</v>
      </c>
      <c r="J158" s="63">
        <v>20</v>
      </c>
      <c r="K158" t="s">
        <v>102</v>
      </c>
      <c r="L158" s="63" t="s">
        <v>103</v>
      </c>
      <c r="M158" s="227">
        <v>66500</v>
      </c>
      <c r="N158" s="63" t="s">
        <v>586</v>
      </c>
      <c r="O158" s="63" t="s">
        <v>586</v>
      </c>
      <c r="P158" s="228">
        <f t="shared" si="5"/>
        <v>5.8853463725468507E-5</v>
      </c>
    </row>
    <row r="159" spans="1:16" x14ac:dyDescent="0.2">
      <c r="A159" s="225">
        <f t="shared" si="4"/>
        <v>157</v>
      </c>
      <c r="B159" t="s">
        <v>847</v>
      </c>
      <c r="C159" s="63" t="s">
        <v>542</v>
      </c>
      <c r="E159" t="s">
        <v>1088</v>
      </c>
      <c r="G159" s="63" t="s">
        <v>590</v>
      </c>
      <c r="H159" s="63" t="s">
        <v>85</v>
      </c>
      <c r="I159" s="63">
        <v>20</v>
      </c>
      <c r="J159" s="63">
        <v>20</v>
      </c>
      <c r="K159" t="s">
        <v>102</v>
      </c>
      <c r="L159" s="63" t="s">
        <v>103</v>
      </c>
      <c r="M159" s="227">
        <v>1133000</v>
      </c>
      <c r="N159" s="63" t="s">
        <v>586</v>
      </c>
      <c r="O159" s="63" t="s">
        <v>586</v>
      </c>
      <c r="P159" s="228">
        <f t="shared" si="5"/>
        <v>1.0027214195632453E-3</v>
      </c>
    </row>
    <row r="160" spans="1:16" x14ac:dyDescent="0.2">
      <c r="A160" s="225">
        <f t="shared" si="4"/>
        <v>158</v>
      </c>
      <c r="B160" t="s">
        <v>24</v>
      </c>
      <c r="C160" s="63" t="s">
        <v>25</v>
      </c>
      <c r="E160" t="s">
        <v>1101</v>
      </c>
      <c r="G160" s="63" t="s">
        <v>590</v>
      </c>
      <c r="H160" s="63" t="s">
        <v>26</v>
      </c>
      <c r="I160" s="63">
        <v>20</v>
      </c>
      <c r="J160" s="63">
        <v>20</v>
      </c>
      <c r="K160" t="s">
        <v>102</v>
      </c>
      <c r="L160" s="63" t="s">
        <v>103</v>
      </c>
      <c r="M160" s="227">
        <v>519500</v>
      </c>
      <c r="N160" s="63" t="s">
        <v>586</v>
      </c>
      <c r="O160" s="63" t="s">
        <v>586</v>
      </c>
      <c r="P160" s="228">
        <f t="shared" si="5"/>
        <v>4.5976502865234417E-4</v>
      </c>
    </row>
    <row r="161" spans="1:16" x14ac:dyDescent="0.2">
      <c r="A161" s="225">
        <f t="shared" si="4"/>
        <v>159</v>
      </c>
      <c r="B161" t="s">
        <v>3015</v>
      </c>
      <c r="C161" s="63" t="s">
        <v>3016</v>
      </c>
      <c r="E161" t="s">
        <v>3017</v>
      </c>
      <c r="G161" s="63" t="s">
        <v>590</v>
      </c>
      <c r="H161" s="63" t="s">
        <v>141</v>
      </c>
      <c r="I161" s="63">
        <v>20</v>
      </c>
      <c r="J161" s="63">
        <v>20</v>
      </c>
      <c r="K161" t="s">
        <v>102</v>
      </c>
      <c r="L161" s="63" t="s">
        <v>103</v>
      </c>
      <c r="M161" s="227">
        <v>436000</v>
      </c>
      <c r="N161" s="63" t="s">
        <v>586</v>
      </c>
      <c r="O161" s="63" t="s">
        <v>586</v>
      </c>
      <c r="P161" s="228">
        <f t="shared" si="5"/>
        <v>3.8586631856096646E-4</v>
      </c>
    </row>
    <row r="162" spans="1:16" x14ac:dyDescent="0.2">
      <c r="A162" s="225">
        <f t="shared" si="4"/>
        <v>160</v>
      </c>
      <c r="B162" t="s">
        <v>848</v>
      </c>
      <c r="C162" s="63" t="s">
        <v>849</v>
      </c>
      <c r="E162" t="s">
        <v>1102</v>
      </c>
      <c r="G162" s="63" t="s">
        <v>590</v>
      </c>
      <c r="H162" s="63" t="s">
        <v>591</v>
      </c>
      <c r="I162" s="63">
        <v>20</v>
      </c>
      <c r="J162" s="63">
        <v>20</v>
      </c>
      <c r="K162" t="s">
        <v>102</v>
      </c>
      <c r="L162" s="63" t="s">
        <v>103</v>
      </c>
      <c r="M162" s="227">
        <v>316500</v>
      </c>
      <c r="N162" s="63" t="s">
        <v>586</v>
      </c>
      <c r="O162" s="63" t="s">
        <v>586</v>
      </c>
      <c r="P162" s="228">
        <f t="shared" si="5"/>
        <v>2.8010708675354557E-4</v>
      </c>
    </row>
    <row r="163" spans="1:16" x14ac:dyDescent="0.2">
      <c r="A163" s="225">
        <f t="shared" si="4"/>
        <v>161</v>
      </c>
      <c r="B163" t="s">
        <v>2237</v>
      </c>
      <c r="C163" s="63" t="s">
        <v>2238</v>
      </c>
      <c r="D163" s="63" t="s">
        <v>656</v>
      </c>
      <c r="E163" t="s">
        <v>2239</v>
      </c>
      <c r="G163" s="63" t="s">
        <v>590</v>
      </c>
      <c r="H163" s="63" t="s">
        <v>591</v>
      </c>
      <c r="I163" s="63">
        <v>20</v>
      </c>
      <c r="J163" s="63">
        <v>20</v>
      </c>
      <c r="K163" t="s">
        <v>102</v>
      </c>
      <c r="L163" s="63" t="s">
        <v>103</v>
      </c>
      <c r="M163" s="227">
        <v>2892</v>
      </c>
      <c r="N163" s="63" t="s">
        <v>586</v>
      </c>
      <c r="O163" s="63" t="s">
        <v>586</v>
      </c>
      <c r="P163" s="228">
        <f t="shared" si="5"/>
        <v>2.5594619111887958E-6</v>
      </c>
    </row>
    <row r="164" spans="1:16" x14ac:dyDescent="0.2">
      <c r="A164" s="225">
        <f t="shared" si="4"/>
        <v>162</v>
      </c>
      <c r="B164" t="s">
        <v>3</v>
      </c>
      <c r="C164" s="63" t="s">
        <v>572</v>
      </c>
      <c r="E164" t="s">
        <v>1159</v>
      </c>
      <c r="G164" s="63" t="s">
        <v>590</v>
      </c>
      <c r="H164" s="63" t="s">
        <v>105</v>
      </c>
      <c r="I164" s="63">
        <v>20</v>
      </c>
      <c r="J164" s="63">
        <v>20</v>
      </c>
      <c r="K164" t="s">
        <v>102</v>
      </c>
      <c r="L164" s="63" t="s">
        <v>103</v>
      </c>
      <c r="M164" s="227">
        <v>17000</v>
      </c>
      <c r="N164" s="63" t="s">
        <v>586</v>
      </c>
      <c r="O164" s="63" t="s">
        <v>586</v>
      </c>
      <c r="P164" s="228">
        <f t="shared" si="5"/>
        <v>1.5045246365909241E-5</v>
      </c>
    </row>
    <row r="165" spans="1:16" x14ac:dyDescent="0.2">
      <c r="A165" s="225">
        <f t="shared" si="4"/>
        <v>163</v>
      </c>
      <c r="B165" t="s">
        <v>326</v>
      </c>
      <c r="C165" s="63" t="s">
        <v>327</v>
      </c>
      <c r="E165" t="s">
        <v>1115</v>
      </c>
      <c r="G165" s="63" t="s">
        <v>590</v>
      </c>
      <c r="H165" s="63" t="s">
        <v>591</v>
      </c>
      <c r="I165" s="63">
        <v>20</v>
      </c>
      <c r="J165" s="63">
        <v>20</v>
      </c>
      <c r="K165" t="s">
        <v>102</v>
      </c>
      <c r="L165" s="63" t="s">
        <v>103</v>
      </c>
      <c r="M165" s="227">
        <v>106500</v>
      </c>
      <c r="N165" s="63" t="s">
        <v>586</v>
      </c>
      <c r="O165" s="63" t="s">
        <v>586</v>
      </c>
      <c r="P165" s="228">
        <f t="shared" si="5"/>
        <v>9.4254043409960843E-5</v>
      </c>
    </row>
    <row r="166" spans="1:16" x14ac:dyDescent="0.2">
      <c r="A166" s="225">
        <f t="shared" si="4"/>
        <v>164</v>
      </c>
      <c r="B166" t="s">
        <v>1447</v>
      </c>
      <c r="C166" s="63" t="s">
        <v>1448</v>
      </c>
      <c r="E166" t="s">
        <v>1449</v>
      </c>
      <c r="F166" t="s">
        <v>1450</v>
      </c>
      <c r="G166" s="63" t="s">
        <v>590</v>
      </c>
      <c r="H166" s="63" t="s">
        <v>591</v>
      </c>
      <c r="I166" s="63">
        <v>20</v>
      </c>
      <c r="J166" s="63">
        <v>20</v>
      </c>
      <c r="K166" t="s">
        <v>102</v>
      </c>
      <c r="L166" s="63" t="s">
        <v>103</v>
      </c>
      <c r="M166" s="227">
        <v>499</v>
      </c>
      <c r="N166" s="63" t="s">
        <v>586</v>
      </c>
      <c r="O166" s="63" t="s">
        <v>586</v>
      </c>
      <c r="P166" s="228">
        <f t="shared" si="5"/>
        <v>4.4162223156404189E-7</v>
      </c>
    </row>
    <row r="167" spans="1:16" x14ac:dyDescent="0.2">
      <c r="A167" s="225">
        <f t="shared" si="4"/>
        <v>165</v>
      </c>
      <c r="B167" t="s">
        <v>874</v>
      </c>
      <c r="C167" s="63" t="s">
        <v>875</v>
      </c>
      <c r="E167" t="s">
        <v>1046</v>
      </c>
      <c r="G167" s="63" t="s">
        <v>590</v>
      </c>
      <c r="H167" s="63" t="s">
        <v>591</v>
      </c>
      <c r="I167" s="63">
        <v>20</v>
      </c>
      <c r="J167" s="63">
        <v>20</v>
      </c>
      <c r="K167" t="s">
        <v>262</v>
      </c>
      <c r="L167" s="63" t="s">
        <v>204</v>
      </c>
      <c r="M167" s="227">
        <v>2000</v>
      </c>
      <c r="N167" s="63" t="s">
        <v>586</v>
      </c>
      <c r="O167" s="63" t="s">
        <v>586</v>
      </c>
      <c r="P167" s="228">
        <f t="shared" si="5"/>
        <v>1.7700289842246167E-6</v>
      </c>
    </row>
    <row r="168" spans="1:16" x14ac:dyDescent="0.2">
      <c r="A168" s="225">
        <f t="shared" si="4"/>
        <v>166</v>
      </c>
      <c r="B168" t="s">
        <v>343</v>
      </c>
      <c r="C168" s="63" t="s">
        <v>1419</v>
      </c>
      <c r="D168" s="63" t="s">
        <v>750</v>
      </c>
      <c r="E168" t="s">
        <v>1631</v>
      </c>
      <c r="F168" t="s">
        <v>1553</v>
      </c>
      <c r="G168" s="63" t="s">
        <v>587</v>
      </c>
      <c r="H168" s="63" t="s">
        <v>585</v>
      </c>
      <c r="I168" s="63">
        <v>15</v>
      </c>
      <c r="J168" s="63">
        <v>15</v>
      </c>
      <c r="K168" t="s">
        <v>343</v>
      </c>
      <c r="L168" s="63" t="s">
        <v>344</v>
      </c>
      <c r="M168" s="227">
        <v>77500</v>
      </c>
      <c r="N168" s="63" t="s">
        <v>586</v>
      </c>
      <c r="O168" s="63" t="s">
        <v>586</v>
      </c>
      <c r="P168" s="228">
        <f t="shared" si="5"/>
        <v>6.85886231387039E-5</v>
      </c>
    </row>
    <row r="169" spans="1:16" x14ac:dyDescent="0.2">
      <c r="A169" s="225">
        <f t="shared" si="4"/>
        <v>167</v>
      </c>
      <c r="B169" t="s">
        <v>854</v>
      </c>
      <c r="C169" s="63" t="s">
        <v>855</v>
      </c>
      <c r="E169" t="s">
        <v>1248</v>
      </c>
      <c r="G169" s="63" t="s">
        <v>590</v>
      </c>
      <c r="H169" s="63" t="s">
        <v>591</v>
      </c>
      <c r="I169" s="63">
        <v>20</v>
      </c>
      <c r="J169" s="63">
        <v>20</v>
      </c>
      <c r="K169" t="s">
        <v>102</v>
      </c>
      <c r="L169" s="63" t="s">
        <v>103</v>
      </c>
      <c r="M169" s="227">
        <v>29500</v>
      </c>
      <c r="N169" s="63" t="s">
        <v>586</v>
      </c>
      <c r="O169" s="63" t="s">
        <v>586</v>
      </c>
      <c r="P169" s="228">
        <f t="shared" si="5"/>
        <v>2.6107927517313096E-5</v>
      </c>
    </row>
    <row r="170" spans="1:16" x14ac:dyDescent="0.2">
      <c r="A170" s="225">
        <f t="shared" si="4"/>
        <v>168</v>
      </c>
      <c r="B170" t="s">
        <v>3034</v>
      </c>
      <c r="C170" s="63" t="s">
        <v>785</v>
      </c>
      <c r="E170" t="s">
        <v>1253</v>
      </c>
      <c r="G170" s="63" t="s">
        <v>590</v>
      </c>
      <c r="H170" s="63" t="s">
        <v>591</v>
      </c>
      <c r="I170" s="63">
        <v>20</v>
      </c>
      <c r="J170" s="63">
        <v>20</v>
      </c>
      <c r="K170" t="s">
        <v>102</v>
      </c>
      <c r="L170" s="63" t="s">
        <v>103</v>
      </c>
      <c r="M170" s="227">
        <v>46500</v>
      </c>
      <c r="N170" s="63" t="s">
        <v>586</v>
      </c>
      <c r="O170" s="63" t="s">
        <v>586</v>
      </c>
      <c r="P170" s="228">
        <f t="shared" si="5"/>
        <v>4.1153173883222339E-5</v>
      </c>
    </row>
    <row r="171" spans="1:16" x14ac:dyDescent="0.2">
      <c r="A171" s="225">
        <f t="shared" si="4"/>
        <v>169</v>
      </c>
      <c r="B171" t="s">
        <v>2608</v>
      </c>
      <c r="C171" s="63" t="s">
        <v>2609</v>
      </c>
      <c r="E171" t="s">
        <v>2610</v>
      </c>
      <c r="F171" t="s">
        <v>2611</v>
      </c>
      <c r="G171" s="63" t="s">
        <v>590</v>
      </c>
      <c r="H171" s="63" t="s">
        <v>591</v>
      </c>
      <c r="I171" s="63">
        <v>20</v>
      </c>
      <c r="J171" s="63">
        <v>20</v>
      </c>
      <c r="K171" t="s">
        <v>102</v>
      </c>
      <c r="L171" s="63" t="s">
        <v>103</v>
      </c>
      <c r="M171" s="227">
        <v>20072000</v>
      </c>
      <c r="N171" s="63" t="s">
        <v>586</v>
      </c>
      <c r="O171" s="63" t="s">
        <v>586</v>
      </c>
      <c r="P171" s="228">
        <f t="shared" si="5"/>
        <v>1.7764010885678253E-2</v>
      </c>
    </row>
    <row r="172" spans="1:16" x14ac:dyDescent="0.2">
      <c r="A172" s="225">
        <f t="shared" si="4"/>
        <v>170</v>
      </c>
      <c r="B172" t="s">
        <v>3093</v>
      </c>
      <c r="C172" s="63" t="s">
        <v>3094</v>
      </c>
      <c r="E172" t="s">
        <v>3095</v>
      </c>
      <c r="F172" t="s">
        <v>3096</v>
      </c>
      <c r="G172" s="63" t="s">
        <v>590</v>
      </c>
      <c r="H172" s="63" t="s">
        <v>591</v>
      </c>
      <c r="I172" s="63">
        <v>20</v>
      </c>
      <c r="J172" s="63">
        <v>20</v>
      </c>
      <c r="K172" t="s">
        <v>102</v>
      </c>
      <c r="L172" s="63" t="s">
        <v>103</v>
      </c>
      <c r="M172" s="227">
        <v>2500</v>
      </c>
      <c r="N172" s="63" t="s">
        <v>2453</v>
      </c>
      <c r="O172" s="63" t="s">
        <v>586</v>
      </c>
      <c r="P172" s="228">
        <f t="shared" si="5"/>
        <v>2.212536230280771E-6</v>
      </c>
    </row>
    <row r="173" spans="1:16" x14ac:dyDescent="0.2">
      <c r="A173" s="225">
        <f t="shared" si="4"/>
        <v>171</v>
      </c>
      <c r="B173" t="s">
        <v>3467</v>
      </c>
      <c r="C173" s="63" t="s">
        <v>3468</v>
      </c>
      <c r="E173" t="s">
        <v>3469</v>
      </c>
      <c r="G173" s="63" t="s">
        <v>590</v>
      </c>
      <c r="H173" s="63" t="s">
        <v>591</v>
      </c>
      <c r="I173" s="63">
        <v>20</v>
      </c>
      <c r="J173" s="63">
        <v>20</v>
      </c>
      <c r="K173" t="s">
        <v>102</v>
      </c>
      <c r="L173" s="63" t="s">
        <v>103</v>
      </c>
      <c r="M173" s="227">
        <v>228000</v>
      </c>
      <c r="N173" s="63" t="s">
        <v>586</v>
      </c>
      <c r="O173" s="63" t="s">
        <v>586</v>
      </c>
      <c r="P173" s="228">
        <f t="shared" si="5"/>
        <v>2.0178330420160629E-4</v>
      </c>
    </row>
    <row r="174" spans="1:16" x14ac:dyDescent="0.2">
      <c r="A174" s="225">
        <f t="shared" si="4"/>
        <v>172</v>
      </c>
      <c r="B174" t="s">
        <v>2046</v>
      </c>
      <c r="C174" s="63" t="s">
        <v>2047</v>
      </c>
      <c r="E174" t="s">
        <v>3460</v>
      </c>
      <c r="G174" s="63" t="s">
        <v>590</v>
      </c>
      <c r="H174" s="63" t="s">
        <v>591</v>
      </c>
      <c r="I174" s="63">
        <v>20</v>
      </c>
      <c r="J174" s="63">
        <v>20</v>
      </c>
      <c r="K174" t="s">
        <v>102</v>
      </c>
      <c r="L174" s="63" t="s">
        <v>103</v>
      </c>
      <c r="M174" s="227">
        <v>453242</v>
      </c>
      <c r="N174" s="63" t="s">
        <v>586</v>
      </c>
      <c r="O174" s="63" t="s">
        <v>586</v>
      </c>
      <c r="P174" s="228">
        <f t="shared" si="5"/>
        <v>4.0112573843396687E-4</v>
      </c>
    </row>
    <row r="175" spans="1:16" x14ac:dyDescent="0.2">
      <c r="A175" s="225">
        <f t="shared" si="4"/>
        <v>173</v>
      </c>
      <c r="B175" t="s">
        <v>1532</v>
      </c>
      <c r="C175" s="63" t="s">
        <v>1287</v>
      </c>
      <c r="E175" t="s">
        <v>3460</v>
      </c>
      <c r="G175" s="63" t="s">
        <v>590</v>
      </c>
      <c r="H175" s="63" t="s">
        <v>591</v>
      </c>
      <c r="I175" s="63">
        <v>20</v>
      </c>
      <c r="J175" s="63">
        <v>20</v>
      </c>
      <c r="K175" t="s">
        <v>102</v>
      </c>
      <c r="L175" s="63" t="s">
        <v>103</v>
      </c>
      <c r="M175" s="227">
        <v>5100</v>
      </c>
      <c r="N175" s="63" t="s">
        <v>586</v>
      </c>
      <c r="O175" s="63" t="s">
        <v>586</v>
      </c>
      <c r="P175" s="228">
        <f t="shared" si="5"/>
        <v>4.5135739097727723E-6</v>
      </c>
    </row>
    <row r="176" spans="1:16" x14ac:dyDescent="0.2">
      <c r="A176" s="225">
        <f t="shared" si="4"/>
        <v>174</v>
      </c>
      <c r="B176" t="s">
        <v>3509</v>
      </c>
      <c r="C176" s="63" t="s">
        <v>3510</v>
      </c>
      <c r="E176" t="s">
        <v>3511</v>
      </c>
      <c r="G176" s="63" t="s">
        <v>590</v>
      </c>
      <c r="H176" s="63" t="s">
        <v>591</v>
      </c>
      <c r="I176" s="63">
        <v>20</v>
      </c>
      <c r="J176" s="63">
        <v>20</v>
      </c>
      <c r="K176" t="s">
        <v>102</v>
      </c>
      <c r="L176" s="63" t="s">
        <v>103</v>
      </c>
      <c r="M176" s="227">
        <v>28500</v>
      </c>
      <c r="N176" s="63" t="s">
        <v>586</v>
      </c>
      <c r="O176" s="63" t="s">
        <v>586</v>
      </c>
      <c r="P176" s="228">
        <f t="shared" si="5"/>
        <v>2.5222913025200786E-5</v>
      </c>
    </row>
    <row r="177" spans="1:16" x14ac:dyDescent="0.2">
      <c r="A177" s="225">
        <f t="shared" si="4"/>
        <v>175</v>
      </c>
      <c r="B177" t="s">
        <v>2172</v>
      </c>
      <c r="C177" s="63" t="s">
        <v>560</v>
      </c>
      <c r="E177" t="s">
        <v>1088</v>
      </c>
      <c r="G177" s="63" t="s">
        <v>590</v>
      </c>
      <c r="H177" s="63" t="s">
        <v>85</v>
      </c>
      <c r="I177" s="63">
        <v>20</v>
      </c>
      <c r="J177" s="63">
        <v>20</v>
      </c>
      <c r="K177" t="s">
        <v>102</v>
      </c>
      <c r="L177" s="63" t="s">
        <v>103</v>
      </c>
      <c r="M177" s="227">
        <v>35000</v>
      </c>
      <c r="N177" s="63" t="s">
        <v>586</v>
      </c>
      <c r="O177" s="63" t="s">
        <v>586</v>
      </c>
      <c r="P177" s="228">
        <f t="shared" si="5"/>
        <v>3.0975507223930792E-5</v>
      </c>
    </row>
    <row r="178" spans="1:16" x14ac:dyDescent="0.2">
      <c r="A178" s="225">
        <f t="shared" si="4"/>
        <v>176</v>
      </c>
      <c r="B178" t="s">
        <v>3220</v>
      </c>
      <c r="C178" s="63" t="s">
        <v>3221</v>
      </c>
      <c r="E178" t="s">
        <v>3222</v>
      </c>
      <c r="G178" s="63" t="s">
        <v>590</v>
      </c>
      <c r="H178" s="63" t="s">
        <v>591</v>
      </c>
      <c r="I178" s="63">
        <v>20</v>
      </c>
      <c r="J178" s="63">
        <v>20</v>
      </c>
      <c r="K178" t="s">
        <v>102</v>
      </c>
      <c r="L178" s="63" t="s">
        <v>103</v>
      </c>
      <c r="M178" s="227">
        <v>473500</v>
      </c>
      <c r="N178" s="63" t="s">
        <v>586</v>
      </c>
      <c r="O178" s="63" t="s">
        <v>586</v>
      </c>
      <c r="P178" s="228">
        <f t="shared" si="5"/>
        <v>4.1905436201517801E-4</v>
      </c>
    </row>
    <row r="179" spans="1:16" x14ac:dyDescent="0.2">
      <c r="A179" s="225">
        <f t="shared" si="4"/>
        <v>177</v>
      </c>
      <c r="B179" t="s">
        <v>2623</v>
      </c>
      <c r="C179" s="63" t="s">
        <v>2624</v>
      </c>
      <c r="E179" t="s">
        <v>2625</v>
      </c>
      <c r="G179" s="63" t="s">
        <v>590</v>
      </c>
      <c r="H179" s="63" t="s">
        <v>591</v>
      </c>
      <c r="I179" s="63">
        <v>20</v>
      </c>
      <c r="J179" s="63">
        <v>20</v>
      </c>
      <c r="K179" t="s">
        <v>102</v>
      </c>
      <c r="L179" s="63" t="s">
        <v>103</v>
      </c>
      <c r="M179" s="227">
        <v>28500</v>
      </c>
      <c r="N179" s="63" t="s">
        <v>586</v>
      </c>
      <c r="O179" s="63" t="s">
        <v>586</v>
      </c>
      <c r="P179" s="228">
        <f t="shared" si="5"/>
        <v>2.5222913025200786E-5</v>
      </c>
    </row>
    <row r="180" spans="1:16" x14ac:dyDescent="0.2">
      <c r="A180" s="225">
        <f t="shared" si="4"/>
        <v>178</v>
      </c>
      <c r="B180" t="s">
        <v>2418</v>
      </c>
      <c r="C180" s="63" t="s">
        <v>2419</v>
      </c>
      <c r="E180" t="s">
        <v>2420</v>
      </c>
      <c r="G180" s="63" t="s">
        <v>590</v>
      </c>
      <c r="H180" s="63" t="s">
        <v>591</v>
      </c>
      <c r="I180" s="63">
        <v>20</v>
      </c>
      <c r="J180" s="63">
        <v>20</v>
      </c>
      <c r="K180" t="s">
        <v>102</v>
      </c>
      <c r="L180" s="63" t="s">
        <v>103</v>
      </c>
      <c r="M180" s="227">
        <v>1397500</v>
      </c>
      <c r="N180" s="63" t="s">
        <v>586</v>
      </c>
      <c r="O180" s="63" t="s">
        <v>586</v>
      </c>
      <c r="P180" s="228">
        <f t="shared" si="5"/>
        <v>1.236807752726951E-3</v>
      </c>
    </row>
    <row r="181" spans="1:16" x14ac:dyDescent="0.2">
      <c r="A181" s="225">
        <f t="shared" si="4"/>
        <v>179</v>
      </c>
      <c r="B181" t="s">
        <v>3383</v>
      </c>
      <c r="C181" s="63" t="s">
        <v>3384</v>
      </c>
      <c r="E181" t="s">
        <v>3385</v>
      </c>
      <c r="G181" s="63" t="s">
        <v>590</v>
      </c>
      <c r="H181" s="63" t="s">
        <v>591</v>
      </c>
      <c r="I181" s="63">
        <v>20</v>
      </c>
      <c r="J181" s="63">
        <v>20</v>
      </c>
      <c r="K181" t="s">
        <v>102</v>
      </c>
      <c r="L181" s="63" t="s">
        <v>103</v>
      </c>
      <c r="M181" s="227">
        <v>58000</v>
      </c>
      <c r="N181" s="63" t="s">
        <v>586</v>
      </c>
      <c r="O181" s="63" t="s">
        <v>586</v>
      </c>
      <c r="P181" s="228">
        <f t="shared" si="5"/>
        <v>5.1330840542513885E-5</v>
      </c>
    </row>
    <row r="182" spans="1:16" x14ac:dyDescent="0.2">
      <c r="A182" s="225">
        <f t="shared" si="4"/>
        <v>180</v>
      </c>
      <c r="B182" t="s">
        <v>2676</v>
      </c>
      <c r="C182" s="63" t="s">
        <v>2677</v>
      </c>
      <c r="E182" t="s">
        <v>2678</v>
      </c>
      <c r="G182" s="63" t="s">
        <v>590</v>
      </c>
      <c r="H182" s="63" t="s">
        <v>591</v>
      </c>
      <c r="I182" s="63">
        <v>20</v>
      </c>
      <c r="J182" s="63">
        <v>20</v>
      </c>
      <c r="K182" t="s">
        <v>102</v>
      </c>
      <c r="L182" s="63" t="s">
        <v>103</v>
      </c>
      <c r="M182" s="227">
        <v>10000</v>
      </c>
      <c r="N182" s="63" t="s">
        <v>586</v>
      </c>
      <c r="O182" s="63" t="s">
        <v>586</v>
      </c>
      <c r="P182" s="228">
        <f t="shared" si="5"/>
        <v>8.850144921123084E-6</v>
      </c>
    </row>
    <row r="183" spans="1:16" x14ac:dyDescent="0.2">
      <c r="A183" s="225">
        <f t="shared" si="4"/>
        <v>181</v>
      </c>
      <c r="B183" t="s">
        <v>1935</v>
      </c>
      <c r="C183" s="63" t="s">
        <v>1568</v>
      </c>
      <c r="E183" t="s">
        <v>1569</v>
      </c>
      <c r="G183" s="63" t="s">
        <v>590</v>
      </c>
      <c r="H183" s="63" t="s">
        <v>591</v>
      </c>
      <c r="I183" s="63">
        <v>20</v>
      </c>
      <c r="J183" s="63">
        <v>20</v>
      </c>
      <c r="K183" t="s">
        <v>102</v>
      </c>
      <c r="L183" s="63" t="s">
        <v>103</v>
      </c>
      <c r="M183" s="227">
        <v>240500</v>
      </c>
      <c r="N183" s="63" t="s">
        <v>586</v>
      </c>
      <c r="O183" s="63" t="s">
        <v>586</v>
      </c>
      <c r="P183" s="228">
        <f t="shared" si="5"/>
        <v>2.1284598535301015E-4</v>
      </c>
    </row>
    <row r="184" spans="1:16" x14ac:dyDescent="0.2">
      <c r="A184" s="225">
        <f t="shared" si="4"/>
        <v>182</v>
      </c>
      <c r="B184" t="s">
        <v>2111</v>
      </c>
      <c r="C184" s="63" t="s">
        <v>525</v>
      </c>
      <c r="E184" t="s">
        <v>1100</v>
      </c>
      <c r="G184" s="63" t="s">
        <v>590</v>
      </c>
      <c r="H184" s="63" t="s">
        <v>591</v>
      </c>
      <c r="I184" s="63">
        <v>20</v>
      </c>
      <c r="J184" s="63">
        <v>20</v>
      </c>
      <c r="K184" t="s">
        <v>102</v>
      </c>
      <c r="L184" s="63" t="s">
        <v>103</v>
      </c>
      <c r="M184" s="227">
        <v>922500</v>
      </c>
      <c r="N184" s="63" t="s">
        <v>586</v>
      </c>
      <c r="O184" s="63" t="s">
        <v>586</v>
      </c>
      <c r="P184" s="228">
        <f t="shared" si="5"/>
        <v>8.1642586897360441E-4</v>
      </c>
    </row>
    <row r="185" spans="1:16" x14ac:dyDescent="0.2">
      <c r="A185" s="225">
        <f t="shared" si="4"/>
        <v>183</v>
      </c>
      <c r="B185" t="s">
        <v>2129</v>
      </c>
      <c r="C185" s="63" t="s">
        <v>528</v>
      </c>
      <c r="E185" t="s">
        <v>1117</v>
      </c>
      <c r="G185" s="63" t="s">
        <v>590</v>
      </c>
      <c r="H185" s="63" t="s">
        <v>591</v>
      </c>
      <c r="I185" s="63">
        <v>20</v>
      </c>
      <c r="J185" s="63">
        <v>20</v>
      </c>
      <c r="K185" t="s">
        <v>102</v>
      </c>
      <c r="L185" s="63" t="s">
        <v>103</v>
      </c>
      <c r="M185" s="227">
        <v>341000</v>
      </c>
      <c r="N185" s="63" t="s">
        <v>586</v>
      </c>
      <c r="O185" s="63" t="s">
        <v>586</v>
      </c>
      <c r="P185" s="228">
        <f t="shared" si="5"/>
        <v>3.0178994181029713E-4</v>
      </c>
    </row>
    <row r="186" spans="1:16" x14ac:dyDescent="0.2">
      <c r="A186" s="225">
        <f t="shared" si="4"/>
        <v>184</v>
      </c>
      <c r="B186" t="s">
        <v>2185</v>
      </c>
      <c r="C186" s="63" t="s">
        <v>571</v>
      </c>
      <c r="E186" t="s">
        <v>1154</v>
      </c>
      <c r="G186" s="63" t="s">
        <v>590</v>
      </c>
      <c r="H186" s="63" t="s">
        <v>591</v>
      </c>
      <c r="I186" s="63">
        <v>20</v>
      </c>
      <c r="J186" s="63">
        <v>20</v>
      </c>
      <c r="K186" t="s">
        <v>102</v>
      </c>
      <c r="L186" s="63" t="s">
        <v>103</v>
      </c>
      <c r="M186" s="227">
        <v>61500</v>
      </c>
      <c r="N186" s="63" t="s">
        <v>586</v>
      </c>
      <c r="O186" s="63" t="s">
        <v>586</v>
      </c>
      <c r="P186" s="228">
        <f t="shared" si="5"/>
        <v>5.4428391264906963E-5</v>
      </c>
    </row>
    <row r="187" spans="1:16" x14ac:dyDescent="0.2">
      <c r="A187" s="225">
        <f t="shared" si="4"/>
        <v>185</v>
      </c>
      <c r="B187" t="s">
        <v>2216</v>
      </c>
      <c r="C187" s="63" t="s">
        <v>165</v>
      </c>
      <c r="E187" t="s">
        <v>1178</v>
      </c>
      <c r="G187" s="63" t="s">
        <v>590</v>
      </c>
      <c r="H187" s="63" t="s">
        <v>591</v>
      </c>
      <c r="I187" s="63">
        <v>20</v>
      </c>
      <c r="J187" s="63">
        <v>20</v>
      </c>
      <c r="K187" t="s">
        <v>102</v>
      </c>
      <c r="L187" s="63" t="s">
        <v>103</v>
      </c>
      <c r="M187" s="227">
        <v>16500</v>
      </c>
      <c r="N187" s="63" t="s">
        <v>586</v>
      </c>
      <c r="O187" s="63" t="s">
        <v>586</v>
      </c>
      <c r="P187" s="228">
        <f t="shared" si="5"/>
        <v>1.4602739119853087E-5</v>
      </c>
    </row>
    <row r="188" spans="1:16" x14ac:dyDescent="0.2">
      <c r="A188" s="225">
        <f t="shared" si="4"/>
        <v>186</v>
      </c>
      <c r="B188" t="s">
        <v>3374</v>
      </c>
      <c r="C188" s="63" t="s">
        <v>3375</v>
      </c>
      <c r="E188" t="s">
        <v>3376</v>
      </c>
      <c r="G188" s="63" t="s">
        <v>590</v>
      </c>
      <c r="H188" s="63" t="s">
        <v>456</v>
      </c>
      <c r="I188" s="63">
        <v>20</v>
      </c>
      <c r="J188" s="63">
        <v>20</v>
      </c>
      <c r="K188" t="s">
        <v>102</v>
      </c>
      <c r="L188" s="63" t="s">
        <v>103</v>
      </c>
      <c r="M188" s="227">
        <v>104000</v>
      </c>
      <c r="N188" s="63" t="s">
        <v>586</v>
      </c>
      <c r="O188" s="63" t="s">
        <v>586</v>
      </c>
      <c r="P188" s="228">
        <f t="shared" si="5"/>
        <v>9.2041507179680071E-5</v>
      </c>
    </row>
    <row r="189" spans="1:16" x14ac:dyDescent="0.2">
      <c r="A189" s="225">
        <f t="shared" si="4"/>
        <v>187</v>
      </c>
      <c r="B189" t="s">
        <v>3067</v>
      </c>
      <c r="C189" s="63" t="s">
        <v>3068</v>
      </c>
      <c r="D189" s="63" t="s">
        <v>656</v>
      </c>
      <c r="E189" t="s">
        <v>3069</v>
      </c>
      <c r="F189" t="s">
        <v>3070</v>
      </c>
      <c r="G189" s="63" t="s">
        <v>590</v>
      </c>
      <c r="H189" s="63" t="s">
        <v>591</v>
      </c>
      <c r="I189" s="63">
        <v>20</v>
      </c>
      <c r="J189" s="63">
        <v>20</v>
      </c>
      <c r="K189" t="s">
        <v>102</v>
      </c>
      <c r="L189" s="63" t="s">
        <v>103</v>
      </c>
      <c r="M189" s="227">
        <v>11000</v>
      </c>
      <c r="N189" s="63" t="s">
        <v>586</v>
      </c>
      <c r="O189" s="63" t="s">
        <v>586</v>
      </c>
      <c r="P189" s="228">
        <f t="shared" si="5"/>
        <v>9.7351594132353918E-6</v>
      </c>
    </row>
    <row r="190" spans="1:16" x14ac:dyDescent="0.2">
      <c r="A190" s="225">
        <f t="shared" si="4"/>
        <v>188</v>
      </c>
      <c r="B190" t="s">
        <v>1403</v>
      </c>
      <c r="C190" s="63" t="s">
        <v>1404</v>
      </c>
      <c r="E190" t="s">
        <v>2146</v>
      </c>
      <c r="G190" s="63" t="s">
        <v>590</v>
      </c>
      <c r="H190" s="63" t="s">
        <v>190</v>
      </c>
      <c r="I190" s="63">
        <v>20</v>
      </c>
      <c r="J190" s="63">
        <v>20</v>
      </c>
      <c r="K190" t="s">
        <v>102</v>
      </c>
      <c r="L190" s="63" t="s">
        <v>103</v>
      </c>
      <c r="M190" s="227">
        <v>166686</v>
      </c>
      <c r="N190" s="63" t="s">
        <v>586</v>
      </c>
      <c r="O190" s="63" t="s">
        <v>586</v>
      </c>
      <c r="P190" s="228">
        <f t="shared" si="5"/>
        <v>1.4751952563223222E-4</v>
      </c>
    </row>
    <row r="191" spans="1:16" x14ac:dyDescent="0.2">
      <c r="A191" s="225">
        <f t="shared" si="4"/>
        <v>189</v>
      </c>
      <c r="B191" t="s">
        <v>86</v>
      </c>
      <c r="C191" s="63" t="s">
        <v>43</v>
      </c>
      <c r="E191" t="s">
        <v>1037</v>
      </c>
      <c r="G191" s="63" t="s">
        <v>590</v>
      </c>
      <c r="H191" s="63" t="s">
        <v>101</v>
      </c>
      <c r="I191" s="63">
        <v>20</v>
      </c>
      <c r="J191" s="63">
        <v>20</v>
      </c>
      <c r="K191" t="s">
        <v>102</v>
      </c>
      <c r="L191" s="63" t="s">
        <v>103</v>
      </c>
      <c r="M191" s="227">
        <v>52815</v>
      </c>
      <c r="N191" s="63" t="s">
        <v>586</v>
      </c>
      <c r="O191" s="63" t="s">
        <v>586</v>
      </c>
      <c r="P191" s="228">
        <f t="shared" si="5"/>
        <v>4.6742040400911567E-5</v>
      </c>
    </row>
    <row r="192" spans="1:16" x14ac:dyDescent="0.2">
      <c r="A192" s="225">
        <f t="shared" si="4"/>
        <v>190</v>
      </c>
      <c r="B192" t="s">
        <v>212</v>
      </c>
      <c r="C192" s="63" t="s">
        <v>703</v>
      </c>
      <c r="D192" s="63" t="s">
        <v>704</v>
      </c>
      <c r="E192" t="s">
        <v>226</v>
      </c>
      <c r="F192" t="s">
        <v>705</v>
      </c>
      <c r="G192" s="63" t="s">
        <v>587</v>
      </c>
      <c r="H192" s="63" t="s">
        <v>585</v>
      </c>
      <c r="I192" s="63">
        <v>15</v>
      </c>
      <c r="J192" s="63">
        <v>15</v>
      </c>
      <c r="K192" t="s">
        <v>212</v>
      </c>
      <c r="L192" s="63" t="s">
        <v>213</v>
      </c>
      <c r="M192" s="227">
        <v>140</v>
      </c>
      <c r="N192" s="63" t="s">
        <v>586</v>
      </c>
      <c r="O192" s="63" t="s">
        <v>586</v>
      </c>
      <c r="P192" s="228">
        <f t="shared" si="5"/>
        <v>1.2390202889572317E-7</v>
      </c>
    </row>
    <row r="193" spans="1:16" x14ac:dyDescent="0.2">
      <c r="A193" s="225">
        <f t="shared" ref="A193:A254" si="6">A192+1</f>
        <v>191</v>
      </c>
      <c r="B193" t="s">
        <v>2074</v>
      </c>
      <c r="C193" s="63" t="s">
        <v>2075</v>
      </c>
      <c r="E193" t="s">
        <v>2076</v>
      </c>
      <c r="F193" t="s">
        <v>2077</v>
      </c>
      <c r="G193" s="63" t="s">
        <v>590</v>
      </c>
      <c r="H193" s="63" t="s">
        <v>591</v>
      </c>
      <c r="I193" s="63">
        <v>20</v>
      </c>
      <c r="J193" s="63">
        <v>20</v>
      </c>
      <c r="K193" t="s">
        <v>219</v>
      </c>
      <c r="L193" s="63" t="s">
        <v>220</v>
      </c>
      <c r="M193" s="227">
        <v>36600</v>
      </c>
      <c r="N193" s="63" t="s">
        <v>586</v>
      </c>
      <c r="O193" s="63" t="s">
        <v>586</v>
      </c>
      <c r="P193" s="228">
        <f t="shared" si="5"/>
        <v>3.2391530411310483E-5</v>
      </c>
    </row>
    <row r="194" spans="1:16" x14ac:dyDescent="0.2">
      <c r="A194" s="225">
        <f t="shared" si="6"/>
        <v>192</v>
      </c>
      <c r="B194" t="s">
        <v>925</v>
      </c>
      <c r="C194" s="63" t="s">
        <v>926</v>
      </c>
      <c r="E194" t="s">
        <v>1307</v>
      </c>
      <c r="F194" t="s">
        <v>1308</v>
      </c>
      <c r="G194" s="63" t="s">
        <v>590</v>
      </c>
      <c r="H194" s="63" t="s">
        <v>591</v>
      </c>
      <c r="I194" s="63">
        <v>20</v>
      </c>
      <c r="J194" s="63">
        <v>20</v>
      </c>
      <c r="K194" t="s">
        <v>219</v>
      </c>
      <c r="L194" s="63" t="s">
        <v>220</v>
      </c>
      <c r="M194" s="227">
        <v>20000</v>
      </c>
      <c r="N194" s="63" t="s">
        <v>586</v>
      </c>
      <c r="O194" s="63" t="s">
        <v>586</v>
      </c>
      <c r="P194" s="228">
        <f t="shared" ref="P194:P257" si="7">M194/$M$972</f>
        <v>1.7700289842246168E-5</v>
      </c>
    </row>
    <row r="195" spans="1:16" x14ac:dyDescent="0.2">
      <c r="A195" s="225">
        <f t="shared" si="6"/>
        <v>193</v>
      </c>
      <c r="B195" t="s">
        <v>3059</v>
      </c>
      <c r="C195" s="63" t="s">
        <v>3060</v>
      </c>
      <c r="D195" s="63" t="s">
        <v>656</v>
      </c>
      <c r="E195" t="s">
        <v>3061</v>
      </c>
      <c r="F195" t="s">
        <v>3062</v>
      </c>
      <c r="G195" s="63" t="s">
        <v>590</v>
      </c>
      <c r="H195" s="63" t="s">
        <v>591</v>
      </c>
      <c r="I195" s="63">
        <v>20</v>
      </c>
      <c r="J195" s="63">
        <v>20</v>
      </c>
      <c r="K195" t="s">
        <v>1510</v>
      </c>
      <c r="L195" s="63" t="s">
        <v>77</v>
      </c>
      <c r="M195" s="227">
        <v>29000</v>
      </c>
      <c r="N195" s="63" t="s">
        <v>586</v>
      </c>
      <c r="O195" s="63" t="s">
        <v>586</v>
      </c>
      <c r="P195" s="228">
        <f t="shared" si="7"/>
        <v>2.5665420271256943E-5</v>
      </c>
    </row>
    <row r="196" spans="1:16" x14ac:dyDescent="0.2">
      <c r="A196" s="225">
        <f t="shared" si="6"/>
        <v>194</v>
      </c>
      <c r="B196" t="s">
        <v>1388</v>
      </c>
      <c r="C196" s="63" t="s">
        <v>1389</v>
      </c>
      <c r="D196" s="63" t="s">
        <v>656</v>
      </c>
      <c r="E196" t="s">
        <v>1390</v>
      </c>
      <c r="F196" t="s">
        <v>656</v>
      </c>
      <c r="G196" s="63" t="s">
        <v>590</v>
      </c>
      <c r="H196" s="63" t="s">
        <v>591</v>
      </c>
      <c r="I196" s="63">
        <v>20</v>
      </c>
      <c r="J196" s="63">
        <v>20</v>
      </c>
      <c r="K196" t="s">
        <v>1510</v>
      </c>
      <c r="L196" s="63" t="s">
        <v>77</v>
      </c>
      <c r="M196" s="227">
        <v>690000</v>
      </c>
      <c r="N196" s="63" t="s">
        <v>586</v>
      </c>
      <c r="O196" s="63" t="s">
        <v>586</v>
      </c>
      <c r="P196" s="228">
        <f t="shared" si="7"/>
        <v>6.1065999955749271E-4</v>
      </c>
    </row>
    <row r="197" spans="1:16" x14ac:dyDescent="0.2">
      <c r="A197" s="225">
        <f t="shared" si="6"/>
        <v>195</v>
      </c>
      <c r="B197" t="s">
        <v>1459</v>
      </c>
      <c r="C197" s="63" t="s">
        <v>1460</v>
      </c>
      <c r="D197" s="63" t="s">
        <v>656</v>
      </c>
      <c r="E197" t="s">
        <v>1461</v>
      </c>
      <c r="F197" t="s">
        <v>1462</v>
      </c>
      <c r="G197" s="63" t="s">
        <v>590</v>
      </c>
      <c r="H197" s="63" t="s">
        <v>591</v>
      </c>
      <c r="I197" s="63">
        <v>20</v>
      </c>
      <c r="J197" s="63">
        <v>20</v>
      </c>
      <c r="K197" t="s">
        <v>1510</v>
      </c>
      <c r="L197" s="63" t="s">
        <v>77</v>
      </c>
      <c r="M197" s="227">
        <v>825000</v>
      </c>
      <c r="N197" s="63" t="s">
        <v>586</v>
      </c>
      <c r="O197" s="63" t="s">
        <v>586</v>
      </c>
      <c r="P197" s="228">
        <f t="shared" si="7"/>
        <v>7.3013695599265433E-4</v>
      </c>
    </row>
    <row r="198" spans="1:16" x14ac:dyDescent="0.2">
      <c r="A198" s="225">
        <f t="shared" si="6"/>
        <v>196</v>
      </c>
      <c r="B198" t="s">
        <v>1420</v>
      </c>
      <c r="C198" s="63" t="s">
        <v>1421</v>
      </c>
      <c r="D198" s="63" t="s">
        <v>656</v>
      </c>
      <c r="E198" t="s">
        <v>1422</v>
      </c>
      <c r="F198" t="s">
        <v>1423</v>
      </c>
      <c r="G198" s="63" t="s">
        <v>590</v>
      </c>
      <c r="H198" s="63" t="s">
        <v>591</v>
      </c>
      <c r="I198" s="63">
        <v>20</v>
      </c>
      <c r="J198" s="63">
        <v>20</v>
      </c>
      <c r="K198" t="s">
        <v>1510</v>
      </c>
      <c r="L198" s="63" t="s">
        <v>77</v>
      </c>
      <c r="M198" s="227">
        <v>7000</v>
      </c>
      <c r="N198" s="63" t="s">
        <v>586</v>
      </c>
      <c r="O198" s="63" t="s">
        <v>586</v>
      </c>
      <c r="P198" s="228">
        <f t="shared" si="7"/>
        <v>6.1951014447861583E-6</v>
      </c>
    </row>
    <row r="199" spans="1:16" x14ac:dyDescent="0.2">
      <c r="A199" s="225">
        <f t="shared" si="6"/>
        <v>197</v>
      </c>
      <c r="B199" t="s">
        <v>1396</v>
      </c>
      <c r="C199" s="63" t="s">
        <v>1397</v>
      </c>
      <c r="D199" s="63" t="s">
        <v>656</v>
      </c>
      <c r="E199" t="s">
        <v>1398</v>
      </c>
      <c r="F199" t="s">
        <v>2903</v>
      </c>
      <c r="G199" s="63" t="s">
        <v>590</v>
      </c>
      <c r="H199" s="63" t="s">
        <v>406</v>
      </c>
      <c r="I199" s="63">
        <v>15</v>
      </c>
      <c r="J199" s="63">
        <v>10</v>
      </c>
      <c r="K199" t="s">
        <v>1510</v>
      </c>
      <c r="L199" s="63" t="s">
        <v>77</v>
      </c>
      <c r="M199" s="227">
        <v>1098000</v>
      </c>
      <c r="N199" s="63" t="s">
        <v>586</v>
      </c>
      <c r="O199" s="63" t="s">
        <v>586</v>
      </c>
      <c r="P199" s="228">
        <f t="shared" si="7"/>
        <v>9.7174591233931454E-4</v>
      </c>
    </row>
    <row r="200" spans="1:16" x14ac:dyDescent="0.2">
      <c r="A200" s="225">
        <f t="shared" si="6"/>
        <v>198</v>
      </c>
      <c r="B200" t="s">
        <v>2106</v>
      </c>
      <c r="C200" s="63" t="s">
        <v>2107</v>
      </c>
      <c r="D200" s="63" t="s">
        <v>656</v>
      </c>
      <c r="E200" t="s">
        <v>1398</v>
      </c>
      <c r="F200" t="s">
        <v>1399</v>
      </c>
      <c r="G200" s="63" t="s">
        <v>590</v>
      </c>
      <c r="H200" s="63" t="s">
        <v>591</v>
      </c>
      <c r="I200" s="63">
        <v>20</v>
      </c>
      <c r="J200" s="63">
        <v>20</v>
      </c>
      <c r="K200" t="s">
        <v>1510</v>
      </c>
      <c r="L200" s="63" t="s">
        <v>77</v>
      </c>
      <c r="M200" s="227">
        <v>10500</v>
      </c>
      <c r="N200" s="63" t="s">
        <v>586</v>
      </c>
      <c r="O200" s="63" t="s">
        <v>586</v>
      </c>
      <c r="P200" s="228">
        <f t="shared" si="7"/>
        <v>9.292652167179237E-6</v>
      </c>
    </row>
    <row r="201" spans="1:16" x14ac:dyDescent="0.2">
      <c r="A201" s="225">
        <f t="shared" si="6"/>
        <v>199</v>
      </c>
      <c r="B201" t="s">
        <v>1441</v>
      </c>
      <c r="C201" s="63" t="s">
        <v>1442</v>
      </c>
      <c r="D201" s="63" t="s">
        <v>656</v>
      </c>
      <c r="E201" t="s">
        <v>2026</v>
      </c>
      <c r="F201" t="s">
        <v>2027</v>
      </c>
      <c r="G201" s="63" t="s">
        <v>583</v>
      </c>
      <c r="H201" s="63" t="s">
        <v>585</v>
      </c>
      <c r="I201" s="63">
        <v>15</v>
      </c>
      <c r="J201" s="63">
        <v>15</v>
      </c>
      <c r="K201" t="s">
        <v>1359</v>
      </c>
      <c r="L201" s="63" t="s">
        <v>1360</v>
      </c>
      <c r="M201" s="227">
        <v>2500</v>
      </c>
      <c r="N201" s="63" t="s">
        <v>586</v>
      </c>
      <c r="O201" s="63" t="s">
        <v>586</v>
      </c>
      <c r="P201" s="228">
        <f t="shared" si="7"/>
        <v>2.212536230280771E-6</v>
      </c>
    </row>
    <row r="202" spans="1:16" x14ac:dyDescent="0.2">
      <c r="A202" s="225">
        <f t="shared" si="6"/>
        <v>200</v>
      </c>
      <c r="B202" t="s">
        <v>3616</v>
      </c>
      <c r="C202" s="63" t="s">
        <v>3617</v>
      </c>
      <c r="E202" t="s">
        <v>2270</v>
      </c>
      <c r="F202" t="s">
        <v>2271</v>
      </c>
      <c r="G202" s="63" t="s">
        <v>588</v>
      </c>
      <c r="H202" s="63" t="s">
        <v>585</v>
      </c>
      <c r="I202" s="63">
        <v>0</v>
      </c>
      <c r="J202" s="63">
        <v>0</v>
      </c>
      <c r="K202" t="s">
        <v>615</v>
      </c>
      <c r="L202" s="63" t="s">
        <v>616</v>
      </c>
      <c r="M202" s="227">
        <v>4500</v>
      </c>
      <c r="N202" s="63" t="s">
        <v>586</v>
      </c>
      <c r="O202" s="63" t="s">
        <v>586</v>
      </c>
      <c r="P202" s="228">
        <f t="shared" si="7"/>
        <v>3.9825652145053873E-6</v>
      </c>
    </row>
    <row r="203" spans="1:16" x14ac:dyDescent="0.2">
      <c r="A203" s="225">
        <f t="shared" si="6"/>
        <v>201</v>
      </c>
      <c r="B203" t="s">
        <v>909</v>
      </c>
      <c r="C203" s="63" t="s">
        <v>910</v>
      </c>
      <c r="E203" t="s">
        <v>1279</v>
      </c>
      <c r="G203" s="63" t="s">
        <v>588</v>
      </c>
      <c r="H203" s="63" t="s">
        <v>585</v>
      </c>
      <c r="I203" s="63">
        <v>0</v>
      </c>
      <c r="J203" s="63">
        <v>0</v>
      </c>
      <c r="K203" t="s">
        <v>615</v>
      </c>
      <c r="L203" s="63" t="s">
        <v>616</v>
      </c>
      <c r="M203" s="227">
        <v>75000</v>
      </c>
      <c r="N203" s="63" t="s">
        <v>586</v>
      </c>
      <c r="O203" s="63" t="s">
        <v>586</v>
      </c>
      <c r="P203" s="228">
        <f t="shared" si="7"/>
        <v>6.6376086908423129E-5</v>
      </c>
    </row>
    <row r="204" spans="1:16" x14ac:dyDescent="0.2">
      <c r="A204" s="225">
        <f t="shared" si="6"/>
        <v>202</v>
      </c>
      <c r="B204" t="s">
        <v>1636</v>
      </c>
      <c r="C204" s="63" t="s">
        <v>1637</v>
      </c>
      <c r="D204" s="63" t="s">
        <v>2479</v>
      </c>
      <c r="E204" t="s">
        <v>1638</v>
      </c>
      <c r="F204" t="s">
        <v>2480</v>
      </c>
      <c r="G204" s="63" t="s">
        <v>588</v>
      </c>
      <c r="H204" s="63" t="s">
        <v>585</v>
      </c>
      <c r="I204" s="63">
        <v>0</v>
      </c>
      <c r="J204" s="63">
        <v>0</v>
      </c>
      <c r="K204" t="s">
        <v>2807</v>
      </c>
      <c r="L204" s="63" t="s">
        <v>449</v>
      </c>
      <c r="M204" s="227">
        <v>248500</v>
      </c>
      <c r="N204" s="63" t="s">
        <v>586</v>
      </c>
      <c r="O204" s="63" t="s">
        <v>586</v>
      </c>
      <c r="P204" s="228">
        <f t="shared" si="7"/>
        <v>2.1992610128990862E-4</v>
      </c>
    </row>
    <row r="205" spans="1:16" x14ac:dyDescent="0.2">
      <c r="A205" s="225">
        <f t="shared" si="6"/>
        <v>203</v>
      </c>
      <c r="B205" t="s">
        <v>3633</v>
      </c>
      <c r="C205" s="63" t="s">
        <v>3634</v>
      </c>
      <c r="E205" t="s">
        <v>3635</v>
      </c>
      <c r="F205" t="s">
        <v>3636</v>
      </c>
      <c r="G205" s="63" t="s">
        <v>588</v>
      </c>
      <c r="H205" s="63" t="s">
        <v>585</v>
      </c>
      <c r="I205" s="63">
        <v>0</v>
      </c>
      <c r="J205" s="63">
        <v>0</v>
      </c>
      <c r="K205" t="s">
        <v>334</v>
      </c>
      <c r="L205" s="63" t="s">
        <v>336</v>
      </c>
      <c r="M205" s="227">
        <v>2500</v>
      </c>
      <c r="N205" s="63" t="s">
        <v>586</v>
      </c>
      <c r="O205" s="63" t="s">
        <v>586</v>
      </c>
      <c r="P205" s="228">
        <f t="shared" si="7"/>
        <v>2.212536230280771E-6</v>
      </c>
    </row>
    <row r="206" spans="1:16" x14ac:dyDescent="0.2">
      <c r="A206" s="225">
        <f t="shared" si="6"/>
        <v>204</v>
      </c>
      <c r="B206" t="s">
        <v>1687</v>
      </c>
      <c r="C206" s="63" t="s">
        <v>1688</v>
      </c>
      <c r="D206" s="63" t="s">
        <v>656</v>
      </c>
      <c r="E206" t="s">
        <v>1689</v>
      </c>
      <c r="F206" t="s">
        <v>1690</v>
      </c>
      <c r="G206" s="63" t="s">
        <v>588</v>
      </c>
      <c r="H206" s="63" t="s">
        <v>585</v>
      </c>
      <c r="I206" s="63">
        <v>0</v>
      </c>
      <c r="J206" s="63">
        <v>0</v>
      </c>
      <c r="K206" t="s">
        <v>597</v>
      </c>
      <c r="L206" s="63" t="s">
        <v>598</v>
      </c>
      <c r="M206" s="227">
        <v>409500</v>
      </c>
      <c r="N206" s="63" t="s">
        <v>586</v>
      </c>
      <c r="O206" s="63" t="s">
        <v>586</v>
      </c>
      <c r="P206" s="228">
        <f t="shared" si="7"/>
        <v>3.6241343451999026E-4</v>
      </c>
    </row>
    <row r="207" spans="1:16" x14ac:dyDescent="0.2">
      <c r="A207" s="225">
        <f t="shared" si="6"/>
        <v>205</v>
      </c>
      <c r="B207" t="s">
        <v>1697</v>
      </c>
      <c r="C207" s="63" t="s">
        <v>1698</v>
      </c>
      <c r="D207" s="63" t="s">
        <v>656</v>
      </c>
      <c r="E207" t="s">
        <v>1689</v>
      </c>
      <c r="F207" t="s">
        <v>1690</v>
      </c>
      <c r="G207" s="63" t="s">
        <v>588</v>
      </c>
      <c r="H207" s="63" t="s">
        <v>585</v>
      </c>
      <c r="I207" s="63">
        <v>0</v>
      </c>
      <c r="J207" s="63">
        <v>0</v>
      </c>
      <c r="K207" t="s">
        <v>597</v>
      </c>
      <c r="L207" s="63" t="s">
        <v>598</v>
      </c>
      <c r="M207" s="227">
        <v>133500</v>
      </c>
      <c r="N207" s="63" t="s">
        <v>586</v>
      </c>
      <c r="O207" s="63" t="s">
        <v>586</v>
      </c>
      <c r="P207" s="228">
        <f t="shared" si="7"/>
        <v>1.1814943469699316E-4</v>
      </c>
    </row>
    <row r="208" spans="1:16" x14ac:dyDescent="0.2">
      <c r="A208" s="225">
        <f t="shared" si="6"/>
        <v>206</v>
      </c>
      <c r="B208" t="s">
        <v>1699</v>
      </c>
      <c r="C208" s="63" t="s">
        <v>1700</v>
      </c>
      <c r="E208" t="s">
        <v>1689</v>
      </c>
      <c r="F208" t="s">
        <v>1690</v>
      </c>
      <c r="G208" s="63" t="s">
        <v>588</v>
      </c>
      <c r="H208" s="63" t="s">
        <v>585</v>
      </c>
      <c r="I208" s="63">
        <v>0</v>
      </c>
      <c r="J208" s="63">
        <v>0</v>
      </c>
      <c r="K208" t="s">
        <v>597</v>
      </c>
      <c r="L208" s="63" t="s">
        <v>598</v>
      </c>
      <c r="M208" s="227">
        <v>196000</v>
      </c>
      <c r="N208" s="63" t="s">
        <v>586</v>
      </c>
      <c r="O208" s="63" t="s">
        <v>586</v>
      </c>
      <c r="P208" s="228">
        <f t="shared" si="7"/>
        <v>1.7346284045401244E-4</v>
      </c>
    </row>
    <row r="209" spans="1:16" x14ac:dyDescent="0.2">
      <c r="A209" s="225">
        <f t="shared" si="6"/>
        <v>207</v>
      </c>
      <c r="B209" t="s">
        <v>148</v>
      </c>
      <c r="C209" s="63" t="s">
        <v>526</v>
      </c>
      <c r="E209" t="s">
        <v>1238</v>
      </c>
      <c r="F209" t="s">
        <v>1239</v>
      </c>
      <c r="G209" s="63" t="s">
        <v>588</v>
      </c>
      <c r="H209" s="63" t="s">
        <v>585</v>
      </c>
      <c r="I209" s="63">
        <v>0</v>
      </c>
      <c r="J209" s="63">
        <v>0</v>
      </c>
      <c r="K209" t="s">
        <v>597</v>
      </c>
      <c r="L209" s="63" t="s">
        <v>598</v>
      </c>
      <c r="M209" s="227">
        <v>154000</v>
      </c>
      <c r="N209" s="63" t="s">
        <v>586</v>
      </c>
      <c r="O209" s="63" t="s">
        <v>586</v>
      </c>
      <c r="P209" s="228">
        <f t="shared" si="7"/>
        <v>1.3629223178529548E-4</v>
      </c>
    </row>
    <row r="210" spans="1:16" x14ac:dyDescent="0.2">
      <c r="A210" s="225">
        <f t="shared" si="6"/>
        <v>208</v>
      </c>
      <c r="B210" t="s">
        <v>149</v>
      </c>
      <c r="C210" s="63" t="s">
        <v>486</v>
      </c>
      <c r="E210" t="s">
        <v>1238</v>
      </c>
      <c r="F210" t="s">
        <v>1239</v>
      </c>
      <c r="G210" s="63" t="s">
        <v>588</v>
      </c>
      <c r="H210" s="63" t="s">
        <v>585</v>
      </c>
      <c r="I210" s="63">
        <v>0</v>
      </c>
      <c r="J210" s="63">
        <v>0</v>
      </c>
      <c r="K210" t="s">
        <v>597</v>
      </c>
      <c r="L210" s="63" t="s">
        <v>598</v>
      </c>
      <c r="M210" s="227">
        <v>72000</v>
      </c>
      <c r="N210" s="63" t="s">
        <v>586</v>
      </c>
      <c r="O210" s="63" t="s">
        <v>586</v>
      </c>
      <c r="P210" s="228">
        <f t="shared" si="7"/>
        <v>6.3721043432086197E-5</v>
      </c>
    </row>
    <row r="211" spans="1:16" x14ac:dyDescent="0.2">
      <c r="A211" s="225">
        <f t="shared" si="6"/>
        <v>209</v>
      </c>
      <c r="B211" t="s">
        <v>3562</v>
      </c>
      <c r="C211" s="63" t="s">
        <v>3563</v>
      </c>
      <c r="E211" t="s">
        <v>1266</v>
      </c>
      <c r="F211" t="s">
        <v>1267</v>
      </c>
      <c r="G211" s="63" t="s">
        <v>588</v>
      </c>
      <c r="H211" s="63" t="s">
        <v>585</v>
      </c>
      <c r="I211" s="63">
        <v>0</v>
      </c>
      <c r="J211" s="63">
        <v>0</v>
      </c>
      <c r="K211" t="s">
        <v>151</v>
      </c>
      <c r="L211" s="63" t="s">
        <v>152</v>
      </c>
      <c r="M211" s="227">
        <v>10000</v>
      </c>
      <c r="N211" s="63" t="s">
        <v>586</v>
      </c>
      <c r="O211" s="63" t="s">
        <v>586</v>
      </c>
      <c r="P211" s="228">
        <f t="shared" si="7"/>
        <v>8.850144921123084E-6</v>
      </c>
    </row>
    <row r="212" spans="1:16" x14ac:dyDescent="0.2">
      <c r="A212" s="225">
        <f t="shared" si="6"/>
        <v>210</v>
      </c>
      <c r="B212" t="s">
        <v>913</v>
      </c>
      <c r="C212" s="63" t="s">
        <v>914</v>
      </c>
      <c r="E212" t="s">
        <v>1266</v>
      </c>
      <c r="F212" t="s">
        <v>1267</v>
      </c>
      <c r="G212" s="63" t="s">
        <v>588</v>
      </c>
      <c r="H212" s="63" t="s">
        <v>585</v>
      </c>
      <c r="I212" s="63">
        <v>0</v>
      </c>
      <c r="J212" s="63">
        <v>0</v>
      </c>
      <c r="K212" t="s">
        <v>151</v>
      </c>
      <c r="L212" s="63" t="s">
        <v>152</v>
      </c>
      <c r="M212" s="227">
        <v>12500</v>
      </c>
      <c r="N212" s="63" t="s">
        <v>586</v>
      </c>
      <c r="O212" s="63" t="s">
        <v>586</v>
      </c>
      <c r="P212" s="228">
        <f t="shared" si="7"/>
        <v>1.1062681151403854E-5</v>
      </c>
    </row>
    <row r="213" spans="1:16" x14ac:dyDescent="0.2">
      <c r="A213" s="225">
        <f t="shared" si="6"/>
        <v>211</v>
      </c>
      <c r="B213" t="s">
        <v>1463</v>
      </c>
      <c r="C213" s="63" t="s">
        <v>1464</v>
      </c>
      <c r="E213" t="s">
        <v>1465</v>
      </c>
      <c r="F213" t="s">
        <v>1466</v>
      </c>
      <c r="G213" s="63" t="s">
        <v>588</v>
      </c>
      <c r="H213" s="63" t="s">
        <v>585</v>
      </c>
      <c r="I213" s="63">
        <v>0</v>
      </c>
      <c r="J213" s="63">
        <v>0</v>
      </c>
      <c r="K213" t="s">
        <v>151</v>
      </c>
      <c r="L213" s="63" t="s">
        <v>152</v>
      </c>
      <c r="M213" s="227">
        <v>53500</v>
      </c>
      <c r="N213" s="63" t="s">
        <v>586</v>
      </c>
      <c r="O213" s="63" t="s">
        <v>586</v>
      </c>
      <c r="P213" s="228">
        <f t="shared" si="7"/>
        <v>4.7348275328008495E-5</v>
      </c>
    </row>
    <row r="214" spans="1:16" x14ac:dyDescent="0.2">
      <c r="A214" s="225">
        <f t="shared" si="6"/>
        <v>212</v>
      </c>
      <c r="B214" t="s">
        <v>2119</v>
      </c>
      <c r="C214" s="63" t="s">
        <v>2120</v>
      </c>
      <c r="E214" t="s">
        <v>2121</v>
      </c>
      <c r="G214" s="63" t="s">
        <v>588</v>
      </c>
      <c r="H214" s="63" t="s">
        <v>585</v>
      </c>
      <c r="I214" s="63">
        <v>0</v>
      </c>
      <c r="J214" s="63">
        <v>0</v>
      </c>
      <c r="K214" t="s">
        <v>615</v>
      </c>
      <c r="L214" s="63" t="s">
        <v>616</v>
      </c>
      <c r="M214" s="227">
        <v>579500</v>
      </c>
      <c r="N214" s="63" t="s">
        <v>586</v>
      </c>
      <c r="O214" s="63" t="s">
        <v>586</v>
      </c>
      <c r="P214" s="228">
        <f t="shared" si="7"/>
        <v>5.1286589817908269E-4</v>
      </c>
    </row>
    <row r="215" spans="1:16" x14ac:dyDescent="0.2">
      <c r="A215" s="225">
        <f t="shared" si="6"/>
        <v>213</v>
      </c>
      <c r="B215" t="s">
        <v>3564</v>
      </c>
      <c r="C215" s="63" t="s">
        <v>3565</v>
      </c>
      <c r="E215" t="s">
        <v>3566</v>
      </c>
      <c r="F215" t="s">
        <v>3567</v>
      </c>
      <c r="G215" s="63" t="s">
        <v>588</v>
      </c>
      <c r="H215" s="63" t="s">
        <v>585</v>
      </c>
      <c r="I215" s="63">
        <v>0</v>
      </c>
      <c r="J215" s="63">
        <v>0</v>
      </c>
      <c r="K215" t="s">
        <v>615</v>
      </c>
      <c r="L215" s="63" t="s">
        <v>616</v>
      </c>
      <c r="M215" s="227">
        <v>10000</v>
      </c>
      <c r="N215" s="63" t="s">
        <v>586</v>
      </c>
      <c r="O215" s="63" t="s">
        <v>586</v>
      </c>
      <c r="P215" s="228">
        <f t="shared" si="7"/>
        <v>8.850144921123084E-6</v>
      </c>
    </row>
    <row r="216" spans="1:16" x14ac:dyDescent="0.2">
      <c r="A216" s="225">
        <f t="shared" si="6"/>
        <v>214</v>
      </c>
      <c r="B216" t="s">
        <v>2227</v>
      </c>
      <c r="C216" s="63" t="s">
        <v>2228</v>
      </c>
      <c r="E216" t="s">
        <v>2229</v>
      </c>
      <c r="F216" t="s">
        <v>2230</v>
      </c>
      <c r="G216" s="63" t="s">
        <v>588</v>
      </c>
      <c r="H216" s="63" t="s">
        <v>585</v>
      </c>
      <c r="I216" s="63">
        <v>0</v>
      </c>
      <c r="J216" s="63">
        <v>0</v>
      </c>
      <c r="K216" t="s">
        <v>124</v>
      </c>
      <c r="L216" s="63" t="s">
        <v>125</v>
      </c>
      <c r="M216" s="227">
        <v>7500</v>
      </c>
      <c r="N216" s="63" t="s">
        <v>586</v>
      </c>
      <c r="O216" s="63" t="s">
        <v>586</v>
      </c>
      <c r="P216" s="228">
        <f t="shared" si="7"/>
        <v>6.6376086908423122E-6</v>
      </c>
    </row>
    <row r="217" spans="1:16" x14ac:dyDescent="0.2">
      <c r="A217" s="225">
        <f t="shared" si="6"/>
        <v>215</v>
      </c>
      <c r="B217" t="s">
        <v>450</v>
      </c>
      <c r="C217" s="63" t="s">
        <v>489</v>
      </c>
      <c r="D217" s="63" t="s">
        <v>1000</v>
      </c>
      <c r="E217" t="s">
        <v>1243</v>
      </c>
      <c r="F217" t="s">
        <v>592</v>
      </c>
      <c r="G217" s="63" t="s">
        <v>588</v>
      </c>
      <c r="H217" s="63" t="s">
        <v>585</v>
      </c>
      <c r="I217" s="63">
        <v>0</v>
      </c>
      <c r="J217" s="63">
        <v>0</v>
      </c>
      <c r="K217" t="s">
        <v>2807</v>
      </c>
      <c r="L217" s="63" t="s">
        <v>449</v>
      </c>
      <c r="M217" s="227">
        <v>156500</v>
      </c>
      <c r="N217" s="63" t="s">
        <v>586</v>
      </c>
      <c r="O217" s="63" t="s">
        <v>586</v>
      </c>
      <c r="P217" s="228">
        <f t="shared" si="7"/>
        <v>1.3850476801557625E-4</v>
      </c>
    </row>
    <row r="218" spans="1:16" x14ac:dyDescent="0.2">
      <c r="A218" s="225">
        <f t="shared" si="6"/>
        <v>216</v>
      </c>
      <c r="B218" t="s">
        <v>193</v>
      </c>
      <c r="C218" s="63" t="s">
        <v>310</v>
      </c>
      <c r="E218" t="s">
        <v>991</v>
      </c>
      <c r="F218" t="s">
        <v>1237</v>
      </c>
      <c r="G218" s="63" t="s">
        <v>588</v>
      </c>
      <c r="H218" s="63" t="s">
        <v>585</v>
      </c>
      <c r="I218" s="63">
        <v>0</v>
      </c>
      <c r="J218" s="63">
        <v>0</v>
      </c>
      <c r="K218" t="s">
        <v>133</v>
      </c>
      <c r="L218" s="63" t="s">
        <v>134</v>
      </c>
      <c r="M218" s="227">
        <v>893500</v>
      </c>
      <c r="N218" s="63" t="s">
        <v>586</v>
      </c>
      <c r="O218" s="63" t="s">
        <v>586</v>
      </c>
      <c r="P218" s="228">
        <f t="shared" si="7"/>
        <v>7.9076044870234747E-4</v>
      </c>
    </row>
    <row r="219" spans="1:16" x14ac:dyDescent="0.2">
      <c r="A219" s="225">
        <f t="shared" si="6"/>
        <v>217</v>
      </c>
      <c r="B219" t="s">
        <v>56</v>
      </c>
      <c r="C219" s="63" t="s">
        <v>309</v>
      </c>
      <c r="E219" t="s">
        <v>991</v>
      </c>
      <c r="F219" t="s">
        <v>1237</v>
      </c>
      <c r="G219" s="63" t="s">
        <v>588</v>
      </c>
      <c r="H219" s="63" t="s">
        <v>585</v>
      </c>
      <c r="I219" s="63">
        <v>0</v>
      </c>
      <c r="J219" s="63">
        <v>0</v>
      </c>
      <c r="K219" t="s">
        <v>133</v>
      </c>
      <c r="L219" s="63" t="s">
        <v>134</v>
      </c>
      <c r="M219" s="227">
        <v>408500</v>
      </c>
      <c r="N219" s="63" t="s">
        <v>586</v>
      </c>
      <c r="O219" s="63" t="s">
        <v>586</v>
      </c>
      <c r="P219" s="228">
        <f t="shared" si="7"/>
        <v>3.6152842002787794E-4</v>
      </c>
    </row>
    <row r="220" spans="1:16" x14ac:dyDescent="0.2">
      <c r="A220" s="225">
        <f t="shared" si="6"/>
        <v>218</v>
      </c>
      <c r="B220" t="s">
        <v>135</v>
      </c>
      <c r="C220" s="63" t="s">
        <v>93</v>
      </c>
      <c r="E220" t="s">
        <v>991</v>
      </c>
      <c r="F220" t="s">
        <v>1237</v>
      </c>
      <c r="G220" s="63" t="s">
        <v>588</v>
      </c>
      <c r="H220" s="63" t="s">
        <v>585</v>
      </c>
      <c r="I220" s="63">
        <v>0</v>
      </c>
      <c r="J220" s="63">
        <v>0</v>
      </c>
      <c r="K220" t="s">
        <v>133</v>
      </c>
      <c r="L220" s="63" t="s">
        <v>134</v>
      </c>
      <c r="M220" s="227">
        <v>179000</v>
      </c>
      <c r="N220" s="63" t="s">
        <v>586</v>
      </c>
      <c r="O220" s="63" t="s">
        <v>586</v>
      </c>
      <c r="P220" s="228">
        <f t="shared" si="7"/>
        <v>1.584175940881032E-4</v>
      </c>
    </row>
    <row r="221" spans="1:16" x14ac:dyDescent="0.2">
      <c r="A221" s="225">
        <f t="shared" si="6"/>
        <v>219</v>
      </c>
      <c r="B221" t="s">
        <v>54</v>
      </c>
      <c r="C221" s="63" t="s">
        <v>552</v>
      </c>
      <c r="E221" t="s">
        <v>991</v>
      </c>
      <c r="F221" t="s">
        <v>1237</v>
      </c>
      <c r="G221" s="63" t="s">
        <v>588</v>
      </c>
      <c r="H221" s="63" t="s">
        <v>585</v>
      </c>
      <c r="I221" s="63">
        <v>0</v>
      </c>
      <c r="J221" s="63">
        <v>0</v>
      </c>
      <c r="K221" t="s">
        <v>133</v>
      </c>
      <c r="L221" s="63" t="s">
        <v>134</v>
      </c>
      <c r="M221" s="227">
        <v>170500</v>
      </c>
      <c r="N221" s="63" t="s">
        <v>586</v>
      </c>
      <c r="O221" s="63" t="s">
        <v>586</v>
      </c>
      <c r="P221" s="228">
        <f t="shared" si="7"/>
        <v>1.5089497090514856E-4</v>
      </c>
    </row>
    <row r="222" spans="1:16" x14ac:dyDescent="0.2">
      <c r="A222" s="225">
        <f t="shared" si="6"/>
        <v>220</v>
      </c>
      <c r="B222" t="s">
        <v>55</v>
      </c>
      <c r="C222" s="63" t="s">
        <v>230</v>
      </c>
      <c r="E222" t="s">
        <v>991</v>
      </c>
      <c r="F222" t="s">
        <v>1237</v>
      </c>
      <c r="G222" s="63" t="s">
        <v>588</v>
      </c>
      <c r="H222" s="63" t="s">
        <v>585</v>
      </c>
      <c r="I222" s="63">
        <v>0</v>
      </c>
      <c r="J222" s="63">
        <v>0</v>
      </c>
      <c r="K222" t="s">
        <v>133</v>
      </c>
      <c r="L222" s="63" t="s">
        <v>134</v>
      </c>
      <c r="M222" s="227">
        <v>185500</v>
      </c>
      <c r="N222" s="63" t="s">
        <v>586</v>
      </c>
      <c r="O222" s="63" t="s">
        <v>586</v>
      </c>
      <c r="P222" s="228">
        <f t="shared" si="7"/>
        <v>1.641701882868332E-4</v>
      </c>
    </row>
    <row r="223" spans="1:16" x14ac:dyDescent="0.2">
      <c r="A223" s="225">
        <f t="shared" si="6"/>
        <v>221</v>
      </c>
      <c r="B223" t="s">
        <v>116</v>
      </c>
      <c r="C223" s="63" t="s">
        <v>34</v>
      </c>
      <c r="E223" t="s">
        <v>1281</v>
      </c>
      <c r="F223" t="s">
        <v>1282</v>
      </c>
      <c r="G223" s="63" t="s">
        <v>588</v>
      </c>
      <c r="H223" s="63" t="s">
        <v>585</v>
      </c>
      <c r="I223" s="63">
        <v>0</v>
      </c>
      <c r="J223" s="63">
        <v>0</v>
      </c>
      <c r="K223" t="s">
        <v>102</v>
      </c>
      <c r="L223" s="63" t="s">
        <v>103</v>
      </c>
      <c r="M223" s="227">
        <v>26500</v>
      </c>
      <c r="N223" s="63" t="s">
        <v>586</v>
      </c>
      <c r="O223" s="63" t="s">
        <v>586</v>
      </c>
      <c r="P223" s="228">
        <f t="shared" si="7"/>
        <v>2.3452884040976171E-5</v>
      </c>
    </row>
    <row r="224" spans="1:16" x14ac:dyDescent="0.2">
      <c r="A224" s="225">
        <f t="shared" si="6"/>
        <v>222</v>
      </c>
      <c r="B224" t="s">
        <v>1372</v>
      </c>
      <c r="C224" s="63" t="s">
        <v>1373</v>
      </c>
      <c r="D224" s="63" t="s">
        <v>1374</v>
      </c>
      <c r="E224" t="s">
        <v>1375</v>
      </c>
      <c r="F224" t="s">
        <v>592</v>
      </c>
      <c r="G224" s="63" t="s">
        <v>588</v>
      </c>
      <c r="H224" s="63" t="s">
        <v>585</v>
      </c>
      <c r="I224" s="63">
        <v>0</v>
      </c>
      <c r="J224" s="63">
        <v>0</v>
      </c>
      <c r="K224" t="s">
        <v>388</v>
      </c>
      <c r="L224" s="63" t="s">
        <v>389</v>
      </c>
      <c r="M224" s="227">
        <v>38500</v>
      </c>
      <c r="N224" s="63" t="s">
        <v>586</v>
      </c>
      <c r="O224" s="63" t="s">
        <v>586</v>
      </c>
      <c r="P224" s="228">
        <f t="shared" si="7"/>
        <v>3.407305794632387E-5</v>
      </c>
    </row>
    <row r="225" spans="1:16" x14ac:dyDescent="0.2">
      <c r="A225" s="225">
        <f t="shared" si="6"/>
        <v>223</v>
      </c>
      <c r="B225" t="s">
        <v>1208</v>
      </c>
      <c r="C225" s="63" t="s">
        <v>1318</v>
      </c>
      <c r="E225" t="s">
        <v>1319</v>
      </c>
      <c r="F225" t="s">
        <v>1664</v>
      </c>
      <c r="G225" s="63" t="s">
        <v>588</v>
      </c>
      <c r="H225" s="63" t="s">
        <v>585</v>
      </c>
      <c r="I225" s="63">
        <v>0</v>
      </c>
      <c r="J225" s="63">
        <v>0</v>
      </c>
      <c r="K225" t="s">
        <v>124</v>
      </c>
      <c r="L225" s="63" t="s">
        <v>125</v>
      </c>
      <c r="M225" s="227">
        <v>20000</v>
      </c>
      <c r="N225" s="63" t="s">
        <v>586</v>
      </c>
      <c r="O225" s="63" t="s">
        <v>586</v>
      </c>
      <c r="P225" s="228">
        <f t="shared" si="7"/>
        <v>1.7700289842246168E-5</v>
      </c>
    </row>
    <row r="226" spans="1:16" x14ac:dyDescent="0.2">
      <c r="A226" s="225">
        <f t="shared" si="6"/>
        <v>224</v>
      </c>
      <c r="B226" t="s">
        <v>3433</v>
      </c>
      <c r="C226" s="63" t="s">
        <v>3434</v>
      </c>
      <c r="D226" s="63" t="s">
        <v>3435</v>
      </c>
      <c r="E226" t="s">
        <v>3436</v>
      </c>
      <c r="F226" t="s">
        <v>3437</v>
      </c>
      <c r="G226" s="63" t="s">
        <v>588</v>
      </c>
      <c r="H226" s="63" t="s">
        <v>585</v>
      </c>
      <c r="I226" s="63">
        <v>0</v>
      </c>
      <c r="J226" s="63">
        <v>0</v>
      </c>
      <c r="K226" t="s">
        <v>614</v>
      </c>
      <c r="L226" s="63" t="s">
        <v>442</v>
      </c>
      <c r="M226" s="227">
        <v>20000</v>
      </c>
      <c r="N226" s="63" t="s">
        <v>586</v>
      </c>
      <c r="O226" s="63" t="s">
        <v>586</v>
      </c>
      <c r="P226" s="228">
        <f t="shared" si="7"/>
        <v>1.7700289842246168E-5</v>
      </c>
    </row>
    <row r="227" spans="1:16" x14ac:dyDescent="0.2">
      <c r="A227" s="225">
        <f t="shared" si="6"/>
        <v>225</v>
      </c>
      <c r="B227" t="s">
        <v>3052</v>
      </c>
      <c r="C227" s="63" t="s">
        <v>3053</v>
      </c>
      <c r="E227" t="s">
        <v>3054</v>
      </c>
      <c r="F227" t="s">
        <v>3055</v>
      </c>
      <c r="G227" s="63" t="s">
        <v>588</v>
      </c>
      <c r="H227" s="63" t="s">
        <v>585</v>
      </c>
      <c r="I227" s="63">
        <v>0</v>
      </c>
      <c r="J227" s="63">
        <v>0</v>
      </c>
      <c r="K227" t="s">
        <v>614</v>
      </c>
      <c r="L227" s="63" t="s">
        <v>442</v>
      </c>
      <c r="M227" s="227">
        <v>50000</v>
      </c>
      <c r="N227" s="63" t="s">
        <v>586</v>
      </c>
      <c r="O227" s="63" t="s">
        <v>586</v>
      </c>
      <c r="P227" s="228">
        <f t="shared" si="7"/>
        <v>4.4250724605615417E-5</v>
      </c>
    </row>
    <row r="228" spans="1:16" x14ac:dyDescent="0.2">
      <c r="A228" s="225">
        <f t="shared" si="6"/>
        <v>226</v>
      </c>
      <c r="B228" t="s">
        <v>630</v>
      </c>
      <c r="C228" s="63" t="s">
        <v>557</v>
      </c>
      <c r="E228" t="s">
        <v>1246</v>
      </c>
      <c r="G228" s="63" t="s">
        <v>588</v>
      </c>
      <c r="H228" s="63" t="s">
        <v>585</v>
      </c>
      <c r="I228" s="63">
        <v>0</v>
      </c>
      <c r="J228" s="63">
        <v>0</v>
      </c>
      <c r="K228" t="s">
        <v>615</v>
      </c>
      <c r="L228" s="63" t="s">
        <v>616</v>
      </c>
      <c r="M228" s="227">
        <v>569500</v>
      </c>
      <c r="N228" s="63" t="s">
        <v>586</v>
      </c>
      <c r="O228" s="63" t="s">
        <v>586</v>
      </c>
      <c r="P228" s="228">
        <f t="shared" si="7"/>
        <v>5.0401575325795961E-4</v>
      </c>
    </row>
    <row r="229" spans="1:16" x14ac:dyDescent="0.2">
      <c r="A229" s="225">
        <f t="shared" si="6"/>
        <v>227</v>
      </c>
      <c r="B229" t="s">
        <v>2244</v>
      </c>
      <c r="C229" s="63" t="s">
        <v>2245</v>
      </c>
      <c r="E229" t="s">
        <v>2246</v>
      </c>
      <c r="G229" s="63" t="s">
        <v>588</v>
      </c>
      <c r="H229" s="63" t="s">
        <v>585</v>
      </c>
      <c r="I229" s="63">
        <v>0</v>
      </c>
      <c r="J229" s="63">
        <v>0</v>
      </c>
      <c r="K229" t="s">
        <v>394</v>
      </c>
      <c r="L229" s="63" t="s">
        <v>395</v>
      </c>
      <c r="M229" s="227">
        <v>8000</v>
      </c>
      <c r="N229" s="63" t="s">
        <v>586</v>
      </c>
      <c r="O229" s="63" t="s">
        <v>586</v>
      </c>
      <c r="P229" s="228">
        <f t="shared" si="7"/>
        <v>7.0801159368984669E-6</v>
      </c>
    </row>
    <row r="230" spans="1:16" x14ac:dyDescent="0.2">
      <c r="A230" s="225">
        <f t="shared" si="6"/>
        <v>228</v>
      </c>
      <c r="B230" t="s">
        <v>3451</v>
      </c>
      <c r="C230" s="63" t="s">
        <v>3452</v>
      </c>
      <c r="D230" s="63" t="s">
        <v>3453</v>
      </c>
      <c r="E230" t="s">
        <v>3454</v>
      </c>
      <c r="F230" t="s">
        <v>3455</v>
      </c>
      <c r="G230" s="63" t="s">
        <v>588</v>
      </c>
      <c r="H230" s="63" t="s">
        <v>585</v>
      </c>
      <c r="I230" s="63">
        <v>0</v>
      </c>
      <c r="J230" s="63">
        <v>0</v>
      </c>
      <c r="K230" t="s">
        <v>262</v>
      </c>
      <c r="L230" s="63" t="s">
        <v>204</v>
      </c>
      <c r="M230" s="227">
        <v>2500</v>
      </c>
      <c r="N230" s="63" t="s">
        <v>586</v>
      </c>
      <c r="O230" s="63" t="s">
        <v>586</v>
      </c>
      <c r="P230" s="228">
        <f t="shared" si="7"/>
        <v>2.212536230280771E-6</v>
      </c>
    </row>
    <row r="231" spans="1:16" x14ac:dyDescent="0.2">
      <c r="A231" s="225">
        <f t="shared" si="6"/>
        <v>229</v>
      </c>
      <c r="B231" t="s">
        <v>1977</v>
      </c>
      <c r="C231" s="63" t="s">
        <v>1978</v>
      </c>
      <c r="D231" s="63" t="s">
        <v>656</v>
      </c>
      <c r="E231" t="s">
        <v>1979</v>
      </c>
      <c r="F231" t="s">
        <v>1980</v>
      </c>
      <c r="G231" s="63" t="s">
        <v>588</v>
      </c>
      <c r="H231" s="63" t="s">
        <v>585</v>
      </c>
      <c r="I231" s="63">
        <v>0</v>
      </c>
      <c r="J231" s="63">
        <v>0</v>
      </c>
      <c r="K231" t="s">
        <v>219</v>
      </c>
      <c r="L231" s="63" t="s">
        <v>220</v>
      </c>
      <c r="M231" s="227">
        <v>7500</v>
      </c>
      <c r="N231" s="63" t="s">
        <v>586</v>
      </c>
      <c r="O231" s="63" t="s">
        <v>586</v>
      </c>
      <c r="P231" s="228">
        <f t="shared" si="7"/>
        <v>6.6376086908423122E-6</v>
      </c>
    </row>
    <row r="232" spans="1:16" x14ac:dyDescent="0.2">
      <c r="A232" s="225">
        <f t="shared" si="6"/>
        <v>230</v>
      </c>
      <c r="B232" t="s">
        <v>3403</v>
      </c>
      <c r="C232" s="63" t="s">
        <v>3404</v>
      </c>
      <c r="E232" t="s">
        <v>3405</v>
      </c>
      <c r="F232" t="s">
        <v>3406</v>
      </c>
      <c r="G232" s="63" t="s">
        <v>588</v>
      </c>
      <c r="H232" s="63" t="s">
        <v>585</v>
      </c>
      <c r="I232" s="63">
        <v>0</v>
      </c>
      <c r="J232" s="63">
        <v>0</v>
      </c>
      <c r="K232" t="s">
        <v>124</v>
      </c>
      <c r="L232" s="63" t="s">
        <v>125</v>
      </c>
      <c r="M232" s="227">
        <v>25500</v>
      </c>
      <c r="N232" s="63" t="s">
        <v>586</v>
      </c>
      <c r="O232" s="63" t="s">
        <v>586</v>
      </c>
      <c r="P232" s="228">
        <f t="shared" si="7"/>
        <v>2.2567869548863861E-5</v>
      </c>
    </row>
    <row r="233" spans="1:16" x14ac:dyDescent="0.2">
      <c r="A233" s="225">
        <f t="shared" si="6"/>
        <v>231</v>
      </c>
      <c r="B233" t="s">
        <v>3643</v>
      </c>
      <c r="C233" s="63" t="s">
        <v>3644</v>
      </c>
      <c r="E233" t="s">
        <v>3645</v>
      </c>
      <c r="F233" t="s">
        <v>3646</v>
      </c>
      <c r="G233" s="63" t="s">
        <v>588</v>
      </c>
      <c r="H233" s="63" t="s">
        <v>585</v>
      </c>
      <c r="I233" s="63">
        <v>0</v>
      </c>
      <c r="J233" s="63">
        <v>0</v>
      </c>
      <c r="K233" t="s">
        <v>394</v>
      </c>
      <c r="L233" s="63" t="s">
        <v>395</v>
      </c>
      <c r="M233" s="227">
        <v>2000</v>
      </c>
      <c r="N233" s="63" t="s">
        <v>586</v>
      </c>
      <c r="O233" s="63" t="s">
        <v>586</v>
      </c>
      <c r="P233" s="228">
        <f t="shared" si="7"/>
        <v>1.7700289842246167E-6</v>
      </c>
    </row>
    <row r="234" spans="1:16" x14ac:dyDescent="0.2">
      <c r="A234" s="225">
        <f t="shared" si="6"/>
        <v>232</v>
      </c>
      <c r="B234" t="s">
        <v>470</v>
      </c>
      <c r="C234" s="63" t="s">
        <v>359</v>
      </c>
      <c r="E234" t="s">
        <v>1386</v>
      </c>
      <c r="G234" s="63" t="s">
        <v>588</v>
      </c>
      <c r="H234" s="63" t="s">
        <v>585</v>
      </c>
      <c r="I234" s="63">
        <v>0</v>
      </c>
      <c r="J234" s="63">
        <v>0</v>
      </c>
      <c r="K234" t="s">
        <v>615</v>
      </c>
      <c r="L234" s="63" t="s">
        <v>616</v>
      </c>
      <c r="M234" s="227">
        <v>37500</v>
      </c>
      <c r="N234" s="63" t="s">
        <v>586</v>
      </c>
      <c r="O234" s="63" t="s">
        <v>586</v>
      </c>
      <c r="P234" s="228">
        <f t="shared" si="7"/>
        <v>3.3188043454211564E-5</v>
      </c>
    </row>
    <row r="235" spans="1:16" x14ac:dyDescent="0.2">
      <c r="A235" s="225">
        <f t="shared" si="6"/>
        <v>233</v>
      </c>
      <c r="B235" t="s">
        <v>2315</v>
      </c>
      <c r="C235" s="63" t="s">
        <v>2316</v>
      </c>
      <c r="E235" t="s">
        <v>2317</v>
      </c>
      <c r="G235" s="63" t="s">
        <v>588</v>
      </c>
      <c r="H235" s="63" t="s">
        <v>585</v>
      </c>
      <c r="I235" s="63">
        <v>0</v>
      </c>
      <c r="J235" s="63">
        <v>0</v>
      </c>
      <c r="K235" t="s">
        <v>615</v>
      </c>
      <c r="L235" s="63" t="s">
        <v>616</v>
      </c>
      <c r="M235" s="227">
        <v>40000</v>
      </c>
      <c r="N235" s="63" t="s">
        <v>586</v>
      </c>
      <c r="O235" s="63" t="s">
        <v>586</v>
      </c>
      <c r="P235" s="228">
        <f t="shared" si="7"/>
        <v>3.5400579684492336E-5</v>
      </c>
    </row>
    <row r="236" spans="1:16" x14ac:dyDescent="0.2">
      <c r="A236" s="225">
        <f t="shared" si="6"/>
        <v>234</v>
      </c>
      <c r="B236" t="s">
        <v>2070</v>
      </c>
      <c r="C236" s="63" t="s">
        <v>2071</v>
      </c>
      <c r="E236" t="s">
        <v>2072</v>
      </c>
      <c r="F236" t="s">
        <v>2073</v>
      </c>
      <c r="G236" s="63" t="s">
        <v>588</v>
      </c>
      <c r="H236" s="63" t="s">
        <v>585</v>
      </c>
      <c r="I236" s="63">
        <v>0</v>
      </c>
      <c r="J236" s="63">
        <v>0</v>
      </c>
      <c r="K236" t="s">
        <v>932</v>
      </c>
      <c r="L236" s="63" t="s">
        <v>933</v>
      </c>
      <c r="M236" s="227">
        <v>45000</v>
      </c>
      <c r="N236" s="63" t="s">
        <v>586</v>
      </c>
      <c r="O236" s="63" t="s">
        <v>586</v>
      </c>
      <c r="P236" s="228">
        <f t="shared" si="7"/>
        <v>3.9825652145053873E-5</v>
      </c>
    </row>
    <row r="237" spans="1:16" x14ac:dyDescent="0.2">
      <c r="A237" s="225">
        <f t="shared" si="6"/>
        <v>235</v>
      </c>
      <c r="B237" t="s">
        <v>1529</v>
      </c>
      <c r="C237" s="63" t="s">
        <v>1530</v>
      </c>
      <c r="E237" t="s">
        <v>1531</v>
      </c>
      <c r="G237" s="63" t="s">
        <v>588</v>
      </c>
      <c r="H237" s="63" t="s">
        <v>585</v>
      </c>
      <c r="I237" s="63">
        <v>0</v>
      </c>
      <c r="J237" s="63">
        <v>0</v>
      </c>
      <c r="K237" t="s">
        <v>102</v>
      </c>
      <c r="L237" s="63" t="s">
        <v>103</v>
      </c>
      <c r="M237" s="227">
        <v>15000</v>
      </c>
      <c r="N237" s="63" t="s">
        <v>586</v>
      </c>
      <c r="O237" s="63" t="s">
        <v>586</v>
      </c>
      <c r="P237" s="228">
        <f t="shared" si="7"/>
        <v>1.3275217381684624E-5</v>
      </c>
    </row>
    <row r="238" spans="1:16" x14ac:dyDescent="0.2">
      <c r="A238" s="225">
        <f t="shared" si="6"/>
        <v>236</v>
      </c>
      <c r="B238" t="s">
        <v>3284</v>
      </c>
      <c r="C238" s="63" t="s">
        <v>3285</v>
      </c>
      <c r="E238" t="s">
        <v>2258</v>
      </c>
      <c r="G238" s="63" t="s">
        <v>588</v>
      </c>
      <c r="H238" s="63" t="s">
        <v>585</v>
      </c>
      <c r="I238" s="63">
        <v>0</v>
      </c>
      <c r="J238" s="63">
        <v>0</v>
      </c>
      <c r="K238" t="s">
        <v>615</v>
      </c>
      <c r="L238" s="63" t="s">
        <v>616</v>
      </c>
      <c r="M238" s="227">
        <v>18500</v>
      </c>
      <c r="N238" s="63" t="s">
        <v>586</v>
      </c>
      <c r="O238" s="63" t="s">
        <v>586</v>
      </c>
      <c r="P238" s="228">
        <f t="shared" si="7"/>
        <v>1.6372768104077706E-5</v>
      </c>
    </row>
    <row r="239" spans="1:16" x14ac:dyDescent="0.2">
      <c r="A239" s="225">
        <f t="shared" si="6"/>
        <v>237</v>
      </c>
      <c r="B239" t="s">
        <v>2481</v>
      </c>
      <c r="C239" s="63" t="s">
        <v>2482</v>
      </c>
      <c r="E239" t="s">
        <v>2258</v>
      </c>
      <c r="G239" s="63" t="s">
        <v>588</v>
      </c>
      <c r="H239" s="63" t="s">
        <v>585</v>
      </c>
      <c r="I239" s="63">
        <v>0</v>
      </c>
      <c r="J239" s="63">
        <v>0</v>
      </c>
      <c r="K239" t="s">
        <v>615</v>
      </c>
      <c r="L239" s="63" t="s">
        <v>616</v>
      </c>
      <c r="M239" s="227">
        <v>61000</v>
      </c>
      <c r="N239" s="63" t="s">
        <v>586</v>
      </c>
      <c r="O239" s="63" t="s">
        <v>586</v>
      </c>
      <c r="P239" s="228">
        <f t="shared" si="7"/>
        <v>5.398588401885081E-5</v>
      </c>
    </row>
    <row r="240" spans="1:16" x14ac:dyDescent="0.2">
      <c r="A240" s="225">
        <f t="shared" si="6"/>
        <v>238</v>
      </c>
      <c r="B240" t="s">
        <v>2455</v>
      </c>
      <c r="C240" s="63" t="s">
        <v>2456</v>
      </c>
      <c r="E240" t="s">
        <v>2258</v>
      </c>
      <c r="G240" s="63" t="s">
        <v>588</v>
      </c>
      <c r="H240" s="63" t="s">
        <v>585</v>
      </c>
      <c r="I240" s="63">
        <v>0</v>
      </c>
      <c r="J240" s="63">
        <v>0</v>
      </c>
      <c r="K240" t="s">
        <v>615</v>
      </c>
      <c r="L240" s="63" t="s">
        <v>616</v>
      </c>
      <c r="M240" s="227">
        <v>46500</v>
      </c>
      <c r="N240" s="63" t="s">
        <v>586</v>
      </c>
      <c r="O240" s="63" t="s">
        <v>586</v>
      </c>
      <c r="P240" s="228">
        <f t="shared" si="7"/>
        <v>4.1153173883222339E-5</v>
      </c>
    </row>
    <row r="241" spans="1:16" x14ac:dyDescent="0.2">
      <c r="A241" s="225">
        <f t="shared" si="6"/>
        <v>239</v>
      </c>
      <c r="B241" s="246" t="s">
        <v>167</v>
      </c>
      <c r="C241" s="63" t="s">
        <v>39</v>
      </c>
      <c r="D241" s="63" t="s">
        <v>656</v>
      </c>
      <c r="E241" t="s">
        <v>3381</v>
      </c>
      <c r="F241" t="s">
        <v>3382</v>
      </c>
      <c r="G241" s="63" t="s">
        <v>588</v>
      </c>
      <c r="H241" s="63" t="s">
        <v>585</v>
      </c>
      <c r="I241" s="63">
        <v>0</v>
      </c>
      <c r="J241" s="63">
        <v>0</v>
      </c>
      <c r="K241" t="s">
        <v>1510</v>
      </c>
      <c r="L241" s="63" t="s">
        <v>77</v>
      </c>
      <c r="M241" s="227">
        <v>51500</v>
      </c>
      <c r="N241" s="63" t="s">
        <v>586</v>
      </c>
      <c r="O241" s="63" t="s">
        <v>586</v>
      </c>
      <c r="P241" s="228">
        <f t="shared" si="7"/>
        <v>4.5578246343783883E-5</v>
      </c>
    </row>
    <row r="242" spans="1:16" x14ac:dyDescent="0.2">
      <c r="A242" s="225">
        <f t="shared" si="6"/>
        <v>240</v>
      </c>
      <c r="B242" s="246" t="s">
        <v>503</v>
      </c>
      <c r="C242" s="63" t="s">
        <v>364</v>
      </c>
      <c r="E242" t="s">
        <v>1043</v>
      </c>
      <c r="F242" t="s">
        <v>1044</v>
      </c>
      <c r="G242" s="63" t="s">
        <v>588</v>
      </c>
      <c r="H242" s="63" t="s">
        <v>585</v>
      </c>
      <c r="I242" s="63">
        <v>0</v>
      </c>
      <c r="J242" s="63">
        <v>0</v>
      </c>
      <c r="K242" t="s">
        <v>219</v>
      </c>
      <c r="L242" s="63" t="s">
        <v>220</v>
      </c>
      <c r="M242" s="227">
        <v>18500</v>
      </c>
      <c r="N242" s="63" t="s">
        <v>586</v>
      </c>
      <c r="O242" s="63" t="s">
        <v>586</v>
      </c>
      <c r="P242" s="228">
        <f t="shared" si="7"/>
        <v>1.6372768104077706E-5</v>
      </c>
    </row>
    <row r="243" spans="1:16" x14ac:dyDescent="0.2">
      <c r="A243" s="225">
        <f t="shared" si="6"/>
        <v>241</v>
      </c>
      <c r="B243" t="s">
        <v>915</v>
      </c>
      <c r="C243" s="63" t="s">
        <v>916</v>
      </c>
      <c r="E243" t="s">
        <v>1288</v>
      </c>
      <c r="G243" s="63" t="s">
        <v>588</v>
      </c>
      <c r="H243" s="63" t="s">
        <v>585</v>
      </c>
      <c r="I243" s="63">
        <v>0</v>
      </c>
      <c r="J243" s="63">
        <v>0</v>
      </c>
      <c r="K243" t="s">
        <v>615</v>
      </c>
      <c r="L243" s="63" t="s">
        <v>616</v>
      </c>
      <c r="M243" s="227">
        <v>115000</v>
      </c>
      <c r="N243" s="63" t="s">
        <v>586</v>
      </c>
      <c r="O243" s="63" t="s">
        <v>586</v>
      </c>
      <c r="P243" s="228">
        <f t="shared" si="7"/>
        <v>1.0177666659291546E-4</v>
      </c>
    </row>
    <row r="244" spans="1:16" x14ac:dyDescent="0.2">
      <c r="A244" s="225">
        <f t="shared" si="6"/>
        <v>242</v>
      </c>
      <c r="B244" t="s">
        <v>115</v>
      </c>
      <c r="C244" s="63" t="s">
        <v>491</v>
      </c>
      <c r="E244" t="s">
        <v>1124</v>
      </c>
      <c r="F244" t="s">
        <v>1125</v>
      </c>
      <c r="G244" s="63" t="s">
        <v>588</v>
      </c>
      <c r="H244" s="63" t="s">
        <v>585</v>
      </c>
      <c r="I244" s="63">
        <v>0</v>
      </c>
      <c r="J244" s="63">
        <v>0</v>
      </c>
      <c r="K244" t="s">
        <v>102</v>
      </c>
      <c r="L244" s="63" t="s">
        <v>103</v>
      </c>
      <c r="M244" s="227">
        <v>44000</v>
      </c>
      <c r="N244" s="63" t="s">
        <v>586</v>
      </c>
      <c r="O244" s="63" t="s">
        <v>586</v>
      </c>
      <c r="P244" s="228">
        <f t="shared" si="7"/>
        <v>3.8940637652941567E-5</v>
      </c>
    </row>
    <row r="245" spans="1:16" x14ac:dyDescent="0.2">
      <c r="A245" s="225">
        <f t="shared" si="6"/>
        <v>243</v>
      </c>
      <c r="B245" t="s">
        <v>2221</v>
      </c>
      <c r="C245" s="63" t="s">
        <v>2222</v>
      </c>
      <c r="D245" s="63" t="s">
        <v>656</v>
      </c>
      <c r="E245" t="s">
        <v>2223</v>
      </c>
      <c r="G245" s="63" t="s">
        <v>588</v>
      </c>
      <c r="H245" s="63" t="s">
        <v>585</v>
      </c>
      <c r="I245" s="63">
        <v>0</v>
      </c>
      <c r="J245" s="63">
        <v>0</v>
      </c>
      <c r="K245" t="s">
        <v>214</v>
      </c>
      <c r="L245" s="63" t="s">
        <v>215</v>
      </c>
      <c r="M245" s="227">
        <v>10000</v>
      </c>
      <c r="N245" s="63" t="s">
        <v>586</v>
      </c>
      <c r="O245" s="63" t="s">
        <v>586</v>
      </c>
      <c r="P245" s="228">
        <f t="shared" si="7"/>
        <v>8.850144921123084E-6</v>
      </c>
    </row>
    <row r="246" spans="1:16" x14ac:dyDescent="0.2">
      <c r="A246" s="225">
        <f t="shared" si="6"/>
        <v>244</v>
      </c>
      <c r="B246" t="s">
        <v>3584</v>
      </c>
      <c r="C246" s="63" t="s">
        <v>3585</v>
      </c>
      <c r="E246" t="s">
        <v>3586</v>
      </c>
      <c r="F246" t="s">
        <v>3587</v>
      </c>
      <c r="G246" s="63" t="s">
        <v>588</v>
      </c>
      <c r="H246" s="63" t="s">
        <v>585</v>
      </c>
      <c r="I246" s="63">
        <v>0</v>
      </c>
      <c r="J246" s="63">
        <v>0</v>
      </c>
      <c r="K246" t="s">
        <v>214</v>
      </c>
      <c r="L246" s="63" t="s">
        <v>215</v>
      </c>
      <c r="M246" s="227">
        <v>7000</v>
      </c>
      <c r="N246" s="63" t="s">
        <v>586</v>
      </c>
      <c r="O246" s="63" t="s">
        <v>586</v>
      </c>
      <c r="P246" s="228">
        <f t="shared" si="7"/>
        <v>6.1951014447861583E-6</v>
      </c>
    </row>
    <row r="247" spans="1:16" x14ac:dyDescent="0.2">
      <c r="A247" s="225">
        <f t="shared" si="6"/>
        <v>245</v>
      </c>
      <c r="B247" t="s">
        <v>2767</v>
      </c>
      <c r="C247" s="63" t="s">
        <v>2768</v>
      </c>
      <c r="E247" t="s">
        <v>2769</v>
      </c>
      <c r="F247" t="s">
        <v>2770</v>
      </c>
      <c r="G247" s="63" t="s">
        <v>588</v>
      </c>
      <c r="H247" s="63" t="s">
        <v>585</v>
      </c>
      <c r="I247" s="63">
        <v>0</v>
      </c>
      <c r="J247" s="63">
        <v>0</v>
      </c>
      <c r="K247" t="s">
        <v>714</v>
      </c>
      <c r="L247" s="63" t="s">
        <v>715</v>
      </c>
      <c r="M247" s="227">
        <v>5000</v>
      </c>
      <c r="N247" s="63" t="s">
        <v>586</v>
      </c>
      <c r="O247" s="63" t="s">
        <v>586</v>
      </c>
      <c r="P247" s="228">
        <f t="shared" si="7"/>
        <v>4.425072460561542E-6</v>
      </c>
    </row>
    <row r="248" spans="1:16" x14ac:dyDescent="0.2">
      <c r="A248" s="225">
        <f t="shared" si="6"/>
        <v>246</v>
      </c>
      <c r="B248" t="s">
        <v>1911</v>
      </c>
      <c r="C248" s="63" t="s">
        <v>1912</v>
      </c>
      <c r="E248" t="s">
        <v>1913</v>
      </c>
      <c r="F248" t="s">
        <v>2400</v>
      </c>
      <c r="G248" s="63" t="s">
        <v>588</v>
      </c>
      <c r="H248" s="63" t="s">
        <v>585</v>
      </c>
      <c r="I248" s="63">
        <v>0</v>
      </c>
      <c r="J248" s="63">
        <v>0</v>
      </c>
      <c r="K248" t="s">
        <v>1359</v>
      </c>
      <c r="L248" s="63" t="s">
        <v>1360</v>
      </c>
      <c r="M248" s="227">
        <v>500</v>
      </c>
      <c r="N248" s="63" t="s">
        <v>586</v>
      </c>
      <c r="O248" s="63" t="s">
        <v>586</v>
      </c>
      <c r="P248" s="228">
        <f t="shared" si="7"/>
        <v>4.4250724605615418E-7</v>
      </c>
    </row>
    <row r="249" spans="1:16" x14ac:dyDescent="0.2">
      <c r="A249" s="225">
        <f t="shared" si="6"/>
        <v>247</v>
      </c>
      <c r="B249" t="s">
        <v>2305</v>
      </c>
      <c r="C249" s="63" t="s">
        <v>2306</v>
      </c>
      <c r="E249" t="s">
        <v>2307</v>
      </c>
      <c r="G249" s="63" t="s">
        <v>588</v>
      </c>
      <c r="H249" s="63" t="s">
        <v>585</v>
      </c>
      <c r="I249" s="63">
        <v>0</v>
      </c>
      <c r="J249" s="63">
        <v>0</v>
      </c>
      <c r="K249" t="s">
        <v>615</v>
      </c>
      <c r="L249" s="63" t="s">
        <v>616</v>
      </c>
      <c r="M249" s="227">
        <v>53500</v>
      </c>
      <c r="N249" s="63" t="s">
        <v>586</v>
      </c>
      <c r="O249" s="63" t="s">
        <v>586</v>
      </c>
      <c r="P249" s="228">
        <f t="shared" si="7"/>
        <v>4.7348275328008495E-5</v>
      </c>
    </row>
    <row r="250" spans="1:16" x14ac:dyDescent="0.2">
      <c r="A250" s="225">
        <f t="shared" si="6"/>
        <v>248</v>
      </c>
      <c r="B250" t="s">
        <v>1467</v>
      </c>
      <c r="C250" s="63" t="s">
        <v>1468</v>
      </c>
      <c r="E250" t="s">
        <v>1469</v>
      </c>
      <c r="G250" s="63" t="s">
        <v>588</v>
      </c>
      <c r="H250" s="63" t="s">
        <v>585</v>
      </c>
      <c r="I250" s="63">
        <v>0</v>
      </c>
      <c r="J250" s="63">
        <v>0</v>
      </c>
      <c r="K250" t="s">
        <v>615</v>
      </c>
      <c r="L250" s="63" t="s">
        <v>616</v>
      </c>
      <c r="M250" s="227">
        <v>6500</v>
      </c>
      <c r="N250" s="63" t="s">
        <v>586</v>
      </c>
      <c r="O250" s="63" t="s">
        <v>586</v>
      </c>
      <c r="P250" s="228">
        <f t="shared" si="7"/>
        <v>5.7525941987300045E-6</v>
      </c>
    </row>
    <row r="251" spans="1:16" x14ac:dyDescent="0.2">
      <c r="A251" s="225">
        <f t="shared" si="6"/>
        <v>249</v>
      </c>
      <c r="B251" t="s">
        <v>493</v>
      </c>
      <c r="C251" s="63" t="s">
        <v>494</v>
      </c>
      <c r="E251" t="s">
        <v>1286</v>
      </c>
      <c r="G251" s="63" t="s">
        <v>588</v>
      </c>
      <c r="H251" s="63" t="s">
        <v>585</v>
      </c>
      <c r="I251" s="63">
        <v>0</v>
      </c>
      <c r="J251" s="63">
        <v>0</v>
      </c>
      <c r="K251" t="s">
        <v>615</v>
      </c>
      <c r="L251" s="63" t="s">
        <v>616</v>
      </c>
      <c r="M251" s="227">
        <v>20000</v>
      </c>
      <c r="N251" s="63" t="s">
        <v>586</v>
      </c>
      <c r="O251" s="63" t="s">
        <v>586</v>
      </c>
      <c r="P251" s="228">
        <f t="shared" si="7"/>
        <v>1.7700289842246168E-5</v>
      </c>
    </row>
    <row r="252" spans="1:16" x14ac:dyDescent="0.2">
      <c r="A252" s="225">
        <f t="shared" si="6"/>
        <v>250</v>
      </c>
      <c r="B252" t="s">
        <v>815</v>
      </c>
      <c r="C252" s="63" t="s">
        <v>816</v>
      </c>
      <c r="E252" t="s">
        <v>1470</v>
      </c>
      <c r="F252" t="s">
        <v>1471</v>
      </c>
      <c r="G252" s="63" t="s">
        <v>588</v>
      </c>
      <c r="H252" s="63" t="s">
        <v>585</v>
      </c>
      <c r="I252" s="63">
        <v>0</v>
      </c>
      <c r="J252" s="63">
        <v>0</v>
      </c>
      <c r="K252" t="s">
        <v>615</v>
      </c>
      <c r="L252" s="63" t="s">
        <v>616</v>
      </c>
      <c r="M252" s="227">
        <v>567500</v>
      </c>
      <c r="N252" s="63" t="s">
        <v>586</v>
      </c>
      <c r="O252" s="63" t="s">
        <v>586</v>
      </c>
      <c r="P252" s="228">
        <f t="shared" si="7"/>
        <v>5.0224572427373497E-4</v>
      </c>
    </row>
    <row r="253" spans="1:16" x14ac:dyDescent="0.2">
      <c r="A253" s="225">
        <f t="shared" si="6"/>
        <v>251</v>
      </c>
      <c r="B253" t="s">
        <v>477</v>
      </c>
      <c r="C253" s="63" t="s">
        <v>478</v>
      </c>
      <c r="E253" t="s">
        <v>1254</v>
      </c>
      <c r="G253" s="63" t="s">
        <v>588</v>
      </c>
      <c r="H253" s="63" t="s">
        <v>585</v>
      </c>
      <c r="I253" s="63">
        <v>0</v>
      </c>
      <c r="J253" s="63">
        <v>0</v>
      </c>
      <c r="K253" t="s">
        <v>614</v>
      </c>
      <c r="L253" s="63" t="s">
        <v>442</v>
      </c>
      <c r="M253" s="227">
        <v>1688500</v>
      </c>
      <c r="N253" s="63" t="s">
        <v>586</v>
      </c>
      <c r="O253" s="63" t="s">
        <v>586</v>
      </c>
      <c r="P253" s="228">
        <f t="shared" si="7"/>
        <v>1.4943469699316325E-3</v>
      </c>
    </row>
    <row r="254" spans="1:16" x14ac:dyDescent="0.2">
      <c r="A254" s="225">
        <f t="shared" si="6"/>
        <v>252</v>
      </c>
      <c r="B254" t="s">
        <v>869</v>
      </c>
      <c r="C254" s="63" t="s">
        <v>870</v>
      </c>
      <c r="E254" t="s">
        <v>1273</v>
      </c>
      <c r="G254" s="63" t="s">
        <v>588</v>
      </c>
      <c r="H254" s="63" t="s">
        <v>585</v>
      </c>
      <c r="I254" s="63">
        <v>0</v>
      </c>
      <c r="J254" s="63">
        <v>0</v>
      </c>
      <c r="K254" t="s">
        <v>615</v>
      </c>
      <c r="L254" s="63" t="s">
        <v>616</v>
      </c>
      <c r="M254" s="227">
        <v>172500</v>
      </c>
      <c r="N254" s="63" t="s">
        <v>586</v>
      </c>
      <c r="O254" s="63" t="s">
        <v>586</v>
      </c>
      <c r="P254" s="228">
        <f t="shared" si="7"/>
        <v>1.5266499988937318E-4</v>
      </c>
    </row>
    <row r="255" spans="1:16" x14ac:dyDescent="0.2">
      <c r="A255" s="225">
        <f t="shared" ref="A255:A311" si="8">A254+1</f>
        <v>253</v>
      </c>
      <c r="B255" t="s">
        <v>2944</v>
      </c>
      <c r="C255" s="63" t="s">
        <v>2945</v>
      </c>
      <c r="E255" t="s">
        <v>2946</v>
      </c>
      <c r="F255" t="s">
        <v>2947</v>
      </c>
      <c r="G255" s="63" t="s">
        <v>588</v>
      </c>
      <c r="H255" s="63" t="s">
        <v>585</v>
      </c>
      <c r="I255" s="63">
        <v>0</v>
      </c>
      <c r="J255" s="63">
        <v>0</v>
      </c>
      <c r="K255" t="s">
        <v>2948</v>
      </c>
      <c r="L255" s="63" t="s">
        <v>2949</v>
      </c>
      <c r="M255" s="227">
        <v>32000</v>
      </c>
      <c r="N255" s="63" t="s">
        <v>586</v>
      </c>
      <c r="O255" s="63" t="s">
        <v>586</v>
      </c>
      <c r="P255" s="228">
        <f t="shared" si="7"/>
        <v>2.8320463747593868E-5</v>
      </c>
    </row>
    <row r="256" spans="1:16" x14ac:dyDescent="0.2">
      <c r="A256" s="225">
        <f t="shared" si="8"/>
        <v>254</v>
      </c>
      <c r="B256" t="s">
        <v>1361</v>
      </c>
      <c r="C256" s="63" t="s">
        <v>1362</v>
      </c>
      <c r="E256" t="s">
        <v>1363</v>
      </c>
      <c r="G256" s="63" t="s">
        <v>588</v>
      </c>
      <c r="H256" s="63" t="s">
        <v>585</v>
      </c>
      <c r="I256" s="63">
        <v>0</v>
      </c>
      <c r="J256" s="63">
        <v>0</v>
      </c>
      <c r="K256" t="s">
        <v>615</v>
      </c>
      <c r="L256" s="63" t="s">
        <v>616</v>
      </c>
      <c r="M256" s="227">
        <v>92500</v>
      </c>
      <c r="N256" s="63" t="s">
        <v>586</v>
      </c>
      <c r="O256" s="63" t="s">
        <v>586</v>
      </c>
      <c r="P256" s="228">
        <f t="shared" si="7"/>
        <v>8.1863840520388518E-5</v>
      </c>
    </row>
    <row r="257" spans="1:16" x14ac:dyDescent="0.2">
      <c r="A257" s="225">
        <f t="shared" si="8"/>
        <v>255</v>
      </c>
      <c r="B257" t="s">
        <v>3184</v>
      </c>
      <c r="C257" s="63" t="s">
        <v>3185</v>
      </c>
      <c r="E257" t="s">
        <v>3186</v>
      </c>
      <c r="F257" t="s">
        <v>3187</v>
      </c>
      <c r="G257" s="63" t="s">
        <v>588</v>
      </c>
      <c r="H257" s="63" t="s">
        <v>585</v>
      </c>
      <c r="I257" s="63">
        <v>0</v>
      </c>
      <c r="J257" s="63">
        <v>0</v>
      </c>
      <c r="K257" t="s">
        <v>3188</v>
      </c>
      <c r="L257" s="63" t="s">
        <v>3189</v>
      </c>
      <c r="M257" s="227">
        <v>5000</v>
      </c>
      <c r="N257" s="63" t="s">
        <v>586</v>
      </c>
      <c r="O257" s="63" t="s">
        <v>586</v>
      </c>
      <c r="P257" s="228">
        <f t="shared" si="7"/>
        <v>4.425072460561542E-6</v>
      </c>
    </row>
    <row r="258" spans="1:16" x14ac:dyDescent="0.2">
      <c r="A258" s="225">
        <f t="shared" si="8"/>
        <v>256</v>
      </c>
      <c r="B258" t="s">
        <v>832</v>
      </c>
      <c r="C258" s="63" t="s">
        <v>833</v>
      </c>
      <c r="E258" t="s">
        <v>1349</v>
      </c>
      <c r="G258" s="63" t="s">
        <v>588</v>
      </c>
      <c r="H258" s="63" t="s">
        <v>585</v>
      </c>
      <c r="I258" s="63">
        <v>0</v>
      </c>
      <c r="J258" s="63">
        <v>0</v>
      </c>
      <c r="K258" t="s">
        <v>619</v>
      </c>
      <c r="L258" s="63" t="s">
        <v>620</v>
      </c>
      <c r="M258" s="227">
        <v>25000</v>
      </c>
      <c r="N258" s="63" t="s">
        <v>586</v>
      </c>
      <c r="O258" s="63" t="s">
        <v>586</v>
      </c>
      <c r="P258" s="228">
        <f t="shared" ref="P258:P321" si="9">M258/$M$972</f>
        <v>2.2125362302807708E-5</v>
      </c>
    </row>
    <row r="259" spans="1:16" x14ac:dyDescent="0.2">
      <c r="A259" s="225">
        <f t="shared" si="8"/>
        <v>257</v>
      </c>
      <c r="B259" t="s">
        <v>1050</v>
      </c>
      <c r="C259" s="63" t="s">
        <v>1051</v>
      </c>
      <c r="E259" t="s">
        <v>1632</v>
      </c>
      <c r="F259" t="s">
        <v>1052</v>
      </c>
      <c r="G259" s="63" t="s">
        <v>588</v>
      </c>
      <c r="H259" s="63" t="s">
        <v>585</v>
      </c>
      <c r="I259" s="63">
        <v>0</v>
      </c>
      <c r="J259" s="63">
        <v>0</v>
      </c>
      <c r="K259" t="s">
        <v>384</v>
      </c>
      <c r="L259" s="63" t="s">
        <v>385</v>
      </c>
      <c r="M259" s="227">
        <v>175000</v>
      </c>
      <c r="N259" s="63" t="s">
        <v>586</v>
      </c>
      <c r="O259" s="63" t="s">
        <v>586</v>
      </c>
      <c r="P259" s="228">
        <f t="shared" si="9"/>
        <v>1.5487753611965395E-4</v>
      </c>
    </row>
    <row r="260" spans="1:16" x14ac:dyDescent="0.2">
      <c r="A260" s="225">
        <f t="shared" si="8"/>
        <v>258</v>
      </c>
      <c r="B260" t="s">
        <v>429</v>
      </c>
      <c r="C260" s="63" t="s">
        <v>274</v>
      </c>
      <c r="E260" t="s">
        <v>1220</v>
      </c>
      <c r="G260" s="63" t="s">
        <v>588</v>
      </c>
      <c r="H260" s="63" t="s">
        <v>585</v>
      </c>
      <c r="I260" s="63">
        <v>0</v>
      </c>
      <c r="J260" s="63">
        <v>0</v>
      </c>
      <c r="K260" t="s">
        <v>615</v>
      </c>
      <c r="L260" s="63" t="s">
        <v>616</v>
      </c>
      <c r="M260" s="227">
        <v>716000</v>
      </c>
      <c r="N260" s="63" t="s">
        <v>586</v>
      </c>
      <c r="O260" s="63" t="s">
        <v>586</v>
      </c>
      <c r="P260" s="228">
        <f t="shared" si="9"/>
        <v>6.336703763524128E-4</v>
      </c>
    </row>
    <row r="261" spans="1:16" x14ac:dyDescent="0.2">
      <c r="A261" s="225">
        <f t="shared" si="8"/>
        <v>259</v>
      </c>
      <c r="B261" t="s">
        <v>11</v>
      </c>
      <c r="C261" s="63" t="s">
        <v>199</v>
      </c>
      <c r="E261" t="s">
        <v>10</v>
      </c>
      <c r="G261" s="63" t="s">
        <v>588</v>
      </c>
      <c r="H261" s="63" t="s">
        <v>585</v>
      </c>
      <c r="I261" s="63">
        <v>0</v>
      </c>
      <c r="J261" s="63">
        <v>0</v>
      </c>
      <c r="K261" t="s">
        <v>615</v>
      </c>
      <c r="L261" s="63" t="s">
        <v>616</v>
      </c>
      <c r="M261" s="227">
        <v>248500</v>
      </c>
      <c r="N261" s="63" t="s">
        <v>586</v>
      </c>
      <c r="O261" s="63" t="s">
        <v>586</v>
      </c>
      <c r="P261" s="228">
        <f t="shared" si="9"/>
        <v>2.1992610128990862E-4</v>
      </c>
    </row>
    <row r="262" spans="1:16" x14ac:dyDescent="0.2">
      <c r="A262" s="225">
        <f t="shared" si="8"/>
        <v>260</v>
      </c>
      <c r="B262" t="s">
        <v>417</v>
      </c>
      <c r="C262" s="63" t="s">
        <v>231</v>
      </c>
      <c r="E262" t="s">
        <v>157</v>
      </c>
      <c r="G262" s="63" t="s">
        <v>588</v>
      </c>
      <c r="H262" s="63" t="s">
        <v>585</v>
      </c>
      <c r="I262" s="63">
        <v>0</v>
      </c>
      <c r="J262" s="63">
        <v>0</v>
      </c>
      <c r="K262" t="s">
        <v>615</v>
      </c>
      <c r="L262" s="63" t="s">
        <v>616</v>
      </c>
      <c r="M262" s="227">
        <v>269500</v>
      </c>
      <c r="N262" s="63" t="s">
        <v>586</v>
      </c>
      <c r="O262" s="63" t="s">
        <v>586</v>
      </c>
      <c r="P262" s="228">
        <f t="shared" si="9"/>
        <v>2.3851140562426709E-4</v>
      </c>
    </row>
    <row r="263" spans="1:16" x14ac:dyDescent="0.2">
      <c r="A263" s="225">
        <f t="shared" si="8"/>
        <v>261</v>
      </c>
      <c r="B263" t="s">
        <v>9</v>
      </c>
      <c r="C263" s="63" t="s">
        <v>524</v>
      </c>
      <c r="E263" t="s">
        <v>157</v>
      </c>
      <c r="G263" s="63" t="s">
        <v>588</v>
      </c>
      <c r="H263" s="63" t="s">
        <v>585</v>
      </c>
      <c r="I263" s="63">
        <v>0</v>
      </c>
      <c r="J263" s="63">
        <v>0</v>
      </c>
      <c r="K263" t="s">
        <v>615</v>
      </c>
      <c r="L263" s="63" t="s">
        <v>616</v>
      </c>
      <c r="M263" s="227">
        <v>304000</v>
      </c>
      <c r="N263" s="63" t="s">
        <v>586</v>
      </c>
      <c r="O263" s="63" t="s">
        <v>586</v>
      </c>
      <c r="P263" s="228">
        <f t="shared" si="9"/>
        <v>2.6904440560214174E-4</v>
      </c>
    </row>
    <row r="264" spans="1:16" x14ac:dyDescent="0.2">
      <c r="A264" s="225">
        <f t="shared" si="8"/>
        <v>262</v>
      </c>
      <c r="B264" t="s">
        <v>112</v>
      </c>
      <c r="C264" s="63" t="s">
        <v>558</v>
      </c>
      <c r="E264" t="s">
        <v>1260</v>
      </c>
      <c r="F264" t="s">
        <v>1127</v>
      </c>
      <c r="G264" s="63" t="s">
        <v>588</v>
      </c>
      <c r="H264" s="63" t="s">
        <v>585</v>
      </c>
      <c r="I264" s="63">
        <v>0</v>
      </c>
      <c r="J264" s="63">
        <v>0</v>
      </c>
      <c r="K264" t="s">
        <v>102</v>
      </c>
      <c r="L264" s="63" t="s">
        <v>103</v>
      </c>
      <c r="M264" s="227">
        <v>71000</v>
      </c>
      <c r="N264" s="63" t="s">
        <v>586</v>
      </c>
      <c r="O264" s="63" t="s">
        <v>586</v>
      </c>
      <c r="P264" s="228">
        <f t="shared" si="9"/>
        <v>6.2836028939973891E-5</v>
      </c>
    </row>
    <row r="265" spans="1:16" x14ac:dyDescent="0.2">
      <c r="A265" s="225">
        <f t="shared" si="8"/>
        <v>263</v>
      </c>
      <c r="B265" t="s">
        <v>1839</v>
      </c>
      <c r="C265" s="63" t="s">
        <v>1840</v>
      </c>
      <c r="D265" s="63" t="s">
        <v>656</v>
      </c>
      <c r="E265" t="s">
        <v>1841</v>
      </c>
      <c r="G265" s="63" t="s">
        <v>588</v>
      </c>
      <c r="H265" s="63" t="s">
        <v>585</v>
      </c>
      <c r="I265" s="63">
        <v>0</v>
      </c>
      <c r="J265" s="63">
        <v>0</v>
      </c>
      <c r="K265" t="s">
        <v>919</v>
      </c>
      <c r="L265" s="63" t="s">
        <v>920</v>
      </c>
      <c r="M265" s="227">
        <v>10000</v>
      </c>
      <c r="N265" s="63" t="s">
        <v>586</v>
      </c>
      <c r="O265" s="63" t="s">
        <v>586</v>
      </c>
      <c r="P265" s="228">
        <f t="shared" si="9"/>
        <v>8.850144921123084E-6</v>
      </c>
    </row>
    <row r="266" spans="1:16" x14ac:dyDescent="0.2">
      <c r="A266" s="225">
        <f t="shared" si="8"/>
        <v>264</v>
      </c>
      <c r="B266" t="s">
        <v>2098</v>
      </c>
      <c r="C266" s="63" t="s">
        <v>2099</v>
      </c>
      <c r="E266" t="s">
        <v>2100</v>
      </c>
      <c r="G266" s="63" t="s">
        <v>588</v>
      </c>
      <c r="H266" s="63" t="s">
        <v>585</v>
      </c>
      <c r="I266" s="63">
        <v>0</v>
      </c>
      <c r="J266" s="63">
        <v>0</v>
      </c>
      <c r="K266" t="s">
        <v>615</v>
      </c>
      <c r="L266" s="63" t="s">
        <v>616</v>
      </c>
      <c r="M266" s="227">
        <v>17500</v>
      </c>
      <c r="N266" s="63" t="s">
        <v>586</v>
      </c>
      <c r="O266" s="63" t="s">
        <v>586</v>
      </c>
      <c r="P266" s="228">
        <f t="shared" si="9"/>
        <v>1.5487753611965396E-5</v>
      </c>
    </row>
    <row r="267" spans="1:16" x14ac:dyDescent="0.2">
      <c r="A267" s="225">
        <f t="shared" si="8"/>
        <v>265</v>
      </c>
      <c r="B267" t="s">
        <v>258</v>
      </c>
      <c r="C267" s="63" t="s">
        <v>259</v>
      </c>
      <c r="E267" t="s">
        <v>260</v>
      </c>
      <c r="F267" t="s">
        <v>261</v>
      </c>
      <c r="G267" s="63" t="s">
        <v>588</v>
      </c>
      <c r="H267" s="63" t="s">
        <v>585</v>
      </c>
      <c r="I267" s="63">
        <v>0</v>
      </c>
      <c r="J267" s="63">
        <v>0</v>
      </c>
      <c r="K267" t="s">
        <v>214</v>
      </c>
      <c r="L267" s="63" t="s">
        <v>215</v>
      </c>
      <c r="M267" s="227">
        <v>13000</v>
      </c>
      <c r="N267" s="63" t="s">
        <v>586</v>
      </c>
      <c r="O267" s="63" t="s">
        <v>586</v>
      </c>
      <c r="P267" s="228">
        <f t="shared" si="9"/>
        <v>1.1505188397460009E-5</v>
      </c>
    </row>
    <row r="268" spans="1:16" x14ac:dyDescent="0.2">
      <c r="A268" s="225">
        <f t="shared" si="8"/>
        <v>266</v>
      </c>
      <c r="B268" t="s">
        <v>2650</v>
      </c>
      <c r="C268" s="63" t="s">
        <v>2651</v>
      </c>
      <c r="E268" t="s">
        <v>1093</v>
      </c>
      <c r="F268" t="s">
        <v>1094</v>
      </c>
      <c r="G268" s="63" t="s">
        <v>605</v>
      </c>
      <c r="H268" s="63" t="s">
        <v>585</v>
      </c>
      <c r="I268" s="63">
        <v>15</v>
      </c>
      <c r="J268" s="63">
        <v>5</v>
      </c>
      <c r="K268" t="s">
        <v>102</v>
      </c>
      <c r="L268" s="63" t="s">
        <v>103</v>
      </c>
      <c r="M268" s="227">
        <v>5500</v>
      </c>
      <c r="N268" s="63" t="s">
        <v>586</v>
      </c>
      <c r="O268" s="63" t="s">
        <v>586</v>
      </c>
      <c r="P268" s="228">
        <f t="shared" si="9"/>
        <v>4.8675797066176959E-6</v>
      </c>
    </row>
    <row r="269" spans="1:16" x14ac:dyDescent="0.2">
      <c r="A269" s="225">
        <f t="shared" si="8"/>
        <v>267</v>
      </c>
      <c r="B269" t="s">
        <v>1939</v>
      </c>
      <c r="C269" s="63" t="s">
        <v>1940</v>
      </c>
      <c r="E269" t="s">
        <v>1093</v>
      </c>
      <c r="F269" t="s">
        <v>1094</v>
      </c>
      <c r="G269" s="63" t="s">
        <v>605</v>
      </c>
      <c r="H269" s="63" t="s">
        <v>585</v>
      </c>
      <c r="I269" s="63">
        <v>15</v>
      </c>
      <c r="J269" s="63">
        <v>5</v>
      </c>
      <c r="K269" t="s">
        <v>102</v>
      </c>
      <c r="L269" s="63" t="s">
        <v>103</v>
      </c>
      <c r="M269" s="227">
        <v>37500</v>
      </c>
      <c r="N269" s="63" t="s">
        <v>586</v>
      </c>
      <c r="O269" s="63" t="s">
        <v>586</v>
      </c>
      <c r="P269" s="228">
        <f t="shared" si="9"/>
        <v>3.3188043454211564E-5</v>
      </c>
    </row>
    <row r="270" spans="1:16" x14ac:dyDescent="0.2">
      <c r="A270" s="225">
        <f t="shared" si="8"/>
        <v>268</v>
      </c>
      <c r="B270" t="s">
        <v>90</v>
      </c>
      <c r="C270" s="63" t="s">
        <v>46</v>
      </c>
      <c r="E270" t="s">
        <v>401</v>
      </c>
      <c r="F270" t="s">
        <v>1222</v>
      </c>
      <c r="G270" s="63" t="s">
        <v>605</v>
      </c>
      <c r="H270" s="63" t="s">
        <v>585</v>
      </c>
      <c r="I270" s="63">
        <v>15</v>
      </c>
      <c r="J270" s="63">
        <v>5</v>
      </c>
      <c r="K270" t="s">
        <v>102</v>
      </c>
      <c r="L270" s="63" t="s">
        <v>103</v>
      </c>
      <c r="M270" s="227">
        <v>39000</v>
      </c>
      <c r="N270" s="63" t="s">
        <v>586</v>
      </c>
      <c r="O270" s="63" t="s">
        <v>586</v>
      </c>
      <c r="P270" s="228">
        <f t="shared" si="9"/>
        <v>3.4515565192380023E-5</v>
      </c>
    </row>
    <row r="271" spans="1:16" x14ac:dyDescent="0.2">
      <c r="A271" s="225">
        <f t="shared" si="8"/>
        <v>269</v>
      </c>
      <c r="B271" t="s">
        <v>1334</v>
      </c>
      <c r="C271" s="63" t="s">
        <v>1335</v>
      </c>
      <c r="E271" t="s">
        <v>1336</v>
      </c>
      <c r="G271" s="63" t="s">
        <v>588</v>
      </c>
      <c r="H271" s="63" t="s">
        <v>585</v>
      </c>
      <c r="I271" s="63">
        <v>0</v>
      </c>
      <c r="J271" s="63">
        <v>0</v>
      </c>
      <c r="K271" t="s">
        <v>751</v>
      </c>
      <c r="L271" s="63" t="s">
        <v>752</v>
      </c>
      <c r="M271" s="227">
        <v>25000</v>
      </c>
      <c r="N271" s="63" t="s">
        <v>586</v>
      </c>
      <c r="O271" s="63" t="s">
        <v>586</v>
      </c>
      <c r="P271" s="228">
        <f t="shared" si="9"/>
        <v>2.2125362302807708E-5</v>
      </c>
    </row>
    <row r="272" spans="1:16" x14ac:dyDescent="0.2">
      <c r="A272" s="225">
        <f t="shared" si="8"/>
        <v>270</v>
      </c>
      <c r="B272" t="s">
        <v>2101</v>
      </c>
      <c r="C272" s="63" t="s">
        <v>2102</v>
      </c>
      <c r="E272" t="s">
        <v>2103</v>
      </c>
      <c r="F272" t="s">
        <v>2104</v>
      </c>
      <c r="G272" s="63" t="s">
        <v>588</v>
      </c>
      <c r="H272" s="63" t="s">
        <v>585</v>
      </c>
      <c r="I272" s="63">
        <v>0</v>
      </c>
      <c r="J272" s="63">
        <v>0</v>
      </c>
      <c r="K272" t="s">
        <v>205</v>
      </c>
      <c r="L272" s="63" t="s">
        <v>206</v>
      </c>
      <c r="M272" s="227">
        <v>6000</v>
      </c>
      <c r="N272" s="63" t="s">
        <v>586</v>
      </c>
      <c r="O272" s="63" t="s">
        <v>586</v>
      </c>
      <c r="P272" s="228">
        <f t="shared" si="9"/>
        <v>5.3100869526738497E-6</v>
      </c>
    </row>
    <row r="273" spans="1:16" x14ac:dyDescent="0.2">
      <c r="A273" s="225">
        <f t="shared" si="8"/>
        <v>271</v>
      </c>
      <c r="B273" t="s">
        <v>3345</v>
      </c>
      <c r="C273" s="63" t="s">
        <v>3346</v>
      </c>
      <c r="E273" t="s">
        <v>3347</v>
      </c>
      <c r="G273" s="63" t="s">
        <v>588</v>
      </c>
      <c r="H273" s="63" t="s">
        <v>585</v>
      </c>
      <c r="I273" s="63">
        <v>0</v>
      </c>
      <c r="J273" s="63">
        <v>0</v>
      </c>
      <c r="K273" t="s">
        <v>619</v>
      </c>
      <c r="L273" s="63" t="s">
        <v>620</v>
      </c>
      <c r="M273" s="227">
        <v>8500</v>
      </c>
      <c r="N273" s="63" t="s">
        <v>586</v>
      </c>
      <c r="O273" s="63" t="s">
        <v>586</v>
      </c>
      <c r="P273" s="228">
        <f t="shared" si="9"/>
        <v>7.5226231829546207E-6</v>
      </c>
    </row>
    <row r="274" spans="1:16" x14ac:dyDescent="0.2">
      <c r="A274" s="225">
        <f t="shared" si="8"/>
        <v>272</v>
      </c>
      <c r="B274" t="s">
        <v>917</v>
      </c>
      <c r="C274" s="63" t="s">
        <v>918</v>
      </c>
      <c r="E274" t="s">
        <v>2711</v>
      </c>
      <c r="F274" t="s">
        <v>513</v>
      </c>
      <c r="G274" s="63" t="s">
        <v>588</v>
      </c>
      <c r="H274" s="63" t="s">
        <v>585</v>
      </c>
      <c r="I274" s="63">
        <v>0</v>
      </c>
      <c r="J274" s="63">
        <v>0</v>
      </c>
      <c r="K274" t="s">
        <v>919</v>
      </c>
      <c r="L274" s="63" t="s">
        <v>920</v>
      </c>
      <c r="M274" s="227">
        <v>78000</v>
      </c>
      <c r="N274" s="63" t="s">
        <v>586</v>
      </c>
      <c r="O274" s="63" t="s">
        <v>586</v>
      </c>
      <c r="P274" s="228">
        <f t="shared" si="9"/>
        <v>6.9031130384760047E-5</v>
      </c>
    </row>
    <row r="275" spans="1:16" x14ac:dyDescent="0.2">
      <c r="A275" s="225">
        <f t="shared" si="8"/>
        <v>273</v>
      </c>
      <c r="B275" t="s">
        <v>1416</v>
      </c>
      <c r="C275" s="63" t="s">
        <v>1417</v>
      </c>
      <c r="E275" t="s">
        <v>1418</v>
      </c>
      <c r="G275" s="63" t="s">
        <v>588</v>
      </c>
      <c r="H275" s="63" t="s">
        <v>585</v>
      </c>
      <c r="I275" s="63">
        <v>0</v>
      </c>
      <c r="J275" s="63">
        <v>0</v>
      </c>
      <c r="K275" t="s">
        <v>615</v>
      </c>
      <c r="L275" s="63" t="s">
        <v>616</v>
      </c>
      <c r="M275" s="227">
        <v>75000</v>
      </c>
      <c r="N275" s="63" t="s">
        <v>586</v>
      </c>
      <c r="O275" s="63" t="s">
        <v>586</v>
      </c>
      <c r="P275" s="228">
        <f t="shared" si="9"/>
        <v>6.6376086908423129E-5</v>
      </c>
    </row>
    <row r="276" spans="1:16" x14ac:dyDescent="0.2">
      <c r="A276" s="225">
        <f t="shared" si="8"/>
        <v>274</v>
      </c>
      <c r="B276" t="s">
        <v>2240</v>
      </c>
      <c r="C276" s="63" t="s">
        <v>2241</v>
      </c>
      <c r="E276" t="s">
        <v>2242</v>
      </c>
      <c r="F276" t="s">
        <v>2243</v>
      </c>
      <c r="G276" s="63" t="s">
        <v>588</v>
      </c>
      <c r="H276" s="63" t="s">
        <v>585</v>
      </c>
      <c r="I276" s="63">
        <v>0</v>
      </c>
      <c r="J276" s="63">
        <v>0</v>
      </c>
      <c r="K276" t="s">
        <v>619</v>
      </c>
      <c r="L276" s="63" t="s">
        <v>620</v>
      </c>
      <c r="M276" s="227">
        <v>1000</v>
      </c>
      <c r="N276" s="63" t="s">
        <v>586</v>
      </c>
      <c r="O276" s="63" t="s">
        <v>586</v>
      </c>
      <c r="P276" s="228">
        <f t="shared" si="9"/>
        <v>8.8501449211230836E-7</v>
      </c>
    </row>
    <row r="277" spans="1:16" x14ac:dyDescent="0.2">
      <c r="A277" s="225">
        <f t="shared" si="8"/>
        <v>275</v>
      </c>
      <c r="B277" t="s">
        <v>1832</v>
      </c>
      <c r="C277" s="63" t="s">
        <v>1833</v>
      </c>
      <c r="E277" t="s">
        <v>1834</v>
      </c>
      <c r="G277" s="63" t="s">
        <v>588</v>
      </c>
      <c r="H277" s="63" t="s">
        <v>585</v>
      </c>
      <c r="I277" s="63">
        <v>0</v>
      </c>
      <c r="J277" s="63">
        <v>0</v>
      </c>
      <c r="K277" t="s">
        <v>1835</v>
      </c>
      <c r="L277" s="63" t="s">
        <v>1836</v>
      </c>
      <c r="M277" s="227">
        <v>15000</v>
      </c>
      <c r="N277" s="63" t="s">
        <v>586</v>
      </c>
      <c r="O277" s="63" t="s">
        <v>586</v>
      </c>
      <c r="P277" s="228">
        <f t="shared" si="9"/>
        <v>1.3275217381684624E-5</v>
      </c>
    </row>
    <row r="278" spans="1:16" x14ac:dyDescent="0.2">
      <c r="A278" s="225">
        <f t="shared" si="8"/>
        <v>276</v>
      </c>
      <c r="B278" t="s">
        <v>2078</v>
      </c>
      <c r="C278" s="63" t="s">
        <v>2079</v>
      </c>
      <c r="E278" t="s">
        <v>2080</v>
      </c>
      <c r="F278" t="s">
        <v>2081</v>
      </c>
      <c r="G278" s="63" t="s">
        <v>590</v>
      </c>
      <c r="H278" s="63" t="s">
        <v>591</v>
      </c>
      <c r="I278" s="63">
        <v>20</v>
      </c>
      <c r="J278" s="63">
        <v>20</v>
      </c>
      <c r="K278" t="s">
        <v>1510</v>
      </c>
      <c r="L278" s="63" t="s">
        <v>77</v>
      </c>
      <c r="M278" s="227">
        <v>36600</v>
      </c>
      <c r="N278" s="63" t="s">
        <v>586</v>
      </c>
      <c r="O278" s="63" t="s">
        <v>586</v>
      </c>
      <c r="P278" s="228">
        <f t="shared" si="9"/>
        <v>3.2391530411310483E-5</v>
      </c>
    </row>
    <row r="279" spans="1:16" x14ac:dyDescent="0.2">
      <c r="A279" s="225">
        <f t="shared" si="8"/>
        <v>277</v>
      </c>
      <c r="B279" t="s">
        <v>3422</v>
      </c>
      <c r="C279" s="63" t="s">
        <v>3423</v>
      </c>
      <c r="E279" t="s">
        <v>3424</v>
      </c>
      <c r="F279" t="s">
        <v>3425</v>
      </c>
      <c r="G279" s="63" t="s">
        <v>590</v>
      </c>
      <c r="H279" s="63" t="s">
        <v>591</v>
      </c>
      <c r="I279" s="63">
        <v>20</v>
      </c>
      <c r="J279" s="63">
        <v>20</v>
      </c>
      <c r="K279" t="s">
        <v>1510</v>
      </c>
      <c r="L279" s="63" t="s">
        <v>77</v>
      </c>
      <c r="M279" s="227">
        <v>15000</v>
      </c>
      <c r="N279" s="63" t="s">
        <v>586</v>
      </c>
      <c r="O279" s="63" t="s">
        <v>586</v>
      </c>
      <c r="P279" s="228">
        <f t="shared" si="9"/>
        <v>1.3275217381684624E-5</v>
      </c>
    </row>
    <row r="280" spans="1:16" x14ac:dyDescent="0.2">
      <c r="A280" s="225">
        <f t="shared" si="8"/>
        <v>278</v>
      </c>
      <c r="B280" t="s">
        <v>1293</v>
      </c>
      <c r="C280" s="63" t="s">
        <v>1294</v>
      </c>
      <c r="D280" s="63" t="s">
        <v>656</v>
      </c>
      <c r="E280" t="s">
        <v>2784</v>
      </c>
      <c r="F280" t="s">
        <v>2785</v>
      </c>
      <c r="G280" s="63" t="s">
        <v>590</v>
      </c>
      <c r="H280" s="63" t="s">
        <v>1295</v>
      </c>
      <c r="I280" s="63">
        <v>15</v>
      </c>
      <c r="J280" s="63">
        <v>10</v>
      </c>
      <c r="K280" t="s">
        <v>1296</v>
      </c>
      <c r="L280" s="63" t="s">
        <v>1297</v>
      </c>
      <c r="M280" s="227">
        <v>194</v>
      </c>
      <c r="N280" s="63" t="s">
        <v>586</v>
      </c>
      <c r="O280" s="63" t="s">
        <v>586</v>
      </c>
      <c r="P280" s="228">
        <f t="shared" si="9"/>
        <v>1.7169281146978782E-7</v>
      </c>
    </row>
    <row r="281" spans="1:16" x14ac:dyDescent="0.2">
      <c r="A281" s="225">
        <f t="shared" si="8"/>
        <v>279</v>
      </c>
      <c r="B281" t="s">
        <v>3463</v>
      </c>
      <c r="C281" s="63" t="s">
        <v>3464</v>
      </c>
      <c r="D281" s="63" t="s">
        <v>656</v>
      </c>
      <c r="E281" t="s">
        <v>3465</v>
      </c>
      <c r="F281" t="s">
        <v>3466</v>
      </c>
      <c r="G281" s="63" t="s">
        <v>590</v>
      </c>
      <c r="H281" s="63" t="s">
        <v>591</v>
      </c>
      <c r="I281" s="63">
        <v>20</v>
      </c>
      <c r="J281" s="63">
        <v>20</v>
      </c>
      <c r="K281" t="s">
        <v>1296</v>
      </c>
      <c r="L281" s="63" t="s">
        <v>1297</v>
      </c>
      <c r="M281" s="227">
        <v>287500</v>
      </c>
      <c r="N281" s="63" t="s">
        <v>586</v>
      </c>
      <c r="O281" s="63" t="s">
        <v>586</v>
      </c>
      <c r="P281" s="228">
        <f t="shared" si="9"/>
        <v>2.5444166648228863E-4</v>
      </c>
    </row>
    <row r="282" spans="1:16" x14ac:dyDescent="0.2">
      <c r="A282" s="225">
        <f t="shared" si="8"/>
        <v>280</v>
      </c>
      <c r="B282" t="s">
        <v>2587</v>
      </c>
      <c r="C282" s="63" t="s">
        <v>2588</v>
      </c>
      <c r="E282" t="s">
        <v>3084</v>
      </c>
      <c r="F282" t="s">
        <v>3085</v>
      </c>
      <c r="G282" s="63" t="s">
        <v>590</v>
      </c>
      <c r="H282" s="63" t="s">
        <v>591</v>
      </c>
      <c r="I282" s="63">
        <v>20</v>
      </c>
      <c r="J282" s="63">
        <v>20</v>
      </c>
      <c r="K282" t="s">
        <v>1296</v>
      </c>
      <c r="L282" s="63" t="s">
        <v>1297</v>
      </c>
      <c r="M282" s="227">
        <v>5500</v>
      </c>
      <c r="N282" s="63" t="s">
        <v>586</v>
      </c>
      <c r="O282" s="63" t="s">
        <v>586</v>
      </c>
      <c r="P282" s="228">
        <f t="shared" si="9"/>
        <v>4.8675797066176959E-6</v>
      </c>
    </row>
    <row r="283" spans="1:16" x14ac:dyDescent="0.2">
      <c r="A283" s="225">
        <f t="shared" si="8"/>
        <v>281</v>
      </c>
      <c r="B283" t="s">
        <v>610</v>
      </c>
      <c r="C283" s="63" t="s">
        <v>365</v>
      </c>
      <c r="E283" t="s">
        <v>1626</v>
      </c>
      <c r="G283" s="63" t="s">
        <v>590</v>
      </c>
      <c r="H283" s="63" t="s">
        <v>591</v>
      </c>
      <c r="I283" s="63">
        <v>20</v>
      </c>
      <c r="J283" s="63">
        <v>20</v>
      </c>
      <c r="K283" t="s">
        <v>386</v>
      </c>
      <c r="L283" s="63" t="s">
        <v>387</v>
      </c>
      <c r="M283" s="227">
        <v>107000</v>
      </c>
      <c r="N283" s="63" t="s">
        <v>586</v>
      </c>
      <c r="O283" s="63" t="s">
        <v>586</v>
      </c>
      <c r="P283" s="228">
        <f t="shared" si="9"/>
        <v>9.4696550656016989E-5</v>
      </c>
    </row>
    <row r="284" spans="1:16" x14ac:dyDescent="0.2">
      <c r="A284" s="225">
        <f t="shared" si="8"/>
        <v>282</v>
      </c>
      <c r="B284" t="s">
        <v>2401</v>
      </c>
      <c r="C284" s="63" t="s">
        <v>2402</v>
      </c>
      <c r="D284" s="63" t="s">
        <v>2403</v>
      </c>
      <c r="E284" t="s">
        <v>2404</v>
      </c>
      <c r="F284" t="s">
        <v>2405</v>
      </c>
      <c r="G284" s="63" t="s">
        <v>587</v>
      </c>
      <c r="H284" s="63" t="s">
        <v>585</v>
      </c>
      <c r="I284" s="63">
        <v>15</v>
      </c>
      <c r="J284" s="63">
        <v>15</v>
      </c>
      <c r="K284" t="s">
        <v>386</v>
      </c>
      <c r="L284" s="63" t="s">
        <v>387</v>
      </c>
      <c r="M284" s="227">
        <v>200</v>
      </c>
      <c r="N284" s="63" t="s">
        <v>586</v>
      </c>
      <c r="O284" s="63" t="s">
        <v>586</v>
      </c>
      <c r="P284" s="228">
        <f t="shared" si="9"/>
        <v>1.7700289842246167E-7</v>
      </c>
    </row>
    <row r="285" spans="1:16" x14ac:dyDescent="0.2">
      <c r="A285" s="225">
        <f t="shared" si="8"/>
        <v>283</v>
      </c>
      <c r="B285" t="s">
        <v>666</v>
      </c>
      <c r="C285" s="63" t="s">
        <v>667</v>
      </c>
      <c r="E285" t="s">
        <v>1181</v>
      </c>
      <c r="G285" s="63" t="s">
        <v>590</v>
      </c>
      <c r="H285" s="63" t="s">
        <v>228</v>
      </c>
      <c r="I285" s="63">
        <v>20</v>
      </c>
      <c r="J285" s="63">
        <v>20</v>
      </c>
      <c r="K285" t="s">
        <v>1750</v>
      </c>
      <c r="L285" s="63" t="s">
        <v>201</v>
      </c>
      <c r="M285" s="227">
        <v>53000</v>
      </c>
      <c r="N285" s="63" t="s">
        <v>586</v>
      </c>
      <c r="O285" s="63" t="s">
        <v>586</v>
      </c>
      <c r="P285" s="228">
        <f t="shared" si="9"/>
        <v>4.6905768081952342E-5</v>
      </c>
    </row>
    <row r="286" spans="1:16" x14ac:dyDescent="0.2">
      <c r="A286" s="225">
        <f t="shared" si="8"/>
        <v>284</v>
      </c>
      <c r="B286" t="s">
        <v>599</v>
      </c>
      <c r="C286" s="63" t="s">
        <v>445</v>
      </c>
      <c r="E286" t="s">
        <v>1210</v>
      </c>
      <c r="G286" s="63" t="s">
        <v>590</v>
      </c>
      <c r="H286" s="63" t="s">
        <v>591</v>
      </c>
      <c r="I286" s="63">
        <v>20</v>
      </c>
      <c r="J286" s="63">
        <v>20</v>
      </c>
      <c r="K286" t="s">
        <v>1510</v>
      </c>
      <c r="L286" s="63" t="s">
        <v>77</v>
      </c>
      <c r="M286" s="227">
        <v>3912160</v>
      </c>
      <c r="N286" s="63" t="s">
        <v>586</v>
      </c>
      <c r="O286" s="63" t="s">
        <v>586</v>
      </c>
      <c r="P286" s="228">
        <f t="shared" si="9"/>
        <v>3.4623182954620882E-3</v>
      </c>
    </row>
    <row r="287" spans="1:16" x14ac:dyDescent="0.2">
      <c r="A287" s="225">
        <f t="shared" si="8"/>
        <v>285</v>
      </c>
      <c r="B287" t="s">
        <v>537</v>
      </c>
      <c r="C287" s="63" t="s">
        <v>538</v>
      </c>
      <c r="E287" t="s">
        <v>961</v>
      </c>
      <c r="F287" t="s">
        <v>999</v>
      </c>
      <c r="G287" s="63" t="s">
        <v>590</v>
      </c>
      <c r="H287" s="63" t="s">
        <v>1073</v>
      </c>
      <c r="I287" s="63">
        <v>15</v>
      </c>
      <c r="J287" s="63">
        <v>10</v>
      </c>
      <c r="K287" t="s">
        <v>1510</v>
      </c>
      <c r="L287" s="63" t="s">
        <v>77</v>
      </c>
      <c r="M287" s="227">
        <v>1091499</v>
      </c>
      <c r="N287" s="63" t="s">
        <v>586</v>
      </c>
      <c r="O287" s="63" t="s">
        <v>586</v>
      </c>
      <c r="P287" s="228">
        <f t="shared" si="9"/>
        <v>9.6599243312609244E-4</v>
      </c>
    </row>
    <row r="288" spans="1:16" x14ac:dyDescent="0.2">
      <c r="A288" s="225">
        <f t="shared" si="8"/>
        <v>286</v>
      </c>
      <c r="B288" t="s">
        <v>249</v>
      </c>
      <c r="C288" s="63" t="s">
        <v>250</v>
      </c>
      <c r="E288" t="s">
        <v>1006</v>
      </c>
      <c r="F288" t="s">
        <v>1007</v>
      </c>
      <c r="G288" s="63" t="s">
        <v>590</v>
      </c>
      <c r="H288" s="63" t="s">
        <v>591</v>
      </c>
      <c r="I288" s="63">
        <v>20</v>
      </c>
      <c r="J288" s="63">
        <v>20</v>
      </c>
      <c r="K288" t="s">
        <v>1510</v>
      </c>
      <c r="L288" s="63" t="s">
        <v>77</v>
      </c>
      <c r="M288" s="227">
        <v>193000</v>
      </c>
      <c r="N288" s="63" t="s">
        <v>586</v>
      </c>
      <c r="O288" s="63" t="s">
        <v>586</v>
      </c>
      <c r="P288" s="228">
        <f t="shared" si="9"/>
        <v>1.7080779697767551E-4</v>
      </c>
    </row>
    <row r="289" spans="1:16" x14ac:dyDescent="0.2">
      <c r="A289" s="225">
        <f t="shared" si="8"/>
        <v>287</v>
      </c>
      <c r="B289" t="s">
        <v>75</v>
      </c>
      <c r="C289" s="63" t="s">
        <v>520</v>
      </c>
      <c r="D289" s="63" t="s">
        <v>74</v>
      </c>
      <c r="E289" t="s">
        <v>521</v>
      </c>
      <c r="F289" t="s">
        <v>522</v>
      </c>
      <c r="G289" s="63" t="s">
        <v>587</v>
      </c>
      <c r="H289" s="63" t="s">
        <v>585</v>
      </c>
      <c r="I289" s="63">
        <v>15</v>
      </c>
      <c r="J289" s="63">
        <v>15</v>
      </c>
      <c r="K289" t="s">
        <v>75</v>
      </c>
      <c r="L289" s="63" t="s">
        <v>76</v>
      </c>
      <c r="M289" s="227">
        <v>171</v>
      </c>
      <c r="N289" s="63" t="s">
        <v>586</v>
      </c>
      <c r="O289" s="63" t="s">
        <v>586</v>
      </c>
      <c r="P289" s="228">
        <f t="shared" si="9"/>
        <v>1.5133747815120474E-7</v>
      </c>
    </row>
    <row r="290" spans="1:16" x14ac:dyDescent="0.2">
      <c r="A290" s="225">
        <f t="shared" si="8"/>
        <v>288</v>
      </c>
      <c r="B290" s="194" t="s">
        <v>612</v>
      </c>
      <c r="G290" s="94" t="s">
        <v>451</v>
      </c>
      <c r="K290" s="224" t="s">
        <v>92</v>
      </c>
      <c r="M290" s="227">
        <v>22277652</v>
      </c>
      <c r="P290" s="228">
        <f t="shared" si="9"/>
        <v>1.9716044870234751E-2</v>
      </c>
    </row>
    <row r="291" spans="1:16" x14ac:dyDescent="0.2">
      <c r="A291" s="225">
        <f t="shared" si="8"/>
        <v>289</v>
      </c>
      <c r="B291" t="s">
        <v>3074</v>
      </c>
      <c r="C291" s="63" t="s">
        <v>3075</v>
      </c>
      <c r="D291" s="63" t="s">
        <v>2218</v>
      </c>
      <c r="E291" t="s">
        <v>3076</v>
      </c>
      <c r="G291" s="63" t="s">
        <v>588</v>
      </c>
      <c r="H291" s="63" t="s">
        <v>585</v>
      </c>
      <c r="I291" s="63">
        <v>0</v>
      </c>
      <c r="J291" s="63">
        <v>0</v>
      </c>
      <c r="K291" t="s">
        <v>214</v>
      </c>
      <c r="L291" s="63" t="s">
        <v>215</v>
      </c>
      <c r="M291" s="227">
        <v>15000</v>
      </c>
      <c r="N291" s="63" t="s">
        <v>586</v>
      </c>
      <c r="O291" s="63" t="s">
        <v>586</v>
      </c>
      <c r="P291" s="228">
        <f t="shared" si="9"/>
        <v>1.3275217381684624E-5</v>
      </c>
    </row>
    <row r="292" spans="1:16" x14ac:dyDescent="0.2">
      <c r="A292" s="225">
        <f t="shared" si="8"/>
        <v>290</v>
      </c>
      <c r="B292" t="s">
        <v>2169</v>
      </c>
      <c r="C292" s="63" t="s">
        <v>2170</v>
      </c>
      <c r="E292" t="s">
        <v>2171</v>
      </c>
      <c r="G292" s="63" t="s">
        <v>588</v>
      </c>
      <c r="H292" s="63" t="s">
        <v>585</v>
      </c>
      <c r="I292" s="63">
        <v>0</v>
      </c>
      <c r="J292" s="63">
        <v>0</v>
      </c>
      <c r="K292" t="s">
        <v>615</v>
      </c>
      <c r="L292" s="63" t="s">
        <v>616</v>
      </c>
      <c r="M292" s="227">
        <v>133500</v>
      </c>
      <c r="N292" s="63" t="s">
        <v>586</v>
      </c>
      <c r="O292" s="63" t="s">
        <v>586</v>
      </c>
      <c r="P292" s="228">
        <f t="shared" si="9"/>
        <v>1.1814943469699316E-4</v>
      </c>
    </row>
    <row r="293" spans="1:16" x14ac:dyDescent="0.2">
      <c r="A293" s="225">
        <f t="shared" si="8"/>
        <v>291</v>
      </c>
      <c r="B293" t="s">
        <v>438</v>
      </c>
      <c r="C293" s="63" t="s">
        <v>33</v>
      </c>
      <c r="E293" t="s">
        <v>2049</v>
      </c>
      <c r="F293" t="s">
        <v>2050</v>
      </c>
      <c r="G293" s="63" t="s">
        <v>588</v>
      </c>
      <c r="H293" s="63" t="s">
        <v>585</v>
      </c>
      <c r="I293" s="63">
        <v>0</v>
      </c>
      <c r="J293" s="63">
        <v>0</v>
      </c>
      <c r="K293" t="s">
        <v>615</v>
      </c>
      <c r="L293" s="63" t="s">
        <v>616</v>
      </c>
      <c r="M293" s="227">
        <v>39500</v>
      </c>
      <c r="N293" s="63" t="s">
        <v>586</v>
      </c>
      <c r="O293" s="63" t="s">
        <v>586</v>
      </c>
      <c r="P293" s="228">
        <f t="shared" si="9"/>
        <v>3.4958072438436176E-5</v>
      </c>
    </row>
    <row r="294" spans="1:16" x14ac:dyDescent="0.2">
      <c r="A294" s="225">
        <f t="shared" si="8"/>
        <v>292</v>
      </c>
      <c r="B294" t="s">
        <v>511</v>
      </c>
      <c r="C294" s="63" t="s">
        <v>512</v>
      </c>
      <c r="D294" s="63" t="s">
        <v>1067</v>
      </c>
      <c r="E294" t="s">
        <v>1301</v>
      </c>
      <c r="F294" t="s">
        <v>513</v>
      </c>
      <c r="G294" s="63" t="s">
        <v>588</v>
      </c>
      <c r="H294" s="63" t="s">
        <v>585</v>
      </c>
      <c r="I294" s="63">
        <v>0</v>
      </c>
      <c r="J294" s="63">
        <v>0</v>
      </c>
      <c r="K294" t="s">
        <v>2807</v>
      </c>
      <c r="L294" s="63" t="s">
        <v>449</v>
      </c>
      <c r="M294" s="227">
        <v>27000</v>
      </c>
      <c r="N294" s="63" t="s">
        <v>586</v>
      </c>
      <c r="O294" s="63" t="s">
        <v>586</v>
      </c>
      <c r="P294" s="228">
        <f t="shared" si="9"/>
        <v>2.3895391287032324E-5</v>
      </c>
    </row>
    <row r="295" spans="1:16" x14ac:dyDescent="0.2">
      <c r="A295" s="225">
        <f t="shared" si="8"/>
        <v>293</v>
      </c>
      <c r="B295" t="s">
        <v>2992</v>
      </c>
      <c r="C295" s="63" t="s">
        <v>2993</v>
      </c>
      <c r="D295" s="63" t="s">
        <v>656</v>
      </c>
      <c r="E295" t="s">
        <v>2994</v>
      </c>
      <c r="F295" t="s">
        <v>2995</v>
      </c>
      <c r="G295" s="63" t="s">
        <v>588</v>
      </c>
      <c r="H295" s="63" t="s">
        <v>585</v>
      </c>
      <c r="I295" s="63">
        <v>0</v>
      </c>
      <c r="J295" s="63">
        <v>0</v>
      </c>
      <c r="K295" t="s">
        <v>615</v>
      </c>
      <c r="L295" s="63" t="s">
        <v>616</v>
      </c>
      <c r="M295" s="227">
        <v>1000</v>
      </c>
      <c r="N295" s="63" t="s">
        <v>586</v>
      </c>
      <c r="O295" s="63" t="s">
        <v>586</v>
      </c>
      <c r="P295" s="228">
        <f t="shared" si="9"/>
        <v>8.8501449211230836E-7</v>
      </c>
    </row>
    <row r="296" spans="1:16" x14ac:dyDescent="0.2">
      <c r="A296" s="225">
        <f t="shared" si="8"/>
        <v>294</v>
      </c>
      <c r="B296" t="s">
        <v>719</v>
      </c>
      <c r="C296" s="63" t="s">
        <v>490</v>
      </c>
      <c r="E296" t="s">
        <v>963</v>
      </c>
      <c r="F296" t="s">
        <v>964</v>
      </c>
      <c r="G296" s="63" t="s">
        <v>588</v>
      </c>
      <c r="H296" s="63" t="s">
        <v>585</v>
      </c>
      <c r="I296" s="63">
        <v>0</v>
      </c>
      <c r="J296" s="63">
        <v>0</v>
      </c>
      <c r="K296" t="s">
        <v>1510</v>
      </c>
      <c r="L296" s="63" t="s">
        <v>77</v>
      </c>
      <c r="M296" s="227">
        <v>143000</v>
      </c>
      <c r="N296" s="63" t="s">
        <v>586</v>
      </c>
      <c r="O296" s="63" t="s">
        <v>586</v>
      </c>
      <c r="P296" s="228">
        <f t="shared" si="9"/>
        <v>1.265570723720601E-4</v>
      </c>
    </row>
    <row r="297" spans="1:16" x14ac:dyDescent="0.2">
      <c r="A297" s="225">
        <f t="shared" si="8"/>
        <v>295</v>
      </c>
      <c r="B297" t="s">
        <v>460</v>
      </c>
      <c r="C297" s="63" t="s">
        <v>12</v>
      </c>
      <c r="E297" t="s">
        <v>1170</v>
      </c>
      <c r="F297" t="s">
        <v>1171</v>
      </c>
      <c r="G297" s="63" t="s">
        <v>588</v>
      </c>
      <c r="H297" s="63" t="s">
        <v>585</v>
      </c>
      <c r="I297" s="63">
        <v>0</v>
      </c>
      <c r="J297" s="63">
        <v>0</v>
      </c>
      <c r="K297" t="s">
        <v>614</v>
      </c>
      <c r="L297" s="63" t="s">
        <v>442</v>
      </c>
      <c r="M297" s="227">
        <v>6000</v>
      </c>
      <c r="N297" s="63" t="s">
        <v>586</v>
      </c>
      <c r="O297" s="63" t="s">
        <v>586</v>
      </c>
      <c r="P297" s="228">
        <f t="shared" si="9"/>
        <v>5.3100869526738497E-6</v>
      </c>
    </row>
    <row r="298" spans="1:16" x14ac:dyDescent="0.2">
      <c r="A298" s="225">
        <f t="shared" si="8"/>
        <v>296</v>
      </c>
      <c r="B298" t="s">
        <v>119</v>
      </c>
      <c r="C298" s="63" t="s">
        <v>556</v>
      </c>
      <c r="E298" t="s">
        <v>1120</v>
      </c>
      <c r="F298" t="s">
        <v>1121</v>
      </c>
      <c r="G298" s="63" t="s">
        <v>588</v>
      </c>
      <c r="H298" s="63" t="s">
        <v>585</v>
      </c>
      <c r="I298" s="63">
        <v>0</v>
      </c>
      <c r="J298" s="63">
        <v>0</v>
      </c>
      <c r="K298" t="s">
        <v>102</v>
      </c>
      <c r="L298" s="63" t="s">
        <v>103</v>
      </c>
      <c r="M298" s="227">
        <v>26000</v>
      </c>
      <c r="N298" s="63" t="s">
        <v>586</v>
      </c>
      <c r="O298" s="63" t="s">
        <v>586</v>
      </c>
      <c r="P298" s="228">
        <f t="shared" si="9"/>
        <v>2.3010376794920018E-5</v>
      </c>
    </row>
    <row r="299" spans="1:16" x14ac:dyDescent="0.2">
      <c r="A299" s="225">
        <f t="shared" si="8"/>
        <v>297</v>
      </c>
      <c r="B299" t="s">
        <v>88</v>
      </c>
      <c r="C299" s="63" t="s">
        <v>21</v>
      </c>
      <c r="E299" t="s">
        <v>1120</v>
      </c>
      <c r="F299" t="s">
        <v>1121</v>
      </c>
      <c r="G299" s="63" t="s">
        <v>588</v>
      </c>
      <c r="H299" s="63" t="s">
        <v>585</v>
      </c>
      <c r="I299" s="63">
        <v>0</v>
      </c>
      <c r="J299" s="63">
        <v>0</v>
      </c>
      <c r="K299" t="s">
        <v>102</v>
      </c>
      <c r="L299" s="63" t="s">
        <v>103</v>
      </c>
      <c r="M299" s="227">
        <v>86500</v>
      </c>
      <c r="N299" s="63" t="s">
        <v>586</v>
      </c>
      <c r="O299" s="63" t="s">
        <v>586</v>
      </c>
      <c r="P299" s="228">
        <f t="shared" si="9"/>
        <v>7.6553753567714668E-5</v>
      </c>
    </row>
    <row r="300" spans="1:16" x14ac:dyDescent="0.2">
      <c r="A300" s="225">
        <f t="shared" si="8"/>
        <v>298</v>
      </c>
      <c r="B300" t="s">
        <v>91</v>
      </c>
      <c r="C300" s="63" t="s">
        <v>366</v>
      </c>
      <c r="E300" t="s">
        <v>1344</v>
      </c>
      <c r="F300" t="s">
        <v>1345</v>
      </c>
      <c r="G300" s="63" t="s">
        <v>588</v>
      </c>
      <c r="H300" s="63" t="s">
        <v>585</v>
      </c>
      <c r="I300" s="63">
        <v>0</v>
      </c>
      <c r="J300" s="63">
        <v>0</v>
      </c>
      <c r="K300" t="s">
        <v>102</v>
      </c>
      <c r="L300" s="63" t="s">
        <v>103</v>
      </c>
      <c r="M300" s="227">
        <v>2500</v>
      </c>
      <c r="N300" s="63" t="s">
        <v>586</v>
      </c>
      <c r="O300" s="63" t="s">
        <v>586</v>
      </c>
      <c r="P300" s="228">
        <f t="shared" si="9"/>
        <v>2.212536230280771E-6</v>
      </c>
    </row>
    <row r="301" spans="1:16" x14ac:dyDescent="0.2">
      <c r="A301" s="225">
        <f t="shared" si="8"/>
        <v>299</v>
      </c>
      <c r="B301" t="s">
        <v>3512</v>
      </c>
      <c r="C301" s="63" t="s">
        <v>3513</v>
      </c>
      <c r="E301" t="s">
        <v>3514</v>
      </c>
      <c r="F301" t="s">
        <v>3515</v>
      </c>
      <c r="G301" s="63" t="s">
        <v>588</v>
      </c>
      <c r="H301" s="63" t="s">
        <v>585</v>
      </c>
      <c r="I301" s="63">
        <v>0</v>
      </c>
      <c r="J301" s="63">
        <v>0</v>
      </c>
      <c r="K301" t="s">
        <v>614</v>
      </c>
      <c r="L301" s="63" t="s">
        <v>442</v>
      </c>
      <c r="M301" s="227">
        <v>27500</v>
      </c>
      <c r="N301" s="63" t="s">
        <v>586</v>
      </c>
      <c r="O301" s="63" t="s">
        <v>586</v>
      </c>
      <c r="P301" s="228">
        <f t="shared" si="9"/>
        <v>2.433789853308848E-5</v>
      </c>
    </row>
    <row r="302" spans="1:16" x14ac:dyDescent="0.2">
      <c r="A302" s="225">
        <f t="shared" si="8"/>
        <v>300</v>
      </c>
      <c r="B302" t="s">
        <v>617</v>
      </c>
      <c r="C302" s="63" t="s">
        <v>551</v>
      </c>
      <c r="E302" t="s">
        <v>1470</v>
      </c>
      <c r="F302" t="s">
        <v>1471</v>
      </c>
      <c r="G302" s="63" t="s">
        <v>588</v>
      </c>
      <c r="H302" s="63" t="s">
        <v>585</v>
      </c>
      <c r="I302" s="63">
        <v>0</v>
      </c>
      <c r="J302" s="63">
        <v>0</v>
      </c>
      <c r="K302" t="s">
        <v>615</v>
      </c>
      <c r="L302" s="63" t="s">
        <v>616</v>
      </c>
      <c r="M302" s="227">
        <v>40000</v>
      </c>
      <c r="N302" s="63" t="s">
        <v>586</v>
      </c>
      <c r="O302" s="63" t="s">
        <v>586</v>
      </c>
      <c r="P302" s="228">
        <f t="shared" si="9"/>
        <v>3.5400579684492336E-5</v>
      </c>
    </row>
    <row r="303" spans="1:16" x14ac:dyDescent="0.2">
      <c r="A303" s="225">
        <f t="shared" si="8"/>
        <v>301</v>
      </c>
      <c r="B303" t="s">
        <v>156</v>
      </c>
      <c r="C303" s="63" t="s">
        <v>484</v>
      </c>
      <c r="E303" t="s">
        <v>157</v>
      </c>
      <c r="F303" t="s">
        <v>1251</v>
      </c>
      <c r="G303" s="63" t="s">
        <v>588</v>
      </c>
      <c r="H303" s="63" t="s">
        <v>585</v>
      </c>
      <c r="I303" s="63">
        <v>0</v>
      </c>
      <c r="J303" s="63">
        <v>0</v>
      </c>
      <c r="K303" t="s">
        <v>615</v>
      </c>
      <c r="L303" s="63" t="s">
        <v>616</v>
      </c>
      <c r="M303" s="227">
        <v>97500</v>
      </c>
      <c r="N303" s="63" t="s">
        <v>586</v>
      </c>
      <c r="O303" s="63" t="s">
        <v>586</v>
      </c>
      <c r="P303" s="228">
        <f t="shared" si="9"/>
        <v>8.6288912980950062E-5</v>
      </c>
    </row>
    <row r="304" spans="1:16" x14ac:dyDescent="0.2">
      <c r="A304" s="225">
        <f t="shared" si="8"/>
        <v>302</v>
      </c>
      <c r="B304" t="s">
        <v>1325</v>
      </c>
      <c r="C304" s="63" t="s">
        <v>1326</v>
      </c>
      <c r="E304" t="s">
        <v>1327</v>
      </c>
      <c r="F304" t="s">
        <v>437</v>
      </c>
      <c r="G304" s="63" t="s">
        <v>588</v>
      </c>
      <c r="H304" s="63" t="s">
        <v>585</v>
      </c>
      <c r="I304" s="63">
        <v>0</v>
      </c>
      <c r="J304" s="63">
        <v>0</v>
      </c>
      <c r="K304" t="s">
        <v>615</v>
      </c>
      <c r="L304" s="63" t="s">
        <v>616</v>
      </c>
      <c r="M304" s="227">
        <v>30000</v>
      </c>
      <c r="N304" s="63" t="s">
        <v>586</v>
      </c>
      <c r="O304" s="63" t="s">
        <v>586</v>
      </c>
      <c r="P304" s="228">
        <f t="shared" si="9"/>
        <v>2.6550434763369249E-5</v>
      </c>
    </row>
    <row r="305" spans="1:16" x14ac:dyDescent="0.2">
      <c r="A305" s="225">
        <f t="shared" si="8"/>
        <v>303</v>
      </c>
      <c r="B305" t="s">
        <v>2130</v>
      </c>
      <c r="C305" s="63" t="s">
        <v>2131</v>
      </c>
      <c r="E305" t="s">
        <v>2132</v>
      </c>
      <c r="G305" s="63" t="s">
        <v>588</v>
      </c>
      <c r="H305" s="63" t="s">
        <v>585</v>
      </c>
      <c r="I305" s="63">
        <v>0</v>
      </c>
      <c r="J305" s="63">
        <v>0</v>
      </c>
      <c r="K305" t="s">
        <v>615</v>
      </c>
      <c r="L305" s="63" t="s">
        <v>616</v>
      </c>
      <c r="M305" s="227">
        <v>130000</v>
      </c>
      <c r="N305" s="63" t="s">
        <v>586</v>
      </c>
      <c r="O305" s="63" t="s">
        <v>586</v>
      </c>
      <c r="P305" s="228">
        <f t="shared" si="9"/>
        <v>1.1505188397460008E-4</v>
      </c>
    </row>
    <row r="306" spans="1:16" x14ac:dyDescent="0.2">
      <c r="A306" s="225">
        <f t="shared" si="8"/>
        <v>304</v>
      </c>
      <c r="B306" t="s">
        <v>1472</v>
      </c>
      <c r="C306" s="63" t="s">
        <v>1473</v>
      </c>
      <c r="E306" t="s">
        <v>1474</v>
      </c>
      <c r="F306" t="s">
        <v>1475</v>
      </c>
      <c r="G306" s="63" t="s">
        <v>588</v>
      </c>
      <c r="H306" s="63" t="s">
        <v>585</v>
      </c>
      <c r="I306" s="63">
        <v>0</v>
      </c>
      <c r="J306" s="63">
        <v>0</v>
      </c>
      <c r="K306" t="s">
        <v>615</v>
      </c>
      <c r="L306" s="63" t="s">
        <v>616</v>
      </c>
      <c r="M306" s="227">
        <v>26000</v>
      </c>
      <c r="N306" s="63" t="s">
        <v>586</v>
      </c>
      <c r="O306" s="63" t="s">
        <v>586</v>
      </c>
      <c r="P306" s="228">
        <f t="shared" si="9"/>
        <v>2.3010376794920018E-5</v>
      </c>
    </row>
    <row r="307" spans="1:16" x14ac:dyDescent="0.2">
      <c r="A307" s="225">
        <f t="shared" si="8"/>
        <v>305</v>
      </c>
      <c r="B307" t="s">
        <v>1476</v>
      </c>
      <c r="C307" s="63" t="s">
        <v>1477</v>
      </c>
      <c r="E307" t="s">
        <v>1474</v>
      </c>
      <c r="F307" t="s">
        <v>1475</v>
      </c>
      <c r="G307" s="63" t="s">
        <v>588</v>
      </c>
      <c r="H307" s="63" t="s">
        <v>585</v>
      </c>
      <c r="I307" s="63">
        <v>0</v>
      </c>
      <c r="J307" s="63">
        <v>0</v>
      </c>
      <c r="K307" t="s">
        <v>615</v>
      </c>
      <c r="L307" s="63" t="s">
        <v>616</v>
      </c>
      <c r="M307" s="227">
        <v>73000</v>
      </c>
      <c r="N307" s="63" t="s">
        <v>586</v>
      </c>
      <c r="O307" s="63" t="s">
        <v>586</v>
      </c>
      <c r="P307" s="228">
        <f t="shared" si="9"/>
        <v>6.4606057924198503E-5</v>
      </c>
    </row>
    <row r="308" spans="1:16" x14ac:dyDescent="0.2">
      <c r="A308" s="225">
        <f t="shared" si="8"/>
        <v>306</v>
      </c>
      <c r="B308" t="s">
        <v>3263</v>
      </c>
      <c r="C308" s="63" t="s">
        <v>3264</v>
      </c>
      <c r="E308" t="s">
        <v>2132</v>
      </c>
      <c r="G308" s="63" t="s">
        <v>588</v>
      </c>
      <c r="H308" s="63" t="s">
        <v>585</v>
      </c>
      <c r="I308" s="63">
        <v>0</v>
      </c>
      <c r="J308" s="63">
        <v>0</v>
      </c>
      <c r="K308" t="s">
        <v>615</v>
      </c>
      <c r="L308" s="63" t="s">
        <v>616</v>
      </c>
      <c r="M308" s="227">
        <v>45000</v>
      </c>
      <c r="N308" s="63" t="s">
        <v>586</v>
      </c>
      <c r="O308" s="63" t="s">
        <v>586</v>
      </c>
      <c r="P308" s="228">
        <f t="shared" si="9"/>
        <v>3.9825652145053873E-5</v>
      </c>
    </row>
    <row r="309" spans="1:16" x14ac:dyDescent="0.2">
      <c r="A309" s="225">
        <f t="shared" si="8"/>
        <v>307</v>
      </c>
      <c r="B309" t="s">
        <v>2180</v>
      </c>
      <c r="C309" s="63" t="s">
        <v>2181</v>
      </c>
      <c r="E309" t="s">
        <v>2182</v>
      </c>
      <c r="G309" s="63" t="s">
        <v>588</v>
      </c>
      <c r="H309" s="63" t="s">
        <v>585</v>
      </c>
      <c r="I309" s="63">
        <v>0</v>
      </c>
      <c r="J309" s="63">
        <v>0</v>
      </c>
      <c r="K309" t="s">
        <v>615</v>
      </c>
      <c r="L309" s="63" t="s">
        <v>616</v>
      </c>
      <c r="M309" s="227">
        <v>55000</v>
      </c>
      <c r="N309" s="63" t="s">
        <v>586</v>
      </c>
      <c r="O309" s="63" t="s">
        <v>586</v>
      </c>
      <c r="P309" s="228">
        <f t="shared" si="9"/>
        <v>4.867579706617696E-5</v>
      </c>
    </row>
    <row r="310" spans="1:16" x14ac:dyDescent="0.2">
      <c r="A310" s="225">
        <f t="shared" si="8"/>
        <v>308</v>
      </c>
      <c r="B310" t="s">
        <v>3602</v>
      </c>
      <c r="C310" s="63" t="s">
        <v>3603</v>
      </c>
      <c r="E310" t="s">
        <v>3330</v>
      </c>
      <c r="F310" t="s">
        <v>3331</v>
      </c>
      <c r="G310" s="63" t="s">
        <v>588</v>
      </c>
      <c r="H310" s="63" t="s">
        <v>585</v>
      </c>
      <c r="I310" s="63">
        <v>0</v>
      </c>
      <c r="J310" s="63">
        <v>0</v>
      </c>
      <c r="K310" t="s">
        <v>615</v>
      </c>
      <c r="L310" s="63" t="s">
        <v>616</v>
      </c>
      <c r="M310" s="227">
        <v>5500</v>
      </c>
      <c r="N310" s="63" t="s">
        <v>586</v>
      </c>
      <c r="O310" s="63" t="s">
        <v>586</v>
      </c>
      <c r="P310" s="228">
        <f t="shared" si="9"/>
        <v>4.8675797066176959E-6</v>
      </c>
    </row>
    <row r="311" spans="1:16" x14ac:dyDescent="0.2">
      <c r="A311" s="225">
        <f t="shared" si="8"/>
        <v>309</v>
      </c>
      <c r="B311" t="s">
        <v>940</v>
      </c>
      <c r="C311" s="63" t="s">
        <v>941</v>
      </c>
      <c r="D311" s="63" t="s">
        <v>656</v>
      </c>
      <c r="E311" t="s">
        <v>2724</v>
      </c>
      <c r="F311" t="s">
        <v>2725</v>
      </c>
      <c r="G311" s="63" t="s">
        <v>588</v>
      </c>
      <c r="H311" s="63" t="s">
        <v>585</v>
      </c>
      <c r="I311" s="63">
        <v>0</v>
      </c>
      <c r="J311" s="63">
        <v>0</v>
      </c>
      <c r="K311" t="s">
        <v>2807</v>
      </c>
      <c r="L311" s="63" t="s">
        <v>449</v>
      </c>
      <c r="M311" s="227">
        <v>52500</v>
      </c>
      <c r="N311" s="63" t="s">
        <v>586</v>
      </c>
      <c r="O311" s="63" t="s">
        <v>586</v>
      </c>
      <c r="P311" s="228">
        <f t="shared" si="9"/>
        <v>4.6463260835896189E-5</v>
      </c>
    </row>
    <row r="312" spans="1:16" x14ac:dyDescent="0.2">
      <c r="A312" s="225">
        <f t="shared" ref="A312:A373" si="10">A311+1</f>
        <v>310</v>
      </c>
      <c r="B312" t="s">
        <v>1055</v>
      </c>
      <c r="C312" s="63" t="s">
        <v>1056</v>
      </c>
      <c r="D312" s="63" t="s">
        <v>656</v>
      </c>
      <c r="E312" t="s">
        <v>2706</v>
      </c>
      <c r="F312" t="s">
        <v>2707</v>
      </c>
      <c r="G312" s="63" t="s">
        <v>588</v>
      </c>
      <c r="H312" s="63" t="s">
        <v>585</v>
      </c>
      <c r="I312" s="63">
        <v>0</v>
      </c>
      <c r="J312" s="63">
        <v>0</v>
      </c>
      <c r="K312" t="s">
        <v>2807</v>
      </c>
      <c r="L312" s="63" t="s">
        <v>449</v>
      </c>
      <c r="M312" s="227">
        <v>152500</v>
      </c>
      <c r="N312" s="63" t="s">
        <v>586</v>
      </c>
      <c r="O312" s="63" t="s">
        <v>586</v>
      </c>
      <c r="P312" s="228">
        <f t="shared" si="9"/>
        <v>1.3496471004712703E-4</v>
      </c>
    </row>
    <row r="313" spans="1:16" x14ac:dyDescent="0.2">
      <c r="A313" s="225">
        <f t="shared" si="10"/>
        <v>311</v>
      </c>
      <c r="B313" t="s">
        <v>1157</v>
      </c>
      <c r="C313" s="63" t="s">
        <v>1158</v>
      </c>
      <c r="D313" s="63" t="s">
        <v>1305</v>
      </c>
      <c r="E313" t="s">
        <v>1306</v>
      </c>
      <c r="G313" s="63" t="s">
        <v>588</v>
      </c>
      <c r="H313" s="63" t="s">
        <v>585</v>
      </c>
      <c r="I313" s="63">
        <v>0</v>
      </c>
      <c r="J313" s="63">
        <v>0</v>
      </c>
      <c r="K313" t="s">
        <v>2807</v>
      </c>
      <c r="L313" s="63" t="s">
        <v>449</v>
      </c>
      <c r="M313" s="227">
        <v>40000</v>
      </c>
      <c r="N313" s="63" t="s">
        <v>586</v>
      </c>
      <c r="O313" s="63" t="s">
        <v>586</v>
      </c>
      <c r="P313" s="228">
        <f t="shared" si="9"/>
        <v>3.5400579684492336E-5</v>
      </c>
    </row>
    <row r="314" spans="1:16" x14ac:dyDescent="0.2">
      <c r="A314" s="225">
        <f t="shared" si="10"/>
        <v>312</v>
      </c>
      <c r="B314" t="s">
        <v>608</v>
      </c>
      <c r="C314" s="63" t="s">
        <v>40</v>
      </c>
      <c r="E314" t="s">
        <v>1140</v>
      </c>
      <c r="F314" t="s">
        <v>1043</v>
      </c>
      <c r="G314" s="63" t="s">
        <v>588</v>
      </c>
      <c r="H314" s="63" t="s">
        <v>585</v>
      </c>
      <c r="I314" s="63">
        <v>0</v>
      </c>
      <c r="J314" s="63">
        <v>0</v>
      </c>
      <c r="K314" t="s">
        <v>102</v>
      </c>
      <c r="L314" s="63" t="s">
        <v>103</v>
      </c>
      <c r="M314" s="227">
        <v>40500</v>
      </c>
      <c r="N314" s="63" t="s">
        <v>586</v>
      </c>
      <c r="O314" s="63" t="s">
        <v>586</v>
      </c>
      <c r="P314" s="228">
        <f t="shared" si="9"/>
        <v>3.5843086930548489E-5</v>
      </c>
    </row>
    <row r="315" spans="1:16" x14ac:dyDescent="0.2">
      <c r="A315" s="225">
        <f t="shared" si="10"/>
        <v>313</v>
      </c>
      <c r="B315" t="s">
        <v>801</v>
      </c>
      <c r="C315" s="63" t="s">
        <v>802</v>
      </c>
      <c r="E315" t="s">
        <v>1512</v>
      </c>
      <c r="F315" t="s">
        <v>1513</v>
      </c>
      <c r="G315" s="63" t="s">
        <v>588</v>
      </c>
      <c r="H315" s="63" t="s">
        <v>585</v>
      </c>
      <c r="I315" s="63">
        <v>0</v>
      </c>
      <c r="J315" s="63">
        <v>0</v>
      </c>
      <c r="K315" t="s">
        <v>102</v>
      </c>
      <c r="L315" s="63" t="s">
        <v>103</v>
      </c>
      <c r="M315" s="227">
        <v>17500</v>
      </c>
      <c r="N315" s="63" t="s">
        <v>586</v>
      </c>
      <c r="O315" s="63" t="s">
        <v>586</v>
      </c>
      <c r="P315" s="228">
        <f t="shared" si="9"/>
        <v>1.5487753611965396E-5</v>
      </c>
    </row>
    <row r="316" spans="1:16" x14ac:dyDescent="0.2">
      <c r="A316" s="225">
        <f t="shared" si="10"/>
        <v>314</v>
      </c>
      <c r="B316" t="s">
        <v>225</v>
      </c>
      <c r="C316" s="63" t="s">
        <v>182</v>
      </c>
      <c r="E316" t="s">
        <v>1149</v>
      </c>
      <c r="F316" t="s">
        <v>1283</v>
      </c>
      <c r="G316" s="63" t="s">
        <v>588</v>
      </c>
      <c r="H316" s="63" t="s">
        <v>585</v>
      </c>
      <c r="I316" s="63">
        <v>0</v>
      </c>
      <c r="J316" s="63">
        <v>0</v>
      </c>
      <c r="K316" t="s">
        <v>102</v>
      </c>
      <c r="L316" s="63" t="s">
        <v>103</v>
      </c>
      <c r="M316" s="227">
        <v>4000</v>
      </c>
      <c r="N316" s="63" t="s">
        <v>586</v>
      </c>
      <c r="O316" s="63" t="s">
        <v>586</v>
      </c>
      <c r="P316" s="228">
        <f t="shared" si="9"/>
        <v>3.5400579684492334E-6</v>
      </c>
    </row>
    <row r="317" spans="1:16" x14ac:dyDescent="0.2">
      <c r="A317" s="225">
        <f t="shared" si="10"/>
        <v>315</v>
      </c>
      <c r="B317" t="s">
        <v>117</v>
      </c>
      <c r="C317" s="63" t="s">
        <v>553</v>
      </c>
      <c r="E317" t="s">
        <v>1098</v>
      </c>
      <c r="F317" t="s">
        <v>1099</v>
      </c>
      <c r="G317" s="63" t="s">
        <v>588</v>
      </c>
      <c r="H317" s="63" t="s">
        <v>585</v>
      </c>
      <c r="I317" s="63">
        <v>0</v>
      </c>
      <c r="J317" s="63">
        <v>0</v>
      </c>
      <c r="K317" t="s">
        <v>102</v>
      </c>
      <c r="L317" s="63" t="s">
        <v>103</v>
      </c>
      <c r="M317" s="227">
        <v>88000</v>
      </c>
      <c r="N317" s="63" t="s">
        <v>586</v>
      </c>
      <c r="O317" s="63" t="s">
        <v>586</v>
      </c>
      <c r="P317" s="228">
        <f t="shared" si="9"/>
        <v>7.7881275305883134E-5</v>
      </c>
    </row>
    <row r="318" spans="1:16" x14ac:dyDescent="0.2">
      <c r="A318" s="225">
        <f t="shared" si="10"/>
        <v>316</v>
      </c>
      <c r="B318" t="s">
        <v>87</v>
      </c>
      <c r="C318" s="63" t="s">
        <v>97</v>
      </c>
      <c r="E318" t="s">
        <v>1098</v>
      </c>
      <c r="F318" t="s">
        <v>1099</v>
      </c>
      <c r="G318" s="63" t="s">
        <v>588</v>
      </c>
      <c r="H318" s="63" t="s">
        <v>585</v>
      </c>
      <c r="I318" s="63">
        <v>0</v>
      </c>
      <c r="J318" s="63">
        <v>0</v>
      </c>
      <c r="K318" t="s">
        <v>102</v>
      </c>
      <c r="L318" s="63" t="s">
        <v>103</v>
      </c>
      <c r="M318" s="227">
        <v>194000</v>
      </c>
      <c r="N318" s="63" t="s">
        <v>586</v>
      </c>
      <c r="O318" s="63" t="s">
        <v>586</v>
      </c>
      <c r="P318" s="228">
        <f t="shared" si="9"/>
        <v>1.7169281146978783E-4</v>
      </c>
    </row>
    <row r="319" spans="1:16" x14ac:dyDescent="0.2">
      <c r="A319" s="225">
        <f t="shared" si="10"/>
        <v>317</v>
      </c>
      <c r="B319" t="s">
        <v>2549</v>
      </c>
      <c r="C319" s="63" t="s">
        <v>2550</v>
      </c>
      <c r="E319" t="s">
        <v>1824</v>
      </c>
      <c r="F319" t="s">
        <v>1657</v>
      </c>
      <c r="G319" s="63" t="s">
        <v>588</v>
      </c>
      <c r="H319" s="63" t="s">
        <v>585</v>
      </c>
      <c r="I319" s="63">
        <v>0</v>
      </c>
      <c r="J319" s="63">
        <v>0</v>
      </c>
      <c r="K319" t="s">
        <v>219</v>
      </c>
      <c r="L319" s="63" t="s">
        <v>220</v>
      </c>
      <c r="M319" s="227">
        <v>7500</v>
      </c>
      <c r="N319" s="63" t="s">
        <v>586</v>
      </c>
      <c r="O319" s="63" t="s">
        <v>586</v>
      </c>
      <c r="P319" s="228">
        <f t="shared" si="9"/>
        <v>6.6376086908423122E-6</v>
      </c>
    </row>
    <row r="320" spans="1:16" x14ac:dyDescent="0.2">
      <c r="A320" s="225">
        <f t="shared" si="10"/>
        <v>318</v>
      </c>
      <c r="B320" t="s">
        <v>1733</v>
      </c>
      <c r="C320" s="63" t="s">
        <v>1734</v>
      </c>
      <c r="E320" t="s">
        <v>1735</v>
      </c>
      <c r="F320" t="s">
        <v>1736</v>
      </c>
      <c r="G320" s="63" t="s">
        <v>588</v>
      </c>
      <c r="H320" s="63" t="s">
        <v>585</v>
      </c>
      <c r="I320" s="63">
        <v>0</v>
      </c>
      <c r="J320" s="63">
        <v>0</v>
      </c>
      <c r="K320" t="s">
        <v>1510</v>
      </c>
      <c r="L320" s="63" t="s">
        <v>77</v>
      </c>
      <c r="M320" s="227">
        <v>7000</v>
      </c>
      <c r="N320" s="63" t="s">
        <v>586</v>
      </c>
      <c r="O320" s="63" t="s">
        <v>586</v>
      </c>
      <c r="P320" s="228">
        <f t="shared" si="9"/>
        <v>6.1951014447861583E-6</v>
      </c>
    </row>
    <row r="321" spans="1:16" x14ac:dyDescent="0.2">
      <c r="A321" s="225">
        <f t="shared" si="10"/>
        <v>319</v>
      </c>
      <c r="B321" t="s">
        <v>695</v>
      </c>
      <c r="C321" s="63" t="s">
        <v>696</v>
      </c>
      <c r="E321" t="s">
        <v>963</v>
      </c>
      <c r="F321" t="s">
        <v>1211</v>
      </c>
      <c r="G321" s="63" t="s">
        <v>588</v>
      </c>
      <c r="H321" s="63" t="s">
        <v>585</v>
      </c>
      <c r="I321" s="63">
        <v>0</v>
      </c>
      <c r="J321" s="63">
        <v>0</v>
      </c>
      <c r="K321" t="s">
        <v>1510</v>
      </c>
      <c r="L321" s="63" t="s">
        <v>77</v>
      </c>
      <c r="M321" s="227">
        <v>16000</v>
      </c>
      <c r="N321" s="63" t="s">
        <v>586</v>
      </c>
      <c r="O321" s="63" t="s">
        <v>586</v>
      </c>
      <c r="P321" s="228">
        <f t="shared" si="9"/>
        <v>1.4160231873796934E-5</v>
      </c>
    </row>
    <row r="322" spans="1:16" x14ac:dyDescent="0.2">
      <c r="A322" s="225">
        <f t="shared" si="10"/>
        <v>320</v>
      </c>
      <c r="B322" t="s">
        <v>3002</v>
      </c>
      <c r="C322" s="63" t="s">
        <v>3003</v>
      </c>
      <c r="E322" t="s">
        <v>3004</v>
      </c>
      <c r="F322" t="s">
        <v>3005</v>
      </c>
      <c r="G322" s="63" t="s">
        <v>588</v>
      </c>
      <c r="H322" s="63" t="s">
        <v>585</v>
      </c>
      <c r="I322" s="63">
        <v>0</v>
      </c>
      <c r="J322" s="63">
        <v>0</v>
      </c>
      <c r="K322" t="s">
        <v>1510</v>
      </c>
      <c r="L322" s="63" t="s">
        <v>77</v>
      </c>
      <c r="M322" s="227">
        <v>10500</v>
      </c>
      <c r="N322" s="63" t="s">
        <v>586</v>
      </c>
      <c r="O322" s="63" t="s">
        <v>586</v>
      </c>
      <c r="P322" s="228">
        <f t="shared" ref="P322:P385" si="11">M322/$M$972</f>
        <v>9.292652167179237E-6</v>
      </c>
    </row>
    <row r="323" spans="1:16" x14ac:dyDescent="0.2">
      <c r="A323" s="225">
        <f t="shared" si="10"/>
        <v>321</v>
      </c>
      <c r="B323" t="s">
        <v>784</v>
      </c>
      <c r="C323" s="63" t="s">
        <v>483</v>
      </c>
      <c r="E323" t="s">
        <v>1108</v>
      </c>
      <c r="F323" t="s">
        <v>1109</v>
      </c>
      <c r="G323" s="63" t="s">
        <v>588</v>
      </c>
      <c r="H323" s="63" t="s">
        <v>585</v>
      </c>
      <c r="I323" s="63">
        <v>0</v>
      </c>
      <c r="J323" s="63">
        <v>0</v>
      </c>
      <c r="K323" t="s">
        <v>102</v>
      </c>
      <c r="L323" s="63" t="s">
        <v>103</v>
      </c>
      <c r="M323" s="227">
        <v>138000</v>
      </c>
      <c r="N323" s="63" t="s">
        <v>586</v>
      </c>
      <c r="O323" s="63" t="s">
        <v>586</v>
      </c>
      <c r="P323" s="228">
        <f t="shared" si="11"/>
        <v>1.2213199991149856E-4</v>
      </c>
    </row>
    <row r="324" spans="1:16" x14ac:dyDescent="0.2">
      <c r="A324" s="225">
        <f t="shared" si="10"/>
        <v>322</v>
      </c>
      <c r="B324" t="s">
        <v>1438</v>
      </c>
      <c r="C324" s="63" t="s">
        <v>1439</v>
      </c>
      <c r="E324" t="s">
        <v>1440</v>
      </c>
      <c r="G324" s="63" t="s">
        <v>588</v>
      </c>
      <c r="H324" s="63" t="s">
        <v>585</v>
      </c>
      <c r="I324" s="63">
        <v>0</v>
      </c>
      <c r="J324" s="63">
        <v>0</v>
      </c>
      <c r="K324" t="s">
        <v>615</v>
      </c>
      <c r="L324" s="63" t="s">
        <v>616</v>
      </c>
      <c r="M324" s="227">
        <v>10000</v>
      </c>
      <c r="N324" s="63" t="s">
        <v>586</v>
      </c>
      <c r="O324" s="63" t="s">
        <v>586</v>
      </c>
      <c r="P324" s="228">
        <f t="shared" si="11"/>
        <v>8.850144921123084E-6</v>
      </c>
    </row>
    <row r="325" spans="1:16" x14ac:dyDescent="0.2">
      <c r="A325" s="225">
        <f t="shared" si="10"/>
        <v>323</v>
      </c>
      <c r="B325" t="s">
        <v>2731</v>
      </c>
      <c r="C325" s="63" t="s">
        <v>2732</v>
      </c>
      <c r="E325" t="s">
        <v>2733</v>
      </c>
      <c r="F325" t="s">
        <v>2734</v>
      </c>
      <c r="G325" s="63" t="s">
        <v>590</v>
      </c>
      <c r="H325" s="63" t="s">
        <v>570</v>
      </c>
      <c r="I325" s="63">
        <v>20</v>
      </c>
      <c r="J325" s="63">
        <v>20</v>
      </c>
      <c r="K325" t="s">
        <v>1750</v>
      </c>
      <c r="L325" s="63" t="s">
        <v>201</v>
      </c>
      <c r="M325" s="227">
        <v>31000</v>
      </c>
      <c r="N325" s="63" t="s">
        <v>586</v>
      </c>
      <c r="O325" s="63" t="s">
        <v>586</v>
      </c>
      <c r="P325" s="228">
        <f t="shared" si="11"/>
        <v>2.7435449255481558E-5</v>
      </c>
    </row>
    <row r="326" spans="1:16" x14ac:dyDescent="0.2">
      <c r="A326" s="225">
        <f t="shared" si="10"/>
        <v>324</v>
      </c>
      <c r="B326" t="s">
        <v>2505</v>
      </c>
      <c r="C326" s="63" t="s">
        <v>2506</v>
      </c>
      <c r="E326" t="s">
        <v>2507</v>
      </c>
      <c r="F326" t="s">
        <v>2508</v>
      </c>
      <c r="G326" s="63" t="s">
        <v>590</v>
      </c>
      <c r="H326" s="63" t="s">
        <v>190</v>
      </c>
      <c r="I326" s="63">
        <v>20</v>
      </c>
      <c r="J326" s="63">
        <v>20</v>
      </c>
      <c r="K326" t="s">
        <v>1510</v>
      </c>
      <c r="L326" s="63" t="s">
        <v>77</v>
      </c>
      <c r="M326" s="227">
        <v>68500</v>
      </c>
      <c r="N326" s="63" t="s">
        <v>586</v>
      </c>
      <c r="O326" s="63" t="s">
        <v>586</v>
      </c>
      <c r="P326" s="228">
        <f t="shared" si="11"/>
        <v>6.0623492709693119E-5</v>
      </c>
    </row>
    <row r="327" spans="1:16" x14ac:dyDescent="0.2">
      <c r="A327" s="225">
        <f t="shared" si="10"/>
        <v>325</v>
      </c>
      <c r="B327" t="s">
        <v>1962</v>
      </c>
      <c r="C327" s="63" t="s">
        <v>1963</v>
      </c>
      <c r="D327" s="63" t="s">
        <v>656</v>
      </c>
      <c r="E327" t="s">
        <v>1964</v>
      </c>
      <c r="F327" t="s">
        <v>1965</v>
      </c>
      <c r="G327" s="63" t="s">
        <v>590</v>
      </c>
      <c r="H327" s="63" t="s">
        <v>591</v>
      </c>
      <c r="I327" s="63">
        <v>20</v>
      </c>
      <c r="J327" s="63">
        <v>20</v>
      </c>
      <c r="K327" t="s">
        <v>1296</v>
      </c>
      <c r="L327" s="63" t="s">
        <v>1297</v>
      </c>
      <c r="M327" s="227">
        <v>7000</v>
      </c>
      <c r="N327" s="63" t="s">
        <v>586</v>
      </c>
      <c r="O327" s="63" t="s">
        <v>586</v>
      </c>
      <c r="P327" s="228">
        <f t="shared" si="11"/>
        <v>6.1951014447861583E-6</v>
      </c>
    </row>
    <row r="328" spans="1:16" x14ac:dyDescent="0.2">
      <c r="A328" s="225">
        <f t="shared" si="10"/>
        <v>326</v>
      </c>
      <c r="B328" t="s">
        <v>2543</v>
      </c>
      <c r="C328" s="63" t="s">
        <v>2544</v>
      </c>
      <c r="D328" s="63" t="s">
        <v>2545</v>
      </c>
      <c r="E328" t="s">
        <v>2546</v>
      </c>
      <c r="F328" t="s">
        <v>2547</v>
      </c>
      <c r="G328" s="63" t="s">
        <v>587</v>
      </c>
      <c r="H328" s="63" t="s">
        <v>585</v>
      </c>
      <c r="I328" s="63">
        <v>15</v>
      </c>
      <c r="J328" s="63">
        <v>15</v>
      </c>
      <c r="K328" t="s">
        <v>2543</v>
      </c>
      <c r="L328" s="63" t="s">
        <v>2548</v>
      </c>
      <c r="M328" s="227">
        <v>9500</v>
      </c>
      <c r="N328" s="63" t="s">
        <v>586</v>
      </c>
      <c r="O328" s="63" t="s">
        <v>586</v>
      </c>
      <c r="P328" s="228">
        <f t="shared" si="11"/>
        <v>8.4076376750669293E-6</v>
      </c>
    </row>
    <row r="329" spans="1:16" x14ac:dyDescent="0.2">
      <c r="A329" s="225">
        <f t="shared" si="10"/>
        <v>327</v>
      </c>
      <c r="B329" t="s">
        <v>2842</v>
      </c>
      <c r="C329" s="63" t="s">
        <v>2843</v>
      </c>
      <c r="E329" t="s">
        <v>2844</v>
      </c>
      <c r="G329" s="63" t="s">
        <v>590</v>
      </c>
      <c r="H329" s="63" t="s">
        <v>692</v>
      </c>
      <c r="I329" s="63">
        <v>20</v>
      </c>
      <c r="J329" s="63">
        <v>20</v>
      </c>
      <c r="K329" t="s">
        <v>1750</v>
      </c>
      <c r="L329" s="63" t="s">
        <v>201</v>
      </c>
      <c r="M329" s="227">
        <v>196000</v>
      </c>
      <c r="N329" s="63" t="s">
        <v>586</v>
      </c>
      <c r="O329" s="63" t="s">
        <v>586</v>
      </c>
      <c r="P329" s="228">
        <f t="shared" si="11"/>
        <v>1.7346284045401244E-4</v>
      </c>
    </row>
    <row r="330" spans="1:16" x14ac:dyDescent="0.2">
      <c r="A330" s="225">
        <f t="shared" si="10"/>
        <v>328</v>
      </c>
      <c r="B330" t="s">
        <v>1337</v>
      </c>
      <c r="C330" s="63" t="s">
        <v>1338</v>
      </c>
      <c r="D330" s="63">
        <v>27416</v>
      </c>
      <c r="E330" t="s">
        <v>1339</v>
      </c>
      <c r="F330" t="s">
        <v>1340</v>
      </c>
      <c r="G330" s="63" t="s">
        <v>590</v>
      </c>
      <c r="H330" s="63" t="s">
        <v>591</v>
      </c>
      <c r="I330" s="63">
        <v>20</v>
      </c>
      <c r="J330" s="63">
        <v>20</v>
      </c>
      <c r="K330" t="s">
        <v>1341</v>
      </c>
      <c r="L330" s="63" t="s">
        <v>1342</v>
      </c>
      <c r="M330" s="227">
        <v>57500</v>
      </c>
      <c r="N330" s="63" t="s">
        <v>586</v>
      </c>
      <c r="O330" s="63" t="s">
        <v>586</v>
      </c>
      <c r="P330" s="228">
        <f t="shared" si="11"/>
        <v>5.0888333296457732E-5</v>
      </c>
    </row>
    <row r="331" spans="1:16" x14ac:dyDescent="0.2">
      <c r="A331" s="225">
        <f t="shared" si="10"/>
        <v>329</v>
      </c>
      <c r="B331" t="s">
        <v>2008</v>
      </c>
      <c r="C331" s="63" t="s">
        <v>2009</v>
      </c>
      <c r="E331" t="s">
        <v>2010</v>
      </c>
      <c r="F331" t="s">
        <v>1737</v>
      </c>
      <c r="G331" s="63" t="s">
        <v>590</v>
      </c>
      <c r="H331" s="63" t="s">
        <v>591</v>
      </c>
      <c r="I331" s="63">
        <v>20</v>
      </c>
      <c r="J331" s="63">
        <v>20</v>
      </c>
      <c r="K331" t="s">
        <v>1359</v>
      </c>
      <c r="L331" s="63" t="s">
        <v>1360</v>
      </c>
      <c r="M331" s="227">
        <v>17500</v>
      </c>
      <c r="N331" s="63" t="s">
        <v>586</v>
      </c>
      <c r="O331" s="63" t="s">
        <v>586</v>
      </c>
      <c r="P331" s="228">
        <f t="shared" si="11"/>
        <v>1.5487753611965396E-5</v>
      </c>
    </row>
    <row r="332" spans="1:16" x14ac:dyDescent="0.2">
      <c r="A332" s="225">
        <f t="shared" si="10"/>
        <v>330</v>
      </c>
      <c r="B332" s="194" t="s">
        <v>223</v>
      </c>
      <c r="G332" s="94" t="s">
        <v>452</v>
      </c>
      <c r="K332" s="224" t="s">
        <v>609</v>
      </c>
      <c r="M332" s="227">
        <v>600500</v>
      </c>
      <c r="P332" s="228">
        <f t="shared" si="11"/>
        <v>5.3145120251344119E-4</v>
      </c>
    </row>
    <row r="333" spans="1:16" x14ac:dyDescent="0.2">
      <c r="A333" s="225">
        <f t="shared" si="10"/>
        <v>331</v>
      </c>
      <c r="B333" s="237" t="s">
        <v>232</v>
      </c>
      <c r="C333" s="94"/>
      <c r="D333" s="94"/>
      <c r="E333" s="65"/>
      <c r="F333" s="65"/>
      <c r="G333" s="63" t="s">
        <v>590</v>
      </c>
      <c r="H333" s="94"/>
      <c r="I333" s="94"/>
      <c r="J333" s="94"/>
      <c r="K333" s="194"/>
      <c r="L333" s="94"/>
      <c r="M333" s="238">
        <v>27885496</v>
      </c>
      <c r="N333" s="211"/>
      <c r="O333" s="236"/>
      <c r="P333" s="228">
        <f t="shared" si="11"/>
        <v>2.4679068079739807E-2</v>
      </c>
    </row>
    <row r="334" spans="1:16" x14ac:dyDescent="0.2">
      <c r="A334" s="225">
        <f t="shared" si="10"/>
        <v>332</v>
      </c>
      <c r="B334" t="s">
        <v>2061</v>
      </c>
      <c r="C334" s="63" t="s">
        <v>541</v>
      </c>
      <c r="E334" t="s">
        <v>1104</v>
      </c>
      <c r="F334" t="s">
        <v>1105</v>
      </c>
      <c r="G334" s="63" t="s">
        <v>590</v>
      </c>
      <c r="H334" s="63" t="s">
        <v>85</v>
      </c>
      <c r="I334" s="63">
        <v>20</v>
      </c>
      <c r="J334" s="63">
        <v>20</v>
      </c>
      <c r="K334" t="s">
        <v>102</v>
      </c>
      <c r="L334" s="63" t="s">
        <v>103</v>
      </c>
      <c r="M334" s="227">
        <v>382132</v>
      </c>
      <c r="N334" s="63" t="s">
        <v>586</v>
      </c>
      <c r="O334" s="63" t="s">
        <v>586</v>
      </c>
      <c r="P334" s="228">
        <f t="shared" si="11"/>
        <v>3.3819235789986059E-4</v>
      </c>
    </row>
    <row r="335" spans="1:16" x14ac:dyDescent="0.2">
      <c r="A335" s="225">
        <f t="shared" si="10"/>
        <v>333</v>
      </c>
      <c r="B335" t="s">
        <v>1968</v>
      </c>
      <c r="C335" s="63" t="s">
        <v>1969</v>
      </c>
      <c r="D335" s="63" t="s">
        <v>656</v>
      </c>
      <c r="E335" t="s">
        <v>1970</v>
      </c>
      <c r="F335" t="s">
        <v>1971</v>
      </c>
      <c r="G335" s="63" t="s">
        <v>583</v>
      </c>
      <c r="H335" s="63" t="s">
        <v>585</v>
      </c>
      <c r="I335" s="63">
        <v>15</v>
      </c>
      <c r="J335" s="63">
        <v>15</v>
      </c>
      <c r="K335" t="s">
        <v>102</v>
      </c>
      <c r="L335" s="63" t="s">
        <v>103</v>
      </c>
      <c r="M335" s="227">
        <v>7500</v>
      </c>
      <c r="N335" s="63" t="s">
        <v>586</v>
      </c>
      <c r="O335" s="63" t="s">
        <v>586</v>
      </c>
      <c r="P335" s="228">
        <f t="shared" si="11"/>
        <v>6.6376086908423122E-6</v>
      </c>
    </row>
    <row r="336" spans="1:16" x14ac:dyDescent="0.2">
      <c r="A336" s="225">
        <f t="shared" si="10"/>
        <v>334</v>
      </c>
      <c r="B336" t="s">
        <v>3280</v>
      </c>
      <c r="C336" s="63" t="s">
        <v>3281</v>
      </c>
      <c r="E336" t="s">
        <v>3282</v>
      </c>
      <c r="F336" t="s">
        <v>3283</v>
      </c>
      <c r="G336" s="63" t="s">
        <v>605</v>
      </c>
      <c r="H336" s="63" t="s">
        <v>585</v>
      </c>
      <c r="I336" s="63">
        <v>15</v>
      </c>
      <c r="J336" s="63">
        <v>5</v>
      </c>
      <c r="K336" t="s">
        <v>1510</v>
      </c>
      <c r="L336" s="63" t="s">
        <v>77</v>
      </c>
      <c r="M336" s="227">
        <v>35000</v>
      </c>
      <c r="N336" s="63" t="s">
        <v>586</v>
      </c>
      <c r="O336" s="63" t="s">
        <v>586</v>
      </c>
      <c r="P336" s="228">
        <f t="shared" si="11"/>
        <v>3.0975507223930792E-5</v>
      </c>
    </row>
    <row r="337" spans="1:16" x14ac:dyDescent="0.2">
      <c r="A337" s="225">
        <f t="shared" si="10"/>
        <v>335</v>
      </c>
      <c r="B337" t="s">
        <v>2378</v>
      </c>
      <c r="C337" s="63" t="s">
        <v>2379</v>
      </c>
      <c r="E337" t="s">
        <v>2380</v>
      </c>
      <c r="G337" s="63" t="s">
        <v>590</v>
      </c>
      <c r="H337" s="63" t="s">
        <v>591</v>
      </c>
      <c r="I337" s="63">
        <v>20</v>
      </c>
      <c r="J337" s="63">
        <v>20</v>
      </c>
      <c r="K337" t="s">
        <v>102</v>
      </c>
      <c r="L337" s="63" t="s">
        <v>103</v>
      </c>
      <c r="M337" s="227">
        <v>7500</v>
      </c>
      <c r="N337" s="63" t="s">
        <v>586</v>
      </c>
      <c r="O337" s="63" t="s">
        <v>586</v>
      </c>
      <c r="P337" s="228">
        <f t="shared" si="11"/>
        <v>6.6376086908423122E-6</v>
      </c>
    </row>
    <row r="338" spans="1:16" x14ac:dyDescent="0.2">
      <c r="A338" s="225">
        <f t="shared" si="10"/>
        <v>336</v>
      </c>
      <c r="B338" t="s">
        <v>3145</v>
      </c>
      <c r="C338" s="63" t="s">
        <v>3146</v>
      </c>
      <c r="E338" t="s">
        <v>3147</v>
      </c>
      <c r="F338" t="s">
        <v>3148</v>
      </c>
      <c r="G338" s="63" t="s">
        <v>590</v>
      </c>
      <c r="H338" s="63" t="s">
        <v>591</v>
      </c>
      <c r="I338" s="63">
        <v>20</v>
      </c>
      <c r="J338" s="63">
        <v>20</v>
      </c>
      <c r="K338" t="s">
        <v>102</v>
      </c>
      <c r="L338" s="63" t="s">
        <v>103</v>
      </c>
      <c r="M338" s="227">
        <v>73000</v>
      </c>
      <c r="N338" s="63" t="s">
        <v>586</v>
      </c>
      <c r="O338" s="63" t="s">
        <v>586</v>
      </c>
      <c r="P338" s="228">
        <f t="shared" si="11"/>
        <v>6.4606057924198503E-5</v>
      </c>
    </row>
    <row r="339" spans="1:16" x14ac:dyDescent="0.2">
      <c r="A339" s="225">
        <f t="shared" si="10"/>
        <v>337</v>
      </c>
      <c r="B339" t="s">
        <v>1298</v>
      </c>
      <c r="C339" s="63" t="s">
        <v>1299</v>
      </c>
      <c r="E339" t="s">
        <v>1300</v>
      </c>
      <c r="G339" s="63" t="s">
        <v>590</v>
      </c>
      <c r="H339" s="63" t="s">
        <v>591</v>
      </c>
      <c r="I339" s="63">
        <v>20</v>
      </c>
      <c r="J339" s="63">
        <v>20</v>
      </c>
      <c r="K339" t="s">
        <v>1750</v>
      </c>
      <c r="L339" s="63" t="s">
        <v>201</v>
      </c>
      <c r="M339" s="227">
        <v>49943</v>
      </c>
      <c r="N339" s="63" t="s">
        <v>586</v>
      </c>
      <c r="O339" s="63" t="s">
        <v>586</v>
      </c>
      <c r="P339" s="228">
        <f t="shared" si="11"/>
        <v>4.4200278779565015E-5</v>
      </c>
    </row>
    <row r="340" spans="1:16" x14ac:dyDescent="0.2">
      <c r="A340" s="225">
        <f t="shared" si="10"/>
        <v>338</v>
      </c>
      <c r="B340" t="s">
        <v>775</v>
      </c>
      <c r="C340" s="63" t="s">
        <v>776</v>
      </c>
      <c r="E340" t="s">
        <v>948</v>
      </c>
      <c r="G340" s="63" t="s">
        <v>590</v>
      </c>
      <c r="H340" s="63" t="s">
        <v>591</v>
      </c>
      <c r="I340" s="63">
        <v>20</v>
      </c>
      <c r="J340" s="63">
        <v>20</v>
      </c>
      <c r="K340" t="s">
        <v>1750</v>
      </c>
      <c r="L340" s="63" t="s">
        <v>201</v>
      </c>
      <c r="M340" s="227">
        <v>7500</v>
      </c>
      <c r="N340" s="63" t="s">
        <v>586</v>
      </c>
      <c r="O340" s="63" t="s">
        <v>586</v>
      </c>
      <c r="P340" s="228">
        <f t="shared" si="11"/>
        <v>6.6376086908423122E-6</v>
      </c>
    </row>
    <row r="341" spans="1:16" x14ac:dyDescent="0.2">
      <c r="A341" s="225">
        <f t="shared" si="10"/>
        <v>339</v>
      </c>
      <c r="B341" t="s">
        <v>2247</v>
      </c>
      <c r="C341" s="63" t="s">
        <v>2248</v>
      </c>
      <c r="E341" t="s">
        <v>2249</v>
      </c>
      <c r="G341" s="63" t="s">
        <v>590</v>
      </c>
      <c r="H341" s="63" t="s">
        <v>591</v>
      </c>
      <c r="I341" s="63">
        <v>20</v>
      </c>
      <c r="J341" s="63">
        <v>20</v>
      </c>
      <c r="K341" t="s">
        <v>1750</v>
      </c>
      <c r="L341" s="63" t="s">
        <v>201</v>
      </c>
      <c r="M341" s="227">
        <v>1192500</v>
      </c>
      <c r="N341" s="63" t="s">
        <v>586</v>
      </c>
      <c r="O341" s="63" t="s">
        <v>586</v>
      </c>
      <c r="P341" s="228">
        <f t="shared" si="11"/>
        <v>1.0553797818439277E-3</v>
      </c>
    </row>
    <row r="342" spans="1:16" x14ac:dyDescent="0.2">
      <c r="A342" s="225">
        <f t="shared" si="10"/>
        <v>340</v>
      </c>
      <c r="B342" t="s">
        <v>720</v>
      </c>
      <c r="C342" s="63" t="s">
        <v>721</v>
      </c>
      <c r="E342" t="s">
        <v>1021</v>
      </c>
      <c r="G342" s="63" t="s">
        <v>590</v>
      </c>
      <c r="H342" s="63" t="s">
        <v>406</v>
      </c>
      <c r="I342" s="63">
        <v>15</v>
      </c>
      <c r="J342" s="63">
        <v>10</v>
      </c>
      <c r="K342" t="s">
        <v>1750</v>
      </c>
      <c r="L342" s="63" t="s">
        <v>201</v>
      </c>
      <c r="M342" s="227">
        <v>284000</v>
      </c>
      <c r="N342" s="63" t="s">
        <v>586</v>
      </c>
      <c r="O342" s="63" t="s">
        <v>586</v>
      </c>
      <c r="P342" s="228">
        <f t="shared" si="11"/>
        <v>2.5134411575989556E-4</v>
      </c>
    </row>
    <row r="343" spans="1:16" x14ac:dyDescent="0.2">
      <c r="A343" s="225">
        <f t="shared" si="10"/>
        <v>341</v>
      </c>
      <c r="B343" t="s">
        <v>2290</v>
      </c>
      <c r="C343" s="63" t="s">
        <v>2291</v>
      </c>
      <c r="E343" t="s">
        <v>2292</v>
      </c>
      <c r="G343" s="63" t="s">
        <v>590</v>
      </c>
      <c r="H343" s="63" t="s">
        <v>591</v>
      </c>
      <c r="I343" s="63">
        <v>20</v>
      </c>
      <c r="J343" s="63">
        <v>20</v>
      </c>
      <c r="K343" t="s">
        <v>1750</v>
      </c>
      <c r="L343" s="63" t="s">
        <v>201</v>
      </c>
      <c r="M343" s="227">
        <v>100000</v>
      </c>
      <c r="N343" s="63" t="s">
        <v>586</v>
      </c>
      <c r="O343" s="63" t="s">
        <v>586</v>
      </c>
      <c r="P343" s="228">
        <f t="shared" si="11"/>
        <v>8.8501449211230834E-5</v>
      </c>
    </row>
    <row r="344" spans="1:16" x14ac:dyDescent="0.2">
      <c r="A344" s="225">
        <f t="shared" si="10"/>
        <v>342</v>
      </c>
      <c r="B344" t="s">
        <v>1603</v>
      </c>
      <c r="C344" s="63" t="s">
        <v>1604</v>
      </c>
      <c r="E344" t="s">
        <v>1605</v>
      </c>
      <c r="G344" s="63" t="s">
        <v>590</v>
      </c>
      <c r="H344" s="63" t="s">
        <v>591</v>
      </c>
      <c r="I344" s="63">
        <v>20</v>
      </c>
      <c r="J344" s="63">
        <v>20</v>
      </c>
      <c r="K344" t="s">
        <v>1750</v>
      </c>
      <c r="L344" s="63" t="s">
        <v>201</v>
      </c>
      <c r="M344" s="227">
        <v>24000</v>
      </c>
      <c r="N344" s="63" t="s">
        <v>586</v>
      </c>
      <c r="O344" s="63" t="s">
        <v>586</v>
      </c>
      <c r="P344" s="228">
        <f t="shared" si="11"/>
        <v>2.1240347810695399E-5</v>
      </c>
    </row>
    <row r="345" spans="1:16" x14ac:dyDescent="0.2">
      <c r="A345" s="225">
        <f t="shared" si="10"/>
        <v>343</v>
      </c>
      <c r="B345" t="s">
        <v>898</v>
      </c>
      <c r="C345" s="63" t="s">
        <v>899</v>
      </c>
      <c r="E345" t="s">
        <v>1269</v>
      </c>
      <c r="G345" s="63" t="s">
        <v>590</v>
      </c>
      <c r="H345" s="63" t="s">
        <v>591</v>
      </c>
      <c r="I345" s="63">
        <v>20</v>
      </c>
      <c r="J345" s="63">
        <v>20</v>
      </c>
      <c r="K345" t="s">
        <v>1750</v>
      </c>
      <c r="L345" s="63" t="s">
        <v>201</v>
      </c>
      <c r="M345" s="227">
        <v>541000</v>
      </c>
      <c r="N345" s="63" t="s">
        <v>586</v>
      </c>
      <c r="O345" s="63" t="s">
        <v>586</v>
      </c>
      <c r="P345" s="228">
        <f t="shared" si="11"/>
        <v>4.7879284023275882E-4</v>
      </c>
    </row>
    <row r="346" spans="1:16" x14ac:dyDescent="0.2">
      <c r="A346" s="225">
        <f t="shared" si="10"/>
        <v>344</v>
      </c>
      <c r="B346" t="s">
        <v>744</v>
      </c>
      <c r="C346" s="63" t="s">
        <v>745</v>
      </c>
      <c r="E346" t="s">
        <v>1265</v>
      </c>
      <c r="G346" s="63" t="s">
        <v>590</v>
      </c>
      <c r="H346" s="63" t="s">
        <v>591</v>
      </c>
      <c r="I346" s="63">
        <v>20</v>
      </c>
      <c r="J346" s="63">
        <v>20</v>
      </c>
      <c r="K346" t="s">
        <v>1750</v>
      </c>
      <c r="L346" s="63" t="s">
        <v>201</v>
      </c>
      <c r="M346" s="227">
        <v>22000</v>
      </c>
      <c r="N346" s="63" t="s">
        <v>586</v>
      </c>
      <c r="O346" s="63" t="s">
        <v>586</v>
      </c>
      <c r="P346" s="228">
        <f t="shared" si="11"/>
        <v>1.9470318826470784E-5</v>
      </c>
    </row>
    <row r="347" spans="1:16" x14ac:dyDescent="0.2">
      <c r="A347" s="225">
        <f t="shared" si="10"/>
        <v>345</v>
      </c>
      <c r="B347" t="s">
        <v>2935</v>
      </c>
      <c r="C347" s="63" t="s">
        <v>2936</v>
      </c>
      <c r="E347" t="s">
        <v>2937</v>
      </c>
      <c r="G347" s="63" t="s">
        <v>590</v>
      </c>
      <c r="H347" s="63" t="s">
        <v>101</v>
      </c>
      <c r="I347" s="63">
        <v>20</v>
      </c>
      <c r="J347" s="63">
        <v>20</v>
      </c>
      <c r="K347" t="s">
        <v>1750</v>
      </c>
      <c r="L347" s="63" t="s">
        <v>201</v>
      </c>
      <c r="M347" s="227">
        <v>66500</v>
      </c>
      <c r="N347" s="63" t="s">
        <v>586</v>
      </c>
      <c r="O347" s="63" t="s">
        <v>586</v>
      </c>
      <c r="P347" s="228">
        <f t="shared" si="11"/>
        <v>5.8853463725468507E-5</v>
      </c>
    </row>
    <row r="348" spans="1:16" x14ac:dyDescent="0.2">
      <c r="A348" s="225">
        <f t="shared" si="10"/>
        <v>346</v>
      </c>
      <c r="B348" t="s">
        <v>3348</v>
      </c>
      <c r="C348" s="63" t="s">
        <v>3349</v>
      </c>
      <c r="G348" s="63" t="s">
        <v>590</v>
      </c>
      <c r="H348" s="63" t="s">
        <v>570</v>
      </c>
      <c r="I348" s="63">
        <v>20</v>
      </c>
      <c r="J348" s="63">
        <v>20</v>
      </c>
      <c r="K348" t="s">
        <v>1750</v>
      </c>
      <c r="L348" s="63" t="s">
        <v>201</v>
      </c>
      <c r="M348" s="227">
        <v>225</v>
      </c>
      <c r="N348" s="63" t="s">
        <v>586</v>
      </c>
      <c r="O348" s="63" t="s">
        <v>586</v>
      </c>
      <c r="P348" s="228">
        <f t="shared" si="11"/>
        <v>1.9912826072526937E-7</v>
      </c>
    </row>
    <row r="349" spans="1:16" x14ac:dyDescent="0.2">
      <c r="A349" s="225">
        <f t="shared" si="10"/>
        <v>347</v>
      </c>
      <c r="B349" t="s">
        <v>3386</v>
      </c>
      <c r="C349" s="63" t="s">
        <v>3387</v>
      </c>
      <c r="E349" t="s">
        <v>3388</v>
      </c>
      <c r="F349" t="s">
        <v>3389</v>
      </c>
      <c r="G349" s="63" t="s">
        <v>590</v>
      </c>
      <c r="H349" s="63" t="s">
        <v>591</v>
      </c>
      <c r="I349" s="63">
        <v>20</v>
      </c>
      <c r="J349" s="63">
        <v>20</v>
      </c>
      <c r="K349" t="s">
        <v>1750</v>
      </c>
      <c r="L349" s="63" t="s">
        <v>201</v>
      </c>
      <c r="M349" s="227">
        <v>57000</v>
      </c>
      <c r="N349" s="63" t="s">
        <v>586</v>
      </c>
      <c r="O349" s="63" t="s">
        <v>586</v>
      </c>
      <c r="P349" s="228">
        <f t="shared" si="11"/>
        <v>5.0445826050401573E-5</v>
      </c>
    </row>
    <row r="350" spans="1:16" x14ac:dyDescent="0.2">
      <c r="A350" s="225">
        <f t="shared" si="10"/>
        <v>348</v>
      </c>
      <c r="B350" t="s">
        <v>1478</v>
      </c>
      <c r="C350" s="63" t="s">
        <v>1479</v>
      </c>
      <c r="E350" t="s">
        <v>891</v>
      </c>
      <c r="G350" s="63" t="s">
        <v>590</v>
      </c>
      <c r="H350" s="63" t="s">
        <v>591</v>
      </c>
      <c r="I350" s="63">
        <v>20</v>
      </c>
      <c r="J350" s="63">
        <v>20</v>
      </c>
      <c r="K350" t="s">
        <v>1750</v>
      </c>
      <c r="L350" s="63" t="s">
        <v>201</v>
      </c>
      <c r="M350" s="227">
        <v>160500</v>
      </c>
      <c r="N350" s="63" t="s">
        <v>586</v>
      </c>
      <c r="O350" s="63" t="s">
        <v>586</v>
      </c>
      <c r="P350" s="228">
        <f t="shared" si="11"/>
        <v>1.4204482598402548E-4</v>
      </c>
    </row>
    <row r="351" spans="1:16" x14ac:dyDescent="0.2">
      <c r="A351" s="225">
        <f t="shared" si="10"/>
        <v>349</v>
      </c>
      <c r="B351" t="s">
        <v>3461</v>
      </c>
      <c r="C351" s="63" t="s">
        <v>3462</v>
      </c>
      <c r="E351" t="s">
        <v>891</v>
      </c>
      <c r="G351" s="63" t="s">
        <v>590</v>
      </c>
      <c r="H351" s="63" t="s">
        <v>591</v>
      </c>
      <c r="I351" s="63">
        <v>20</v>
      </c>
      <c r="J351" s="63">
        <v>20</v>
      </c>
      <c r="K351" t="s">
        <v>1750</v>
      </c>
      <c r="L351" s="63" t="s">
        <v>201</v>
      </c>
      <c r="M351" s="227">
        <v>314000</v>
      </c>
      <c r="N351" s="63" t="s">
        <v>586</v>
      </c>
      <c r="O351" s="63" t="s">
        <v>586</v>
      </c>
      <c r="P351" s="228">
        <f t="shared" si="11"/>
        <v>2.7789455052326483E-4</v>
      </c>
    </row>
    <row r="352" spans="1:16" x14ac:dyDescent="0.2">
      <c r="A352" s="225">
        <f t="shared" si="10"/>
        <v>350</v>
      </c>
      <c r="B352" t="s">
        <v>1565</v>
      </c>
      <c r="C352" s="63" t="s">
        <v>1566</v>
      </c>
      <c r="E352" t="s">
        <v>1567</v>
      </c>
      <c r="G352" s="63" t="s">
        <v>590</v>
      </c>
      <c r="H352" s="63" t="s">
        <v>591</v>
      </c>
      <c r="I352" s="63">
        <v>20</v>
      </c>
      <c r="J352" s="63">
        <v>20</v>
      </c>
      <c r="K352" t="s">
        <v>1750</v>
      </c>
      <c r="L352" s="63" t="s">
        <v>201</v>
      </c>
      <c r="M352" s="227">
        <v>157000</v>
      </c>
      <c r="N352" s="63" t="s">
        <v>586</v>
      </c>
      <c r="O352" s="63" t="s">
        <v>586</v>
      </c>
      <c r="P352" s="228">
        <f t="shared" si="11"/>
        <v>1.3894727526163241E-4</v>
      </c>
    </row>
    <row r="353" spans="1:16" x14ac:dyDescent="0.2">
      <c r="A353" s="225">
        <f t="shared" si="10"/>
        <v>351</v>
      </c>
      <c r="B353" t="s">
        <v>2762</v>
      </c>
      <c r="C353" s="63" t="s">
        <v>1902</v>
      </c>
      <c r="E353" t="s">
        <v>1903</v>
      </c>
      <c r="F353" t="s">
        <v>1904</v>
      </c>
      <c r="G353" s="63" t="s">
        <v>590</v>
      </c>
      <c r="H353" s="63" t="s">
        <v>591</v>
      </c>
      <c r="I353" s="63">
        <v>20</v>
      </c>
      <c r="J353" s="63">
        <v>20</v>
      </c>
      <c r="K353" t="s">
        <v>1750</v>
      </c>
      <c r="L353" s="63" t="s">
        <v>201</v>
      </c>
      <c r="M353" s="227">
        <v>10500</v>
      </c>
      <c r="N353" s="63" t="s">
        <v>586</v>
      </c>
      <c r="O353" s="63" t="s">
        <v>586</v>
      </c>
      <c r="P353" s="228">
        <f t="shared" si="11"/>
        <v>9.292652167179237E-6</v>
      </c>
    </row>
    <row r="354" spans="1:16" x14ac:dyDescent="0.2">
      <c r="A354" s="225">
        <f t="shared" si="10"/>
        <v>352</v>
      </c>
      <c r="B354" t="s">
        <v>195</v>
      </c>
      <c r="C354" s="63" t="s">
        <v>485</v>
      </c>
      <c r="E354" t="s">
        <v>1236</v>
      </c>
      <c r="G354" s="63" t="s">
        <v>590</v>
      </c>
      <c r="H354" s="63" t="s">
        <v>120</v>
      </c>
      <c r="I354" s="63">
        <v>20</v>
      </c>
      <c r="J354" s="63">
        <v>20</v>
      </c>
      <c r="K354" t="s">
        <v>1750</v>
      </c>
      <c r="L354" s="63" t="s">
        <v>201</v>
      </c>
      <c r="M354" s="227">
        <v>175500</v>
      </c>
      <c r="N354" s="63" t="s">
        <v>586</v>
      </c>
      <c r="O354" s="63" t="s">
        <v>586</v>
      </c>
      <c r="P354" s="228">
        <f t="shared" si="11"/>
        <v>1.5532004336571011E-4</v>
      </c>
    </row>
    <row r="355" spans="1:16" x14ac:dyDescent="0.2">
      <c r="A355" s="225">
        <f t="shared" si="10"/>
        <v>353</v>
      </c>
      <c r="B355" t="s">
        <v>1643</v>
      </c>
      <c r="C355" s="63" t="s">
        <v>1644</v>
      </c>
      <c r="E355" t="s">
        <v>1645</v>
      </c>
      <c r="F355" t="s">
        <v>1646</v>
      </c>
      <c r="G355" s="63" t="s">
        <v>590</v>
      </c>
      <c r="H355" s="63" t="s">
        <v>591</v>
      </c>
      <c r="I355" s="63">
        <v>20</v>
      </c>
      <c r="J355" s="63">
        <v>20</v>
      </c>
      <c r="K355" t="s">
        <v>1750</v>
      </c>
      <c r="L355" s="63" t="s">
        <v>201</v>
      </c>
      <c r="M355" s="227">
        <v>25000</v>
      </c>
      <c r="N355" s="63" t="s">
        <v>586</v>
      </c>
      <c r="O355" s="63" t="s">
        <v>586</v>
      </c>
      <c r="P355" s="228">
        <f t="shared" si="11"/>
        <v>2.2125362302807708E-5</v>
      </c>
    </row>
    <row r="356" spans="1:16" x14ac:dyDescent="0.2">
      <c r="A356" s="225">
        <f t="shared" si="10"/>
        <v>354</v>
      </c>
      <c r="B356" t="s">
        <v>1889</v>
      </c>
      <c r="C356" s="63" t="s">
        <v>1890</v>
      </c>
      <c r="E356" t="s">
        <v>1866</v>
      </c>
      <c r="F356" t="s">
        <v>1867</v>
      </c>
      <c r="G356" s="63" t="s">
        <v>590</v>
      </c>
      <c r="H356" s="63" t="s">
        <v>591</v>
      </c>
      <c r="I356" s="63">
        <v>20</v>
      </c>
      <c r="J356" s="63">
        <v>20</v>
      </c>
      <c r="K356" t="s">
        <v>1750</v>
      </c>
      <c r="L356" s="63" t="s">
        <v>201</v>
      </c>
      <c r="M356" s="227">
        <v>15000</v>
      </c>
      <c r="N356" s="63" t="s">
        <v>586</v>
      </c>
      <c r="O356" s="63" t="s">
        <v>586</v>
      </c>
      <c r="P356" s="228">
        <f t="shared" si="11"/>
        <v>1.3275217381684624E-5</v>
      </c>
    </row>
    <row r="357" spans="1:16" x14ac:dyDescent="0.2">
      <c r="A357" s="225">
        <f t="shared" si="10"/>
        <v>355</v>
      </c>
      <c r="B357" t="s">
        <v>3215</v>
      </c>
      <c r="C357" s="63" t="s">
        <v>2700</v>
      </c>
      <c r="E357" t="s">
        <v>2701</v>
      </c>
      <c r="G357" s="63" t="s">
        <v>590</v>
      </c>
      <c r="H357" s="63" t="s">
        <v>591</v>
      </c>
      <c r="I357" s="63">
        <v>20</v>
      </c>
      <c r="J357" s="63">
        <v>20</v>
      </c>
      <c r="K357" t="s">
        <v>1750</v>
      </c>
      <c r="L357" s="63" t="s">
        <v>201</v>
      </c>
      <c r="M357" s="227">
        <v>693000</v>
      </c>
      <c r="N357" s="63" t="s">
        <v>586</v>
      </c>
      <c r="O357" s="63" t="s">
        <v>586</v>
      </c>
      <c r="P357" s="228">
        <f t="shared" si="11"/>
        <v>6.1331504303382967E-4</v>
      </c>
    </row>
    <row r="358" spans="1:16" x14ac:dyDescent="0.2">
      <c r="A358" s="225">
        <f t="shared" si="10"/>
        <v>356</v>
      </c>
      <c r="B358" t="s">
        <v>3216</v>
      </c>
      <c r="C358" s="63" t="s">
        <v>2805</v>
      </c>
      <c r="E358" t="s">
        <v>2806</v>
      </c>
      <c r="G358" s="63" t="s">
        <v>590</v>
      </c>
      <c r="H358" s="63" t="s">
        <v>591</v>
      </c>
      <c r="I358" s="63">
        <v>20</v>
      </c>
      <c r="J358" s="63">
        <v>20</v>
      </c>
      <c r="K358" t="s">
        <v>1750</v>
      </c>
      <c r="L358" s="63" t="s">
        <v>201</v>
      </c>
      <c r="M358" s="227">
        <v>1211000</v>
      </c>
      <c r="N358" s="63" t="s">
        <v>586</v>
      </c>
      <c r="O358" s="63" t="s">
        <v>586</v>
      </c>
      <c r="P358" s="228">
        <f t="shared" si="11"/>
        <v>1.0717525499480054E-3</v>
      </c>
    </row>
    <row r="359" spans="1:16" x14ac:dyDescent="0.2">
      <c r="A359" s="225">
        <f t="shared" si="10"/>
        <v>357</v>
      </c>
      <c r="B359" t="s">
        <v>144</v>
      </c>
      <c r="C359" s="63" t="s">
        <v>278</v>
      </c>
      <c r="E359" t="s">
        <v>1236</v>
      </c>
      <c r="G359" s="63" t="s">
        <v>590</v>
      </c>
      <c r="H359" s="63" t="s">
        <v>120</v>
      </c>
      <c r="I359" s="63">
        <v>20</v>
      </c>
      <c r="J359" s="63">
        <v>20</v>
      </c>
      <c r="K359" t="s">
        <v>1750</v>
      </c>
      <c r="L359" s="63" t="s">
        <v>201</v>
      </c>
      <c r="M359" s="227">
        <v>61500</v>
      </c>
      <c r="N359" s="63" t="s">
        <v>586</v>
      </c>
      <c r="O359" s="63" t="s">
        <v>586</v>
      </c>
      <c r="P359" s="228">
        <f t="shared" si="11"/>
        <v>5.4428391264906963E-5</v>
      </c>
    </row>
    <row r="360" spans="1:16" x14ac:dyDescent="0.2">
      <c r="A360" s="225">
        <f t="shared" si="10"/>
        <v>358</v>
      </c>
      <c r="B360" t="s">
        <v>1891</v>
      </c>
      <c r="C360" s="63" t="s">
        <v>1892</v>
      </c>
      <c r="E360" t="s">
        <v>1893</v>
      </c>
      <c r="F360" t="s">
        <v>1867</v>
      </c>
      <c r="G360" s="63" t="s">
        <v>590</v>
      </c>
      <c r="H360" s="63" t="s">
        <v>591</v>
      </c>
      <c r="I360" s="63">
        <v>20</v>
      </c>
      <c r="J360" s="63">
        <v>20</v>
      </c>
      <c r="K360" t="s">
        <v>1750</v>
      </c>
      <c r="L360" s="63" t="s">
        <v>201</v>
      </c>
      <c r="M360" s="227">
        <v>2699</v>
      </c>
      <c r="N360" s="63" t="s">
        <v>586</v>
      </c>
      <c r="O360" s="63" t="s">
        <v>586</v>
      </c>
      <c r="P360" s="228">
        <f t="shared" si="11"/>
        <v>2.3886541142111203E-6</v>
      </c>
    </row>
    <row r="361" spans="1:16" x14ac:dyDescent="0.2">
      <c r="A361" s="225">
        <f t="shared" si="10"/>
        <v>359</v>
      </c>
      <c r="B361" t="s">
        <v>3655</v>
      </c>
      <c r="C361" s="63" t="s">
        <v>3656</v>
      </c>
      <c r="D361" s="63">
        <v>951025403790224</v>
      </c>
      <c r="E361" t="s">
        <v>3657</v>
      </c>
      <c r="G361" s="63" t="s">
        <v>587</v>
      </c>
      <c r="H361" s="63" t="s">
        <v>585</v>
      </c>
      <c r="I361" s="63">
        <v>15</v>
      </c>
      <c r="J361" s="63">
        <v>15</v>
      </c>
      <c r="K361" t="s">
        <v>185</v>
      </c>
      <c r="L361" s="63" t="s">
        <v>186</v>
      </c>
      <c r="M361" s="227">
        <v>383</v>
      </c>
      <c r="N361" s="63" t="s">
        <v>586</v>
      </c>
      <c r="O361" s="63" t="s">
        <v>586</v>
      </c>
      <c r="P361" s="228">
        <f t="shared" si="11"/>
        <v>3.3896055047901407E-7</v>
      </c>
    </row>
    <row r="362" spans="1:16" x14ac:dyDescent="0.2">
      <c r="A362" s="225">
        <f t="shared" si="10"/>
        <v>360</v>
      </c>
      <c r="B362" t="s">
        <v>1199</v>
      </c>
      <c r="C362" s="63" t="s">
        <v>1200</v>
      </c>
      <c r="E362" t="s">
        <v>1201</v>
      </c>
      <c r="F362" t="s">
        <v>1202</v>
      </c>
      <c r="G362" s="63" t="s">
        <v>590</v>
      </c>
      <c r="H362" s="63" t="s">
        <v>591</v>
      </c>
      <c r="I362" s="63">
        <v>20</v>
      </c>
      <c r="J362" s="63">
        <v>20</v>
      </c>
      <c r="K362" t="s">
        <v>384</v>
      </c>
      <c r="L362" s="63" t="s">
        <v>385</v>
      </c>
      <c r="M362" s="227">
        <v>5000</v>
      </c>
      <c r="N362" s="63" t="s">
        <v>586</v>
      </c>
      <c r="O362" s="63" t="s">
        <v>586</v>
      </c>
      <c r="P362" s="228">
        <f t="shared" si="11"/>
        <v>4.425072460561542E-6</v>
      </c>
    </row>
    <row r="363" spans="1:16" x14ac:dyDescent="0.2">
      <c r="A363" s="225">
        <f t="shared" si="10"/>
        <v>361</v>
      </c>
      <c r="B363" t="s">
        <v>2746</v>
      </c>
      <c r="C363" s="63" t="s">
        <v>2747</v>
      </c>
      <c r="D363" s="63" t="s">
        <v>2748</v>
      </c>
      <c r="E363" t="s">
        <v>2749</v>
      </c>
      <c r="G363" s="63" t="s">
        <v>590</v>
      </c>
      <c r="H363" s="63" t="s">
        <v>591</v>
      </c>
      <c r="I363" s="63">
        <v>20</v>
      </c>
      <c r="J363" s="63">
        <v>20</v>
      </c>
      <c r="K363" t="s">
        <v>384</v>
      </c>
      <c r="L363" s="63" t="s">
        <v>385</v>
      </c>
      <c r="M363" s="227">
        <v>24500</v>
      </c>
      <c r="N363" s="63" t="s">
        <v>586</v>
      </c>
      <c r="O363" s="63" t="s">
        <v>586</v>
      </c>
      <c r="P363" s="228">
        <f t="shared" si="11"/>
        <v>2.1682855056751555E-5</v>
      </c>
    </row>
    <row r="364" spans="1:16" x14ac:dyDescent="0.2">
      <c r="A364" s="225">
        <f t="shared" si="10"/>
        <v>362</v>
      </c>
      <c r="B364" t="s">
        <v>501</v>
      </c>
      <c r="C364" s="63" t="s">
        <v>502</v>
      </c>
      <c r="D364" s="63" t="s">
        <v>153</v>
      </c>
      <c r="E364" t="s">
        <v>2034</v>
      </c>
      <c r="F364" t="s">
        <v>2035</v>
      </c>
      <c r="G364" s="63" t="s">
        <v>587</v>
      </c>
      <c r="H364" s="63" t="s">
        <v>585</v>
      </c>
      <c r="I364" s="63">
        <v>15</v>
      </c>
      <c r="J364" s="63">
        <v>15</v>
      </c>
      <c r="K364" t="s">
        <v>154</v>
      </c>
      <c r="L364" s="63" t="s">
        <v>155</v>
      </c>
      <c r="M364" s="227">
        <v>1617</v>
      </c>
      <c r="N364" s="63" t="s">
        <v>586</v>
      </c>
      <c r="O364" s="63" t="s">
        <v>586</v>
      </c>
      <c r="P364" s="228">
        <f t="shared" si="11"/>
        <v>1.4310684337456025E-6</v>
      </c>
    </row>
    <row r="365" spans="1:16" x14ac:dyDescent="0.2">
      <c r="A365" s="225">
        <f t="shared" si="10"/>
        <v>363</v>
      </c>
      <c r="B365" t="s">
        <v>3614</v>
      </c>
      <c r="C365" s="63" t="s">
        <v>3615</v>
      </c>
      <c r="E365" t="s">
        <v>3037</v>
      </c>
      <c r="F365" t="s">
        <v>3038</v>
      </c>
      <c r="G365" s="63" t="s">
        <v>590</v>
      </c>
      <c r="H365" s="63" t="s">
        <v>105</v>
      </c>
      <c r="I365" s="63">
        <v>20</v>
      </c>
      <c r="J365" s="63">
        <v>20</v>
      </c>
      <c r="K365" t="s">
        <v>102</v>
      </c>
      <c r="L365" s="63" t="s">
        <v>103</v>
      </c>
      <c r="M365" s="227">
        <v>4500</v>
      </c>
      <c r="N365" s="63" t="s">
        <v>586</v>
      </c>
      <c r="O365" s="63" t="s">
        <v>586</v>
      </c>
      <c r="P365" s="228">
        <f t="shared" si="11"/>
        <v>3.9825652145053873E-6</v>
      </c>
    </row>
    <row r="366" spans="1:16" x14ac:dyDescent="0.2">
      <c r="A366" s="225">
        <f t="shared" si="10"/>
        <v>364</v>
      </c>
      <c r="B366" t="s">
        <v>3035</v>
      </c>
      <c r="C366" s="63" t="s">
        <v>3036</v>
      </c>
      <c r="E366" t="s">
        <v>3037</v>
      </c>
      <c r="F366" t="s">
        <v>3038</v>
      </c>
      <c r="G366" s="63" t="s">
        <v>590</v>
      </c>
      <c r="H366" s="63" t="s">
        <v>105</v>
      </c>
      <c r="I366" s="63">
        <v>20</v>
      </c>
      <c r="J366" s="63">
        <v>20</v>
      </c>
      <c r="K366" t="s">
        <v>102</v>
      </c>
      <c r="L366" s="63" t="s">
        <v>103</v>
      </c>
      <c r="M366" s="227">
        <v>37100</v>
      </c>
      <c r="N366" s="63" t="s">
        <v>586</v>
      </c>
      <c r="O366" s="63" t="s">
        <v>586</v>
      </c>
      <c r="P366" s="228">
        <f t="shared" si="11"/>
        <v>3.2834037657366636E-5</v>
      </c>
    </row>
    <row r="367" spans="1:16" x14ac:dyDescent="0.2">
      <c r="A367" s="225">
        <f t="shared" si="10"/>
        <v>365</v>
      </c>
      <c r="B367" t="s">
        <v>376</v>
      </c>
      <c r="C367" s="63" t="s">
        <v>377</v>
      </c>
      <c r="E367" t="s">
        <v>980</v>
      </c>
      <c r="G367" s="63" t="s">
        <v>590</v>
      </c>
      <c r="H367" s="63" t="s">
        <v>591</v>
      </c>
      <c r="I367" s="63">
        <v>20</v>
      </c>
      <c r="J367" s="63">
        <v>20</v>
      </c>
      <c r="K367" t="s">
        <v>1510</v>
      </c>
      <c r="L367" s="63" t="s">
        <v>77</v>
      </c>
      <c r="M367" s="227">
        <v>1712400</v>
      </c>
      <c r="N367" s="63" t="s">
        <v>586</v>
      </c>
      <c r="O367" s="63" t="s">
        <v>586</v>
      </c>
      <c r="P367" s="228">
        <f t="shared" si="11"/>
        <v>1.5154988162931168E-3</v>
      </c>
    </row>
    <row r="368" spans="1:16" x14ac:dyDescent="0.2">
      <c r="A368" s="225">
        <f t="shared" si="10"/>
        <v>366</v>
      </c>
      <c r="B368" t="s">
        <v>2147</v>
      </c>
      <c r="C368" s="63" t="s">
        <v>2148</v>
      </c>
      <c r="E368" t="s">
        <v>2149</v>
      </c>
      <c r="G368" s="63" t="s">
        <v>583</v>
      </c>
      <c r="H368" s="63" t="s">
        <v>585</v>
      </c>
      <c r="I368" s="63">
        <v>15</v>
      </c>
      <c r="J368" s="63">
        <v>15</v>
      </c>
      <c r="K368" t="s">
        <v>124</v>
      </c>
      <c r="L368" s="63" t="s">
        <v>125</v>
      </c>
      <c r="M368" s="227">
        <v>217000</v>
      </c>
      <c r="N368" s="63" t="s">
        <v>586</v>
      </c>
      <c r="O368" s="63" t="s">
        <v>586</v>
      </c>
      <c r="P368" s="228">
        <f t="shared" si="11"/>
        <v>1.9204814478837091E-4</v>
      </c>
    </row>
    <row r="369" spans="1:16" x14ac:dyDescent="0.2">
      <c r="A369" s="225">
        <f t="shared" si="10"/>
        <v>367</v>
      </c>
      <c r="B369" t="s">
        <v>2196</v>
      </c>
      <c r="C369" s="63" t="s">
        <v>2197</v>
      </c>
      <c r="D369" s="63" t="s">
        <v>2198</v>
      </c>
      <c r="E369" t="s">
        <v>2199</v>
      </c>
      <c r="G369" s="63" t="s">
        <v>583</v>
      </c>
      <c r="H369" s="63" t="s">
        <v>585</v>
      </c>
      <c r="I369" s="63">
        <v>15</v>
      </c>
      <c r="J369" s="63">
        <v>15</v>
      </c>
      <c r="K369" t="s">
        <v>388</v>
      </c>
      <c r="L369" s="63" t="s">
        <v>389</v>
      </c>
      <c r="M369" s="227">
        <v>25000</v>
      </c>
      <c r="N369" s="63" t="s">
        <v>586</v>
      </c>
      <c r="O369" s="63" t="s">
        <v>586</v>
      </c>
      <c r="P369" s="228">
        <f t="shared" si="11"/>
        <v>2.2125362302807708E-5</v>
      </c>
    </row>
    <row r="370" spans="1:16" x14ac:dyDescent="0.2">
      <c r="A370" s="225">
        <f t="shared" si="10"/>
        <v>368</v>
      </c>
      <c r="B370" t="s">
        <v>2365</v>
      </c>
      <c r="C370" s="63" t="s">
        <v>2366</v>
      </c>
      <c r="E370" t="s">
        <v>2367</v>
      </c>
      <c r="F370" t="s">
        <v>2368</v>
      </c>
      <c r="G370" s="63" t="s">
        <v>590</v>
      </c>
      <c r="H370" s="63" t="s">
        <v>591</v>
      </c>
      <c r="I370" s="63">
        <v>20</v>
      </c>
      <c r="J370" s="63">
        <v>20</v>
      </c>
      <c r="K370" t="s">
        <v>219</v>
      </c>
      <c r="L370" s="63" t="s">
        <v>220</v>
      </c>
      <c r="M370" s="227">
        <v>16500</v>
      </c>
      <c r="N370" s="63" t="s">
        <v>586</v>
      </c>
      <c r="O370" s="63" t="s">
        <v>586</v>
      </c>
      <c r="P370" s="228">
        <f t="shared" si="11"/>
        <v>1.4602739119853087E-5</v>
      </c>
    </row>
    <row r="371" spans="1:16" x14ac:dyDescent="0.2">
      <c r="A371" s="225">
        <f t="shared" si="10"/>
        <v>369</v>
      </c>
      <c r="B371" t="s">
        <v>3429</v>
      </c>
      <c r="C371" s="63" t="s">
        <v>3430</v>
      </c>
      <c r="E371" t="s">
        <v>3431</v>
      </c>
      <c r="F371" t="s">
        <v>3432</v>
      </c>
      <c r="G371" s="63" t="s">
        <v>147</v>
      </c>
      <c r="H371" s="63" t="s">
        <v>585</v>
      </c>
      <c r="I371" s="63">
        <v>15</v>
      </c>
      <c r="J371" s="63">
        <v>5</v>
      </c>
      <c r="K371" t="s">
        <v>615</v>
      </c>
      <c r="L371" s="63" t="s">
        <v>616</v>
      </c>
      <c r="M371" s="227">
        <v>20000</v>
      </c>
      <c r="N371" s="63" t="s">
        <v>586</v>
      </c>
      <c r="O371" s="63" t="s">
        <v>586</v>
      </c>
      <c r="P371" s="228">
        <f t="shared" si="11"/>
        <v>1.7700289842246168E-5</v>
      </c>
    </row>
    <row r="372" spans="1:16" x14ac:dyDescent="0.2">
      <c r="A372" s="225">
        <f t="shared" si="10"/>
        <v>370</v>
      </c>
      <c r="B372" t="s">
        <v>3556</v>
      </c>
      <c r="C372" s="63" t="s">
        <v>3557</v>
      </c>
      <c r="E372" t="s">
        <v>3431</v>
      </c>
      <c r="F372" t="s">
        <v>3432</v>
      </c>
      <c r="G372" s="63" t="s">
        <v>147</v>
      </c>
      <c r="H372" s="63" t="s">
        <v>585</v>
      </c>
      <c r="I372" s="63">
        <v>15</v>
      </c>
      <c r="J372" s="63">
        <v>5</v>
      </c>
      <c r="K372" t="s">
        <v>615</v>
      </c>
      <c r="L372" s="63" t="s">
        <v>616</v>
      </c>
      <c r="M372" s="227">
        <v>12500</v>
      </c>
      <c r="N372" s="63" t="s">
        <v>586</v>
      </c>
      <c r="O372" s="63" t="s">
        <v>586</v>
      </c>
      <c r="P372" s="228">
        <f t="shared" si="11"/>
        <v>1.1062681151403854E-5</v>
      </c>
    </row>
    <row r="373" spans="1:16" x14ac:dyDescent="0.2">
      <c r="A373" s="225">
        <f t="shared" si="10"/>
        <v>371</v>
      </c>
      <c r="B373" t="s">
        <v>539</v>
      </c>
      <c r="C373" s="63" t="s">
        <v>540</v>
      </c>
      <c r="D373" s="63" t="s">
        <v>656</v>
      </c>
      <c r="E373" t="s">
        <v>506</v>
      </c>
      <c r="F373" t="s">
        <v>1480</v>
      </c>
      <c r="G373" s="63" t="s">
        <v>590</v>
      </c>
      <c r="H373" s="63" t="s">
        <v>680</v>
      </c>
      <c r="I373" s="63">
        <v>20</v>
      </c>
      <c r="J373" s="63">
        <v>0</v>
      </c>
      <c r="K373" t="s">
        <v>1510</v>
      </c>
      <c r="L373" s="63" t="s">
        <v>77</v>
      </c>
      <c r="M373" s="227">
        <v>4139402</v>
      </c>
      <c r="N373" s="63" t="s">
        <v>586</v>
      </c>
      <c r="O373" s="63" t="s">
        <v>586</v>
      </c>
      <c r="P373" s="228">
        <f t="shared" si="11"/>
        <v>3.6634307586786733E-3</v>
      </c>
    </row>
    <row r="374" spans="1:16" x14ac:dyDescent="0.2">
      <c r="A374" s="225">
        <f t="shared" ref="A374:A437" si="12">A373+1</f>
        <v>372</v>
      </c>
      <c r="B374" t="s">
        <v>2703</v>
      </c>
      <c r="C374" s="63" t="s">
        <v>251</v>
      </c>
      <c r="E374" t="s">
        <v>506</v>
      </c>
      <c r="G374" s="63" t="s">
        <v>590</v>
      </c>
      <c r="H374" s="63" t="s">
        <v>406</v>
      </c>
      <c r="I374" s="63">
        <v>15</v>
      </c>
      <c r="J374" s="63">
        <v>10</v>
      </c>
      <c r="K374" t="s">
        <v>1750</v>
      </c>
      <c r="L374" s="63" t="s">
        <v>201</v>
      </c>
      <c r="M374" s="227">
        <v>237250</v>
      </c>
      <c r="N374" s="63" t="s">
        <v>586</v>
      </c>
      <c r="O374" s="63" t="s">
        <v>586</v>
      </c>
      <c r="P374" s="228">
        <f t="shared" si="11"/>
        <v>2.0996968825364517E-4</v>
      </c>
    </row>
    <row r="375" spans="1:16" x14ac:dyDescent="0.2">
      <c r="A375" s="225">
        <f t="shared" si="12"/>
        <v>373</v>
      </c>
      <c r="B375" t="s">
        <v>1130</v>
      </c>
      <c r="C375" s="63" t="s">
        <v>1131</v>
      </c>
      <c r="E375" t="s">
        <v>1116</v>
      </c>
      <c r="G375" s="63" t="s">
        <v>590</v>
      </c>
      <c r="H375" s="63" t="s">
        <v>141</v>
      </c>
      <c r="I375" s="63">
        <v>20</v>
      </c>
      <c r="J375" s="63">
        <v>20</v>
      </c>
      <c r="K375" t="s">
        <v>1510</v>
      </c>
      <c r="L375" s="63" t="s">
        <v>77</v>
      </c>
      <c r="M375" s="227">
        <v>5500</v>
      </c>
      <c r="N375" s="63" t="s">
        <v>586</v>
      </c>
      <c r="O375" s="63" t="s">
        <v>586</v>
      </c>
      <c r="P375" s="228">
        <f t="shared" si="11"/>
        <v>4.8675797066176959E-6</v>
      </c>
    </row>
    <row r="376" spans="1:16" x14ac:dyDescent="0.2">
      <c r="A376" s="225">
        <f t="shared" si="12"/>
        <v>374</v>
      </c>
      <c r="B376" t="s">
        <v>863</v>
      </c>
      <c r="C376" s="63" t="s">
        <v>864</v>
      </c>
      <c r="E376" t="s">
        <v>1059</v>
      </c>
      <c r="F376" t="s">
        <v>1060</v>
      </c>
      <c r="G376" s="63" t="s">
        <v>590</v>
      </c>
      <c r="H376" s="63" t="s">
        <v>591</v>
      </c>
      <c r="I376" s="63">
        <v>20</v>
      </c>
      <c r="J376" s="63">
        <v>20</v>
      </c>
      <c r="K376" t="s">
        <v>1510</v>
      </c>
      <c r="L376" s="63" t="s">
        <v>77</v>
      </c>
      <c r="M376" s="227">
        <v>36500</v>
      </c>
      <c r="N376" s="63" t="s">
        <v>586</v>
      </c>
      <c r="O376" s="63" t="s">
        <v>586</v>
      </c>
      <c r="P376" s="228">
        <f t="shared" si="11"/>
        <v>3.2303028962099251E-5</v>
      </c>
    </row>
    <row r="377" spans="1:16" x14ac:dyDescent="0.2">
      <c r="A377" s="225">
        <f t="shared" si="12"/>
        <v>375</v>
      </c>
      <c r="B377" t="s">
        <v>2791</v>
      </c>
      <c r="C377" s="63" t="s">
        <v>2792</v>
      </c>
      <c r="D377" s="63" t="s">
        <v>656</v>
      </c>
      <c r="E377" t="s">
        <v>2793</v>
      </c>
      <c r="F377" t="s">
        <v>2794</v>
      </c>
      <c r="G377" s="63" t="s">
        <v>590</v>
      </c>
      <c r="H377" s="63" t="s">
        <v>591</v>
      </c>
      <c r="I377" s="63">
        <v>20</v>
      </c>
      <c r="J377" s="63">
        <v>20</v>
      </c>
      <c r="K377" t="s">
        <v>1510</v>
      </c>
      <c r="L377" s="63" t="s">
        <v>77</v>
      </c>
      <c r="M377" s="227">
        <v>1392000</v>
      </c>
      <c r="N377" s="63" t="s">
        <v>586</v>
      </c>
      <c r="O377" s="63" t="s">
        <v>586</v>
      </c>
      <c r="P377" s="228">
        <f t="shared" si="11"/>
        <v>1.2319401730203332E-3</v>
      </c>
    </row>
    <row r="378" spans="1:16" x14ac:dyDescent="0.2">
      <c r="A378" s="225">
        <f t="shared" si="12"/>
        <v>376</v>
      </c>
      <c r="B378" t="s">
        <v>793</v>
      </c>
      <c r="C378" s="63" t="s">
        <v>794</v>
      </c>
      <c r="D378" s="63" t="s">
        <v>656</v>
      </c>
      <c r="E378" t="s">
        <v>1627</v>
      </c>
      <c r="F378" t="s">
        <v>1628</v>
      </c>
      <c r="G378" s="63" t="s">
        <v>590</v>
      </c>
      <c r="H378" s="63" t="s">
        <v>1426</v>
      </c>
      <c r="I378" s="63">
        <v>15</v>
      </c>
      <c r="J378" s="63">
        <v>10</v>
      </c>
      <c r="K378" t="s">
        <v>1510</v>
      </c>
      <c r="L378" s="63" t="s">
        <v>77</v>
      </c>
      <c r="M378" s="227">
        <v>16500</v>
      </c>
      <c r="N378" s="63" t="s">
        <v>586</v>
      </c>
      <c r="O378" s="63" t="s">
        <v>586</v>
      </c>
      <c r="P378" s="228">
        <f t="shared" si="11"/>
        <v>1.4602739119853087E-5</v>
      </c>
    </row>
    <row r="379" spans="1:16" x14ac:dyDescent="0.2">
      <c r="A379" s="225">
        <f t="shared" si="12"/>
        <v>377</v>
      </c>
      <c r="B379" t="s">
        <v>3116</v>
      </c>
      <c r="C379" s="63" t="s">
        <v>3117</v>
      </c>
      <c r="E379" t="s">
        <v>3118</v>
      </c>
      <c r="F379" t="s">
        <v>3119</v>
      </c>
      <c r="G379" s="63" t="s">
        <v>590</v>
      </c>
      <c r="H379" s="63" t="s">
        <v>3120</v>
      </c>
      <c r="I379" s="63">
        <v>15</v>
      </c>
      <c r="J379" s="63">
        <v>10</v>
      </c>
      <c r="K379" t="s">
        <v>1510</v>
      </c>
      <c r="L379" s="63" t="s">
        <v>77</v>
      </c>
      <c r="M379" s="227">
        <v>455500</v>
      </c>
      <c r="N379" s="63" t="s">
        <v>586</v>
      </c>
      <c r="O379" s="63" t="s">
        <v>586</v>
      </c>
      <c r="P379" s="228">
        <f t="shared" si="11"/>
        <v>4.0312410115715647E-4</v>
      </c>
    </row>
    <row r="380" spans="1:16" x14ac:dyDescent="0.2">
      <c r="A380" s="225">
        <f t="shared" si="12"/>
        <v>378</v>
      </c>
      <c r="B380" t="s">
        <v>2094</v>
      </c>
      <c r="C380" s="63" t="s">
        <v>2095</v>
      </c>
      <c r="E380" t="s">
        <v>2096</v>
      </c>
      <c r="F380" t="s">
        <v>2097</v>
      </c>
      <c r="G380" s="63" t="s">
        <v>590</v>
      </c>
      <c r="H380" s="63" t="s">
        <v>591</v>
      </c>
      <c r="I380" s="63">
        <v>20</v>
      </c>
      <c r="J380" s="63">
        <v>20</v>
      </c>
      <c r="K380" t="s">
        <v>1510</v>
      </c>
      <c r="L380" s="63" t="s">
        <v>77</v>
      </c>
      <c r="M380" s="227">
        <v>10000</v>
      </c>
      <c r="N380" s="63" t="s">
        <v>586</v>
      </c>
      <c r="O380" s="63" t="s">
        <v>586</v>
      </c>
      <c r="P380" s="228">
        <f t="shared" si="11"/>
        <v>8.850144921123084E-6</v>
      </c>
    </row>
    <row r="381" spans="1:16" x14ac:dyDescent="0.2">
      <c r="A381" s="225">
        <f t="shared" si="12"/>
        <v>379</v>
      </c>
      <c r="B381" t="s">
        <v>1660</v>
      </c>
      <c r="C381" s="63" t="s">
        <v>1661</v>
      </c>
      <c r="E381" t="s">
        <v>1662</v>
      </c>
      <c r="F381" t="s">
        <v>1663</v>
      </c>
      <c r="G381" s="63" t="s">
        <v>590</v>
      </c>
      <c r="H381" s="63" t="s">
        <v>591</v>
      </c>
      <c r="I381" s="63">
        <v>20</v>
      </c>
      <c r="J381" s="63">
        <v>20</v>
      </c>
      <c r="K381" t="s">
        <v>1510</v>
      </c>
      <c r="L381" s="63" t="s">
        <v>77</v>
      </c>
      <c r="M381" s="227">
        <v>8500</v>
      </c>
      <c r="N381" s="63" t="s">
        <v>586</v>
      </c>
      <c r="O381" s="63" t="s">
        <v>586</v>
      </c>
      <c r="P381" s="228">
        <f t="shared" si="11"/>
        <v>7.5226231829546207E-6</v>
      </c>
    </row>
    <row r="382" spans="1:16" x14ac:dyDescent="0.2">
      <c r="A382" s="225">
        <f t="shared" si="12"/>
        <v>380</v>
      </c>
      <c r="B382" t="s">
        <v>1658</v>
      </c>
      <c r="C382" s="63" t="s">
        <v>1659</v>
      </c>
      <c r="D382" s="63" t="s">
        <v>656</v>
      </c>
      <c r="E382" t="s">
        <v>2001</v>
      </c>
      <c r="F382" t="s">
        <v>2002</v>
      </c>
      <c r="G382" s="63" t="s">
        <v>590</v>
      </c>
      <c r="H382" s="63" t="s">
        <v>591</v>
      </c>
      <c r="I382" s="63">
        <v>20</v>
      </c>
      <c r="J382" s="63">
        <v>20</v>
      </c>
      <c r="K382" t="s">
        <v>1510</v>
      </c>
      <c r="L382" s="63" t="s">
        <v>77</v>
      </c>
      <c r="M382" s="227">
        <v>48845</v>
      </c>
      <c r="N382" s="63" t="s">
        <v>586</v>
      </c>
      <c r="O382" s="63" t="s">
        <v>586</v>
      </c>
      <c r="P382" s="228">
        <f t="shared" si="11"/>
        <v>4.32285328672257E-5</v>
      </c>
    </row>
    <row r="383" spans="1:16" x14ac:dyDescent="0.2">
      <c r="A383" s="225">
        <f t="shared" si="12"/>
        <v>381</v>
      </c>
      <c r="B383" t="s">
        <v>2867</v>
      </c>
      <c r="C383" s="63" t="s">
        <v>2868</v>
      </c>
      <c r="D383" s="63" t="s">
        <v>656</v>
      </c>
      <c r="E383" t="s">
        <v>2869</v>
      </c>
      <c r="F383" t="s">
        <v>2870</v>
      </c>
      <c r="G383" s="63" t="s">
        <v>590</v>
      </c>
      <c r="H383" s="63" t="s">
        <v>591</v>
      </c>
      <c r="I383" s="63">
        <v>20</v>
      </c>
      <c r="J383" s="63">
        <v>20</v>
      </c>
      <c r="K383" t="s">
        <v>1510</v>
      </c>
      <c r="L383" s="63" t="s">
        <v>77</v>
      </c>
      <c r="M383" s="227">
        <v>65000</v>
      </c>
      <c r="N383" s="63" t="s">
        <v>586</v>
      </c>
      <c r="O383" s="63" t="s">
        <v>586</v>
      </c>
      <c r="P383" s="228">
        <f t="shared" si="11"/>
        <v>5.7525941987300041E-5</v>
      </c>
    </row>
    <row r="384" spans="1:16" x14ac:dyDescent="0.2">
      <c r="A384" s="225">
        <f t="shared" si="12"/>
        <v>382</v>
      </c>
      <c r="B384" t="s">
        <v>3178</v>
      </c>
      <c r="C384" s="63" t="s">
        <v>3179</v>
      </c>
      <c r="E384" t="s">
        <v>3180</v>
      </c>
      <c r="F384" t="s">
        <v>3181</v>
      </c>
      <c r="G384" s="63" t="s">
        <v>590</v>
      </c>
      <c r="H384" s="63" t="s">
        <v>591</v>
      </c>
      <c r="I384" s="63">
        <v>20</v>
      </c>
      <c r="J384" s="63">
        <v>20</v>
      </c>
      <c r="K384" t="s">
        <v>1510</v>
      </c>
      <c r="L384" s="63" t="s">
        <v>77</v>
      </c>
      <c r="M384" s="227">
        <v>20000</v>
      </c>
      <c r="N384" s="63" t="s">
        <v>586</v>
      </c>
      <c r="O384" s="63" t="s">
        <v>586</v>
      </c>
      <c r="P384" s="228">
        <f t="shared" si="11"/>
        <v>1.7700289842246168E-5</v>
      </c>
    </row>
    <row r="385" spans="1:16" x14ac:dyDescent="0.2">
      <c r="A385" s="225">
        <f t="shared" si="12"/>
        <v>383</v>
      </c>
      <c r="B385" t="s">
        <v>2224</v>
      </c>
      <c r="C385" s="63" t="s">
        <v>2225</v>
      </c>
      <c r="D385" s="63" t="s">
        <v>656</v>
      </c>
      <c r="E385" t="s">
        <v>3173</v>
      </c>
      <c r="F385" t="s">
        <v>2226</v>
      </c>
      <c r="G385" s="63" t="s">
        <v>590</v>
      </c>
      <c r="H385" s="63" t="s">
        <v>591</v>
      </c>
      <c r="I385" s="63">
        <v>20</v>
      </c>
      <c r="J385" s="63">
        <v>20</v>
      </c>
      <c r="K385" t="s">
        <v>1510</v>
      </c>
      <c r="L385" s="63" t="s">
        <v>77</v>
      </c>
      <c r="M385" s="227">
        <v>26500</v>
      </c>
      <c r="N385" s="63" t="s">
        <v>586</v>
      </c>
      <c r="O385" s="63" t="s">
        <v>586</v>
      </c>
      <c r="P385" s="228">
        <f t="shared" si="11"/>
        <v>2.3452884040976171E-5</v>
      </c>
    </row>
    <row r="386" spans="1:16" x14ac:dyDescent="0.2">
      <c r="A386" s="225">
        <f t="shared" si="12"/>
        <v>384</v>
      </c>
      <c r="B386" t="s">
        <v>2921</v>
      </c>
      <c r="C386" s="63" t="s">
        <v>2922</v>
      </c>
      <c r="D386" s="63" t="s">
        <v>656</v>
      </c>
      <c r="E386" t="s">
        <v>3024</v>
      </c>
      <c r="F386" t="s">
        <v>3025</v>
      </c>
      <c r="G386" s="63" t="s">
        <v>590</v>
      </c>
      <c r="H386" s="63" t="s">
        <v>591</v>
      </c>
      <c r="I386" s="63">
        <v>20</v>
      </c>
      <c r="J386" s="63">
        <v>20</v>
      </c>
      <c r="K386" t="s">
        <v>1510</v>
      </c>
      <c r="L386" s="63" t="s">
        <v>77</v>
      </c>
      <c r="M386" s="227">
        <v>400000</v>
      </c>
      <c r="N386" s="63" t="s">
        <v>586</v>
      </c>
      <c r="O386" s="63" t="s">
        <v>586</v>
      </c>
      <c r="P386" s="228">
        <f t="shared" ref="P386:P449" si="13">M386/$M$972</f>
        <v>3.5400579684492333E-4</v>
      </c>
    </row>
    <row r="387" spans="1:16" x14ac:dyDescent="0.2">
      <c r="A387" s="225">
        <f t="shared" si="12"/>
        <v>385</v>
      </c>
      <c r="B387" t="s">
        <v>1379</v>
      </c>
      <c r="C387" s="63" t="s">
        <v>1380</v>
      </c>
      <c r="E387" t="s">
        <v>1381</v>
      </c>
      <c r="G387" s="63" t="s">
        <v>590</v>
      </c>
      <c r="H387" s="63" t="s">
        <v>783</v>
      </c>
      <c r="I387" s="63">
        <v>20</v>
      </c>
      <c r="J387" s="63">
        <v>20</v>
      </c>
      <c r="K387" t="s">
        <v>1510</v>
      </c>
      <c r="L387" s="63" t="s">
        <v>77</v>
      </c>
      <c r="M387" s="227">
        <v>1500</v>
      </c>
      <c r="N387" s="63" t="s">
        <v>586</v>
      </c>
      <c r="O387" s="63" t="s">
        <v>586</v>
      </c>
      <c r="P387" s="228">
        <f t="shared" si="13"/>
        <v>1.3275217381684624E-6</v>
      </c>
    </row>
    <row r="388" spans="1:16" x14ac:dyDescent="0.2">
      <c r="A388" s="225">
        <f t="shared" si="12"/>
        <v>386</v>
      </c>
      <c r="B388" t="s">
        <v>1141</v>
      </c>
      <c r="C388" s="63" t="s">
        <v>1142</v>
      </c>
      <c r="E388" t="s">
        <v>2816</v>
      </c>
      <c r="F388" t="s">
        <v>2817</v>
      </c>
      <c r="G388" s="63" t="s">
        <v>590</v>
      </c>
      <c r="H388" s="63" t="s">
        <v>2913</v>
      </c>
      <c r="I388" s="63">
        <v>10</v>
      </c>
      <c r="J388" s="63">
        <v>10</v>
      </c>
      <c r="K388" t="s">
        <v>1510</v>
      </c>
      <c r="L388" s="63" t="s">
        <v>77</v>
      </c>
      <c r="M388" s="227">
        <v>184450</v>
      </c>
      <c r="N388" s="63" t="s">
        <v>586</v>
      </c>
      <c r="O388" s="63" t="s">
        <v>586</v>
      </c>
      <c r="P388" s="228">
        <f t="shared" si="13"/>
        <v>1.6324092307011526E-4</v>
      </c>
    </row>
    <row r="389" spans="1:16" x14ac:dyDescent="0.2">
      <c r="A389" s="225">
        <f t="shared" si="12"/>
        <v>387</v>
      </c>
      <c r="B389" t="s">
        <v>2568</v>
      </c>
      <c r="C389" s="63" t="s">
        <v>1974</v>
      </c>
      <c r="D389" s="63" t="s">
        <v>656</v>
      </c>
      <c r="E389" t="s">
        <v>2569</v>
      </c>
      <c r="F389" t="s">
        <v>2570</v>
      </c>
      <c r="G389" s="63" t="s">
        <v>590</v>
      </c>
      <c r="H389" s="63" t="s">
        <v>591</v>
      </c>
      <c r="I389" s="63">
        <v>20</v>
      </c>
      <c r="J389" s="63">
        <v>20</v>
      </c>
      <c r="K389" t="s">
        <v>1510</v>
      </c>
      <c r="L389" s="63" t="s">
        <v>77</v>
      </c>
      <c r="M389" s="227">
        <v>21000</v>
      </c>
      <c r="N389" s="63" t="s">
        <v>586</v>
      </c>
      <c r="O389" s="63" t="s">
        <v>586</v>
      </c>
      <c r="P389" s="228">
        <f t="shared" si="13"/>
        <v>1.8585304334358474E-5</v>
      </c>
    </row>
    <row r="390" spans="1:16" x14ac:dyDescent="0.2">
      <c r="A390" s="225">
        <f t="shared" si="12"/>
        <v>388</v>
      </c>
      <c r="B390" t="s">
        <v>2057</v>
      </c>
      <c r="C390" s="63" t="s">
        <v>2058</v>
      </c>
      <c r="E390" t="s">
        <v>2059</v>
      </c>
      <c r="F390" t="s">
        <v>2060</v>
      </c>
      <c r="G390" s="63" t="s">
        <v>590</v>
      </c>
      <c r="H390" s="63" t="s">
        <v>591</v>
      </c>
      <c r="I390" s="63">
        <v>20</v>
      </c>
      <c r="J390" s="63">
        <v>20</v>
      </c>
      <c r="K390" t="s">
        <v>1510</v>
      </c>
      <c r="L390" s="63" t="s">
        <v>77</v>
      </c>
      <c r="M390" s="227">
        <v>85500</v>
      </c>
      <c r="N390" s="63" t="s">
        <v>586</v>
      </c>
      <c r="O390" s="63" t="s">
        <v>586</v>
      </c>
      <c r="P390" s="228">
        <f t="shared" si="13"/>
        <v>7.5668739075602362E-5</v>
      </c>
    </row>
    <row r="391" spans="1:16" x14ac:dyDescent="0.2">
      <c r="A391" s="225">
        <f t="shared" si="12"/>
        <v>389</v>
      </c>
      <c r="B391" t="s">
        <v>1947</v>
      </c>
      <c r="C391" s="63" t="s">
        <v>1948</v>
      </c>
      <c r="E391" t="s">
        <v>1949</v>
      </c>
      <c r="F391" t="s">
        <v>1950</v>
      </c>
      <c r="G391" s="63" t="s">
        <v>590</v>
      </c>
      <c r="H391" s="63" t="s">
        <v>591</v>
      </c>
      <c r="I391" s="63">
        <v>20</v>
      </c>
      <c r="J391" s="63">
        <v>20</v>
      </c>
      <c r="K391" t="s">
        <v>1510</v>
      </c>
      <c r="L391" s="63" t="s">
        <v>77</v>
      </c>
      <c r="M391" s="227">
        <v>20000</v>
      </c>
      <c r="N391" s="63" t="s">
        <v>586</v>
      </c>
      <c r="O391" s="63" t="s">
        <v>586</v>
      </c>
      <c r="P391" s="228">
        <f t="shared" si="13"/>
        <v>1.7700289842246168E-5</v>
      </c>
    </row>
    <row r="392" spans="1:16" x14ac:dyDescent="0.2">
      <c r="A392" s="225">
        <f t="shared" si="12"/>
        <v>390</v>
      </c>
      <c r="B392" t="s">
        <v>2334</v>
      </c>
      <c r="C392" s="63" t="s">
        <v>2335</v>
      </c>
      <c r="E392" t="s">
        <v>2336</v>
      </c>
      <c r="F392" t="s">
        <v>2337</v>
      </c>
      <c r="G392" s="63" t="s">
        <v>590</v>
      </c>
      <c r="H392" s="63" t="s">
        <v>591</v>
      </c>
      <c r="I392" s="63">
        <v>20</v>
      </c>
      <c r="J392" s="63">
        <v>20</v>
      </c>
      <c r="K392" t="s">
        <v>1510</v>
      </c>
      <c r="L392" s="63" t="s">
        <v>77</v>
      </c>
      <c r="M392" s="227">
        <v>16000</v>
      </c>
      <c r="N392" s="63" t="s">
        <v>586</v>
      </c>
      <c r="O392" s="63" t="s">
        <v>586</v>
      </c>
      <c r="P392" s="228">
        <f t="shared" si="13"/>
        <v>1.4160231873796934E-5</v>
      </c>
    </row>
    <row r="393" spans="1:16" x14ac:dyDescent="0.2">
      <c r="A393" s="225">
        <f t="shared" si="12"/>
        <v>391</v>
      </c>
      <c r="B393" t="s">
        <v>2578</v>
      </c>
      <c r="C393" s="63" t="s">
        <v>2579</v>
      </c>
      <c r="E393" t="s">
        <v>2580</v>
      </c>
      <c r="F393" t="s">
        <v>2581</v>
      </c>
      <c r="G393" s="63" t="s">
        <v>590</v>
      </c>
      <c r="H393" s="63" t="s">
        <v>823</v>
      </c>
      <c r="I393" s="63">
        <v>15</v>
      </c>
      <c r="J393" s="63">
        <v>10</v>
      </c>
      <c r="K393" t="s">
        <v>1510</v>
      </c>
      <c r="L393" s="63" t="s">
        <v>77</v>
      </c>
      <c r="M393" s="227">
        <v>12500</v>
      </c>
      <c r="N393" s="63" t="s">
        <v>586</v>
      </c>
      <c r="O393" s="63" t="s">
        <v>586</v>
      </c>
      <c r="P393" s="228">
        <f t="shared" si="13"/>
        <v>1.1062681151403854E-5</v>
      </c>
    </row>
    <row r="394" spans="1:16" x14ac:dyDescent="0.2">
      <c r="A394" s="225">
        <f t="shared" si="12"/>
        <v>392</v>
      </c>
      <c r="B394" t="s">
        <v>2571</v>
      </c>
      <c r="C394" s="63" t="s">
        <v>2572</v>
      </c>
      <c r="E394" t="s">
        <v>2573</v>
      </c>
      <c r="F394" t="s">
        <v>2574</v>
      </c>
      <c r="G394" s="63" t="s">
        <v>590</v>
      </c>
      <c r="H394" s="63" t="s">
        <v>823</v>
      </c>
      <c r="I394" s="63">
        <v>15</v>
      </c>
      <c r="J394" s="63">
        <v>10</v>
      </c>
      <c r="K394" t="s">
        <v>1510</v>
      </c>
      <c r="L394" s="63" t="s">
        <v>77</v>
      </c>
      <c r="M394" s="227">
        <v>20000</v>
      </c>
      <c r="N394" s="63" t="s">
        <v>586</v>
      </c>
      <c r="O394" s="63" t="s">
        <v>586</v>
      </c>
      <c r="P394" s="228">
        <f t="shared" si="13"/>
        <v>1.7700289842246168E-5</v>
      </c>
    </row>
    <row r="395" spans="1:16" x14ac:dyDescent="0.2">
      <c r="A395" s="225">
        <f t="shared" si="12"/>
        <v>393</v>
      </c>
      <c r="B395" t="s">
        <v>2821</v>
      </c>
      <c r="C395" s="63" t="s">
        <v>2822</v>
      </c>
      <c r="E395" t="s">
        <v>1191</v>
      </c>
      <c r="F395" t="s">
        <v>2823</v>
      </c>
      <c r="G395" s="63" t="s">
        <v>590</v>
      </c>
      <c r="H395" s="63" t="s">
        <v>591</v>
      </c>
      <c r="I395" s="63">
        <v>20</v>
      </c>
      <c r="J395" s="63">
        <v>20</v>
      </c>
      <c r="K395" t="s">
        <v>1510</v>
      </c>
      <c r="L395" s="63" t="s">
        <v>77</v>
      </c>
      <c r="M395" s="227">
        <v>359500</v>
      </c>
      <c r="N395" s="63" t="s">
        <v>586</v>
      </c>
      <c r="O395" s="63" t="s">
        <v>586</v>
      </c>
      <c r="P395" s="228">
        <f t="shared" si="13"/>
        <v>3.1816270991437482E-4</v>
      </c>
    </row>
    <row r="396" spans="1:16" x14ac:dyDescent="0.2">
      <c r="A396" s="225">
        <f t="shared" si="12"/>
        <v>394</v>
      </c>
      <c r="B396" t="s">
        <v>2980</v>
      </c>
      <c r="C396" s="63" t="s">
        <v>2981</v>
      </c>
      <c r="E396" t="s">
        <v>2982</v>
      </c>
      <c r="F396" t="s">
        <v>2983</v>
      </c>
      <c r="G396" s="63" t="s">
        <v>590</v>
      </c>
      <c r="H396" s="63" t="s">
        <v>591</v>
      </c>
      <c r="I396" s="63">
        <v>20</v>
      </c>
      <c r="J396" s="63">
        <v>20</v>
      </c>
      <c r="K396" t="s">
        <v>1510</v>
      </c>
      <c r="L396" s="63" t="s">
        <v>77</v>
      </c>
      <c r="M396" s="227">
        <v>7000</v>
      </c>
      <c r="N396" s="63" t="s">
        <v>586</v>
      </c>
      <c r="O396" s="63" t="s">
        <v>586</v>
      </c>
      <c r="P396" s="228">
        <f t="shared" si="13"/>
        <v>6.1951014447861583E-6</v>
      </c>
    </row>
    <row r="397" spans="1:16" x14ac:dyDescent="0.2">
      <c r="A397" s="225">
        <f t="shared" si="12"/>
        <v>395</v>
      </c>
      <c r="B397" t="s">
        <v>813</v>
      </c>
      <c r="C397" s="63" t="s">
        <v>814</v>
      </c>
      <c r="E397" t="s">
        <v>1012</v>
      </c>
      <c r="G397" s="63" t="s">
        <v>590</v>
      </c>
      <c r="H397" s="63" t="s">
        <v>591</v>
      </c>
      <c r="I397" s="63">
        <v>20</v>
      </c>
      <c r="J397" s="63">
        <v>20</v>
      </c>
      <c r="K397" t="s">
        <v>1510</v>
      </c>
      <c r="L397" s="63" t="s">
        <v>77</v>
      </c>
      <c r="M397" s="227">
        <v>1108000</v>
      </c>
      <c r="N397" s="63" t="s">
        <v>586</v>
      </c>
      <c r="O397" s="63" t="s">
        <v>586</v>
      </c>
      <c r="P397" s="228">
        <f t="shared" si="13"/>
        <v>9.8059605726043774E-4</v>
      </c>
    </row>
    <row r="398" spans="1:16" x14ac:dyDescent="0.2">
      <c r="A398" s="225">
        <f t="shared" si="12"/>
        <v>396</v>
      </c>
      <c r="B398" t="s">
        <v>3232</v>
      </c>
      <c r="C398" s="63" t="s">
        <v>3233</v>
      </c>
      <c r="E398" t="s">
        <v>3234</v>
      </c>
      <c r="F398" t="s">
        <v>3235</v>
      </c>
      <c r="G398" s="63" t="s">
        <v>590</v>
      </c>
      <c r="H398" s="63" t="s">
        <v>591</v>
      </c>
      <c r="I398" s="63">
        <v>20</v>
      </c>
      <c r="J398" s="63">
        <v>20</v>
      </c>
      <c r="K398" t="s">
        <v>1510</v>
      </c>
      <c r="L398" s="63" t="s">
        <v>77</v>
      </c>
      <c r="M398" s="227">
        <v>123000</v>
      </c>
      <c r="N398" s="63" t="s">
        <v>586</v>
      </c>
      <c r="O398" s="63" t="s">
        <v>586</v>
      </c>
      <c r="P398" s="228">
        <f t="shared" si="13"/>
        <v>1.0885678252981393E-4</v>
      </c>
    </row>
    <row r="399" spans="1:16" x14ac:dyDescent="0.2">
      <c r="A399" s="225">
        <f t="shared" si="12"/>
        <v>397</v>
      </c>
      <c r="B399" t="s">
        <v>2312</v>
      </c>
      <c r="C399" s="63" t="s">
        <v>2313</v>
      </c>
      <c r="E399" t="s">
        <v>2314</v>
      </c>
      <c r="G399" s="63" t="s">
        <v>590</v>
      </c>
      <c r="H399" s="63" t="s">
        <v>591</v>
      </c>
      <c r="I399" s="63">
        <v>20</v>
      </c>
      <c r="J399" s="63">
        <v>20</v>
      </c>
      <c r="K399" t="s">
        <v>1510</v>
      </c>
      <c r="L399" s="63" t="s">
        <v>77</v>
      </c>
      <c r="M399" s="227">
        <v>211500</v>
      </c>
      <c r="N399" s="63" t="s">
        <v>586</v>
      </c>
      <c r="O399" s="63" t="s">
        <v>586</v>
      </c>
      <c r="P399" s="228">
        <f t="shared" si="13"/>
        <v>1.8718056508175321E-4</v>
      </c>
    </row>
    <row r="400" spans="1:16" x14ac:dyDescent="0.2">
      <c r="A400" s="225">
        <f t="shared" si="12"/>
        <v>398</v>
      </c>
      <c r="B400" t="s">
        <v>767</v>
      </c>
      <c r="C400" s="63" t="s">
        <v>768</v>
      </c>
      <c r="E400" t="s">
        <v>1069</v>
      </c>
      <c r="G400" s="63" t="s">
        <v>590</v>
      </c>
      <c r="H400" s="63" t="s">
        <v>591</v>
      </c>
      <c r="I400" s="63">
        <v>20</v>
      </c>
      <c r="J400" s="63">
        <v>20</v>
      </c>
      <c r="K400" t="s">
        <v>1510</v>
      </c>
      <c r="L400" s="63" t="s">
        <v>77</v>
      </c>
      <c r="M400" s="227">
        <v>28500</v>
      </c>
      <c r="N400" s="63" t="s">
        <v>586</v>
      </c>
      <c r="O400" s="63" t="s">
        <v>586</v>
      </c>
      <c r="P400" s="228">
        <f t="shared" si="13"/>
        <v>2.5222913025200786E-5</v>
      </c>
    </row>
    <row r="401" spans="1:16" x14ac:dyDescent="0.2">
      <c r="A401" s="225">
        <f t="shared" si="12"/>
        <v>399</v>
      </c>
      <c r="B401" t="s">
        <v>3470</v>
      </c>
      <c r="C401" s="63" t="s">
        <v>3471</v>
      </c>
      <c r="E401" t="s">
        <v>1059</v>
      </c>
      <c r="F401" t="s">
        <v>1060</v>
      </c>
      <c r="G401" s="63" t="s">
        <v>590</v>
      </c>
      <c r="H401" s="63" t="s">
        <v>591</v>
      </c>
      <c r="I401" s="63">
        <v>20</v>
      </c>
      <c r="J401" s="63">
        <v>20</v>
      </c>
      <c r="K401" t="s">
        <v>1510</v>
      </c>
      <c r="L401" s="63" t="s">
        <v>77</v>
      </c>
      <c r="M401" s="227">
        <v>178500</v>
      </c>
      <c r="N401" s="63" t="s">
        <v>586</v>
      </c>
      <c r="O401" s="63" t="s">
        <v>586</v>
      </c>
      <c r="P401" s="228">
        <f t="shared" si="13"/>
        <v>1.5797508684204704E-4</v>
      </c>
    </row>
    <row r="402" spans="1:16" x14ac:dyDescent="0.2">
      <c r="A402" s="225">
        <f t="shared" si="12"/>
        <v>400</v>
      </c>
      <c r="B402" t="s">
        <v>3043</v>
      </c>
      <c r="C402" s="63" t="s">
        <v>3044</v>
      </c>
      <c r="D402" s="63" t="s">
        <v>656</v>
      </c>
      <c r="E402" t="s">
        <v>3045</v>
      </c>
      <c r="F402" t="s">
        <v>3046</v>
      </c>
      <c r="G402" s="63" t="s">
        <v>590</v>
      </c>
      <c r="H402" s="63" t="s">
        <v>591</v>
      </c>
      <c r="I402" s="63">
        <v>20</v>
      </c>
      <c r="J402" s="63">
        <v>20</v>
      </c>
      <c r="K402" t="s">
        <v>1510</v>
      </c>
      <c r="L402" s="63" t="s">
        <v>77</v>
      </c>
      <c r="M402" s="227">
        <v>43000</v>
      </c>
      <c r="N402" s="63" t="s">
        <v>586</v>
      </c>
      <c r="O402" s="63" t="s">
        <v>586</v>
      </c>
      <c r="P402" s="228">
        <f t="shared" si="13"/>
        <v>3.8055623160829261E-5</v>
      </c>
    </row>
    <row r="403" spans="1:16" x14ac:dyDescent="0.2">
      <c r="A403" s="225">
        <f t="shared" si="12"/>
        <v>401</v>
      </c>
      <c r="B403" t="s">
        <v>1989</v>
      </c>
      <c r="C403" s="63" t="s">
        <v>1990</v>
      </c>
      <c r="E403" t="s">
        <v>1991</v>
      </c>
      <c r="G403" s="63" t="s">
        <v>590</v>
      </c>
      <c r="H403" s="63" t="s">
        <v>591</v>
      </c>
      <c r="I403" s="63">
        <v>20</v>
      </c>
      <c r="J403" s="63">
        <v>20</v>
      </c>
      <c r="K403" t="s">
        <v>1510</v>
      </c>
      <c r="L403" s="63" t="s">
        <v>77</v>
      </c>
      <c r="M403" s="227">
        <v>222000</v>
      </c>
      <c r="N403" s="63" t="s">
        <v>586</v>
      </c>
      <c r="O403" s="63" t="s">
        <v>586</v>
      </c>
      <c r="P403" s="228">
        <f t="shared" si="13"/>
        <v>1.9647321724893245E-4</v>
      </c>
    </row>
    <row r="404" spans="1:16" x14ac:dyDescent="0.2">
      <c r="A404" s="225">
        <f t="shared" si="12"/>
        <v>402</v>
      </c>
      <c r="B404" t="s">
        <v>2122</v>
      </c>
      <c r="C404" s="63" t="s">
        <v>2123</v>
      </c>
      <c r="E404" t="s">
        <v>2124</v>
      </c>
      <c r="G404" s="63" t="s">
        <v>590</v>
      </c>
      <c r="H404" s="63" t="s">
        <v>591</v>
      </c>
      <c r="I404" s="63">
        <v>20</v>
      </c>
      <c r="J404" s="63">
        <v>20</v>
      </c>
      <c r="K404" t="s">
        <v>1510</v>
      </c>
      <c r="L404" s="63" t="s">
        <v>77</v>
      </c>
      <c r="M404" s="227">
        <v>406500</v>
      </c>
      <c r="N404" s="63" t="s">
        <v>586</v>
      </c>
      <c r="O404" s="63" t="s">
        <v>586</v>
      </c>
      <c r="P404" s="228">
        <f t="shared" si="13"/>
        <v>3.5975839104365336E-4</v>
      </c>
    </row>
    <row r="405" spans="1:16" x14ac:dyDescent="0.2">
      <c r="A405" s="225">
        <f t="shared" si="12"/>
        <v>403</v>
      </c>
      <c r="B405" t="s">
        <v>2998</v>
      </c>
      <c r="C405" s="63" t="s">
        <v>2999</v>
      </c>
      <c r="D405" s="63" t="s">
        <v>656</v>
      </c>
      <c r="E405" t="s">
        <v>3000</v>
      </c>
      <c r="F405" t="s">
        <v>3001</v>
      </c>
      <c r="G405" s="63" t="s">
        <v>590</v>
      </c>
      <c r="H405" s="63" t="s">
        <v>591</v>
      </c>
      <c r="I405" s="63">
        <v>20</v>
      </c>
      <c r="J405" s="63">
        <v>20</v>
      </c>
      <c r="K405" t="s">
        <v>1510</v>
      </c>
      <c r="L405" s="63" t="s">
        <v>77</v>
      </c>
      <c r="M405" s="227">
        <v>4500</v>
      </c>
      <c r="N405" s="63" t="s">
        <v>586</v>
      </c>
      <c r="O405" s="63" t="s">
        <v>586</v>
      </c>
      <c r="P405" s="228">
        <f t="shared" si="13"/>
        <v>3.9825652145053873E-6</v>
      </c>
    </row>
    <row r="406" spans="1:16" x14ac:dyDescent="0.2">
      <c r="A406" s="225">
        <f t="shared" si="12"/>
        <v>404</v>
      </c>
      <c r="B406" t="s">
        <v>1481</v>
      </c>
      <c r="C406" s="63" t="s">
        <v>1482</v>
      </c>
      <c r="E406" t="s">
        <v>1483</v>
      </c>
      <c r="F406" t="s">
        <v>1484</v>
      </c>
      <c r="G406" s="63" t="s">
        <v>590</v>
      </c>
      <c r="H406" s="63" t="s">
        <v>591</v>
      </c>
      <c r="I406" s="63">
        <v>20</v>
      </c>
      <c r="J406" s="63">
        <v>20</v>
      </c>
      <c r="K406" t="s">
        <v>1510</v>
      </c>
      <c r="L406" s="63" t="s">
        <v>77</v>
      </c>
      <c r="M406" s="227">
        <v>328986</v>
      </c>
      <c r="N406" s="63" t="s">
        <v>586</v>
      </c>
      <c r="O406" s="63" t="s">
        <v>586</v>
      </c>
      <c r="P406" s="228">
        <f t="shared" si="13"/>
        <v>2.9115737770205985E-4</v>
      </c>
    </row>
    <row r="407" spans="1:16" x14ac:dyDescent="0.2">
      <c r="A407" s="225">
        <f t="shared" si="12"/>
        <v>405</v>
      </c>
      <c r="B407" t="s">
        <v>825</v>
      </c>
      <c r="C407" s="63" t="s">
        <v>826</v>
      </c>
      <c r="E407" t="s">
        <v>1038</v>
      </c>
      <c r="G407" s="63" t="s">
        <v>590</v>
      </c>
      <c r="H407" s="63" t="s">
        <v>591</v>
      </c>
      <c r="I407" s="63">
        <v>20</v>
      </c>
      <c r="J407" s="63">
        <v>20</v>
      </c>
      <c r="K407" t="s">
        <v>1510</v>
      </c>
      <c r="L407" s="63" t="s">
        <v>77</v>
      </c>
      <c r="M407" s="227">
        <v>42500</v>
      </c>
      <c r="N407" s="63" t="s">
        <v>586</v>
      </c>
      <c r="O407" s="63" t="s">
        <v>586</v>
      </c>
      <c r="P407" s="228">
        <f t="shared" si="13"/>
        <v>3.7613115914773101E-5</v>
      </c>
    </row>
    <row r="408" spans="1:16" x14ac:dyDescent="0.2">
      <c r="A408" s="225">
        <f t="shared" si="12"/>
        <v>406</v>
      </c>
      <c r="B408" t="s">
        <v>2788</v>
      </c>
      <c r="C408" s="63" t="s">
        <v>2789</v>
      </c>
      <c r="E408" t="s">
        <v>2790</v>
      </c>
      <c r="G408" s="63" t="s">
        <v>590</v>
      </c>
      <c r="H408" s="63" t="s">
        <v>591</v>
      </c>
      <c r="I408" s="63">
        <v>20</v>
      </c>
      <c r="J408" s="63">
        <v>20</v>
      </c>
      <c r="K408" t="s">
        <v>1510</v>
      </c>
      <c r="L408" s="63" t="s">
        <v>77</v>
      </c>
      <c r="M408" s="227">
        <v>1220500</v>
      </c>
      <c r="N408" s="63" t="s">
        <v>586</v>
      </c>
      <c r="O408" s="63" t="s">
        <v>586</v>
      </c>
      <c r="P408" s="228">
        <f t="shared" si="13"/>
        <v>1.0801601876230724E-3</v>
      </c>
    </row>
    <row r="409" spans="1:16" x14ac:dyDescent="0.2">
      <c r="A409" s="225">
        <f t="shared" si="12"/>
        <v>407</v>
      </c>
      <c r="B409" t="s">
        <v>3419</v>
      </c>
      <c r="C409" s="63" t="s">
        <v>3420</v>
      </c>
      <c r="D409" s="63" t="s">
        <v>656</v>
      </c>
      <c r="E409" t="s">
        <v>3421</v>
      </c>
      <c r="F409" t="s">
        <v>101</v>
      </c>
      <c r="G409" s="63" t="s">
        <v>590</v>
      </c>
      <c r="H409" s="63" t="s">
        <v>591</v>
      </c>
      <c r="I409" s="63">
        <v>20</v>
      </c>
      <c r="J409" s="63">
        <v>20</v>
      </c>
      <c r="K409" t="s">
        <v>1510</v>
      </c>
      <c r="L409" s="63" t="s">
        <v>77</v>
      </c>
      <c r="M409" s="227">
        <v>16000</v>
      </c>
      <c r="N409" s="63" t="s">
        <v>586</v>
      </c>
      <c r="O409" s="63" t="s">
        <v>586</v>
      </c>
      <c r="P409" s="228">
        <f t="shared" si="13"/>
        <v>1.4160231873796934E-5</v>
      </c>
    </row>
    <row r="410" spans="1:16" x14ac:dyDescent="0.2">
      <c r="A410" s="225">
        <f t="shared" si="12"/>
        <v>408</v>
      </c>
      <c r="B410" t="s">
        <v>313</v>
      </c>
      <c r="C410" s="63" t="s">
        <v>314</v>
      </c>
      <c r="E410" t="s">
        <v>1232</v>
      </c>
      <c r="G410" s="63" t="s">
        <v>590</v>
      </c>
      <c r="H410" s="63" t="s">
        <v>591</v>
      </c>
      <c r="I410" s="63">
        <v>20</v>
      </c>
      <c r="J410" s="63">
        <v>20</v>
      </c>
      <c r="K410" t="s">
        <v>1510</v>
      </c>
      <c r="L410" s="63" t="s">
        <v>77</v>
      </c>
      <c r="M410" s="227">
        <v>179500</v>
      </c>
      <c r="N410" s="63" t="s">
        <v>586</v>
      </c>
      <c r="O410" s="63" t="s">
        <v>586</v>
      </c>
      <c r="P410" s="228">
        <f t="shared" si="13"/>
        <v>1.5886010133415936E-4</v>
      </c>
    </row>
    <row r="411" spans="1:16" x14ac:dyDescent="0.2">
      <c r="A411" s="225">
        <f t="shared" si="12"/>
        <v>409</v>
      </c>
      <c r="B411" t="s">
        <v>2486</v>
      </c>
      <c r="C411" s="63" t="s">
        <v>2487</v>
      </c>
      <c r="E411" t="s">
        <v>2488</v>
      </c>
      <c r="G411" s="63" t="s">
        <v>590</v>
      </c>
      <c r="H411" s="63" t="s">
        <v>591</v>
      </c>
      <c r="I411" s="63">
        <v>20</v>
      </c>
      <c r="J411" s="63">
        <v>20</v>
      </c>
      <c r="K411" t="s">
        <v>1510</v>
      </c>
      <c r="L411" s="63" t="s">
        <v>77</v>
      </c>
      <c r="M411" s="227">
        <v>72500</v>
      </c>
      <c r="N411" s="63" t="s">
        <v>586</v>
      </c>
      <c r="O411" s="63" t="s">
        <v>586</v>
      </c>
      <c r="P411" s="228">
        <f t="shared" si="13"/>
        <v>6.4163550678142357E-5</v>
      </c>
    </row>
    <row r="412" spans="1:16" x14ac:dyDescent="0.2">
      <c r="A412" s="225">
        <f t="shared" si="12"/>
        <v>410</v>
      </c>
      <c r="B412" t="s">
        <v>177</v>
      </c>
      <c r="C412" s="63" t="s">
        <v>178</v>
      </c>
      <c r="E412" t="s">
        <v>1029</v>
      </c>
      <c r="G412" s="63" t="s">
        <v>590</v>
      </c>
      <c r="H412" s="63" t="s">
        <v>591</v>
      </c>
      <c r="I412" s="63">
        <v>20</v>
      </c>
      <c r="J412" s="63">
        <v>20</v>
      </c>
      <c r="K412" t="s">
        <v>1510</v>
      </c>
      <c r="L412" s="63" t="s">
        <v>77</v>
      </c>
      <c r="M412" s="227">
        <v>52000</v>
      </c>
      <c r="N412" s="63" t="s">
        <v>586</v>
      </c>
      <c r="O412" s="63" t="s">
        <v>586</v>
      </c>
      <c r="P412" s="228">
        <f t="shared" si="13"/>
        <v>4.6020753589840036E-5</v>
      </c>
    </row>
    <row r="413" spans="1:16" x14ac:dyDescent="0.2">
      <c r="A413" s="225">
        <f t="shared" si="12"/>
        <v>411</v>
      </c>
      <c r="B413" t="s">
        <v>2871</v>
      </c>
      <c r="C413" s="63" t="s">
        <v>2872</v>
      </c>
      <c r="E413" t="s">
        <v>2873</v>
      </c>
      <c r="G413" s="63" t="s">
        <v>590</v>
      </c>
      <c r="H413" s="63" t="s">
        <v>591</v>
      </c>
      <c r="I413" s="63">
        <v>20</v>
      </c>
      <c r="J413" s="63">
        <v>20</v>
      </c>
      <c r="K413" t="s">
        <v>1510</v>
      </c>
      <c r="L413" s="63" t="s">
        <v>77</v>
      </c>
      <c r="M413" s="227">
        <v>149500</v>
      </c>
      <c r="N413" s="63" t="s">
        <v>586</v>
      </c>
      <c r="O413" s="63" t="s">
        <v>586</v>
      </c>
      <c r="P413" s="228">
        <f t="shared" si="13"/>
        <v>1.323096665707901E-4</v>
      </c>
    </row>
    <row r="414" spans="1:16" x14ac:dyDescent="0.2">
      <c r="A414" s="225">
        <f t="shared" si="12"/>
        <v>412</v>
      </c>
      <c r="B414" t="s">
        <v>2818</v>
      </c>
      <c r="C414" s="63" t="s">
        <v>2819</v>
      </c>
      <c r="E414" t="s">
        <v>2820</v>
      </c>
      <c r="G414" s="63" t="s">
        <v>590</v>
      </c>
      <c r="H414" s="63" t="s">
        <v>591</v>
      </c>
      <c r="I414" s="63">
        <v>20</v>
      </c>
      <c r="J414" s="63">
        <v>20</v>
      </c>
      <c r="K414" t="s">
        <v>1510</v>
      </c>
      <c r="L414" s="63" t="s">
        <v>77</v>
      </c>
      <c r="M414" s="227">
        <v>544500</v>
      </c>
      <c r="N414" s="63" t="s">
        <v>586</v>
      </c>
      <c r="O414" s="63" t="s">
        <v>586</v>
      </c>
      <c r="P414" s="228">
        <f t="shared" si="13"/>
        <v>4.8189039095515189E-4</v>
      </c>
    </row>
    <row r="415" spans="1:16" x14ac:dyDescent="0.2">
      <c r="A415" s="225">
        <f t="shared" si="12"/>
        <v>413</v>
      </c>
      <c r="B415" t="s">
        <v>3077</v>
      </c>
      <c r="C415" s="63" t="s">
        <v>3078</v>
      </c>
      <c r="D415" s="63" t="s">
        <v>656</v>
      </c>
      <c r="E415" t="s">
        <v>3079</v>
      </c>
      <c r="F415" t="s">
        <v>3080</v>
      </c>
      <c r="G415" s="63" t="s">
        <v>590</v>
      </c>
      <c r="H415" s="63" t="s">
        <v>591</v>
      </c>
      <c r="I415" s="63">
        <v>20</v>
      </c>
      <c r="J415" s="63">
        <v>20</v>
      </c>
      <c r="K415" t="s">
        <v>1510</v>
      </c>
      <c r="L415" s="63" t="s">
        <v>77</v>
      </c>
      <c r="M415" s="227">
        <v>6000</v>
      </c>
      <c r="N415" s="63" t="s">
        <v>586</v>
      </c>
      <c r="O415" s="63" t="s">
        <v>586</v>
      </c>
      <c r="P415" s="228">
        <f t="shared" si="13"/>
        <v>5.3100869526738497E-6</v>
      </c>
    </row>
    <row r="416" spans="1:16" x14ac:dyDescent="0.2">
      <c r="A416" s="225">
        <f t="shared" si="12"/>
        <v>414</v>
      </c>
      <c r="B416" t="s">
        <v>3257</v>
      </c>
      <c r="C416" s="63" t="s">
        <v>3258</v>
      </c>
      <c r="D416" s="63" t="s">
        <v>656</v>
      </c>
      <c r="E416" t="s">
        <v>3259</v>
      </c>
      <c r="F416" t="s">
        <v>3245</v>
      </c>
      <c r="G416" s="63" t="s">
        <v>590</v>
      </c>
      <c r="H416" s="63" t="s">
        <v>591</v>
      </c>
      <c r="I416" s="63">
        <v>20</v>
      </c>
      <c r="J416" s="63">
        <v>20</v>
      </c>
      <c r="K416" t="s">
        <v>1510</v>
      </c>
      <c r="L416" s="63" t="s">
        <v>77</v>
      </c>
      <c r="M416" s="227">
        <v>45500</v>
      </c>
      <c r="N416" s="63" t="s">
        <v>586</v>
      </c>
      <c r="O416" s="63" t="s">
        <v>586</v>
      </c>
      <c r="P416" s="228">
        <f t="shared" si="13"/>
        <v>4.0268159391110026E-5</v>
      </c>
    </row>
    <row r="417" spans="1:16" x14ac:dyDescent="0.2">
      <c r="A417" s="225">
        <f t="shared" si="12"/>
        <v>415</v>
      </c>
      <c r="B417" t="s">
        <v>3242</v>
      </c>
      <c r="C417" s="63" t="s">
        <v>3243</v>
      </c>
      <c r="E417" t="s">
        <v>3244</v>
      </c>
      <c r="F417" t="s">
        <v>3245</v>
      </c>
      <c r="G417" s="63" t="s">
        <v>590</v>
      </c>
      <c r="H417" s="63" t="s">
        <v>591</v>
      </c>
      <c r="I417" s="63">
        <v>20</v>
      </c>
      <c r="J417" s="63">
        <v>20</v>
      </c>
      <c r="K417" t="s">
        <v>1510</v>
      </c>
      <c r="L417" s="63" t="s">
        <v>77</v>
      </c>
      <c r="M417" s="227">
        <v>102500</v>
      </c>
      <c r="N417" s="63" t="s">
        <v>586</v>
      </c>
      <c r="O417" s="63" t="s">
        <v>586</v>
      </c>
      <c r="P417" s="228">
        <f t="shared" si="13"/>
        <v>9.0713985441511605E-5</v>
      </c>
    </row>
    <row r="418" spans="1:16" x14ac:dyDescent="0.2">
      <c r="A418" s="225">
        <f t="shared" si="12"/>
        <v>416</v>
      </c>
      <c r="B418" t="s">
        <v>3152</v>
      </c>
      <c r="C418" s="63" t="s">
        <v>3153</v>
      </c>
      <c r="E418" t="s">
        <v>3154</v>
      </c>
      <c r="F418" t="s">
        <v>3155</v>
      </c>
      <c r="G418" s="63" t="s">
        <v>590</v>
      </c>
      <c r="H418" s="63" t="s">
        <v>591</v>
      </c>
      <c r="I418" s="63">
        <v>20</v>
      </c>
      <c r="J418" s="63">
        <v>20</v>
      </c>
      <c r="K418" t="s">
        <v>1510</v>
      </c>
      <c r="L418" s="63" t="s">
        <v>77</v>
      </c>
      <c r="M418" s="227">
        <v>84000</v>
      </c>
      <c r="N418" s="63" t="s">
        <v>586</v>
      </c>
      <c r="O418" s="63" t="s">
        <v>586</v>
      </c>
      <c r="P418" s="228">
        <f t="shared" si="13"/>
        <v>7.4341217337433896E-5</v>
      </c>
    </row>
    <row r="419" spans="1:16" x14ac:dyDescent="0.2">
      <c r="A419" s="225">
        <f t="shared" si="12"/>
        <v>417</v>
      </c>
      <c r="B419" t="s">
        <v>3033</v>
      </c>
      <c r="C419" s="63" t="s">
        <v>2854</v>
      </c>
      <c r="E419" t="s">
        <v>2855</v>
      </c>
      <c r="F419" t="s">
        <v>85</v>
      </c>
      <c r="G419" s="63" t="s">
        <v>590</v>
      </c>
      <c r="H419" s="63" t="s">
        <v>591</v>
      </c>
      <c r="I419" s="63">
        <v>20</v>
      </c>
      <c r="J419" s="63">
        <v>20</v>
      </c>
      <c r="K419" t="s">
        <v>1510</v>
      </c>
      <c r="L419" s="63" t="s">
        <v>77</v>
      </c>
      <c r="M419" s="227">
        <v>492000</v>
      </c>
      <c r="N419" s="63" t="s">
        <v>586</v>
      </c>
      <c r="O419" s="63" t="s">
        <v>586</v>
      </c>
      <c r="P419" s="228">
        <f t="shared" si="13"/>
        <v>4.3542713011925571E-4</v>
      </c>
    </row>
    <row r="420" spans="1:16" x14ac:dyDescent="0.2">
      <c r="A420" s="225">
        <f t="shared" si="12"/>
        <v>418</v>
      </c>
      <c r="B420" t="s">
        <v>2430</v>
      </c>
      <c r="C420" s="63" t="s">
        <v>2431</v>
      </c>
      <c r="E420" t="s">
        <v>2432</v>
      </c>
      <c r="F420" t="s">
        <v>2433</v>
      </c>
      <c r="G420" s="63" t="s">
        <v>590</v>
      </c>
      <c r="H420" s="63" t="s">
        <v>591</v>
      </c>
      <c r="I420" s="63">
        <v>20</v>
      </c>
      <c r="J420" s="63">
        <v>20</v>
      </c>
      <c r="K420" t="s">
        <v>1510</v>
      </c>
      <c r="L420" s="63" t="s">
        <v>77</v>
      </c>
      <c r="M420" s="227">
        <v>690000</v>
      </c>
      <c r="N420" s="63" t="s">
        <v>586</v>
      </c>
      <c r="O420" s="63" t="s">
        <v>586</v>
      </c>
      <c r="P420" s="228">
        <f t="shared" si="13"/>
        <v>6.1065999955749271E-4</v>
      </c>
    </row>
    <row r="421" spans="1:16" x14ac:dyDescent="0.2">
      <c r="A421" s="225">
        <f t="shared" si="12"/>
        <v>419</v>
      </c>
      <c r="B421" t="s">
        <v>1274</v>
      </c>
      <c r="C421" s="63" t="s">
        <v>1275</v>
      </c>
      <c r="E421" t="s">
        <v>1276</v>
      </c>
      <c r="G421" s="63" t="s">
        <v>590</v>
      </c>
      <c r="H421" s="63" t="s">
        <v>591</v>
      </c>
      <c r="I421" s="63">
        <v>20</v>
      </c>
      <c r="J421" s="63">
        <v>20</v>
      </c>
      <c r="K421" t="s">
        <v>1510</v>
      </c>
      <c r="L421" s="63" t="s">
        <v>77</v>
      </c>
      <c r="M421" s="227">
        <v>169100</v>
      </c>
      <c r="N421" s="63" t="s">
        <v>586</v>
      </c>
      <c r="O421" s="63" t="s">
        <v>586</v>
      </c>
      <c r="P421" s="228">
        <f t="shared" si="13"/>
        <v>1.4965595061619134E-4</v>
      </c>
    </row>
    <row r="422" spans="1:16" x14ac:dyDescent="0.2">
      <c r="A422" s="225">
        <f t="shared" si="12"/>
        <v>420</v>
      </c>
      <c r="B422" t="s">
        <v>755</v>
      </c>
      <c r="C422" s="63" t="s">
        <v>756</v>
      </c>
      <c r="E422" t="s">
        <v>1014</v>
      </c>
      <c r="G422" s="63" t="s">
        <v>590</v>
      </c>
      <c r="H422" s="63" t="s">
        <v>402</v>
      </c>
      <c r="I422" s="63">
        <v>15</v>
      </c>
      <c r="J422" s="63">
        <v>10</v>
      </c>
      <c r="K422" t="s">
        <v>1510</v>
      </c>
      <c r="L422" s="63" t="s">
        <v>77</v>
      </c>
      <c r="M422" s="227">
        <v>266500</v>
      </c>
      <c r="N422" s="63" t="s">
        <v>586</v>
      </c>
      <c r="O422" s="63" t="s">
        <v>586</v>
      </c>
      <c r="P422" s="228">
        <f t="shared" si="13"/>
        <v>2.3585636214793016E-4</v>
      </c>
    </row>
    <row r="423" spans="1:16" x14ac:dyDescent="0.2">
      <c r="A423" s="225">
        <f t="shared" si="12"/>
        <v>421</v>
      </c>
      <c r="B423" t="s">
        <v>2483</v>
      </c>
      <c r="C423" s="63" t="s">
        <v>2484</v>
      </c>
      <c r="E423" t="s">
        <v>2485</v>
      </c>
      <c r="G423" s="63" t="s">
        <v>590</v>
      </c>
      <c r="H423" s="63" t="s">
        <v>591</v>
      </c>
      <c r="I423" s="63">
        <v>20</v>
      </c>
      <c r="J423" s="63">
        <v>20</v>
      </c>
      <c r="K423" t="s">
        <v>1510</v>
      </c>
      <c r="L423" s="63" t="s">
        <v>77</v>
      </c>
      <c r="M423" s="227">
        <v>49500</v>
      </c>
      <c r="N423" s="63" t="s">
        <v>586</v>
      </c>
      <c r="O423" s="63" t="s">
        <v>586</v>
      </c>
      <c r="P423" s="228">
        <f t="shared" si="13"/>
        <v>4.3808217359559264E-5</v>
      </c>
    </row>
    <row r="424" spans="1:16" x14ac:dyDescent="0.2">
      <c r="A424" s="225">
        <f t="shared" si="12"/>
        <v>422</v>
      </c>
      <c r="B424" t="s">
        <v>1061</v>
      </c>
      <c r="C424" s="63" t="s">
        <v>1062</v>
      </c>
      <c r="E424" t="s">
        <v>1063</v>
      </c>
      <c r="F424" t="s">
        <v>1064</v>
      </c>
      <c r="G424" s="63" t="s">
        <v>590</v>
      </c>
      <c r="H424" s="63" t="s">
        <v>591</v>
      </c>
      <c r="I424" s="63">
        <v>20</v>
      </c>
      <c r="J424" s="63">
        <v>20</v>
      </c>
      <c r="K424" t="s">
        <v>1510</v>
      </c>
      <c r="L424" s="63" t="s">
        <v>77</v>
      </c>
      <c r="M424" s="227">
        <v>82500</v>
      </c>
      <c r="N424" s="63" t="s">
        <v>586</v>
      </c>
      <c r="O424" s="63" t="s">
        <v>586</v>
      </c>
      <c r="P424" s="228">
        <f t="shared" si="13"/>
        <v>7.3013695599265444E-5</v>
      </c>
    </row>
    <row r="425" spans="1:16" x14ac:dyDescent="0.2">
      <c r="A425" s="225">
        <f t="shared" si="12"/>
        <v>423</v>
      </c>
      <c r="B425" t="s">
        <v>684</v>
      </c>
      <c r="C425" s="63" t="s">
        <v>685</v>
      </c>
      <c r="E425" t="s">
        <v>1042</v>
      </c>
      <c r="G425" s="63" t="s">
        <v>590</v>
      </c>
      <c r="H425" s="63" t="s">
        <v>591</v>
      </c>
      <c r="I425" s="63">
        <v>20</v>
      </c>
      <c r="J425" s="63">
        <v>20</v>
      </c>
      <c r="K425" t="s">
        <v>1510</v>
      </c>
      <c r="L425" s="63" t="s">
        <v>77</v>
      </c>
      <c r="M425" s="227">
        <v>62000</v>
      </c>
      <c r="N425" s="63" t="s">
        <v>586</v>
      </c>
      <c r="O425" s="63" t="s">
        <v>586</v>
      </c>
      <c r="P425" s="228">
        <f t="shared" si="13"/>
        <v>5.4870898510963116E-5</v>
      </c>
    </row>
    <row r="426" spans="1:16" x14ac:dyDescent="0.2">
      <c r="A426" s="225">
        <f t="shared" si="12"/>
        <v>424</v>
      </c>
      <c r="B426" t="s">
        <v>2712</v>
      </c>
      <c r="C426" s="63" t="s">
        <v>2713</v>
      </c>
      <c r="E426" t="s">
        <v>2714</v>
      </c>
      <c r="G426" s="63" t="s">
        <v>590</v>
      </c>
      <c r="H426" s="63" t="s">
        <v>591</v>
      </c>
      <c r="I426" s="63">
        <v>20</v>
      </c>
      <c r="J426" s="63">
        <v>20</v>
      </c>
      <c r="K426" t="s">
        <v>1510</v>
      </c>
      <c r="L426" s="63" t="s">
        <v>77</v>
      </c>
      <c r="M426" s="227">
        <v>76000</v>
      </c>
      <c r="N426" s="63" t="s">
        <v>586</v>
      </c>
      <c r="O426" s="63" t="s">
        <v>586</v>
      </c>
      <c r="P426" s="228">
        <f t="shared" si="13"/>
        <v>6.7261101400535435E-5</v>
      </c>
    </row>
    <row r="427" spans="1:16" x14ac:dyDescent="0.2">
      <c r="A427" s="225">
        <f t="shared" si="12"/>
        <v>425</v>
      </c>
      <c r="B427" t="s">
        <v>3198</v>
      </c>
      <c r="C427" s="63" t="s">
        <v>3199</v>
      </c>
      <c r="E427" t="s">
        <v>3200</v>
      </c>
      <c r="F427" t="s">
        <v>3201</v>
      </c>
      <c r="G427" s="63" t="s">
        <v>590</v>
      </c>
      <c r="H427" s="63" t="s">
        <v>591</v>
      </c>
      <c r="I427" s="63">
        <v>20</v>
      </c>
      <c r="J427" s="63">
        <v>20</v>
      </c>
      <c r="K427" t="s">
        <v>1510</v>
      </c>
      <c r="L427" s="63" t="s">
        <v>77</v>
      </c>
      <c r="M427" s="227">
        <v>4000</v>
      </c>
      <c r="N427" s="63" t="s">
        <v>586</v>
      </c>
      <c r="O427" s="63" t="s">
        <v>586</v>
      </c>
      <c r="P427" s="228">
        <f t="shared" si="13"/>
        <v>3.5400579684492334E-6</v>
      </c>
    </row>
    <row r="428" spans="1:16" x14ac:dyDescent="0.2">
      <c r="A428" s="225">
        <f t="shared" si="12"/>
        <v>426</v>
      </c>
      <c r="B428" t="s">
        <v>1914</v>
      </c>
      <c r="C428" s="63" t="s">
        <v>1915</v>
      </c>
      <c r="E428" t="s">
        <v>1916</v>
      </c>
      <c r="F428" t="s">
        <v>1917</v>
      </c>
      <c r="G428" s="63" t="s">
        <v>590</v>
      </c>
      <c r="H428" s="63" t="s">
        <v>591</v>
      </c>
      <c r="I428" s="63">
        <v>20</v>
      </c>
      <c r="J428" s="63">
        <v>20</v>
      </c>
      <c r="K428" t="s">
        <v>1510</v>
      </c>
      <c r="L428" s="63" t="s">
        <v>77</v>
      </c>
      <c r="M428" s="227">
        <v>907000</v>
      </c>
      <c r="N428" s="63" t="s">
        <v>586</v>
      </c>
      <c r="O428" s="63" t="s">
        <v>586</v>
      </c>
      <c r="P428" s="228">
        <f t="shared" si="13"/>
        <v>8.0270814434586367E-4</v>
      </c>
    </row>
    <row r="429" spans="1:16" x14ac:dyDescent="0.2">
      <c r="A429" s="225">
        <f t="shared" si="12"/>
        <v>427</v>
      </c>
      <c r="B429" t="s">
        <v>1485</v>
      </c>
      <c r="C429" s="63" t="s">
        <v>1486</v>
      </c>
      <c r="E429" t="s">
        <v>1487</v>
      </c>
      <c r="F429" t="s">
        <v>105</v>
      </c>
      <c r="G429" s="63" t="s">
        <v>590</v>
      </c>
      <c r="H429" s="63" t="s">
        <v>591</v>
      </c>
      <c r="I429" s="63">
        <v>20</v>
      </c>
      <c r="J429" s="63">
        <v>20</v>
      </c>
      <c r="K429" t="s">
        <v>1510</v>
      </c>
      <c r="L429" s="63" t="s">
        <v>77</v>
      </c>
      <c r="M429" s="227">
        <v>67500</v>
      </c>
      <c r="N429" s="63" t="s">
        <v>586</v>
      </c>
      <c r="O429" s="63" t="s">
        <v>586</v>
      </c>
      <c r="P429" s="228">
        <f t="shared" si="13"/>
        <v>5.9738478217580813E-5</v>
      </c>
    </row>
    <row r="430" spans="1:16" x14ac:dyDescent="0.2">
      <c r="A430" s="225">
        <f t="shared" si="12"/>
        <v>428</v>
      </c>
      <c r="B430" t="s">
        <v>507</v>
      </c>
      <c r="C430" s="63" t="s">
        <v>508</v>
      </c>
      <c r="E430" t="s">
        <v>994</v>
      </c>
      <c r="G430" s="63" t="s">
        <v>590</v>
      </c>
      <c r="H430" s="63" t="s">
        <v>591</v>
      </c>
      <c r="I430" s="63">
        <v>20</v>
      </c>
      <c r="J430" s="63">
        <v>20</v>
      </c>
      <c r="K430" t="s">
        <v>1510</v>
      </c>
      <c r="L430" s="63" t="s">
        <v>77</v>
      </c>
      <c r="M430" s="227">
        <v>476500</v>
      </c>
      <c r="N430" s="63" t="s">
        <v>586</v>
      </c>
      <c r="O430" s="63" t="s">
        <v>586</v>
      </c>
      <c r="P430" s="228">
        <f t="shared" si="13"/>
        <v>4.2170940549151491E-4</v>
      </c>
    </row>
    <row r="431" spans="1:16" x14ac:dyDescent="0.2">
      <c r="A431" s="225">
        <f t="shared" si="12"/>
        <v>429</v>
      </c>
      <c r="B431" t="s">
        <v>2421</v>
      </c>
      <c r="C431" s="63" t="s">
        <v>2422</v>
      </c>
      <c r="E431" t="s">
        <v>2423</v>
      </c>
      <c r="G431" s="63" t="s">
        <v>590</v>
      </c>
      <c r="H431" s="63" t="s">
        <v>591</v>
      </c>
      <c r="I431" s="63">
        <v>20</v>
      </c>
      <c r="J431" s="63">
        <v>20</v>
      </c>
      <c r="K431" t="s">
        <v>1510</v>
      </c>
      <c r="L431" s="63" t="s">
        <v>77</v>
      </c>
      <c r="M431" s="227">
        <v>327356</v>
      </c>
      <c r="N431" s="63" t="s">
        <v>586</v>
      </c>
      <c r="O431" s="63" t="s">
        <v>586</v>
      </c>
      <c r="P431" s="228">
        <f t="shared" si="13"/>
        <v>2.897148040799168E-4</v>
      </c>
    </row>
    <row r="432" spans="1:16" x14ac:dyDescent="0.2">
      <c r="A432" s="225">
        <f t="shared" si="12"/>
        <v>430</v>
      </c>
      <c r="B432" t="s">
        <v>545</v>
      </c>
      <c r="C432" s="63" t="s">
        <v>546</v>
      </c>
      <c r="E432" t="s">
        <v>1001</v>
      </c>
      <c r="G432" s="63" t="s">
        <v>590</v>
      </c>
      <c r="H432" s="63" t="s">
        <v>591</v>
      </c>
      <c r="I432" s="63">
        <v>20</v>
      </c>
      <c r="J432" s="63">
        <v>20</v>
      </c>
      <c r="K432" t="s">
        <v>1510</v>
      </c>
      <c r="L432" s="63" t="s">
        <v>77</v>
      </c>
      <c r="M432" s="227">
        <v>693144</v>
      </c>
      <c r="N432" s="63" t="s">
        <v>586</v>
      </c>
      <c r="O432" s="63" t="s">
        <v>586</v>
      </c>
      <c r="P432" s="228">
        <f t="shared" si="13"/>
        <v>6.134424851206939E-4</v>
      </c>
    </row>
    <row r="433" spans="1:16" x14ac:dyDescent="0.2">
      <c r="A433" s="225">
        <f t="shared" si="12"/>
        <v>431</v>
      </c>
      <c r="B433" t="s">
        <v>2462</v>
      </c>
      <c r="C433" s="63" t="s">
        <v>2463</v>
      </c>
      <c r="E433" t="s">
        <v>2464</v>
      </c>
      <c r="G433" s="63" t="s">
        <v>590</v>
      </c>
      <c r="H433" s="63" t="s">
        <v>591</v>
      </c>
      <c r="I433" s="63">
        <v>20</v>
      </c>
      <c r="J433" s="63">
        <v>20</v>
      </c>
      <c r="K433" t="s">
        <v>1510</v>
      </c>
      <c r="L433" s="63" t="s">
        <v>77</v>
      </c>
      <c r="M433" s="227">
        <v>139776</v>
      </c>
      <c r="N433" s="63" t="s">
        <v>586</v>
      </c>
      <c r="O433" s="63" t="s">
        <v>586</v>
      </c>
      <c r="P433" s="228">
        <f t="shared" si="13"/>
        <v>1.2370378564949001E-4</v>
      </c>
    </row>
    <row r="434" spans="1:16" x14ac:dyDescent="0.2">
      <c r="A434" s="225">
        <f t="shared" si="12"/>
        <v>432</v>
      </c>
      <c r="B434" t="s">
        <v>282</v>
      </c>
      <c r="C434" s="63" t="s">
        <v>283</v>
      </c>
      <c r="E434" t="s">
        <v>978</v>
      </c>
      <c r="G434" s="63" t="s">
        <v>590</v>
      </c>
      <c r="H434" s="63" t="s">
        <v>591</v>
      </c>
      <c r="I434" s="63">
        <v>20</v>
      </c>
      <c r="J434" s="63">
        <v>20</v>
      </c>
      <c r="K434" t="s">
        <v>1510</v>
      </c>
      <c r="L434" s="63" t="s">
        <v>77</v>
      </c>
      <c r="M434" s="227">
        <v>770000</v>
      </c>
      <c r="N434" s="63" t="s">
        <v>586</v>
      </c>
      <c r="O434" s="63" t="s">
        <v>586</v>
      </c>
      <c r="P434" s="228">
        <f t="shared" si="13"/>
        <v>6.8146115892647741E-4</v>
      </c>
    </row>
    <row r="435" spans="1:16" x14ac:dyDescent="0.2">
      <c r="A435" s="225">
        <f t="shared" si="12"/>
        <v>433</v>
      </c>
      <c r="B435" t="s">
        <v>2499</v>
      </c>
      <c r="C435" s="63" t="s">
        <v>2500</v>
      </c>
      <c r="E435" t="s">
        <v>2501</v>
      </c>
      <c r="F435" t="s">
        <v>2502</v>
      </c>
      <c r="G435" s="63" t="s">
        <v>590</v>
      </c>
      <c r="H435" s="63" t="s">
        <v>591</v>
      </c>
      <c r="I435" s="63">
        <v>20</v>
      </c>
      <c r="J435" s="63">
        <v>20</v>
      </c>
      <c r="K435" t="s">
        <v>1510</v>
      </c>
      <c r="L435" s="63" t="s">
        <v>77</v>
      </c>
      <c r="M435" s="227">
        <v>59421</v>
      </c>
      <c r="N435" s="63" t="s">
        <v>586</v>
      </c>
      <c r="O435" s="63" t="s">
        <v>586</v>
      </c>
      <c r="P435" s="228">
        <f t="shared" si="13"/>
        <v>5.2588446135805475E-5</v>
      </c>
    </row>
    <row r="436" spans="1:16" x14ac:dyDescent="0.2">
      <c r="A436" s="225">
        <f t="shared" si="12"/>
        <v>434</v>
      </c>
      <c r="B436" t="s">
        <v>2252</v>
      </c>
      <c r="C436" s="63" t="s">
        <v>2253</v>
      </c>
      <c r="E436" t="s">
        <v>2254</v>
      </c>
      <c r="G436" s="63" t="s">
        <v>590</v>
      </c>
      <c r="H436" s="63" t="s">
        <v>591</v>
      </c>
      <c r="I436" s="63">
        <v>20</v>
      </c>
      <c r="J436" s="63">
        <v>20</v>
      </c>
      <c r="K436" t="s">
        <v>1510</v>
      </c>
      <c r="L436" s="63" t="s">
        <v>77</v>
      </c>
      <c r="M436" s="227">
        <v>1305079</v>
      </c>
      <c r="N436" s="63" t="s">
        <v>586</v>
      </c>
      <c r="O436" s="63" t="s">
        <v>586</v>
      </c>
      <c r="P436" s="228">
        <f t="shared" si="13"/>
        <v>1.1550138283514392E-3</v>
      </c>
    </row>
    <row r="437" spans="1:16" x14ac:dyDescent="0.2">
      <c r="A437" s="225">
        <f t="shared" si="12"/>
        <v>435</v>
      </c>
      <c r="B437" t="s">
        <v>858</v>
      </c>
      <c r="C437" s="63" t="s">
        <v>859</v>
      </c>
      <c r="E437" t="s">
        <v>492</v>
      </c>
      <c r="G437" s="63" t="s">
        <v>590</v>
      </c>
      <c r="H437" s="63" t="s">
        <v>591</v>
      </c>
      <c r="I437" s="63">
        <v>20</v>
      </c>
      <c r="J437" s="63">
        <v>20</v>
      </c>
      <c r="K437" t="s">
        <v>1510</v>
      </c>
      <c r="L437" s="63" t="s">
        <v>77</v>
      </c>
      <c r="M437" s="227">
        <v>26500</v>
      </c>
      <c r="N437" s="63" t="s">
        <v>586</v>
      </c>
      <c r="O437" s="63" t="s">
        <v>586</v>
      </c>
      <c r="P437" s="228">
        <f t="shared" si="13"/>
        <v>2.3452884040976171E-5</v>
      </c>
    </row>
    <row r="438" spans="1:16" x14ac:dyDescent="0.2">
      <c r="A438" s="225">
        <f t="shared" ref="A438:A501" si="14">A437+1</f>
        <v>436</v>
      </c>
      <c r="B438" t="s">
        <v>1886</v>
      </c>
      <c r="C438" s="63" t="s">
        <v>1887</v>
      </c>
      <c r="E438" t="s">
        <v>1888</v>
      </c>
      <c r="G438" s="63" t="s">
        <v>590</v>
      </c>
      <c r="H438" s="63" t="s">
        <v>591</v>
      </c>
      <c r="I438" s="63">
        <v>20</v>
      </c>
      <c r="J438" s="63">
        <v>20</v>
      </c>
      <c r="K438" t="s">
        <v>1510</v>
      </c>
      <c r="L438" s="63" t="s">
        <v>77</v>
      </c>
      <c r="M438" s="227">
        <v>36500</v>
      </c>
      <c r="N438" s="63" t="s">
        <v>586</v>
      </c>
      <c r="O438" s="63" t="s">
        <v>586</v>
      </c>
      <c r="P438" s="228">
        <f t="shared" si="13"/>
        <v>3.2303028962099251E-5</v>
      </c>
    </row>
    <row r="439" spans="1:16" x14ac:dyDescent="0.2">
      <c r="A439" s="225">
        <f t="shared" si="14"/>
        <v>437</v>
      </c>
      <c r="B439" t="s">
        <v>1576</v>
      </c>
      <c r="C439" s="63" t="s">
        <v>1577</v>
      </c>
      <c r="E439" t="s">
        <v>1578</v>
      </c>
      <c r="G439" s="63" t="s">
        <v>590</v>
      </c>
      <c r="H439" s="63" t="s">
        <v>591</v>
      </c>
      <c r="I439" s="63">
        <v>20</v>
      </c>
      <c r="J439" s="63">
        <v>20</v>
      </c>
      <c r="K439" t="s">
        <v>1510</v>
      </c>
      <c r="L439" s="63" t="s">
        <v>77</v>
      </c>
      <c r="M439" s="227">
        <v>112449</v>
      </c>
      <c r="N439" s="63" t="s">
        <v>586</v>
      </c>
      <c r="O439" s="63" t="s">
        <v>586</v>
      </c>
      <c r="P439" s="228">
        <f t="shared" si="13"/>
        <v>9.9518994623536966E-5</v>
      </c>
    </row>
    <row r="440" spans="1:16" x14ac:dyDescent="0.2">
      <c r="A440" s="225">
        <f t="shared" si="14"/>
        <v>438</v>
      </c>
      <c r="B440" t="s">
        <v>834</v>
      </c>
      <c r="C440" s="63" t="s">
        <v>835</v>
      </c>
      <c r="E440" t="s">
        <v>1025</v>
      </c>
      <c r="G440" s="63" t="s">
        <v>590</v>
      </c>
      <c r="H440" s="63" t="s">
        <v>591</v>
      </c>
      <c r="I440" s="63">
        <v>20</v>
      </c>
      <c r="J440" s="63">
        <v>20</v>
      </c>
      <c r="K440" t="s">
        <v>1510</v>
      </c>
      <c r="L440" s="63" t="s">
        <v>77</v>
      </c>
      <c r="M440" s="227">
        <v>94500</v>
      </c>
      <c r="N440" s="63" t="s">
        <v>586</v>
      </c>
      <c r="O440" s="63" t="s">
        <v>586</v>
      </c>
      <c r="P440" s="228">
        <f t="shared" si="13"/>
        <v>8.3633869504613144E-5</v>
      </c>
    </row>
    <row r="441" spans="1:16" x14ac:dyDescent="0.2">
      <c r="A441" s="225">
        <f t="shared" si="14"/>
        <v>439</v>
      </c>
      <c r="B441" t="s">
        <v>2927</v>
      </c>
      <c r="C441" s="63" t="s">
        <v>2928</v>
      </c>
      <c r="E441" t="s">
        <v>2929</v>
      </c>
      <c r="G441" s="63" t="s">
        <v>590</v>
      </c>
      <c r="H441" s="63" t="s">
        <v>591</v>
      </c>
      <c r="I441" s="63">
        <v>20</v>
      </c>
      <c r="J441" s="63">
        <v>20</v>
      </c>
      <c r="K441" t="s">
        <v>1510</v>
      </c>
      <c r="L441" s="63" t="s">
        <v>77</v>
      </c>
      <c r="M441" s="227">
        <v>103500</v>
      </c>
      <c r="N441" s="63" t="s">
        <v>586</v>
      </c>
      <c r="O441" s="63" t="s">
        <v>586</v>
      </c>
      <c r="P441" s="228">
        <f t="shared" si="13"/>
        <v>9.1598999933623911E-5</v>
      </c>
    </row>
    <row r="442" spans="1:16" x14ac:dyDescent="0.2">
      <c r="A442" s="225">
        <f t="shared" si="14"/>
        <v>440</v>
      </c>
      <c r="B442" t="s">
        <v>1729</v>
      </c>
      <c r="C442" s="63" t="s">
        <v>697</v>
      </c>
      <c r="E442" t="s">
        <v>1054</v>
      </c>
      <c r="G442" s="63" t="s">
        <v>590</v>
      </c>
      <c r="H442" s="63" t="s">
        <v>591</v>
      </c>
      <c r="I442" s="63">
        <v>20</v>
      </c>
      <c r="J442" s="63">
        <v>20</v>
      </c>
      <c r="K442" t="s">
        <v>1510</v>
      </c>
      <c r="L442" s="63" t="s">
        <v>77</v>
      </c>
      <c r="M442" s="227">
        <v>17500</v>
      </c>
      <c r="N442" s="63" t="s">
        <v>586</v>
      </c>
      <c r="O442" s="63" t="s">
        <v>586</v>
      </c>
      <c r="P442" s="228">
        <f t="shared" si="13"/>
        <v>1.5487753611965396E-5</v>
      </c>
    </row>
    <row r="443" spans="1:16" x14ac:dyDescent="0.2">
      <c r="A443" s="225">
        <f t="shared" si="14"/>
        <v>441</v>
      </c>
      <c r="B443" t="s">
        <v>2286</v>
      </c>
      <c r="C443" s="63" t="s">
        <v>2287</v>
      </c>
      <c r="E443" t="s">
        <v>2288</v>
      </c>
      <c r="G443" s="63" t="s">
        <v>590</v>
      </c>
      <c r="H443" s="63" t="s">
        <v>591</v>
      </c>
      <c r="I443" s="63">
        <v>20</v>
      </c>
      <c r="J443" s="63">
        <v>20</v>
      </c>
      <c r="K443" t="s">
        <v>1510</v>
      </c>
      <c r="L443" s="63" t="s">
        <v>77</v>
      </c>
      <c r="M443" s="227">
        <v>1239000</v>
      </c>
      <c r="N443" s="63" t="s">
        <v>586</v>
      </c>
      <c r="O443" s="63" t="s">
        <v>586</v>
      </c>
      <c r="P443" s="228">
        <f t="shared" si="13"/>
        <v>1.0965329557271501E-3</v>
      </c>
    </row>
    <row r="444" spans="1:16" x14ac:dyDescent="0.2">
      <c r="A444" s="225">
        <f t="shared" si="14"/>
        <v>442</v>
      </c>
      <c r="B444" t="s">
        <v>2274</v>
      </c>
      <c r="C444" s="63" t="s">
        <v>2275</v>
      </c>
      <c r="E444" t="s">
        <v>2276</v>
      </c>
      <c r="G444" s="63" t="s">
        <v>590</v>
      </c>
      <c r="H444" s="63" t="s">
        <v>591</v>
      </c>
      <c r="I444" s="63">
        <v>20</v>
      </c>
      <c r="J444" s="63">
        <v>20</v>
      </c>
      <c r="K444" t="s">
        <v>1510</v>
      </c>
      <c r="L444" s="63" t="s">
        <v>77</v>
      </c>
      <c r="M444" s="227">
        <v>192500</v>
      </c>
      <c r="N444" s="63" t="s">
        <v>586</v>
      </c>
      <c r="O444" s="63" t="s">
        <v>586</v>
      </c>
      <c r="P444" s="228">
        <f t="shared" si="13"/>
        <v>1.7036528973161935E-4</v>
      </c>
    </row>
    <row r="445" spans="1:16" x14ac:dyDescent="0.2">
      <c r="A445" s="225">
        <f t="shared" si="14"/>
        <v>443</v>
      </c>
      <c r="B445" t="s">
        <v>1427</v>
      </c>
      <c r="C445" s="63" t="s">
        <v>1428</v>
      </c>
      <c r="E445" t="s">
        <v>1429</v>
      </c>
      <c r="G445" s="63" t="s">
        <v>590</v>
      </c>
      <c r="H445" s="63" t="s">
        <v>591</v>
      </c>
      <c r="I445" s="63">
        <v>20</v>
      </c>
      <c r="J445" s="63">
        <v>20</v>
      </c>
      <c r="K445" t="s">
        <v>1510</v>
      </c>
      <c r="L445" s="63" t="s">
        <v>77</v>
      </c>
      <c r="M445" s="227">
        <v>140000</v>
      </c>
      <c r="N445" s="63" t="s">
        <v>586</v>
      </c>
      <c r="O445" s="63" t="s">
        <v>586</v>
      </c>
      <c r="P445" s="228">
        <f t="shared" si="13"/>
        <v>1.2390202889572317E-4</v>
      </c>
    </row>
    <row r="446" spans="1:16" x14ac:dyDescent="0.2">
      <c r="A446" s="225">
        <f t="shared" si="14"/>
        <v>444</v>
      </c>
      <c r="B446" t="s">
        <v>2450</v>
      </c>
      <c r="C446" s="63" t="s">
        <v>2451</v>
      </c>
      <c r="E446" t="s">
        <v>2452</v>
      </c>
      <c r="G446" s="63" t="s">
        <v>590</v>
      </c>
      <c r="H446" s="63" t="s">
        <v>591</v>
      </c>
      <c r="I446" s="63">
        <v>20</v>
      </c>
      <c r="J446" s="63">
        <v>20</v>
      </c>
      <c r="K446" t="s">
        <v>1510</v>
      </c>
      <c r="L446" s="63" t="s">
        <v>77</v>
      </c>
      <c r="M446" s="227">
        <v>420000</v>
      </c>
      <c r="N446" s="63" t="s">
        <v>586</v>
      </c>
      <c r="O446" s="63" t="s">
        <v>586</v>
      </c>
      <c r="P446" s="228">
        <f t="shared" si="13"/>
        <v>3.7170608668716951E-4</v>
      </c>
    </row>
    <row r="447" spans="1:16" x14ac:dyDescent="0.2">
      <c r="A447" s="225">
        <f t="shared" si="14"/>
        <v>445</v>
      </c>
      <c r="B447" t="s">
        <v>3236</v>
      </c>
      <c r="C447" s="63" t="s">
        <v>3237</v>
      </c>
      <c r="E447" t="s">
        <v>3238</v>
      </c>
      <c r="G447" s="63" t="s">
        <v>590</v>
      </c>
      <c r="H447" s="63" t="s">
        <v>591</v>
      </c>
      <c r="I447" s="63">
        <v>20</v>
      </c>
      <c r="J447" s="63">
        <v>20</v>
      </c>
      <c r="K447" t="s">
        <v>1510</v>
      </c>
      <c r="L447" s="63" t="s">
        <v>77</v>
      </c>
      <c r="M447" s="227">
        <v>130500</v>
      </c>
      <c r="N447" s="63" t="s">
        <v>586</v>
      </c>
      <c r="O447" s="63" t="s">
        <v>586</v>
      </c>
      <c r="P447" s="228">
        <f t="shared" si="13"/>
        <v>1.1549439122065624E-4</v>
      </c>
    </row>
    <row r="448" spans="1:16" x14ac:dyDescent="0.2">
      <c r="A448" s="225">
        <f t="shared" si="14"/>
        <v>446</v>
      </c>
      <c r="B448" t="s">
        <v>1905</v>
      </c>
      <c r="C448" s="63" t="s">
        <v>1906</v>
      </c>
      <c r="E448" t="s">
        <v>1622</v>
      </c>
      <c r="F448" t="s">
        <v>1623</v>
      </c>
      <c r="G448" s="63" t="s">
        <v>590</v>
      </c>
      <c r="H448" s="63" t="s">
        <v>591</v>
      </c>
      <c r="I448" s="63">
        <v>20</v>
      </c>
      <c r="J448" s="63">
        <v>20</v>
      </c>
      <c r="K448" t="s">
        <v>1510</v>
      </c>
      <c r="L448" s="63" t="s">
        <v>77</v>
      </c>
      <c r="M448" s="227">
        <v>5500</v>
      </c>
      <c r="N448" s="63" t="s">
        <v>586</v>
      </c>
      <c r="O448" s="63" t="s">
        <v>586</v>
      </c>
      <c r="P448" s="228">
        <f t="shared" si="13"/>
        <v>4.8675797066176959E-6</v>
      </c>
    </row>
    <row r="449" spans="1:16" x14ac:dyDescent="0.2">
      <c r="A449" s="225">
        <f t="shared" si="14"/>
        <v>447</v>
      </c>
      <c r="B449" t="s">
        <v>2066</v>
      </c>
      <c r="C449" s="63" t="s">
        <v>805</v>
      </c>
      <c r="D449" s="63" t="s">
        <v>656</v>
      </c>
      <c r="E449" t="s">
        <v>1999</v>
      </c>
      <c r="F449" t="s">
        <v>2000</v>
      </c>
      <c r="G449" s="63" t="s">
        <v>590</v>
      </c>
      <c r="H449" s="63" t="s">
        <v>591</v>
      </c>
      <c r="I449" s="63">
        <v>20</v>
      </c>
      <c r="J449" s="63">
        <v>20</v>
      </c>
      <c r="K449" t="s">
        <v>1510</v>
      </c>
      <c r="L449" s="63" t="s">
        <v>77</v>
      </c>
      <c r="M449" s="227">
        <v>25000</v>
      </c>
      <c r="N449" s="63" t="s">
        <v>586</v>
      </c>
      <c r="O449" s="63" t="s">
        <v>586</v>
      </c>
      <c r="P449" s="228">
        <f t="shared" si="13"/>
        <v>2.2125362302807708E-5</v>
      </c>
    </row>
    <row r="450" spans="1:16" x14ac:dyDescent="0.2">
      <c r="A450" s="225">
        <f t="shared" si="14"/>
        <v>448</v>
      </c>
      <c r="B450" t="s">
        <v>171</v>
      </c>
      <c r="C450" s="63" t="s">
        <v>172</v>
      </c>
      <c r="E450" t="s">
        <v>1018</v>
      </c>
      <c r="G450" s="63" t="s">
        <v>590</v>
      </c>
      <c r="H450" s="63" t="s">
        <v>591</v>
      </c>
      <c r="I450" s="63">
        <v>20</v>
      </c>
      <c r="J450" s="63">
        <v>20</v>
      </c>
      <c r="K450" t="s">
        <v>1510</v>
      </c>
      <c r="L450" s="63" t="s">
        <v>77</v>
      </c>
      <c r="M450" s="227">
        <v>84000</v>
      </c>
      <c r="N450" s="63" t="s">
        <v>586</v>
      </c>
      <c r="O450" s="63" t="s">
        <v>586</v>
      </c>
      <c r="P450" s="228">
        <f t="shared" ref="P450:P513" si="15">M450/$M$972</f>
        <v>7.4341217337433896E-5</v>
      </c>
    </row>
    <row r="451" spans="1:16" x14ac:dyDescent="0.2">
      <c r="A451" s="225">
        <f t="shared" si="14"/>
        <v>449</v>
      </c>
      <c r="B451" t="s">
        <v>372</v>
      </c>
      <c r="C451" s="63" t="s">
        <v>373</v>
      </c>
      <c r="E451" t="s">
        <v>1219</v>
      </c>
      <c r="G451" s="63" t="s">
        <v>590</v>
      </c>
      <c r="H451" s="63" t="s">
        <v>591</v>
      </c>
      <c r="I451" s="63">
        <v>20</v>
      </c>
      <c r="J451" s="63">
        <v>20</v>
      </c>
      <c r="K451" t="s">
        <v>1510</v>
      </c>
      <c r="L451" s="63" t="s">
        <v>77</v>
      </c>
      <c r="M451" s="227">
        <v>1887800</v>
      </c>
      <c r="N451" s="63" t="s">
        <v>586</v>
      </c>
      <c r="O451" s="63" t="s">
        <v>586</v>
      </c>
      <c r="P451" s="228">
        <f t="shared" si="15"/>
        <v>1.6707303582096157E-3</v>
      </c>
    </row>
    <row r="452" spans="1:16" x14ac:dyDescent="0.2">
      <c r="A452" s="225">
        <f t="shared" si="14"/>
        <v>450</v>
      </c>
      <c r="B452" t="s">
        <v>1894</v>
      </c>
      <c r="C452" s="63" t="s">
        <v>1895</v>
      </c>
      <c r="E452" t="s">
        <v>1896</v>
      </c>
      <c r="F452" t="s">
        <v>1897</v>
      </c>
      <c r="G452" s="63" t="s">
        <v>590</v>
      </c>
      <c r="H452" s="63" t="s">
        <v>591</v>
      </c>
      <c r="I452" s="63">
        <v>20</v>
      </c>
      <c r="J452" s="63">
        <v>20</v>
      </c>
      <c r="K452" t="s">
        <v>1510</v>
      </c>
      <c r="L452" s="63" t="s">
        <v>77</v>
      </c>
      <c r="M452" s="227">
        <v>38500</v>
      </c>
      <c r="N452" s="63" t="s">
        <v>586</v>
      </c>
      <c r="O452" s="63" t="s">
        <v>586</v>
      </c>
      <c r="P452" s="228">
        <f t="shared" si="15"/>
        <v>3.407305794632387E-5</v>
      </c>
    </row>
    <row r="453" spans="1:16" x14ac:dyDescent="0.2">
      <c r="A453" s="225">
        <f t="shared" si="14"/>
        <v>451</v>
      </c>
      <c r="B453" t="s">
        <v>2200</v>
      </c>
      <c r="C453" s="63" t="s">
        <v>2201</v>
      </c>
      <c r="E453" t="s">
        <v>2202</v>
      </c>
      <c r="G453" s="63" t="s">
        <v>590</v>
      </c>
      <c r="H453" s="63" t="s">
        <v>591</v>
      </c>
      <c r="I453" s="63">
        <v>20</v>
      </c>
      <c r="J453" s="63">
        <v>20</v>
      </c>
      <c r="K453" t="s">
        <v>1510</v>
      </c>
      <c r="L453" s="63" t="s">
        <v>77</v>
      </c>
      <c r="M453" s="227">
        <v>10000</v>
      </c>
      <c r="N453" s="63" t="s">
        <v>586</v>
      </c>
      <c r="O453" s="63" t="s">
        <v>586</v>
      </c>
      <c r="P453" s="228">
        <f t="shared" si="15"/>
        <v>8.850144921123084E-6</v>
      </c>
    </row>
    <row r="454" spans="1:16" x14ac:dyDescent="0.2">
      <c r="A454" s="225">
        <f t="shared" si="14"/>
        <v>452</v>
      </c>
      <c r="B454" t="s">
        <v>462</v>
      </c>
      <c r="C454" s="63" t="s">
        <v>239</v>
      </c>
      <c r="E454" t="s">
        <v>965</v>
      </c>
      <c r="G454" s="63" t="s">
        <v>590</v>
      </c>
      <c r="H454" s="63" t="s">
        <v>591</v>
      </c>
      <c r="I454" s="63">
        <v>20</v>
      </c>
      <c r="J454" s="63">
        <v>20</v>
      </c>
      <c r="K454" t="s">
        <v>1510</v>
      </c>
      <c r="L454" s="63" t="s">
        <v>77</v>
      </c>
      <c r="M454" s="227">
        <v>21079819</v>
      </c>
      <c r="N454" s="63" t="s">
        <v>586</v>
      </c>
      <c r="O454" s="63" t="s">
        <v>586</v>
      </c>
      <c r="P454" s="228">
        <f t="shared" si="15"/>
        <v>1.8655945306104389E-2</v>
      </c>
    </row>
    <row r="455" spans="1:16" x14ac:dyDescent="0.2">
      <c r="A455" s="225">
        <f t="shared" si="14"/>
        <v>453</v>
      </c>
      <c r="B455" t="s">
        <v>2702</v>
      </c>
      <c r="C455" s="63" t="s">
        <v>2040</v>
      </c>
      <c r="G455" s="63" t="s">
        <v>590</v>
      </c>
      <c r="H455" s="63" t="s">
        <v>406</v>
      </c>
      <c r="I455" s="63">
        <v>15</v>
      </c>
      <c r="J455" s="63">
        <v>10</v>
      </c>
      <c r="K455" t="s">
        <v>1750</v>
      </c>
      <c r="L455" s="63" t="s">
        <v>201</v>
      </c>
      <c r="M455" s="227">
        <v>107150</v>
      </c>
      <c r="N455" s="63" t="s">
        <v>586</v>
      </c>
      <c r="O455" s="63" t="s">
        <v>586</v>
      </c>
      <c r="P455" s="228">
        <f t="shared" si="15"/>
        <v>9.4829302829833837E-5</v>
      </c>
    </row>
    <row r="456" spans="1:16" x14ac:dyDescent="0.2">
      <c r="A456" s="225">
        <f t="shared" si="14"/>
        <v>454</v>
      </c>
      <c r="B456" t="s">
        <v>2112</v>
      </c>
      <c r="C456" s="63" t="s">
        <v>2113</v>
      </c>
      <c r="E456" t="s">
        <v>2114</v>
      </c>
      <c r="G456" s="63" t="s">
        <v>590</v>
      </c>
      <c r="H456" s="63" t="s">
        <v>591</v>
      </c>
      <c r="I456" s="63">
        <v>20</v>
      </c>
      <c r="J456" s="63">
        <v>20</v>
      </c>
      <c r="K456" t="s">
        <v>219</v>
      </c>
      <c r="L456" s="63" t="s">
        <v>220</v>
      </c>
      <c r="M456" s="227">
        <v>416500</v>
      </c>
      <c r="N456" s="63" t="s">
        <v>586</v>
      </c>
      <c r="O456" s="63" t="s">
        <v>586</v>
      </c>
      <c r="P456" s="228">
        <f t="shared" si="15"/>
        <v>3.6860853596477644E-4</v>
      </c>
    </row>
    <row r="457" spans="1:16" x14ac:dyDescent="0.2">
      <c r="A457" s="225">
        <f t="shared" si="14"/>
        <v>455</v>
      </c>
      <c r="B457" t="s">
        <v>3350</v>
      </c>
      <c r="C457" s="63" t="s">
        <v>1451</v>
      </c>
      <c r="E457" t="s">
        <v>959</v>
      </c>
      <c r="F457" t="s">
        <v>960</v>
      </c>
      <c r="G457" s="63" t="s">
        <v>583</v>
      </c>
      <c r="H457" s="63" t="s">
        <v>585</v>
      </c>
      <c r="I457" s="63">
        <v>15</v>
      </c>
      <c r="J457" s="63">
        <v>15</v>
      </c>
      <c r="K457" t="s">
        <v>205</v>
      </c>
      <c r="L457" s="63" t="s">
        <v>206</v>
      </c>
      <c r="M457" s="227">
        <v>253</v>
      </c>
      <c r="N457" s="63" t="s">
        <v>586</v>
      </c>
      <c r="O457" s="63" t="s">
        <v>586</v>
      </c>
      <c r="P457" s="228">
        <f t="shared" si="15"/>
        <v>2.23908666504414E-7</v>
      </c>
    </row>
    <row r="458" spans="1:16" x14ac:dyDescent="0.2">
      <c r="A458" s="225">
        <f t="shared" si="14"/>
        <v>456</v>
      </c>
      <c r="B458" t="s">
        <v>957</v>
      </c>
      <c r="C458" s="63" t="s">
        <v>958</v>
      </c>
      <c r="E458" t="s">
        <v>959</v>
      </c>
      <c r="F458" t="s">
        <v>960</v>
      </c>
      <c r="G458" s="63" t="s">
        <v>583</v>
      </c>
      <c r="H458" s="63" t="s">
        <v>585</v>
      </c>
      <c r="I458" s="63">
        <v>15</v>
      </c>
      <c r="J458" s="63">
        <v>15</v>
      </c>
      <c r="K458" t="s">
        <v>205</v>
      </c>
      <c r="L458" s="63" t="s">
        <v>206</v>
      </c>
      <c r="M458" s="227">
        <v>555</v>
      </c>
      <c r="N458" s="63" t="s">
        <v>586</v>
      </c>
      <c r="O458" s="63" t="s">
        <v>586</v>
      </c>
      <c r="P458" s="228">
        <f t="shared" si="15"/>
        <v>4.911830431223311E-7</v>
      </c>
    </row>
    <row r="459" spans="1:16" x14ac:dyDescent="0.2">
      <c r="A459" s="225">
        <f t="shared" si="14"/>
        <v>457</v>
      </c>
      <c r="B459" t="s">
        <v>930</v>
      </c>
      <c r="C459" s="63" t="s">
        <v>931</v>
      </c>
      <c r="D459" s="63" t="s">
        <v>656</v>
      </c>
      <c r="E459" t="s">
        <v>1722</v>
      </c>
      <c r="F459" t="s">
        <v>1723</v>
      </c>
      <c r="G459" s="63" t="s">
        <v>583</v>
      </c>
      <c r="H459" s="63" t="s">
        <v>585</v>
      </c>
      <c r="I459" s="63">
        <v>15</v>
      </c>
      <c r="J459" s="63">
        <v>15</v>
      </c>
      <c r="K459" t="s">
        <v>343</v>
      </c>
      <c r="L459" s="63" t="s">
        <v>344</v>
      </c>
      <c r="M459" s="227">
        <v>27000</v>
      </c>
      <c r="N459" s="63" t="s">
        <v>586</v>
      </c>
      <c r="O459" s="63" t="s">
        <v>586</v>
      </c>
      <c r="P459" s="228">
        <f t="shared" si="15"/>
        <v>2.3895391287032324E-5</v>
      </c>
    </row>
    <row r="460" spans="1:16" x14ac:dyDescent="0.2">
      <c r="A460" s="225">
        <f t="shared" si="14"/>
        <v>458</v>
      </c>
      <c r="B460" t="s">
        <v>1876</v>
      </c>
      <c r="C460" s="63" t="s">
        <v>1787</v>
      </c>
      <c r="E460" t="s">
        <v>1788</v>
      </c>
      <c r="F460" t="s">
        <v>1789</v>
      </c>
      <c r="G460" s="63" t="s">
        <v>590</v>
      </c>
      <c r="H460" s="63" t="s">
        <v>591</v>
      </c>
      <c r="I460" s="63">
        <v>20</v>
      </c>
      <c r="J460" s="63">
        <v>20</v>
      </c>
      <c r="K460" t="s">
        <v>1750</v>
      </c>
      <c r="L460" s="63" t="s">
        <v>201</v>
      </c>
      <c r="M460" s="227">
        <v>61500</v>
      </c>
      <c r="N460" s="63" t="s">
        <v>586</v>
      </c>
      <c r="O460" s="63" t="s">
        <v>586</v>
      </c>
      <c r="P460" s="228">
        <f t="shared" si="15"/>
        <v>5.4428391264906963E-5</v>
      </c>
    </row>
    <row r="461" spans="1:16" x14ac:dyDescent="0.2">
      <c r="A461" s="225">
        <f t="shared" si="14"/>
        <v>459</v>
      </c>
      <c r="B461" t="s">
        <v>3251</v>
      </c>
      <c r="C461" s="63" t="s">
        <v>3252</v>
      </c>
      <c r="D461" s="63" t="s">
        <v>656</v>
      </c>
      <c r="E461" t="s">
        <v>3253</v>
      </c>
      <c r="G461" s="63" t="s">
        <v>583</v>
      </c>
      <c r="H461" s="63" t="s">
        <v>585</v>
      </c>
      <c r="I461" s="63">
        <v>15</v>
      </c>
      <c r="J461" s="63">
        <v>15</v>
      </c>
      <c r="K461" t="s">
        <v>615</v>
      </c>
      <c r="L461" s="63" t="s">
        <v>616</v>
      </c>
      <c r="M461" s="227">
        <v>170000</v>
      </c>
      <c r="N461" s="63" t="s">
        <v>586</v>
      </c>
      <c r="O461" s="63" t="s">
        <v>586</v>
      </c>
      <c r="P461" s="228">
        <f t="shared" si="15"/>
        <v>1.504524636590924E-4</v>
      </c>
    </row>
    <row r="462" spans="1:16" x14ac:dyDescent="0.2">
      <c r="A462" s="225">
        <f t="shared" si="14"/>
        <v>460</v>
      </c>
      <c r="B462" t="s">
        <v>2670</v>
      </c>
      <c r="C462" s="63" t="s">
        <v>2671</v>
      </c>
      <c r="D462" s="63" t="s">
        <v>2672</v>
      </c>
      <c r="E462" t="s">
        <v>2673</v>
      </c>
      <c r="F462" t="s">
        <v>1865</v>
      </c>
      <c r="G462" s="235" t="s">
        <v>583</v>
      </c>
      <c r="H462" s="63" t="s">
        <v>585</v>
      </c>
      <c r="I462" s="63">
        <v>0</v>
      </c>
      <c r="J462" s="63">
        <v>15</v>
      </c>
      <c r="K462" t="s">
        <v>99</v>
      </c>
      <c r="L462" s="63" t="s">
        <v>100</v>
      </c>
      <c r="M462" s="227">
        <v>5000</v>
      </c>
      <c r="N462" s="63" t="s">
        <v>586</v>
      </c>
      <c r="O462" s="63" t="s">
        <v>586</v>
      </c>
      <c r="P462" s="228">
        <f t="shared" si="15"/>
        <v>4.425072460561542E-6</v>
      </c>
    </row>
    <row r="463" spans="1:16" x14ac:dyDescent="0.2">
      <c r="A463" s="225">
        <f t="shared" si="14"/>
        <v>461</v>
      </c>
      <c r="B463" t="s">
        <v>3130</v>
      </c>
      <c r="C463" s="63" t="s">
        <v>3131</v>
      </c>
      <c r="E463" t="s">
        <v>3132</v>
      </c>
      <c r="F463" t="s">
        <v>3133</v>
      </c>
      <c r="G463" s="63" t="s">
        <v>147</v>
      </c>
      <c r="H463" s="63" t="s">
        <v>585</v>
      </c>
      <c r="I463" s="63">
        <v>15</v>
      </c>
      <c r="J463" s="63">
        <v>5</v>
      </c>
      <c r="K463" t="s">
        <v>615</v>
      </c>
      <c r="L463" s="63" t="s">
        <v>616</v>
      </c>
      <c r="M463" s="227">
        <v>50000</v>
      </c>
      <c r="N463" s="63" t="s">
        <v>586</v>
      </c>
      <c r="O463" s="63" t="s">
        <v>586</v>
      </c>
      <c r="P463" s="228">
        <f t="shared" si="15"/>
        <v>4.4250724605615417E-5</v>
      </c>
    </row>
    <row r="464" spans="1:16" x14ac:dyDescent="0.2">
      <c r="A464" s="225">
        <f t="shared" si="14"/>
        <v>462</v>
      </c>
      <c r="B464" t="s">
        <v>334</v>
      </c>
      <c r="C464" s="63" t="s">
        <v>280</v>
      </c>
      <c r="D464" s="63" t="s">
        <v>335</v>
      </c>
      <c r="E464" t="s">
        <v>1868</v>
      </c>
      <c r="F464" t="s">
        <v>1869</v>
      </c>
      <c r="G464" s="63" t="s">
        <v>587</v>
      </c>
      <c r="H464" s="63" t="s">
        <v>585</v>
      </c>
      <c r="I464" s="63">
        <v>15</v>
      </c>
      <c r="J464" s="63">
        <v>15</v>
      </c>
      <c r="K464" t="s">
        <v>334</v>
      </c>
      <c r="L464" s="63" t="s">
        <v>336</v>
      </c>
      <c r="M464" s="227">
        <v>12500</v>
      </c>
      <c r="N464" s="63" t="s">
        <v>586</v>
      </c>
      <c r="O464" s="63" t="s">
        <v>586</v>
      </c>
      <c r="P464" s="228">
        <f t="shared" si="15"/>
        <v>1.1062681151403854E-5</v>
      </c>
    </row>
    <row r="465" spans="1:16" x14ac:dyDescent="0.2">
      <c r="A465" s="225">
        <f t="shared" si="14"/>
        <v>463</v>
      </c>
      <c r="B465" t="s">
        <v>856</v>
      </c>
      <c r="C465" s="63" t="s">
        <v>857</v>
      </c>
      <c r="E465" t="s">
        <v>1385</v>
      </c>
      <c r="G465" s="63" t="s">
        <v>590</v>
      </c>
      <c r="H465" s="63" t="s">
        <v>591</v>
      </c>
      <c r="I465" s="63">
        <v>20</v>
      </c>
      <c r="J465" s="63">
        <v>20</v>
      </c>
      <c r="K465" t="s">
        <v>102</v>
      </c>
      <c r="L465" s="63" t="s">
        <v>103</v>
      </c>
      <c r="M465" s="227">
        <v>3000</v>
      </c>
      <c r="N465" s="63" t="s">
        <v>586</v>
      </c>
      <c r="O465" s="63" t="s">
        <v>586</v>
      </c>
      <c r="P465" s="228">
        <f t="shared" si="15"/>
        <v>2.6550434763369249E-6</v>
      </c>
    </row>
    <row r="466" spans="1:16" x14ac:dyDescent="0.2">
      <c r="A466" s="225">
        <f t="shared" si="14"/>
        <v>464</v>
      </c>
      <c r="B466" t="s">
        <v>1313</v>
      </c>
      <c r="C466" s="63" t="s">
        <v>1314</v>
      </c>
      <c r="E466" t="s">
        <v>1315</v>
      </c>
      <c r="F466" t="s">
        <v>1316</v>
      </c>
      <c r="G466" s="63" t="s">
        <v>583</v>
      </c>
      <c r="H466" s="63" t="s">
        <v>585</v>
      </c>
      <c r="I466" s="63">
        <v>15</v>
      </c>
      <c r="J466" s="63">
        <v>15</v>
      </c>
      <c r="K466" t="s">
        <v>185</v>
      </c>
      <c r="L466" s="63" t="s">
        <v>186</v>
      </c>
      <c r="M466" s="227">
        <v>30000</v>
      </c>
      <c r="N466" s="63" t="s">
        <v>586</v>
      </c>
      <c r="O466" s="63" t="s">
        <v>586</v>
      </c>
      <c r="P466" s="228">
        <f t="shared" si="15"/>
        <v>2.6550434763369249E-5</v>
      </c>
    </row>
    <row r="467" spans="1:16" x14ac:dyDescent="0.2">
      <c r="A467" s="225">
        <f t="shared" si="14"/>
        <v>465</v>
      </c>
      <c r="B467" t="s">
        <v>757</v>
      </c>
      <c r="C467" s="63" t="s">
        <v>758</v>
      </c>
      <c r="D467" s="63" t="s">
        <v>759</v>
      </c>
      <c r="E467" t="s">
        <v>760</v>
      </c>
      <c r="F467" t="s">
        <v>761</v>
      </c>
      <c r="G467" s="63" t="s">
        <v>583</v>
      </c>
      <c r="H467" s="63" t="s">
        <v>585</v>
      </c>
      <c r="I467" s="63">
        <v>15</v>
      </c>
      <c r="J467" s="63">
        <v>15</v>
      </c>
      <c r="K467" t="s">
        <v>1488</v>
      </c>
      <c r="L467" s="63" t="s">
        <v>762</v>
      </c>
      <c r="M467" s="227">
        <v>50000</v>
      </c>
      <c r="N467" s="63" t="s">
        <v>586</v>
      </c>
      <c r="O467" s="63" t="s">
        <v>586</v>
      </c>
      <c r="P467" s="228">
        <f t="shared" si="15"/>
        <v>4.4250724605615417E-5</v>
      </c>
    </row>
    <row r="468" spans="1:16" x14ac:dyDescent="0.2">
      <c r="A468" s="225">
        <f t="shared" si="14"/>
        <v>466</v>
      </c>
      <c r="B468" t="s">
        <v>217</v>
      </c>
      <c r="C468" s="63" t="s">
        <v>676</v>
      </c>
      <c r="D468" s="63" t="s">
        <v>216</v>
      </c>
      <c r="E468" t="s">
        <v>677</v>
      </c>
      <c r="F468" t="s">
        <v>678</v>
      </c>
      <c r="G468" s="63" t="s">
        <v>587</v>
      </c>
      <c r="H468" s="63" t="s">
        <v>585</v>
      </c>
      <c r="I468" s="63">
        <v>15</v>
      </c>
      <c r="J468" s="63">
        <v>15</v>
      </c>
      <c r="K468" t="s">
        <v>217</v>
      </c>
      <c r="L468" s="63" t="s">
        <v>218</v>
      </c>
      <c r="M468" s="227">
        <v>989</v>
      </c>
      <c r="N468" s="63" t="s">
        <v>586</v>
      </c>
      <c r="O468" s="63" t="s">
        <v>586</v>
      </c>
      <c r="P468" s="228">
        <f t="shared" si="15"/>
        <v>8.7527933269907291E-7</v>
      </c>
    </row>
    <row r="469" spans="1:16" x14ac:dyDescent="0.2">
      <c r="A469" s="225">
        <f t="shared" si="14"/>
        <v>467</v>
      </c>
      <c r="B469" t="s">
        <v>3369</v>
      </c>
      <c r="C469" s="63" t="s">
        <v>3370</v>
      </c>
      <c r="E469" t="s">
        <v>880</v>
      </c>
      <c r="G469" s="63" t="s">
        <v>590</v>
      </c>
      <c r="H469" s="63" t="s">
        <v>591</v>
      </c>
      <c r="I469" s="63">
        <v>20</v>
      </c>
      <c r="J469" s="63">
        <v>20</v>
      </c>
      <c r="K469" t="s">
        <v>1750</v>
      </c>
      <c r="L469" s="63" t="s">
        <v>201</v>
      </c>
      <c r="M469" s="227">
        <v>234500</v>
      </c>
      <c r="N469" s="63" t="s">
        <v>586</v>
      </c>
      <c r="O469" s="63" t="s">
        <v>586</v>
      </c>
      <c r="P469" s="228">
        <f t="shared" si="15"/>
        <v>2.0753589840033631E-4</v>
      </c>
    </row>
    <row r="470" spans="1:16" x14ac:dyDescent="0.2">
      <c r="A470" s="225">
        <f t="shared" si="14"/>
        <v>468</v>
      </c>
      <c r="B470" t="s">
        <v>1724</v>
      </c>
      <c r="C470" s="63" t="s">
        <v>1725</v>
      </c>
      <c r="E470" t="s">
        <v>1324</v>
      </c>
      <c r="G470" s="63" t="s">
        <v>590</v>
      </c>
      <c r="H470" s="63" t="s">
        <v>591</v>
      </c>
      <c r="I470" s="63">
        <v>20</v>
      </c>
      <c r="J470" s="63">
        <v>20</v>
      </c>
      <c r="K470" t="s">
        <v>1750</v>
      </c>
      <c r="L470" s="63" t="s">
        <v>201</v>
      </c>
      <c r="M470" s="227">
        <v>124500</v>
      </c>
      <c r="N470" s="63" t="s">
        <v>586</v>
      </c>
      <c r="O470" s="63" t="s">
        <v>586</v>
      </c>
      <c r="P470" s="228">
        <f t="shared" si="15"/>
        <v>1.1018430426798239E-4</v>
      </c>
    </row>
    <row r="471" spans="1:16" x14ac:dyDescent="0.2">
      <c r="A471" s="225">
        <f t="shared" si="14"/>
        <v>469</v>
      </c>
      <c r="B471" t="s">
        <v>2735</v>
      </c>
      <c r="C471" s="63" t="s">
        <v>2736</v>
      </c>
      <c r="E471" t="s">
        <v>888</v>
      </c>
      <c r="G471" s="63" t="s">
        <v>590</v>
      </c>
      <c r="H471" s="63" t="s">
        <v>591</v>
      </c>
      <c r="I471" s="63">
        <v>20</v>
      </c>
      <c r="J471" s="63">
        <v>20</v>
      </c>
      <c r="K471" t="s">
        <v>1750</v>
      </c>
      <c r="L471" s="63" t="s">
        <v>201</v>
      </c>
      <c r="M471" s="227">
        <v>33500</v>
      </c>
      <c r="N471" s="63" t="s">
        <v>586</v>
      </c>
      <c r="O471" s="63" t="s">
        <v>586</v>
      </c>
      <c r="P471" s="228">
        <f t="shared" si="15"/>
        <v>2.964798548576233E-5</v>
      </c>
    </row>
    <row r="472" spans="1:16" x14ac:dyDescent="0.2">
      <c r="A472" s="225">
        <f t="shared" si="14"/>
        <v>470</v>
      </c>
      <c r="B472" t="s">
        <v>403</v>
      </c>
      <c r="C472" s="63" t="s">
        <v>404</v>
      </c>
      <c r="E472" t="s">
        <v>1259</v>
      </c>
      <c r="F472" t="s">
        <v>1387</v>
      </c>
      <c r="G472" s="63" t="s">
        <v>590</v>
      </c>
      <c r="H472" s="63" t="s">
        <v>591</v>
      </c>
      <c r="I472" s="63">
        <v>20</v>
      </c>
      <c r="J472" s="63">
        <v>20</v>
      </c>
      <c r="K472" t="s">
        <v>1750</v>
      </c>
      <c r="L472" s="63" t="s">
        <v>201</v>
      </c>
      <c r="M472" s="227">
        <v>141000</v>
      </c>
      <c r="N472" s="63" t="s">
        <v>586</v>
      </c>
      <c r="O472" s="63" t="s">
        <v>586</v>
      </c>
      <c r="P472" s="228">
        <f t="shared" si="15"/>
        <v>1.2478704338783549E-4</v>
      </c>
    </row>
    <row r="473" spans="1:16" x14ac:dyDescent="0.2">
      <c r="A473" s="225">
        <f t="shared" si="14"/>
        <v>471</v>
      </c>
      <c r="B473" t="s">
        <v>581</v>
      </c>
      <c r="C473" s="63" t="s">
        <v>582</v>
      </c>
      <c r="E473" t="s">
        <v>880</v>
      </c>
      <c r="G473" s="63" t="s">
        <v>590</v>
      </c>
      <c r="H473" s="63" t="s">
        <v>105</v>
      </c>
      <c r="I473" s="63">
        <v>20</v>
      </c>
      <c r="J473" s="63">
        <v>20</v>
      </c>
      <c r="K473" t="s">
        <v>1750</v>
      </c>
      <c r="L473" s="63" t="s">
        <v>201</v>
      </c>
      <c r="M473" s="227">
        <v>28401</v>
      </c>
      <c r="N473" s="63" t="s">
        <v>586</v>
      </c>
      <c r="O473" s="63" t="s">
        <v>586</v>
      </c>
      <c r="P473" s="228">
        <f t="shared" si="15"/>
        <v>2.5135296590481669E-5</v>
      </c>
    </row>
    <row r="474" spans="1:16" x14ac:dyDescent="0.2">
      <c r="A474" s="225">
        <f t="shared" si="14"/>
        <v>472</v>
      </c>
      <c r="B474" t="s">
        <v>1524</v>
      </c>
      <c r="C474" s="63" t="s">
        <v>291</v>
      </c>
      <c r="E474" t="s">
        <v>880</v>
      </c>
      <c r="G474" s="63" t="s">
        <v>590</v>
      </c>
      <c r="H474" s="63" t="s">
        <v>591</v>
      </c>
      <c r="I474" s="63">
        <v>20</v>
      </c>
      <c r="J474" s="63">
        <v>20</v>
      </c>
      <c r="K474" t="s">
        <v>1750</v>
      </c>
      <c r="L474" s="63" t="s">
        <v>201</v>
      </c>
      <c r="M474" s="227">
        <v>135700</v>
      </c>
      <c r="N474" s="63" t="s">
        <v>586</v>
      </c>
      <c r="O474" s="63" t="s">
        <v>586</v>
      </c>
      <c r="P474" s="228">
        <f t="shared" si="15"/>
        <v>1.2009646657964024E-4</v>
      </c>
    </row>
    <row r="475" spans="1:16" x14ac:dyDescent="0.2">
      <c r="A475" s="225">
        <f t="shared" si="14"/>
        <v>473</v>
      </c>
      <c r="B475" t="s">
        <v>798</v>
      </c>
      <c r="C475" s="63" t="s">
        <v>799</v>
      </c>
      <c r="E475" t="s">
        <v>880</v>
      </c>
      <c r="G475" s="63" t="s">
        <v>590</v>
      </c>
      <c r="H475" s="63" t="s">
        <v>105</v>
      </c>
      <c r="I475" s="63">
        <v>20</v>
      </c>
      <c r="J475" s="63">
        <v>20</v>
      </c>
      <c r="K475" t="s">
        <v>1750</v>
      </c>
      <c r="L475" s="63" t="s">
        <v>201</v>
      </c>
      <c r="M475" s="227">
        <v>8000</v>
      </c>
      <c r="N475" s="63" t="s">
        <v>586</v>
      </c>
      <c r="O475" s="63" t="s">
        <v>586</v>
      </c>
      <c r="P475" s="228">
        <f t="shared" si="15"/>
        <v>7.0801159368984669E-6</v>
      </c>
    </row>
    <row r="476" spans="1:16" x14ac:dyDescent="0.2">
      <c r="A476" s="225">
        <f t="shared" si="14"/>
        <v>474</v>
      </c>
      <c r="B476" t="s">
        <v>2497</v>
      </c>
      <c r="C476" s="63" t="s">
        <v>2498</v>
      </c>
      <c r="E476" t="s">
        <v>880</v>
      </c>
      <c r="G476" s="63" t="s">
        <v>590</v>
      </c>
      <c r="H476" s="63" t="s">
        <v>591</v>
      </c>
      <c r="I476" s="63">
        <v>20</v>
      </c>
      <c r="J476" s="63">
        <v>20</v>
      </c>
      <c r="K476" t="s">
        <v>1750</v>
      </c>
      <c r="L476" s="63" t="s">
        <v>201</v>
      </c>
      <c r="M476" s="227">
        <v>56500</v>
      </c>
      <c r="N476" s="63" t="s">
        <v>586</v>
      </c>
      <c r="O476" s="63" t="s">
        <v>586</v>
      </c>
      <c r="P476" s="228">
        <f t="shared" si="15"/>
        <v>5.000331880434542E-5</v>
      </c>
    </row>
    <row r="477" spans="1:16" x14ac:dyDescent="0.2">
      <c r="A477" s="225">
        <f t="shared" si="14"/>
        <v>475</v>
      </c>
      <c r="B477" t="s">
        <v>836</v>
      </c>
      <c r="C477" s="63" t="s">
        <v>837</v>
      </c>
      <c r="E477" t="s">
        <v>888</v>
      </c>
      <c r="G477" s="63" t="s">
        <v>590</v>
      </c>
      <c r="H477" s="63" t="s">
        <v>591</v>
      </c>
      <c r="I477" s="63">
        <v>20</v>
      </c>
      <c r="J477" s="63">
        <v>20</v>
      </c>
      <c r="K477" t="s">
        <v>1750</v>
      </c>
      <c r="L477" s="63" t="s">
        <v>201</v>
      </c>
      <c r="M477" s="227">
        <v>7500</v>
      </c>
      <c r="N477" s="63" t="s">
        <v>586</v>
      </c>
      <c r="O477" s="63" t="s">
        <v>586</v>
      </c>
      <c r="P477" s="228">
        <f t="shared" si="15"/>
        <v>6.6376086908423122E-6</v>
      </c>
    </row>
    <row r="478" spans="1:16" x14ac:dyDescent="0.2">
      <c r="A478" s="225">
        <f t="shared" si="14"/>
        <v>476</v>
      </c>
      <c r="B478" t="s">
        <v>1252</v>
      </c>
      <c r="C478" s="63" t="s">
        <v>273</v>
      </c>
      <c r="E478" t="s">
        <v>887</v>
      </c>
      <c r="G478" s="63" t="s">
        <v>590</v>
      </c>
      <c r="H478" s="63" t="s">
        <v>649</v>
      </c>
      <c r="I478" s="63">
        <v>15</v>
      </c>
      <c r="J478" s="63">
        <v>10</v>
      </c>
      <c r="K478" t="s">
        <v>1750</v>
      </c>
      <c r="L478" s="63" t="s">
        <v>201</v>
      </c>
      <c r="M478" s="227">
        <v>486421</v>
      </c>
      <c r="N478" s="63" t="s">
        <v>586</v>
      </c>
      <c r="O478" s="63" t="s">
        <v>586</v>
      </c>
      <c r="P478" s="228">
        <f t="shared" si="15"/>
        <v>4.3048963426776113E-4</v>
      </c>
    </row>
    <row r="479" spans="1:16" x14ac:dyDescent="0.2">
      <c r="A479" s="225">
        <f t="shared" si="14"/>
        <v>477</v>
      </c>
      <c r="B479" t="s">
        <v>3396</v>
      </c>
      <c r="C479" s="63" t="s">
        <v>3397</v>
      </c>
      <c r="E479" t="s">
        <v>3398</v>
      </c>
      <c r="G479" s="63" t="s">
        <v>590</v>
      </c>
      <c r="H479" s="63" t="s">
        <v>591</v>
      </c>
      <c r="I479" s="63">
        <v>20</v>
      </c>
      <c r="J479" s="63">
        <v>20</v>
      </c>
      <c r="K479" t="s">
        <v>1750</v>
      </c>
      <c r="L479" s="63" t="s">
        <v>201</v>
      </c>
      <c r="M479" s="227">
        <v>137000</v>
      </c>
      <c r="N479" s="63" t="s">
        <v>586</v>
      </c>
      <c r="O479" s="63" t="s">
        <v>586</v>
      </c>
      <c r="P479" s="228">
        <f t="shared" si="15"/>
        <v>1.2124698541938624E-4</v>
      </c>
    </row>
    <row r="480" spans="1:16" x14ac:dyDescent="0.2">
      <c r="A480" s="225">
        <f t="shared" si="14"/>
        <v>478</v>
      </c>
      <c r="B480" t="s">
        <v>827</v>
      </c>
      <c r="C480" s="63" t="s">
        <v>828</v>
      </c>
      <c r="E480" t="s">
        <v>880</v>
      </c>
      <c r="G480" s="63" t="s">
        <v>590</v>
      </c>
      <c r="H480" s="63" t="s">
        <v>591</v>
      </c>
      <c r="I480" s="63">
        <v>20</v>
      </c>
      <c r="J480" s="63">
        <v>20</v>
      </c>
      <c r="K480" t="s">
        <v>1750</v>
      </c>
      <c r="L480" s="63" t="s">
        <v>201</v>
      </c>
      <c r="M480" s="227">
        <v>221500</v>
      </c>
      <c r="N480" s="63" t="s">
        <v>586</v>
      </c>
      <c r="O480" s="63" t="s">
        <v>586</v>
      </c>
      <c r="P480" s="228">
        <f t="shared" si="15"/>
        <v>1.9603071000287629E-4</v>
      </c>
    </row>
    <row r="481" spans="1:16" x14ac:dyDescent="0.2">
      <c r="A481" s="225">
        <f t="shared" si="14"/>
        <v>479</v>
      </c>
      <c r="B481" t="s">
        <v>1825</v>
      </c>
      <c r="C481" s="63" t="s">
        <v>1826</v>
      </c>
      <c r="E481" t="s">
        <v>1259</v>
      </c>
      <c r="F481" t="s">
        <v>1387</v>
      </c>
      <c r="G481" s="63" t="s">
        <v>590</v>
      </c>
      <c r="H481" s="63" t="s">
        <v>591</v>
      </c>
      <c r="I481" s="63">
        <v>20</v>
      </c>
      <c r="J481" s="63">
        <v>20</v>
      </c>
      <c r="K481" t="s">
        <v>1750</v>
      </c>
      <c r="L481" s="63" t="s">
        <v>201</v>
      </c>
      <c r="M481" s="227">
        <v>15000</v>
      </c>
      <c r="N481" s="63" t="s">
        <v>586</v>
      </c>
      <c r="O481" s="63" t="s">
        <v>586</v>
      </c>
      <c r="P481" s="228">
        <f t="shared" si="15"/>
        <v>1.3275217381684624E-5</v>
      </c>
    </row>
    <row r="482" spans="1:16" x14ac:dyDescent="0.2">
      <c r="A482" s="225">
        <f t="shared" si="14"/>
        <v>480</v>
      </c>
      <c r="B482" t="s">
        <v>2894</v>
      </c>
      <c r="C482" s="63" t="s">
        <v>2895</v>
      </c>
      <c r="E482" t="s">
        <v>2896</v>
      </c>
      <c r="G482" s="63" t="s">
        <v>590</v>
      </c>
      <c r="H482" s="63" t="s">
        <v>591</v>
      </c>
      <c r="I482" s="63">
        <v>20</v>
      </c>
      <c r="J482" s="63">
        <v>20</v>
      </c>
      <c r="K482" t="s">
        <v>1750</v>
      </c>
      <c r="L482" s="63" t="s">
        <v>201</v>
      </c>
      <c r="M482" s="227">
        <v>40000</v>
      </c>
      <c r="N482" s="63" t="s">
        <v>586</v>
      </c>
      <c r="O482" s="63" t="s">
        <v>586</v>
      </c>
      <c r="P482" s="228">
        <f t="shared" si="15"/>
        <v>3.5400579684492336E-5</v>
      </c>
    </row>
    <row r="483" spans="1:16" x14ac:dyDescent="0.2">
      <c r="A483" s="225">
        <f t="shared" si="14"/>
        <v>481</v>
      </c>
      <c r="B483" t="s">
        <v>1703</v>
      </c>
      <c r="C483" s="63" t="s">
        <v>1704</v>
      </c>
      <c r="E483" t="s">
        <v>1259</v>
      </c>
      <c r="F483" t="s">
        <v>1387</v>
      </c>
      <c r="G483" s="63" t="s">
        <v>590</v>
      </c>
      <c r="H483" s="63" t="s">
        <v>591</v>
      </c>
      <c r="I483" s="63">
        <v>20</v>
      </c>
      <c r="J483" s="63">
        <v>20</v>
      </c>
      <c r="K483" t="s">
        <v>1750</v>
      </c>
      <c r="L483" s="63" t="s">
        <v>201</v>
      </c>
      <c r="M483" s="227">
        <v>123500</v>
      </c>
      <c r="N483" s="63" t="s">
        <v>586</v>
      </c>
      <c r="O483" s="63" t="s">
        <v>586</v>
      </c>
      <c r="P483" s="228">
        <f t="shared" si="15"/>
        <v>1.0929928977587009E-4</v>
      </c>
    </row>
    <row r="484" spans="1:16" x14ac:dyDescent="0.2">
      <c r="A484" s="225">
        <f t="shared" si="14"/>
        <v>482</v>
      </c>
      <c r="B484" t="s">
        <v>1382</v>
      </c>
      <c r="C484" s="63" t="s">
        <v>1383</v>
      </c>
      <c r="E484" t="s">
        <v>1384</v>
      </c>
      <c r="G484" s="63" t="s">
        <v>590</v>
      </c>
      <c r="H484" s="63" t="s">
        <v>591</v>
      </c>
      <c r="I484" s="63">
        <v>20</v>
      </c>
      <c r="J484" s="63">
        <v>20</v>
      </c>
      <c r="K484" t="s">
        <v>1750</v>
      </c>
      <c r="L484" s="63" t="s">
        <v>201</v>
      </c>
      <c r="M484" s="227">
        <v>1100</v>
      </c>
      <c r="N484" s="63" t="s">
        <v>586</v>
      </c>
      <c r="O484" s="63" t="s">
        <v>586</v>
      </c>
      <c r="P484" s="228">
        <f t="shared" si="15"/>
        <v>9.7351594132353926E-7</v>
      </c>
    </row>
    <row r="485" spans="1:16" x14ac:dyDescent="0.2">
      <c r="A485" s="225">
        <f t="shared" si="14"/>
        <v>483</v>
      </c>
      <c r="B485" t="s">
        <v>2905</v>
      </c>
      <c r="C485" s="63" t="s">
        <v>2906</v>
      </c>
      <c r="E485" t="s">
        <v>2907</v>
      </c>
      <c r="G485" s="63" t="s">
        <v>590</v>
      </c>
      <c r="H485" s="63" t="s">
        <v>591</v>
      </c>
      <c r="I485" s="63">
        <v>20</v>
      </c>
      <c r="J485" s="63">
        <v>20</v>
      </c>
      <c r="K485" t="s">
        <v>1750</v>
      </c>
      <c r="L485" s="63" t="s">
        <v>201</v>
      </c>
      <c r="M485" s="227">
        <v>1600000</v>
      </c>
      <c r="N485" s="63" t="s">
        <v>586</v>
      </c>
      <c r="O485" s="63" t="s">
        <v>586</v>
      </c>
      <c r="P485" s="228">
        <f t="shared" si="15"/>
        <v>1.4160231873796933E-3</v>
      </c>
    </row>
    <row r="486" spans="1:16" x14ac:dyDescent="0.2">
      <c r="A486" s="225">
        <f t="shared" si="14"/>
        <v>484</v>
      </c>
      <c r="B486" t="s">
        <v>1820</v>
      </c>
      <c r="C486" s="63" t="s">
        <v>1821</v>
      </c>
      <c r="D486" s="63">
        <v>630970812</v>
      </c>
      <c r="E486" t="s">
        <v>892</v>
      </c>
      <c r="G486" s="63" t="s">
        <v>590</v>
      </c>
      <c r="H486" s="63" t="s">
        <v>591</v>
      </c>
      <c r="I486" s="63">
        <v>20</v>
      </c>
      <c r="J486" s="63">
        <v>20</v>
      </c>
      <c r="K486" t="s">
        <v>1750</v>
      </c>
      <c r="L486" s="63" t="s">
        <v>201</v>
      </c>
      <c r="M486" s="227">
        <v>8500</v>
      </c>
      <c r="N486" s="63" t="s">
        <v>586</v>
      </c>
      <c r="O486" s="63" t="s">
        <v>586</v>
      </c>
      <c r="P486" s="228">
        <f t="shared" si="15"/>
        <v>7.5226231829546207E-6</v>
      </c>
    </row>
    <row r="487" spans="1:16" x14ac:dyDescent="0.2">
      <c r="A487" s="225">
        <f t="shared" si="14"/>
        <v>485</v>
      </c>
      <c r="B487" t="s">
        <v>774</v>
      </c>
      <c r="C487" s="63" t="s">
        <v>735</v>
      </c>
      <c r="E487" t="s">
        <v>1259</v>
      </c>
      <c r="F487" t="s">
        <v>880</v>
      </c>
      <c r="G487" s="63" t="s">
        <v>590</v>
      </c>
      <c r="H487" s="63" t="s">
        <v>108</v>
      </c>
      <c r="I487" s="63">
        <v>20</v>
      </c>
      <c r="J487" s="63">
        <v>20</v>
      </c>
      <c r="K487" t="s">
        <v>1750</v>
      </c>
      <c r="L487" s="63" t="s">
        <v>201</v>
      </c>
      <c r="M487" s="227">
        <v>20977</v>
      </c>
      <c r="N487" s="63" t="s">
        <v>586</v>
      </c>
      <c r="O487" s="63" t="s">
        <v>586</v>
      </c>
      <c r="P487" s="228">
        <f t="shared" si="15"/>
        <v>1.8564949001039892E-5</v>
      </c>
    </row>
    <row r="488" spans="1:16" x14ac:dyDescent="0.2">
      <c r="A488" s="225">
        <f t="shared" si="14"/>
        <v>486</v>
      </c>
      <c r="B488" t="s">
        <v>1898</v>
      </c>
      <c r="C488" s="63" t="s">
        <v>1899</v>
      </c>
      <c r="E488" t="s">
        <v>880</v>
      </c>
      <c r="G488" s="63" t="s">
        <v>590</v>
      </c>
      <c r="H488" s="63" t="s">
        <v>105</v>
      </c>
      <c r="I488" s="63">
        <v>20</v>
      </c>
      <c r="J488" s="63">
        <v>20</v>
      </c>
      <c r="K488" t="s">
        <v>1750</v>
      </c>
      <c r="L488" s="63" t="s">
        <v>201</v>
      </c>
      <c r="M488" s="227">
        <v>10856</v>
      </c>
      <c r="N488" s="63" t="s">
        <v>586</v>
      </c>
      <c r="O488" s="63" t="s">
        <v>586</v>
      </c>
      <c r="P488" s="228">
        <f t="shared" si="15"/>
        <v>9.6077173263712197E-6</v>
      </c>
    </row>
    <row r="489" spans="1:16" x14ac:dyDescent="0.2">
      <c r="A489" s="225">
        <f t="shared" si="14"/>
        <v>487</v>
      </c>
      <c r="B489" t="s">
        <v>2831</v>
      </c>
      <c r="C489" s="63" t="s">
        <v>2832</v>
      </c>
      <c r="G489" s="63" t="s">
        <v>590</v>
      </c>
      <c r="H489" s="63" t="s">
        <v>108</v>
      </c>
      <c r="I489" s="63">
        <v>20</v>
      </c>
      <c r="J489" s="63">
        <v>20</v>
      </c>
      <c r="K489" t="s">
        <v>1750</v>
      </c>
      <c r="L489" s="63" t="s">
        <v>201</v>
      </c>
      <c r="M489" s="227">
        <v>103500</v>
      </c>
      <c r="N489" s="63" t="s">
        <v>586</v>
      </c>
      <c r="O489" s="63" t="s">
        <v>586</v>
      </c>
      <c r="P489" s="228">
        <f t="shared" si="15"/>
        <v>9.1598999933623911E-5</v>
      </c>
    </row>
    <row r="490" spans="1:16" x14ac:dyDescent="0.2">
      <c r="A490" s="225">
        <f t="shared" si="14"/>
        <v>488</v>
      </c>
      <c r="B490" t="s">
        <v>1302</v>
      </c>
      <c r="C490" s="63" t="s">
        <v>1303</v>
      </c>
      <c r="E490" t="s">
        <v>1304</v>
      </c>
      <c r="G490" s="63" t="s">
        <v>590</v>
      </c>
      <c r="H490" s="63" t="s">
        <v>591</v>
      </c>
      <c r="I490" s="63">
        <v>20</v>
      </c>
      <c r="J490" s="63">
        <v>20</v>
      </c>
      <c r="K490" t="s">
        <v>1750</v>
      </c>
      <c r="L490" s="63" t="s">
        <v>201</v>
      </c>
      <c r="M490" s="227">
        <v>5000</v>
      </c>
      <c r="N490" s="63" t="s">
        <v>586</v>
      </c>
      <c r="O490" s="63" t="s">
        <v>586</v>
      </c>
      <c r="P490" s="228">
        <f t="shared" si="15"/>
        <v>4.425072460561542E-6</v>
      </c>
    </row>
    <row r="491" spans="1:16" x14ac:dyDescent="0.2">
      <c r="A491" s="225">
        <f t="shared" si="14"/>
        <v>489</v>
      </c>
      <c r="B491" t="s">
        <v>739</v>
      </c>
      <c r="C491" s="63" t="s">
        <v>252</v>
      </c>
      <c r="E491" t="s">
        <v>893</v>
      </c>
      <c r="G491" s="63" t="s">
        <v>590</v>
      </c>
      <c r="H491" s="63" t="s">
        <v>591</v>
      </c>
      <c r="I491" s="63">
        <v>20</v>
      </c>
      <c r="J491" s="63">
        <v>20</v>
      </c>
      <c r="K491" t="s">
        <v>1750</v>
      </c>
      <c r="L491" s="63" t="s">
        <v>201</v>
      </c>
      <c r="M491" s="227">
        <v>26500</v>
      </c>
      <c r="N491" s="63" t="s">
        <v>586</v>
      </c>
      <c r="O491" s="63" t="s">
        <v>586</v>
      </c>
      <c r="P491" s="228">
        <f t="shared" si="15"/>
        <v>2.3452884040976171E-5</v>
      </c>
    </row>
    <row r="492" spans="1:16" x14ac:dyDescent="0.2">
      <c r="A492" s="225">
        <f t="shared" si="14"/>
        <v>490</v>
      </c>
      <c r="B492" t="s">
        <v>2538</v>
      </c>
      <c r="C492" s="63" t="s">
        <v>2539</v>
      </c>
      <c r="E492" t="s">
        <v>880</v>
      </c>
      <c r="G492" s="63" t="s">
        <v>2540</v>
      </c>
      <c r="H492" s="63" t="s">
        <v>591</v>
      </c>
      <c r="I492" s="63">
        <v>0</v>
      </c>
      <c r="J492" s="63">
        <v>0</v>
      </c>
      <c r="K492" t="s">
        <v>1750</v>
      </c>
      <c r="L492" s="63" t="s">
        <v>201</v>
      </c>
      <c r="M492" s="227">
        <v>1041500</v>
      </c>
      <c r="N492" s="63" t="s">
        <v>586</v>
      </c>
      <c r="O492" s="63" t="s">
        <v>586</v>
      </c>
      <c r="P492" s="228">
        <f t="shared" si="15"/>
        <v>9.2174259353496914E-4</v>
      </c>
    </row>
    <row r="493" spans="1:16" x14ac:dyDescent="0.2">
      <c r="A493" s="225">
        <f t="shared" si="14"/>
        <v>491</v>
      </c>
      <c r="B493" t="s">
        <v>2771</v>
      </c>
      <c r="C493" s="63" t="s">
        <v>2772</v>
      </c>
      <c r="E493" t="s">
        <v>2773</v>
      </c>
      <c r="G493" s="63" t="s">
        <v>590</v>
      </c>
      <c r="H493" s="63" t="s">
        <v>591</v>
      </c>
      <c r="I493" s="63">
        <v>20</v>
      </c>
      <c r="J493" s="63">
        <v>20</v>
      </c>
      <c r="K493" t="s">
        <v>1750</v>
      </c>
      <c r="L493" s="63" t="s">
        <v>201</v>
      </c>
      <c r="M493" s="227">
        <v>15000</v>
      </c>
      <c r="N493" s="63" t="s">
        <v>586</v>
      </c>
      <c r="O493" s="63" t="s">
        <v>586</v>
      </c>
      <c r="P493" s="228">
        <f t="shared" si="15"/>
        <v>1.3275217381684624E-5</v>
      </c>
    </row>
    <row r="494" spans="1:16" x14ac:dyDescent="0.2">
      <c r="A494" s="225">
        <f t="shared" si="14"/>
        <v>492</v>
      </c>
      <c r="B494" t="s">
        <v>1257</v>
      </c>
      <c r="C494" s="63" t="s">
        <v>1258</v>
      </c>
      <c r="E494" t="s">
        <v>1259</v>
      </c>
      <c r="F494" t="s">
        <v>1179</v>
      </c>
      <c r="G494" s="63" t="s">
        <v>590</v>
      </c>
      <c r="H494" s="63" t="s">
        <v>591</v>
      </c>
      <c r="I494" s="63">
        <v>20</v>
      </c>
      <c r="J494" s="63">
        <v>20</v>
      </c>
      <c r="K494" t="s">
        <v>1750</v>
      </c>
      <c r="L494" s="63" t="s">
        <v>201</v>
      </c>
      <c r="M494" s="227">
        <v>23000</v>
      </c>
      <c r="N494" s="63" t="s">
        <v>586</v>
      </c>
      <c r="O494" s="63" t="s">
        <v>586</v>
      </c>
      <c r="P494" s="228">
        <f t="shared" si="15"/>
        <v>2.0355333318583093E-5</v>
      </c>
    </row>
    <row r="495" spans="1:16" x14ac:dyDescent="0.2">
      <c r="A495" s="225">
        <f t="shared" si="14"/>
        <v>493</v>
      </c>
      <c r="B495" t="s">
        <v>2038</v>
      </c>
      <c r="C495" s="63" t="s">
        <v>1511</v>
      </c>
      <c r="E495" t="s">
        <v>890</v>
      </c>
      <c r="G495" s="63" t="s">
        <v>590</v>
      </c>
      <c r="H495" s="63" t="s">
        <v>85</v>
      </c>
      <c r="I495" s="63">
        <v>20</v>
      </c>
      <c r="J495" s="63">
        <v>20</v>
      </c>
      <c r="K495" t="s">
        <v>1750</v>
      </c>
      <c r="L495" s="63" t="s">
        <v>201</v>
      </c>
      <c r="M495" s="227">
        <v>10000000</v>
      </c>
      <c r="N495" s="63" t="s">
        <v>586</v>
      </c>
      <c r="O495" s="63" t="s">
        <v>586</v>
      </c>
      <c r="P495" s="228">
        <f t="shared" si="15"/>
        <v>8.8501449211230831E-3</v>
      </c>
    </row>
    <row r="496" spans="1:16" x14ac:dyDescent="0.2">
      <c r="A496" s="225">
        <f t="shared" si="14"/>
        <v>494</v>
      </c>
      <c r="B496" t="s">
        <v>2990</v>
      </c>
      <c r="C496" s="63" t="s">
        <v>2991</v>
      </c>
      <c r="E496" t="s">
        <v>880</v>
      </c>
      <c r="G496" s="63" t="s">
        <v>590</v>
      </c>
      <c r="H496" s="63" t="s">
        <v>591</v>
      </c>
      <c r="I496" s="63">
        <v>20</v>
      </c>
      <c r="J496" s="63">
        <v>20</v>
      </c>
      <c r="K496" t="s">
        <v>1750</v>
      </c>
      <c r="L496" s="63" t="s">
        <v>201</v>
      </c>
      <c r="M496" s="227">
        <v>4340</v>
      </c>
      <c r="N496" s="63" t="s">
        <v>586</v>
      </c>
      <c r="O496" s="63" t="s">
        <v>586</v>
      </c>
      <c r="P496" s="228">
        <f t="shared" si="15"/>
        <v>3.8409628957674185E-6</v>
      </c>
    </row>
    <row r="497" spans="1:16" x14ac:dyDescent="0.2">
      <c r="A497" s="225">
        <f t="shared" si="14"/>
        <v>495</v>
      </c>
      <c r="B497" t="s">
        <v>430</v>
      </c>
      <c r="C497" s="63" t="s">
        <v>431</v>
      </c>
      <c r="E497" t="s">
        <v>892</v>
      </c>
      <c r="G497" s="63" t="s">
        <v>590</v>
      </c>
      <c r="H497" s="63" t="s">
        <v>105</v>
      </c>
      <c r="I497" s="63">
        <v>20</v>
      </c>
      <c r="J497" s="63">
        <v>20</v>
      </c>
      <c r="K497" t="s">
        <v>1750</v>
      </c>
      <c r="L497" s="63" t="s">
        <v>201</v>
      </c>
      <c r="M497" s="227">
        <v>174000</v>
      </c>
      <c r="N497" s="63" t="s">
        <v>586</v>
      </c>
      <c r="O497" s="63" t="s">
        <v>586</v>
      </c>
      <c r="P497" s="228">
        <f t="shared" si="15"/>
        <v>1.5399252162754166E-4</v>
      </c>
    </row>
    <row r="498" spans="1:16" x14ac:dyDescent="0.2">
      <c r="A498" s="225">
        <f t="shared" si="14"/>
        <v>496</v>
      </c>
      <c r="B498" t="s">
        <v>1956</v>
      </c>
      <c r="C498" s="63" t="s">
        <v>1957</v>
      </c>
      <c r="E498" t="s">
        <v>880</v>
      </c>
      <c r="G498" s="63" t="s">
        <v>590</v>
      </c>
      <c r="H498" s="63" t="s">
        <v>591</v>
      </c>
      <c r="I498" s="63">
        <v>20</v>
      </c>
      <c r="J498" s="63">
        <v>20</v>
      </c>
      <c r="K498" t="s">
        <v>1750</v>
      </c>
      <c r="L498" s="63" t="s">
        <v>201</v>
      </c>
      <c r="M498" s="227">
        <v>17500</v>
      </c>
      <c r="N498" s="63" t="s">
        <v>586</v>
      </c>
      <c r="O498" s="63" t="s">
        <v>586</v>
      </c>
      <c r="P498" s="228">
        <f t="shared" si="15"/>
        <v>1.5487753611965396E-5</v>
      </c>
    </row>
    <row r="499" spans="1:16" x14ac:dyDescent="0.2">
      <c r="A499" s="225">
        <f t="shared" si="14"/>
        <v>497</v>
      </c>
      <c r="B499" t="s">
        <v>3156</v>
      </c>
      <c r="C499" s="63" t="s">
        <v>3157</v>
      </c>
      <c r="E499" t="s">
        <v>3158</v>
      </c>
      <c r="G499" s="63" t="s">
        <v>590</v>
      </c>
      <c r="H499" s="63" t="s">
        <v>649</v>
      </c>
      <c r="I499" s="63">
        <v>15</v>
      </c>
      <c r="J499" s="63">
        <v>10</v>
      </c>
      <c r="K499" t="s">
        <v>1750</v>
      </c>
      <c r="L499" s="63" t="s">
        <v>201</v>
      </c>
      <c r="M499" s="227">
        <v>41000</v>
      </c>
      <c r="N499" s="63" t="s">
        <v>586</v>
      </c>
      <c r="O499" s="63" t="s">
        <v>586</v>
      </c>
      <c r="P499" s="228">
        <f t="shared" si="15"/>
        <v>3.6285594176604642E-5</v>
      </c>
    </row>
    <row r="500" spans="1:16" x14ac:dyDescent="0.2">
      <c r="A500" s="225">
        <f t="shared" si="14"/>
        <v>498</v>
      </c>
      <c r="B500" t="s">
        <v>2881</v>
      </c>
      <c r="C500" s="63" t="s">
        <v>2882</v>
      </c>
      <c r="E500" t="s">
        <v>2883</v>
      </c>
      <c r="F500" t="s">
        <v>895</v>
      </c>
      <c r="G500" s="63" t="s">
        <v>590</v>
      </c>
      <c r="H500" s="63" t="s">
        <v>591</v>
      </c>
      <c r="I500" s="63">
        <v>20</v>
      </c>
      <c r="J500" s="63">
        <v>20</v>
      </c>
      <c r="K500" t="s">
        <v>1750</v>
      </c>
      <c r="L500" s="63" t="s">
        <v>201</v>
      </c>
      <c r="M500" s="227">
        <v>18500</v>
      </c>
      <c r="N500" s="63" t="s">
        <v>586</v>
      </c>
      <c r="O500" s="63" t="s">
        <v>586</v>
      </c>
      <c r="P500" s="228">
        <f t="shared" si="15"/>
        <v>1.6372768104077706E-5</v>
      </c>
    </row>
    <row r="501" spans="1:16" x14ac:dyDescent="0.2">
      <c r="A501" s="225">
        <f t="shared" si="14"/>
        <v>499</v>
      </c>
      <c r="B501" t="s">
        <v>2555</v>
      </c>
      <c r="C501" s="63" t="s">
        <v>2556</v>
      </c>
      <c r="E501" t="s">
        <v>1259</v>
      </c>
      <c r="G501" s="63" t="s">
        <v>590</v>
      </c>
      <c r="H501" s="63" t="s">
        <v>406</v>
      </c>
      <c r="I501" s="63">
        <v>15</v>
      </c>
      <c r="J501" s="63">
        <v>10</v>
      </c>
      <c r="K501" t="s">
        <v>1750</v>
      </c>
      <c r="L501" s="63" t="s">
        <v>201</v>
      </c>
      <c r="M501" s="227">
        <v>60500</v>
      </c>
      <c r="N501" s="63" t="s">
        <v>586</v>
      </c>
      <c r="O501" s="63" t="s">
        <v>586</v>
      </c>
      <c r="P501" s="228">
        <f t="shared" si="15"/>
        <v>5.3543376772794657E-5</v>
      </c>
    </row>
    <row r="502" spans="1:16" x14ac:dyDescent="0.2">
      <c r="A502" s="225">
        <f t="shared" ref="A502:A565" si="16">A501+1</f>
        <v>500</v>
      </c>
      <c r="B502" t="s">
        <v>3250</v>
      </c>
      <c r="C502" s="63" t="s">
        <v>1790</v>
      </c>
      <c r="E502" t="s">
        <v>888</v>
      </c>
      <c r="G502" s="63" t="s">
        <v>590</v>
      </c>
      <c r="H502" s="63" t="s">
        <v>591</v>
      </c>
      <c r="I502" s="63">
        <v>20</v>
      </c>
      <c r="J502" s="63">
        <v>20</v>
      </c>
      <c r="K502" t="s">
        <v>1750</v>
      </c>
      <c r="L502" s="63" t="s">
        <v>201</v>
      </c>
      <c r="M502" s="227">
        <v>52500</v>
      </c>
      <c r="N502" s="63" t="s">
        <v>586</v>
      </c>
      <c r="O502" s="63" t="s">
        <v>586</v>
      </c>
      <c r="P502" s="228">
        <f t="shared" si="15"/>
        <v>4.6463260835896189E-5</v>
      </c>
    </row>
    <row r="503" spans="1:16" x14ac:dyDescent="0.2">
      <c r="A503" s="225">
        <f t="shared" si="16"/>
        <v>501</v>
      </c>
      <c r="B503" t="s">
        <v>3229</v>
      </c>
      <c r="C503" s="63" t="s">
        <v>3230</v>
      </c>
      <c r="E503" t="s">
        <v>3231</v>
      </c>
      <c r="G503" s="63" t="s">
        <v>590</v>
      </c>
      <c r="H503" s="63" t="s">
        <v>591</v>
      </c>
      <c r="I503" s="63">
        <v>20</v>
      </c>
      <c r="J503" s="63">
        <v>20</v>
      </c>
      <c r="K503" t="s">
        <v>1750</v>
      </c>
      <c r="L503" s="63" t="s">
        <v>201</v>
      </c>
      <c r="M503" s="227">
        <v>175000</v>
      </c>
      <c r="N503" s="63" t="s">
        <v>586</v>
      </c>
      <c r="O503" s="63" t="s">
        <v>586</v>
      </c>
      <c r="P503" s="228">
        <f t="shared" si="15"/>
        <v>1.5487753611965395E-4</v>
      </c>
    </row>
    <row r="504" spans="1:16" x14ac:dyDescent="0.2">
      <c r="A504" s="225">
        <f t="shared" si="16"/>
        <v>502</v>
      </c>
      <c r="B504" t="s">
        <v>2017</v>
      </c>
      <c r="C504" s="63" t="s">
        <v>2018</v>
      </c>
      <c r="E504" t="s">
        <v>2019</v>
      </c>
      <c r="G504" s="63" t="s">
        <v>590</v>
      </c>
      <c r="H504" s="63" t="s">
        <v>591</v>
      </c>
      <c r="I504" s="63">
        <v>20</v>
      </c>
      <c r="J504" s="63">
        <v>20</v>
      </c>
      <c r="K504" t="s">
        <v>1750</v>
      </c>
      <c r="L504" s="63" t="s">
        <v>201</v>
      </c>
      <c r="M504" s="227">
        <v>8000</v>
      </c>
      <c r="N504" s="63" t="s">
        <v>586</v>
      </c>
      <c r="O504" s="63" t="s">
        <v>586</v>
      </c>
      <c r="P504" s="228">
        <f t="shared" si="15"/>
        <v>7.0801159368984669E-6</v>
      </c>
    </row>
    <row r="505" spans="1:16" x14ac:dyDescent="0.2">
      <c r="A505" s="225">
        <f t="shared" si="16"/>
        <v>503</v>
      </c>
      <c r="B505" t="s">
        <v>3125</v>
      </c>
      <c r="C505" s="63" t="s">
        <v>3126</v>
      </c>
      <c r="E505" t="s">
        <v>888</v>
      </c>
      <c r="G505" s="63" t="s">
        <v>590</v>
      </c>
      <c r="H505" s="63" t="s">
        <v>591</v>
      </c>
      <c r="I505" s="63">
        <v>20</v>
      </c>
      <c r="J505" s="63">
        <v>20</v>
      </c>
      <c r="K505" t="s">
        <v>1750</v>
      </c>
      <c r="L505" s="63" t="s">
        <v>201</v>
      </c>
      <c r="M505" s="227">
        <v>252500</v>
      </c>
      <c r="N505" s="63" t="s">
        <v>586</v>
      </c>
      <c r="O505" s="63" t="s">
        <v>586</v>
      </c>
      <c r="P505" s="228">
        <f t="shared" si="15"/>
        <v>2.2346615925835785E-4</v>
      </c>
    </row>
    <row r="506" spans="1:16" x14ac:dyDescent="0.2">
      <c r="A506" s="225">
        <f t="shared" si="16"/>
        <v>504</v>
      </c>
      <c r="B506" t="s">
        <v>301</v>
      </c>
      <c r="C506" s="63" t="s">
        <v>302</v>
      </c>
      <c r="E506" t="s">
        <v>890</v>
      </c>
      <c r="G506" s="63" t="s">
        <v>590</v>
      </c>
      <c r="H506" s="63" t="s">
        <v>105</v>
      </c>
      <c r="I506" s="63">
        <v>20</v>
      </c>
      <c r="J506" s="63">
        <v>20</v>
      </c>
      <c r="K506" t="s">
        <v>1750</v>
      </c>
      <c r="L506" s="63" t="s">
        <v>201</v>
      </c>
      <c r="M506" s="227">
        <v>117500</v>
      </c>
      <c r="N506" s="63" t="s">
        <v>586</v>
      </c>
      <c r="O506" s="63" t="s">
        <v>586</v>
      </c>
      <c r="P506" s="228">
        <f t="shared" si="15"/>
        <v>1.0398920282319624E-4</v>
      </c>
    </row>
    <row r="507" spans="1:16" x14ac:dyDescent="0.2">
      <c r="A507" s="225">
        <f t="shared" si="16"/>
        <v>505</v>
      </c>
      <c r="B507" t="s">
        <v>1710</v>
      </c>
      <c r="C507" s="63" t="s">
        <v>1711</v>
      </c>
      <c r="E507" t="s">
        <v>890</v>
      </c>
      <c r="G507" s="63" t="s">
        <v>590</v>
      </c>
      <c r="H507" s="63" t="s">
        <v>591</v>
      </c>
      <c r="I507" s="63">
        <v>20</v>
      </c>
      <c r="J507" s="63">
        <v>20</v>
      </c>
      <c r="K507" t="s">
        <v>1750</v>
      </c>
      <c r="L507" s="63" t="s">
        <v>201</v>
      </c>
      <c r="M507" s="227">
        <v>17000</v>
      </c>
      <c r="N507" s="63" t="s">
        <v>586</v>
      </c>
      <c r="O507" s="63" t="s">
        <v>586</v>
      </c>
      <c r="P507" s="228">
        <f t="shared" si="15"/>
        <v>1.5045246365909241E-5</v>
      </c>
    </row>
    <row r="508" spans="1:16" x14ac:dyDescent="0.2">
      <c r="A508" s="225">
        <f t="shared" si="16"/>
        <v>506</v>
      </c>
      <c r="B508" t="s">
        <v>2728</v>
      </c>
      <c r="C508" s="63" t="s">
        <v>2729</v>
      </c>
      <c r="E508" t="s">
        <v>2730</v>
      </c>
      <c r="G508" s="63" t="s">
        <v>590</v>
      </c>
      <c r="H508" s="63" t="s">
        <v>591</v>
      </c>
      <c r="I508" s="63">
        <v>20</v>
      </c>
      <c r="J508" s="63">
        <v>20</v>
      </c>
      <c r="K508" t="s">
        <v>1750</v>
      </c>
      <c r="L508" s="63" t="s">
        <v>201</v>
      </c>
      <c r="M508" s="227">
        <v>37500</v>
      </c>
      <c r="N508" s="63" t="s">
        <v>586</v>
      </c>
      <c r="O508" s="63" t="s">
        <v>586</v>
      </c>
      <c r="P508" s="228">
        <f t="shared" si="15"/>
        <v>3.3188043454211564E-5</v>
      </c>
    </row>
    <row r="509" spans="1:16" x14ac:dyDescent="0.2">
      <c r="A509" s="225">
        <f t="shared" si="16"/>
        <v>507</v>
      </c>
      <c r="B509" t="s">
        <v>1743</v>
      </c>
      <c r="C509" s="63" t="s">
        <v>1744</v>
      </c>
      <c r="E509" t="s">
        <v>1324</v>
      </c>
      <c r="F509" t="s">
        <v>559</v>
      </c>
      <c r="G509" s="63" t="s">
        <v>590</v>
      </c>
      <c r="H509" s="63" t="s">
        <v>591</v>
      </c>
      <c r="I509" s="63">
        <v>20</v>
      </c>
      <c r="J509" s="63">
        <v>20</v>
      </c>
      <c r="K509" t="s">
        <v>1750</v>
      </c>
      <c r="L509" s="63" t="s">
        <v>201</v>
      </c>
      <c r="M509" s="227">
        <v>32000</v>
      </c>
      <c r="N509" s="63" t="s">
        <v>586</v>
      </c>
      <c r="O509" s="63" t="s">
        <v>586</v>
      </c>
      <c r="P509" s="228">
        <f t="shared" si="15"/>
        <v>2.8320463747593868E-5</v>
      </c>
    </row>
    <row r="510" spans="1:16" x14ac:dyDescent="0.2">
      <c r="A510" s="225">
        <f t="shared" si="16"/>
        <v>508</v>
      </c>
      <c r="B510" t="s">
        <v>2856</v>
      </c>
      <c r="C510" s="63" t="s">
        <v>2857</v>
      </c>
      <c r="E510" t="s">
        <v>880</v>
      </c>
      <c r="G510" s="63" t="s">
        <v>590</v>
      </c>
      <c r="H510" s="63" t="s">
        <v>591</v>
      </c>
      <c r="I510" s="63">
        <v>20</v>
      </c>
      <c r="J510" s="63">
        <v>20</v>
      </c>
      <c r="K510" t="s">
        <v>1750</v>
      </c>
      <c r="L510" s="63" t="s">
        <v>201</v>
      </c>
      <c r="M510" s="227">
        <v>32000</v>
      </c>
      <c r="N510" s="63" t="s">
        <v>586</v>
      </c>
      <c r="O510" s="63" t="s">
        <v>586</v>
      </c>
      <c r="P510" s="228">
        <f t="shared" si="15"/>
        <v>2.8320463747593868E-5</v>
      </c>
    </row>
    <row r="511" spans="1:16" x14ac:dyDescent="0.2">
      <c r="A511" s="225">
        <f t="shared" si="16"/>
        <v>509</v>
      </c>
      <c r="B511" t="s">
        <v>611</v>
      </c>
      <c r="C511" s="63" t="s">
        <v>573</v>
      </c>
      <c r="E511" t="s">
        <v>203</v>
      </c>
      <c r="G511" s="63" t="s">
        <v>590</v>
      </c>
      <c r="H511" s="63" t="s">
        <v>591</v>
      </c>
      <c r="I511" s="63">
        <v>20</v>
      </c>
      <c r="J511" s="63">
        <v>20</v>
      </c>
      <c r="K511" t="s">
        <v>1750</v>
      </c>
      <c r="L511" s="63" t="s">
        <v>201</v>
      </c>
      <c r="M511" s="227">
        <v>13450</v>
      </c>
      <c r="N511" s="63" t="s">
        <v>586</v>
      </c>
      <c r="O511" s="63" t="s">
        <v>586</v>
      </c>
      <c r="P511" s="228">
        <f t="shared" si="15"/>
        <v>1.1903444918910548E-5</v>
      </c>
    </row>
    <row r="512" spans="1:16" x14ac:dyDescent="0.2">
      <c r="A512" s="225">
        <f t="shared" si="16"/>
        <v>510</v>
      </c>
      <c r="B512" t="s">
        <v>679</v>
      </c>
      <c r="C512" s="63" t="s">
        <v>475</v>
      </c>
      <c r="D512" s="63" t="s">
        <v>625</v>
      </c>
      <c r="E512" t="s">
        <v>626</v>
      </c>
      <c r="F512" t="s">
        <v>627</v>
      </c>
      <c r="G512" s="63" t="s">
        <v>587</v>
      </c>
      <c r="H512" s="63" t="s">
        <v>585</v>
      </c>
      <c r="I512" s="63">
        <v>15</v>
      </c>
      <c r="J512" s="63">
        <v>15</v>
      </c>
      <c r="K512" t="s">
        <v>628</v>
      </c>
      <c r="L512" s="63" t="s">
        <v>629</v>
      </c>
      <c r="M512" s="227">
        <v>98</v>
      </c>
      <c r="N512" s="63" t="s">
        <v>586</v>
      </c>
      <c r="O512" s="63" t="s">
        <v>2453</v>
      </c>
      <c r="P512" s="228">
        <f t="shared" si="15"/>
        <v>8.6731420227006219E-8</v>
      </c>
    </row>
    <row r="513" spans="1:16" x14ac:dyDescent="0.2">
      <c r="A513" s="225">
        <f t="shared" si="16"/>
        <v>511</v>
      </c>
      <c r="B513" t="s">
        <v>497</v>
      </c>
      <c r="C513" s="63" t="s">
        <v>498</v>
      </c>
      <c r="E513" t="s">
        <v>906</v>
      </c>
      <c r="G513" s="63" t="s">
        <v>590</v>
      </c>
      <c r="H513" s="63" t="s">
        <v>85</v>
      </c>
      <c r="I513" s="63">
        <v>20</v>
      </c>
      <c r="J513" s="63">
        <v>20</v>
      </c>
      <c r="K513" t="s">
        <v>1750</v>
      </c>
      <c r="L513" s="63" t="s">
        <v>201</v>
      </c>
      <c r="M513" s="227">
        <v>341645</v>
      </c>
      <c r="N513" s="63" t="s">
        <v>586</v>
      </c>
      <c r="O513" s="63" t="s">
        <v>586</v>
      </c>
      <c r="P513" s="228">
        <f t="shared" si="15"/>
        <v>3.0236077615770961E-4</v>
      </c>
    </row>
    <row r="514" spans="1:16" x14ac:dyDescent="0.2">
      <c r="A514" s="225">
        <f t="shared" si="16"/>
        <v>512</v>
      </c>
      <c r="B514" t="s">
        <v>2737</v>
      </c>
      <c r="C514" s="63" t="s">
        <v>2738</v>
      </c>
      <c r="E514" t="s">
        <v>2739</v>
      </c>
      <c r="G514" s="63" t="s">
        <v>590</v>
      </c>
      <c r="H514" s="63" t="s">
        <v>591</v>
      </c>
      <c r="I514" s="63">
        <v>20</v>
      </c>
      <c r="J514" s="63">
        <v>20</v>
      </c>
      <c r="K514" t="s">
        <v>219</v>
      </c>
      <c r="L514" s="63" t="s">
        <v>220</v>
      </c>
      <c r="M514" s="227">
        <v>111500</v>
      </c>
      <c r="N514" s="63" t="s">
        <v>586</v>
      </c>
      <c r="O514" s="63" t="s">
        <v>586</v>
      </c>
      <c r="P514" s="228">
        <f t="shared" ref="P514:P577" si="17">M514/$M$972</f>
        <v>9.8679115870522373E-5</v>
      </c>
    </row>
    <row r="515" spans="1:16" x14ac:dyDescent="0.2">
      <c r="A515" s="225">
        <f t="shared" si="16"/>
        <v>513</v>
      </c>
      <c r="B515" t="s">
        <v>2090</v>
      </c>
      <c r="C515" s="63" t="s">
        <v>2091</v>
      </c>
      <c r="E515" t="s">
        <v>2092</v>
      </c>
      <c r="G515" s="63" t="s">
        <v>590</v>
      </c>
      <c r="H515" s="63" t="s">
        <v>591</v>
      </c>
      <c r="I515" s="63">
        <v>20</v>
      </c>
      <c r="J515" s="63">
        <v>20</v>
      </c>
      <c r="K515" t="s">
        <v>219</v>
      </c>
      <c r="L515" s="63" t="s">
        <v>220</v>
      </c>
      <c r="M515" s="227">
        <v>62500</v>
      </c>
      <c r="N515" s="63" t="s">
        <v>586</v>
      </c>
      <c r="O515" s="63" t="s">
        <v>586</v>
      </c>
      <c r="P515" s="228">
        <f t="shared" si="17"/>
        <v>5.5313405757019269E-5</v>
      </c>
    </row>
    <row r="516" spans="1:16" x14ac:dyDescent="0.2">
      <c r="A516" s="225">
        <f t="shared" si="16"/>
        <v>514</v>
      </c>
      <c r="B516" t="s">
        <v>2708</v>
      </c>
      <c r="C516" s="63" t="s">
        <v>2709</v>
      </c>
      <c r="E516" t="s">
        <v>2092</v>
      </c>
      <c r="G516" s="63" t="s">
        <v>590</v>
      </c>
      <c r="H516" s="63" t="s">
        <v>591</v>
      </c>
      <c r="I516" s="63">
        <v>20</v>
      </c>
      <c r="J516" s="63">
        <v>20</v>
      </c>
      <c r="K516" t="s">
        <v>219</v>
      </c>
      <c r="L516" s="63" t="s">
        <v>220</v>
      </c>
      <c r="M516" s="227">
        <v>237000</v>
      </c>
      <c r="N516" s="63" t="s">
        <v>586</v>
      </c>
      <c r="O516" s="63" t="s">
        <v>586</v>
      </c>
      <c r="P516" s="228">
        <f t="shared" si="17"/>
        <v>2.0974843463061709E-4</v>
      </c>
    </row>
    <row r="517" spans="1:16" x14ac:dyDescent="0.2">
      <c r="A517" s="225">
        <f t="shared" si="16"/>
        <v>515</v>
      </c>
      <c r="B517" t="s">
        <v>1907</v>
      </c>
      <c r="C517" s="63" t="s">
        <v>1908</v>
      </c>
      <c r="D517" s="63" t="s">
        <v>656</v>
      </c>
      <c r="E517" t="s">
        <v>1909</v>
      </c>
      <c r="F517" t="s">
        <v>1910</v>
      </c>
      <c r="G517" s="63" t="s">
        <v>590</v>
      </c>
      <c r="H517" s="63" t="s">
        <v>591</v>
      </c>
      <c r="I517" s="63">
        <v>20</v>
      </c>
      <c r="J517" s="63">
        <v>20</v>
      </c>
      <c r="K517" t="s">
        <v>205</v>
      </c>
      <c r="L517" s="63" t="s">
        <v>206</v>
      </c>
      <c r="M517" s="227">
        <v>2000</v>
      </c>
      <c r="N517" s="63" t="s">
        <v>586</v>
      </c>
      <c r="O517" s="63" t="s">
        <v>586</v>
      </c>
      <c r="P517" s="228">
        <f t="shared" si="17"/>
        <v>1.7700289842246167E-6</v>
      </c>
    </row>
    <row r="518" spans="1:16" x14ac:dyDescent="0.2">
      <c r="A518" s="225">
        <f t="shared" si="16"/>
        <v>516</v>
      </c>
      <c r="B518" t="s">
        <v>324</v>
      </c>
      <c r="C518" s="63" t="s">
        <v>325</v>
      </c>
      <c r="E518" t="s">
        <v>1489</v>
      </c>
      <c r="F518" t="s">
        <v>886</v>
      </c>
      <c r="G518" s="63" t="s">
        <v>590</v>
      </c>
      <c r="H518" s="63" t="s">
        <v>591</v>
      </c>
      <c r="I518" s="63">
        <v>20</v>
      </c>
      <c r="J518" s="63">
        <v>20</v>
      </c>
      <c r="K518" t="s">
        <v>1750</v>
      </c>
      <c r="L518" s="63" t="s">
        <v>201</v>
      </c>
      <c r="M518" s="227">
        <v>258500</v>
      </c>
      <c r="N518" s="63" t="s">
        <v>586</v>
      </c>
      <c r="O518" s="63" t="s">
        <v>586</v>
      </c>
      <c r="P518" s="228">
        <f t="shared" si="17"/>
        <v>2.2877624621103171E-4</v>
      </c>
    </row>
    <row r="519" spans="1:16" x14ac:dyDescent="0.2">
      <c r="A519" s="225">
        <f t="shared" si="16"/>
        <v>517</v>
      </c>
      <c r="B519" t="s">
        <v>27</v>
      </c>
      <c r="C519" s="63" t="s">
        <v>28</v>
      </c>
      <c r="D519" s="63" t="s">
        <v>656</v>
      </c>
      <c r="E519" t="s">
        <v>1782</v>
      </c>
      <c r="F519" t="s">
        <v>886</v>
      </c>
      <c r="G519" s="63" t="s">
        <v>590</v>
      </c>
      <c r="H519" s="63" t="s">
        <v>591</v>
      </c>
      <c r="I519" s="63">
        <v>20</v>
      </c>
      <c r="J519" s="63">
        <v>20</v>
      </c>
      <c r="K519" t="s">
        <v>1750</v>
      </c>
      <c r="L519" s="63" t="s">
        <v>201</v>
      </c>
      <c r="M519" s="227">
        <v>102567</v>
      </c>
      <c r="N519" s="63" t="s">
        <v>586</v>
      </c>
      <c r="O519" s="63" t="s">
        <v>586</v>
      </c>
      <c r="P519" s="228">
        <f t="shared" si="17"/>
        <v>9.0773281412483126E-5</v>
      </c>
    </row>
    <row r="520" spans="1:16" x14ac:dyDescent="0.2">
      <c r="A520" s="225">
        <f t="shared" si="16"/>
        <v>518</v>
      </c>
      <c r="B520" t="s">
        <v>603</v>
      </c>
      <c r="C520" s="63" t="s">
        <v>604</v>
      </c>
      <c r="E520" t="s">
        <v>1489</v>
      </c>
      <c r="F520" t="s">
        <v>886</v>
      </c>
      <c r="G520" s="63" t="s">
        <v>590</v>
      </c>
      <c r="H520" s="63" t="s">
        <v>591</v>
      </c>
      <c r="I520" s="63">
        <v>20</v>
      </c>
      <c r="J520" s="63">
        <v>20</v>
      </c>
      <c r="K520" t="s">
        <v>1750</v>
      </c>
      <c r="L520" s="63" t="s">
        <v>201</v>
      </c>
      <c r="M520" s="227">
        <v>27500</v>
      </c>
      <c r="N520" s="63" t="s">
        <v>586</v>
      </c>
      <c r="O520" s="63" t="s">
        <v>586</v>
      </c>
      <c r="P520" s="228">
        <f t="shared" si="17"/>
        <v>2.433789853308848E-5</v>
      </c>
    </row>
    <row r="521" spans="1:16" x14ac:dyDescent="0.2">
      <c r="A521" s="225">
        <f t="shared" si="16"/>
        <v>519</v>
      </c>
      <c r="B521" t="s">
        <v>1520</v>
      </c>
      <c r="C521" s="63" t="s">
        <v>279</v>
      </c>
      <c r="E521" t="s">
        <v>1490</v>
      </c>
      <c r="F521" t="s">
        <v>885</v>
      </c>
      <c r="G521" s="63" t="s">
        <v>590</v>
      </c>
      <c r="H521" s="63" t="s">
        <v>591</v>
      </c>
      <c r="I521" s="63">
        <v>20</v>
      </c>
      <c r="J521" s="63">
        <v>20</v>
      </c>
      <c r="K521" t="s">
        <v>1750</v>
      </c>
      <c r="L521" s="63" t="s">
        <v>201</v>
      </c>
      <c r="M521" s="227">
        <v>16900</v>
      </c>
      <c r="N521" s="63" t="s">
        <v>586</v>
      </c>
      <c r="O521" s="63" t="s">
        <v>586</v>
      </c>
      <c r="P521" s="228">
        <f t="shared" si="17"/>
        <v>1.4956744916698011E-5</v>
      </c>
    </row>
    <row r="522" spans="1:16" x14ac:dyDescent="0.2">
      <c r="A522" s="225">
        <f t="shared" si="16"/>
        <v>520</v>
      </c>
      <c r="B522" t="s">
        <v>3662</v>
      </c>
      <c r="C522" s="63" t="s">
        <v>3663</v>
      </c>
      <c r="G522" s="63" t="s">
        <v>590</v>
      </c>
      <c r="H522" s="63" t="s">
        <v>591</v>
      </c>
      <c r="I522" s="63">
        <v>20</v>
      </c>
      <c r="J522" s="63">
        <v>20</v>
      </c>
      <c r="K522" t="s">
        <v>102</v>
      </c>
      <c r="L522" s="63" t="s">
        <v>103</v>
      </c>
      <c r="M522" s="227">
        <v>300</v>
      </c>
      <c r="N522" s="63" t="s">
        <v>586</v>
      </c>
      <c r="O522" s="63" t="s">
        <v>586</v>
      </c>
      <c r="P522" s="228">
        <f t="shared" si="17"/>
        <v>2.6550434763369249E-7</v>
      </c>
    </row>
    <row r="523" spans="1:16" x14ac:dyDescent="0.2">
      <c r="A523" s="225">
        <f t="shared" si="16"/>
        <v>521</v>
      </c>
      <c r="B523" t="s">
        <v>2086</v>
      </c>
      <c r="C523" s="63" t="s">
        <v>2087</v>
      </c>
      <c r="E523" t="s">
        <v>2088</v>
      </c>
      <c r="F523" t="s">
        <v>2089</v>
      </c>
      <c r="G523" s="63" t="s">
        <v>590</v>
      </c>
      <c r="H523" s="63" t="s">
        <v>105</v>
      </c>
      <c r="I523" s="63">
        <v>20</v>
      </c>
      <c r="J523" s="63">
        <v>20</v>
      </c>
      <c r="K523" t="s">
        <v>102</v>
      </c>
      <c r="L523" s="63" t="s">
        <v>103</v>
      </c>
      <c r="M523" s="227">
        <v>110850</v>
      </c>
      <c r="N523" s="63" t="s">
        <v>586</v>
      </c>
      <c r="O523" s="63" t="s">
        <v>586</v>
      </c>
      <c r="P523" s="228">
        <f t="shared" si="17"/>
        <v>9.8103856450649379E-5</v>
      </c>
    </row>
    <row r="524" spans="1:16" x14ac:dyDescent="0.2">
      <c r="A524" s="225">
        <f t="shared" si="16"/>
        <v>522</v>
      </c>
      <c r="B524" t="s">
        <v>2839</v>
      </c>
      <c r="C524" s="63" t="s">
        <v>2840</v>
      </c>
      <c r="E524" t="s">
        <v>2841</v>
      </c>
      <c r="G524" s="63" t="s">
        <v>590</v>
      </c>
      <c r="H524" s="63" t="s">
        <v>591</v>
      </c>
      <c r="I524" s="63">
        <v>20</v>
      </c>
      <c r="J524" s="63">
        <v>20</v>
      </c>
      <c r="K524" t="s">
        <v>1750</v>
      </c>
      <c r="L524" s="63" t="s">
        <v>201</v>
      </c>
      <c r="M524" s="227">
        <v>213500</v>
      </c>
      <c r="N524" s="63" t="s">
        <v>586</v>
      </c>
      <c r="O524" s="63" t="s">
        <v>586</v>
      </c>
      <c r="P524" s="228">
        <f t="shared" si="17"/>
        <v>1.8895059406597782E-4</v>
      </c>
    </row>
    <row r="525" spans="1:16" x14ac:dyDescent="0.2">
      <c r="A525" s="225">
        <f t="shared" si="16"/>
        <v>523</v>
      </c>
      <c r="B525" t="s">
        <v>2845</v>
      </c>
      <c r="C525" s="63" t="s">
        <v>2846</v>
      </c>
      <c r="E525" t="s">
        <v>2841</v>
      </c>
      <c r="G525" s="63" t="s">
        <v>590</v>
      </c>
      <c r="H525" s="63" t="s">
        <v>591</v>
      </c>
      <c r="I525" s="63">
        <v>20</v>
      </c>
      <c r="J525" s="63">
        <v>20</v>
      </c>
      <c r="K525" t="s">
        <v>1750</v>
      </c>
      <c r="L525" s="63" t="s">
        <v>201</v>
      </c>
      <c r="M525" s="227">
        <v>149500</v>
      </c>
      <c r="N525" s="63" t="s">
        <v>586</v>
      </c>
      <c r="O525" s="63" t="s">
        <v>586</v>
      </c>
      <c r="P525" s="228">
        <f t="shared" si="17"/>
        <v>1.323096665707901E-4</v>
      </c>
    </row>
    <row r="526" spans="1:16" x14ac:dyDescent="0.2">
      <c r="A526" s="225">
        <f t="shared" si="16"/>
        <v>524</v>
      </c>
      <c r="B526" t="s">
        <v>2377</v>
      </c>
      <c r="C526" s="63" t="s">
        <v>1353</v>
      </c>
      <c r="E526" t="s">
        <v>1354</v>
      </c>
      <c r="F526" t="s">
        <v>1355</v>
      </c>
      <c r="G526" s="63" t="s">
        <v>590</v>
      </c>
      <c r="H526" s="63" t="s">
        <v>85</v>
      </c>
      <c r="I526" s="63">
        <v>20</v>
      </c>
      <c r="J526" s="63">
        <v>20</v>
      </c>
      <c r="K526" t="s">
        <v>102</v>
      </c>
      <c r="L526" s="63" t="s">
        <v>103</v>
      </c>
      <c r="M526" s="227">
        <v>35000</v>
      </c>
      <c r="N526" s="63" t="s">
        <v>586</v>
      </c>
      <c r="O526" s="63" t="s">
        <v>586</v>
      </c>
      <c r="P526" s="228">
        <f t="shared" si="17"/>
        <v>3.0975507223930792E-5</v>
      </c>
    </row>
    <row r="527" spans="1:16" x14ac:dyDescent="0.2">
      <c r="A527" s="225">
        <f t="shared" si="16"/>
        <v>525</v>
      </c>
      <c r="B527" t="s">
        <v>414</v>
      </c>
      <c r="C527" s="63" t="s">
        <v>415</v>
      </c>
      <c r="E527" t="s">
        <v>974</v>
      </c>
      <c r="G527" s="63" t="s">
        <v>590</v>
      </c>
      <c r="H527" s="63" t="s">
        <v>106</v>
      </c>
      <c r="I527" s="63">
        <v>20</v>
      </c>
      <c r="J527" s="63">
        <v>20</v>
      </c>
      <c r="K527" t="s">
        <v>219</v>
      </c>
      <c r="L527" s="63" t="s">
        <v>220</v>
      </c>
      <c r="M527" s="227">
        <v>9400</v>
      </c>
      <c r="N527" s="63" t="s">
        <v>586</v>
      </c>
      <c r="O527" s="63" t="s">
        <v>586</v>
      </c>
      <c r="P527" s="228">
        <f t="shared" si="17"/>
        <v>8.3191362258556991E-6</v>
      </c>
    </row>
    <row r="528" spans="1:16" x14ac:dyDescent="0.2">
      <c r="A528" s="225">
        <f t="shared" si="16"/>
        <v>526</v>
      </c>
      <c r="B528" t="s">
        <v>2011</v>
      </c>
      <c r="C528" s="63" t="s">
        <v>323</v>
      </c>
      <c r="E528" t="s">
        <v>1346</v>
      </c>
      <c r="F528" t="s">
        <v>1184</v>
      </c>
      <c r="G528" s="63" t="s">
        <v>590</v>
      </c>
      <c r="H528" s="63" t="s">
        <v>591</v>
      </c>
      <c r="I528" s="63">
        <v>20</v>
      </c>
      <c r="J528" s="63">
        <v>20</v>
      </c>
      <c r="K528" t="s">
        <v>219</v>
      </c>
      <c r="L528" s="63" t="s">
        <v>220</v>
      </c>
      <c r="M528" s="227">
        <v>9500</v>
      </c>
      <c r="N528" s="63" t="s">
        <v>586</v>
      </c>
      <c r="O528" s="63" t="s">
        <v>586</v>
      </c>
      <c r="P528" s="228">
        <f t="shared" si="17"/>
        <v>8.4076376750669293E-6</v>
      </c>
    </row>
    <row r="529" spans="1:16" x14ac:dyDescent="0.2">
      <c r="A529" s="225">
        <f t="shared" si="16"/>
        <v>527</v>
      </c>
      <c r="B529" t="s">
        <v>668</v>
      </c>
      <c r="C529" s="63" t="s">
        <v>669</v>
      </c>
      <c r="E529" t="s">
        <v>1065</v>
      </c>
      <c r="F529" t="s">
        <v>1066</v>
      </c>
      <c r="G529" s="63" t="s">
        <v>590</v>
      </c>
      <c r="H529" s="63" t="s">
        <v>591</v>
      </c>
      <c r="I529" s="63">
        <v>20</v>
      </c>
      <c r="J529" s="63">
        <v>20</v>
      </c>
      <c r="K529" t="s">
        <v>219</v>
      </c>
      <c r="L529" s="63" t="s">
        <v>220</v>
      </c>
      <c r="M529" s="227">
        <v>69000</v>
      </c>
      <c r="N529" s="63" t="s">
        <v>586</v>
      </c>
      <c r="O529" s="63" t="s">
        <v>586</v>
      </c>
      <c r="P529" s="228">
        <f t="shared" si="17"/>
        <v>6.1065999955749279E-5</v>
      </c>
    </row>
    <row r="530" spans="1:16" x14ac:dyDescent="0.2">
      <c r="A530" s="225">
        <f t="shared" si="16"/>
        <v>528</v>
      </c>
      <c r="B530" t="s">
        <v>1491</v>
      </c>
      <c r="C530" s="63" t="s">
        <v>1492</v>
      </c>
      <c r="E530" t="s">
        <v>1493</v>
      </c>
      <c r="G530" s="63" t="s">
        <v>590</v>
      </c>
      <c r="H530" s="63" t="s">
        <v>591</v>
      </c>
      <c r="I530" s="63">
        <v>20</v>
      </c>
      <c r="J530" s="63">
        <v>20</v>
      </c>
      <c r="K530" t="s">
        <v>219</v>
      </c>
      <c r="L530" s="63" t="s">
        <v>220</v>
      </c>
      <c r="M530" s="227">
        <v>2500</v>
      </c>
      <c r="N530" s="63" t="s">
        <v>586</v>
      </c>
      <c r="O530" s="63" t="s">
        <v>586</v>
      </c>
      <c r="P530" s="228">
        <f t="shared" si="17"/>
        <v>2.212536230280771E-6</v>
      </c>
    </row>
    <row r="531" spans="1:16" x14ac:dyDescent="0.2">
      <c r="A531" s="225">
        <f t="shared" si="16"/>
        <v>529</v>
      </c>
      <c r="B531" t="s">
        <v>2517</v>
      </c>
      <c r="C531" s="63" t="s">
        <v>2518</v>
      </c>
      <c r="E531" t="s">
        <v>2519</v>
      </c>
      <c r="G531" s="63" t="s">
        <v>590</v>
      </c>
      <c r="H531" s="63" t="s">
        <v>591</v>
      </c>
      <c r="I531" s="63">
        <v>20</v>
      </c>
      <c r="J531" s="63">
        <v>20</v>
      </c>
      <c r="K531" t="s">
        <v>219</v>
      </c>
      <c r="L531" s="63" t="s">
        <v>220</v>
      </c>
      <c r="M531" s="227">
        <v>39500</v>
      </c>
      <c r="N531" s="63" t="s">
        <v>586</v>
      </c>
      <c r="O531" s="63" t="s">
        <v>586</v>
      </c>
      <c r="P531" s="228">
        <f t="shared" si="17"/>
        <v>3.4958072438436176E-5</v>
      </c>
    </row>
    <row r="532" spans="1:16" x14ac:dyDescent="0.2">
      <c r="A532" s="225">
        <f t="shared" si="16"/>
        <v>530</v>
      </c>
      <c r="B532" t="s">
        <v>1768</v>
      </c>
      <c r="C532" s="63" t="s">
        <v>1769</v>
      </c>
      <c r="E532" t="s">
        <v>1770</v>
      </c>
      <c r="G532" s="63" t="s">
        <v>590</v>
      </c>
      <c r="H532" s="63" t="s">
        <v>591</v>
      </c>
      <c r="I532" s="63">
        <v>20</v>
      </c>
      <c r="J532" s="63">
        <v>20</v>
      </c>
      <c r="K532" t="s">
        <v>219</v>
      </c>
      <c r="L532" s="63" t="s">
        <v>220</v>
      </c>
      <c r="M532" s="227">
        <v>110000</v>
      </c>
      <c r="N532" s="63" t="s">
        <v>586</v>
      </c>
      <c r="O532" s="63" t="s">
        <v>586</v>
      </c>
      <c r="P532" s="228">
        <f t="shared" si="17"/>
        <v>9.7351594132353921E-5</v>
      </c>
    </row>
    <row r="533" spans="1:16" x14ac:dyDescent="0.2">
      <c r="A533" s="225">
        <f t="shared" si="16"/>
        <v>531</v>
      </c>
      <c r="B533" t="s">
        <v>1783</v>
      </c>
      <c r="C533" s="63" t="s">
        <v>1784</v>
      </c>
      <c r="E533" t="s">
        <v>1785</v>
      </c>
      <c r="G533" s="63" t="s">
        <v>590</v>
      </c>
      <c r="H533" s="63" t="s">
        <v>591</v>
      </c>
      <c r="I533" s="63">
        <v>20</v>
      </c>
      <c r="J533" s="63">
        <v>20</v>
      </c>
      <c r="K533" t="s">
        <v>219</v>
      </c>
      <c r="L533" s="63" t="s">
        <v>220</v>
      </c>
      <c r="M533" s="227">
        <v>56500</v>
      </c>
      <c r="N533" s="63" t="s">
        <v>586</v>
      </c>
      <c r="O533" s="63" t="s">
        <v>586</v>
      </c>
      <c r="P533" s="228">
        <f t="shared" si="17"/>
        <v>5.000331880434542E-5</v>
      </c>
    </row>
    <row r="534" spans="1:16" x14ac:dyDescent="0.2">
      <c r="A534" s="225">
        <f t="shared" si="16"/>
        <v>532</v>
      </c>
      <c r="B534" t="s">
        <v>1818</v>
      </c>
      <c r="C534" s="63" t="s">
        <v>1819</v>
      </c>
      <c r="D534" s="63" t="s">
        <v>656</v>
      </c>
      <c r="E534" t="s">
        <v>1752</v>
      </c>
      <c r="G534" s="63" t="s">
        <v>590</v>
      </c>
      <c r="H534" s="63" t="s">
        <v>591</v>
      </c>
      <c r="I534" s="63">
        <v>20</v>
      </c>
      <c r="J534" s="63">
        <v>20</v>
      </c>
      <c r="K534" t="s">
        <v>219</v>
      </c>
      <c r="L534" s="63" t="s">
        <v>220</v>
      </c>
      <c r="M534" s="227">
        <v>29342</v>
      </c>
      <c r="N534" s="63" t="s">
        <v>586</v>
      </c>
      <c r="O534" s="63" t="s">
        <v>586</v>
      </c>
      <c r="P534" s="228">
        <f t="shared" si="17"/>
        <v>2.5968095227559351E-5</v>
      </c>
    </row>
    <row r="535" spans="1:16" x14ac:dyDescent="0.2">
      <c r="A535" s="225">
        <f t="shared" si="16"/>
        <v>533</v>
      </c>
      <c r="B535" t="s">
        <v>1797</v>
      </c>
      <c r="C535" s="63" t="s">
        <v>1798</v>
      </c>
      <c r="D535" s="63" t="s">
        <v>656</v>
      </c>
      <c r="E535" t="s">
        <v>1752</v>
      </c>
      <c r="G535" s="63" t="s">
        <v>590</v>
      </c>
      <c r="H535" s="63" t="s">
        <v>591</v>
      </c>
      <c r="I535" s="63">
        <v>20</v>
      </c>
      <c r="J535" s="63">
        <v>20</v>
      </c>
      <c r="K535" t="s">
        <v>219</v>
      </c>
      <c r="L535" s="63" t="s">
        <v>220</v>
      </c>
      <c r="M535" s="227">
        <v>26000</v>
      </c>
      <c r="N535" s="63" t="s">
        <v>586</v>
      </c>
      <c r="O535" s="63" t="s">
        <v>586</v>
      </c>
      <c r="P535" s="228">
        <f t="shared" si="17"/>
        <v>2.3010376794920018E-5</v>
      </c>
    </row>
    <row r="536" spans="1:16" x14ac:dyDescent="0.2">
      <c r="A536" s="225">
        <f t="shared" si="16"/>
        <v>534</v>
      </c>
      <c r="B536" t="s">
        <v>447</v>
      </c>
      <c r="C536" s="63" t="s">
        <v>368</v>
      </c>
      <c r="E536" t="s">
        <v>1554</v>
      </c>
      <c r="F536" t="s">
        <v>1555</v>
      </c>
      <c r="G536" s="63" t="s">
        <v>590</v>
      </c>
      <c r="H536" s="63" t="s">
        <v>591</v>
      </c>
      <c r="I536" s="63">
        <v>20</v>
      </c>
      <c r="J536" s="63">
        <v>20</v>
      </c>
      <c r="K536" t="s">
        <v>102</v>
      </c>
      <c r="L536" s="63" t="s">
        <v>103</v>
      </c>
      <c r="M536" s="227">
        <v>21000</v>
      </c>
      <c r="N536" s="63" t="s">
        <v>586</v>
      </c>
      <c r="O536" s="63" t="s">
        <v>586</v>
      </c>
      <c r="P536" s="228">
        <f t="shared" si="17"/>
        <v>1.8585304334358474E-5</v>
      </c>
    </row>
    <row r="537" spans="1:16" x14ac:dyDescent="0.2">
      <c r="A537" s="225">
        <f t="shared" si="16"/>
        <v>535</v>
      </c>
      <c r="B537" t="s">
        <v>3598</v>
      </c>
      <c r="C537" s="63" t="s">
        <v>3599</v>
      </c>
      <c r="D537" s="63" t="s">
        <v>656</v>
      </c>
      <c r="E537" t="s">
        <v>3600</v>
      </c>
      <c r="F537" t="s">
        <v>3601</v>
      </c>
      <c r="G537" s="63" t="s">
        <v>583</v>
      </c>
      <c r="H537" s="63" t="s">
        <v>585</v>
      </c>
      <c r="I537" s="63">
        <v>15</v>
      </c>
      <c r="J537" s="63">
        <v>15</v>
      </c>
      <c r="K537" t="s">
        <v>343</v>
      </c>
      <c r="L537" s="63" t="s">
        <v>344</v>
      </c>
      <c r="M537" s="227">
        <v>6000</v>
      </c>
      <c r="N537" s="63" t="s">
        <v>586</v>
      </c>
      <c r="O537" s="63" t="s">
        <v>586</v>
      </c>
      <c r="P537" s="228">
        <f t="shared" si="17"/>
        <v>5.3100869526738497E-6</v>
      </c>
    </row>
    <row r="538" spans="1:16" x14ac:dyDescent="0.2">
      <c r="A538" s="225">
        <f t="shared" si="16"/>
        <v>536</v>
      </c>
      <c r="B538" t="s">
        <v>390</v>
      </c>
      <c r="C538" s="63" t="s">
        <v>3508</v>
      </c>
      <c r="D538" s="63" t="s">
        <v>391</v>
      </c>
      <c r="E538" t="s">
        <v>392</v>
      </c>
      <c r="F538" t="s">
        <v>393</v>
      </c>
      <c r="G538" s="63" t="s">
        <v>587</v>
      </c>
      <c r="H538" s="63" t="s">
        <v>585</v>
      </c>
      <c r="I538" s="63">
        <v>15</v>
      </c>
      <c r="J538" s="63">
        <v>15</v>
      </c>
      <c r="K538" t="s">
        <v>394</v>
      </c>
      <c r="L538" s="63" t="s">
        <v>395</v>
      </c>
      <c r="M538" s="227">
        <v>29500</v>
      </c>
      <c r="N538" s="63" t="s">
        <v>586</v>
      </c>
      <c r="O538" s="63" t="s">
        <v>586</v>
      </c>
      <c r="P538" s="228">
        <f t="shared" si="17"/>
        <v>2.6107927517313096E-5</v>
      </c>
    </row>
    <row r="539" spans="1:16" x14ac:dyDescent="0.2">
      <c r="A539" s="225">
        <f t="shared" si="16"/>
        <v>537</v>
      </c>
      <c r="B539" t="s">
        <v>1647</v>
      </c>
      <c r="C539" s="63" t="s">
        <v>1648</v>
      </c>
      <c r="E539" t="s">
        <v>1649</v>
      </c>
      <c r="G539" s="63" t="s">
        <v>588</v>
      </c>
      <c r="H539" s="63" t="s">
        <v>585</v>
      </c>
      <c r="I539" s="63">
        <v>0</v>
      </c>
      <c r="J539" s="63">
        <v>0</v>
      </c>
      <c r="K539" t="s">
        <v>614</v>
      </c>
      <c r="L539" s="63" t="s">
        <v>442</v>
      </c>
      <c r="M539" s="227">
        <v>50000</v>
      </c>
      <c r="N539" s="63" t="s">
        <v>586</v>
      </c>
      <c r="O539" s="63" t="s">
        <v>586</v>
      </c>
      <c r="P539" s="228">
        <f t="shared" si="17"/>
        <v>4.4250724605615417E-5</v>
      </c>
    </row>
    <row r="540" spans="1:16" x14ac:dyDescent="0.2">
      <c r="A540" s="225">
        <f t="shared" si="16"/>
        <v>538</v>
      </c>
      <c r="B540" t="s">
        <v>3446</v>
      </c>
      <c r="C540" s="63" t="s">
        <v>3447</v>
      </c>
      <c r="E540" t="s">
        <v>1853</v>
      </c>
      <c r="G540" s="63" t="s">
        <v>590</v>
      </c>
      <c r="H540" s="63" t="s">
        <v>105</v>
      </c>
      <c r="I540" s="63">
        <v>20</v>
      </c>
      <c r="J540" s="63">
        <v>20</v>
      </c>
      <c r="K540" t="s">
        <v>102</v>
      </c>
      <c r="L540" s="63" t="s">
        <v>103</v>
      </c>
      <c r="M540" s="227">
        <v>44500</v>
      </c>
      <c r="N540" s="63" t="s">
        <v>586</v>
      </c>
      <c r="O540" s="63" t="s">
        <v>586</v>
      </c>
      <c r="P540" s="228">
        <f t="shared" si="17"/>
        <v>3.938314489899772E-5</v>
      </c>
    </row>
    <row r="541" spans="1:16" x14ac:dyDescent="0.2">
      <c r="A541" s="225">
        <f t="shared" si="16"/>
        <v>539</v>
      </c>
      <c r="B541" t="s">
        <v>1851</v>
      </c>
      <c r="C541" s="63" t="s">
        <v>1852</v>
      </c>
      <c r="E541" t="s">
        <v>1853</v>
      </c>
      <c r="G541" s="63" t="s">
        <v>590</v>
      </c>
      <c r="H541" s="63" t="s">
        <v>105</v>
      </c>
      <c r="I541" s="63">
        <v>20</v>
      </c>
      <c r="J541" s="63">
        <v>20</v>
      </c>
      <c r="K541" t="s">
        <v>102</v>
      </c>
      <c r="L541" s="63" t="s">
        <v>103</v>
      </c>
      <c r="M541" s="227">
        <v>449796</v>
      </c>
      <c r="N541" s="63" t="s">
        <v>586</v>
      </c>
      <c r="O541" s="63" t="s">
        <v>586</v>
      </c>
      <c r="P541" s="228">
        <f t="shared" si="17"/>
        <v>3.9807597849414786E-4</v>
      </c>
    </row>
    <row r="542" spans="1:16" x14ac:dyDescent="0.2">
      <c r="A542" s="225">
        <f t="shared" si="16"/>
        <v>540</v>
      </c>
      <c r="B542" t="s">
        <v>209</v>
      </c>
      <c r="C542" s="63" t="s">
        <v>183</v>
      </c>
      <c r="E542" t="s">
        <v>2016</v>
      </c>
      <c r="G542" s="63" t="s">
        <v>590</v>
      </c>
      <c r="H542" s="63" t="s">
        <v>591</v>
      </c>
      <c r="I542" s="63">
        <v>20</v>
      </c>
      <c r="J542" s="63">
        <v>20</v>
      </c>
      <c r="K542" t="s">
        <v>207</v>
      </c>
      <c r="L542" s="63" t="s">
        <v>208</v>
      </c>
      <c r="M542" s="227">
        <v>3000</v>
      </c>
      <c r="N542" s="63" t="s">
        <v>586</v>
      </c>
      <c r="O542" s="63" t="s">
        <v>586</v>
      </c>
      <c r="P542" s="228">
        <f t="shared" si="17"/>
        <v>2.6550434763369249E-6</v>
      </c>
    </row>
    <row r="543" spans="1:16" x14ac:dyDescent="0.2">
      <c r="A543" s="225">
        <f t="shared" si="16"/>
        <v>541</v>
      </c>
      <c r="B543" t="s">
        <v>1665</v>
      </c>
      <c r="C543" s="63" t="s">
        <v>2567</v>
      </c>
      <c r="E543" t="s">
        <v>2023</v>
      </c>
      <c r="G543" s="63" t="s">
        <v>590</v>
      </c>
      <c r="H543" s="63" t="s">
        <v>591</v>
      </c>
      <c r="I543" s="63">
        <v>20</v>
      </c>
      <c r="J543" s="63">
        <v>20</v>
      </c>
      <c r="K543" t="s">
        <v>207</v>
      </c>
      <c r="L543" s="63" t="s">
        <v>208</v>
      </c>
      <c r="M543" s="227">
        <v>20000</v>
      </c>
      <c r="N543" s="63" t="s">
        <v>586</v>
      </c>
      <c r="O543" s="63" t="s">
        <v>586</v>
      </c>
      <c r="P543" s="228">
        <f t="shared" si="17"/>
        <v>1.7700289842246168E-5</v>
      </c>
    </row>
    <row r="544" spans="1:16" x14ac:dyDescent="0.2">
      <c r="A544" s="225">
        <f t="shared" si="16"/>
        <v>542</v>
      </c>
      <c r="B544" t="s">
        <v>1</v>
      </c>
      <c r="C544" s="63" t="s">
        <v>549</v>
      </c>
      <c r="E544" t="s">
        <v>1231</v>
      </c>
      <c r="G544" s="63" t="s">
        <v>590</v>
      </c>
      <c r="H544" s="63" t="s">
        <v>190</v>
      </c>
      <c r="I544" s="63">
        <v>20</v>
      </c>
      <c r="J544" s="63">
        <v>20</v>
      </c>
      <c r="K544" t="s">
        <v>1750</v>
      </c>
      <c r="L544" s="63" t="s">
        <v>201</v>
      </c>
      <c r="M544" s="227">
        <v>7424000</v>
      </c>
      <c r="N544" s="63" t="s">
        <v>586</v>
      </c>
      <c r="O544" s="63" t="s">
        <v>586</v>
      </c>
      <c r="P544" s="228">
        <f t="shared" si="17"/>
        <v>6.5703475894417773E-3</v>
      </c>
    </row>
    <row r="545" spans="1:16" x14ac:dyDescent="0.2">
      <c r="A545" s="225">
        <f t="shared" si="16"/>
        <v>543</v>
      </c>
      <c r="B545" t="s">
        <v>861</v>
      </c>
      <c r="C545" s="63" t="s">
        <v>862</v>
      </c>
      <c r="E545" t="s">
        <v>1053</v>
      </c>
      <c r="G545" s="63" t="s">
        <v>590</v>
      </c>
      <c r="H545" s="63" t="s">
        <v>591</v>
      </c>
      <c r="I545" s="63">
        <v>20</v>
      </c>
      <c r="J545" s="63">
        <v>20</v>
      </c>
      <c r="K545" t="s">
        <v>1750</v>
      </c>
      <c r="L545" s="63" t="s">
        <v>201</v>
      </c>
      <c r="M545" s="227">
        <v>60500</v>
      </c>
      <c r="N545" s="63" t="s">
        <v>586</v>
      </c>
      <c r="O545" s="63" t="s">
        <v>586</v>
      </c>
      <c r="P545" s="228">
        <f t="shared" si="17"/>
        <v>5.3543376772794657E-5</v>
      </c>
    </row>
    <row r="546" spans="1:16" x14ac:dyDescent="0.2">
      <c r="A546" s="225">
        <f t="shared" si="16"/>
        <v>544</v>
      </c>
      <c r="B546" t="s">
        <v>601</v>
      </c>
      <c r="C546" s="63" t="s">
        <v>602</v>
      </c>
      <c r="E546" t="s">
        <v>1017</v>
      </c>
      <c r="G546" s="63" t="s">
        <v>590</v>
      </c>
      <c r="H546" s="63" t="s">
        <v>591</v>
      </c>
      <c r="I546" s="63">
        <v>20</v>
      </c>
      <c r="J546" s="63">
        <v>20</v>
      </c>
      <c r="K546" t="s">
        <v>1750</v>
      </c>
      <c r="L546" s="63" t="s">
        <v>201</v>
      </c>
      <c r="M546" s="227">
        <v>284500</v>
      </c>
      <c r="N546" s="63" t="s">
        <v>586</v>
      </c>
      <c r="O546" s="63" t="s">
        <v>586</v>
      </c>
      <c r="P546" s="228">
        <f t="shared" si="17"/>
        <v>2.5178662300595172E-4</v>
      </c>
    </row>
    <row r="547" spans="1:16" x14ac:dyDescent="0.2">
      <c r="A547" s="225">
        <f t="shared" si="16"/>
        <v>545</v>
      </c>
      <c r="B547" t="s">
        <v>2795</v>
      </c>
      <c r="C547" s="63" t="s">
        <v>2796</v>
      </c>
      <c r="E547" t="s">
        <v>982</v>
      </c>
      <c r="G547" s="63" t="s">
        <v>590</v>
      </c>
      <c r="H547" s="63" t="s">
        <v>591</v>
      </c>
      <c r="I547" s="63">
        <v>20</v>
      </c>
      <c r="J547" s="63">
        <v>20</v>
      </c>
      <c r="K547" t="s">
        <v>1750</v>
      </c>
      <c r="L547" s="63" t="s">
        <v>201</v>
      </c>
      <c r="M547" s="227">
        <v>622000</v>
      </c>
      <c r="N547" s="63" t="s">
        <v>586</v>
      </c>
      <c r="O547" s="63" t="s">
        <v>586</v>
      </c>
      <c r="P547" s="228">
        <f t="shared" si="17"/>
        <v>5.5047901409385573E-4</v>
      </c>
    </row>
    <row r="548" spans="1:16" x14ac:dyDescent="0.2">
      <c r="A548" s="225">
        <f t="shared" si="16"/>
        <v>546</v>
      </c>
      <c r="B548" t="s">
        <v>1705</v>
      </c>
      <c r="C548" s="63" t="s">
        <v>312</v>
      </c>
      <c r="E548" t="s">
        <v>982</v>
      </c>
      <c r="G548" s="63" t="s">
        <v>590</v>
      </c>
      <c r="H548" s="63" t="s">
        <v>591</v>
      </c>
      <c r="I548" s="63">
        <v>20</v>
      </c>
      <c r="J548" s="63">
        <v>20</v>
      </c>
      <c r="K548" t="s">
        <v>1750</v>
      </c>
      <c r="L548" s="63" t="s">
        <v>201</v>
      </c>
      <c r="M548" s="227">
        <v>142000</v>
      </c>
      <c r="N548" s="63" t="s">
        <v>586</v>
      </c>
      <c r="O548" s="63" t="s">
        <v>586</v>
      </c>
      <c r="P548" s="228">
        <f t="shared" si="17"/>
        <v>1.2567205787994778E-4</v>
      </c>
    </row>
    <row r="549" spans="1:16" x14ac:dyDescent="0.2">
      <c r="A549" s="225">
        <f t="shared" si="16"/>
        <v>547</v>
      </c>
      <c r="B549" t="s">
        <v>2575</v>
      </c>
      <c r="C549" s="63" t="s">
        <v>2576</v>
      </c>
      <c r="E549" t="s">
        <v>2577</v>
      </c>
      <c r="G549" s="63" t="s">
        <v>590</v>
      </c>
      <c r="H549" s="63" t="s">
        <v>591</v>
      </c>
      <c r="I549" s="63">
        <v>20</v>
      </c>
      <c r="J549" s="63">
        <v>20</v>
      </c>
      <c r="K549" t="s">
        <v>1750</v>
      </c>
      <c r="L549" s="63" t="s">
        <v>201</v>
      </c>
      <c r="M549" s="227">
        <v>102000</v>
      </c>
      <c r="N549" s="63" t="s">
        <v>586</v>
      </c>
      <c r="O549" s="63" t="s">
        <v>586</v>
      </c>
      <c r="P549" s="228">
        <f t="shared" si="17"/>
        <v>9.0271478195455446E-5</v>
      </c>
    </row>
    <row r="550" spans="1:16" x14ac:dyDescent="0.2">
      <c r="A550" s="225">
        <f t="shared" si="16"/>
        <v>548</v>
      </c>
      <c r="B550" t="s">
        <v>2833</v>
      </c>
      <c r="C550" s="63" t="s">
        <v>2834</v>
      </c>
      <c r="E550" t="s">
        <v>982</v>
      </c>
      <c r="G550" s="63" t="s">
        <v>590</v>
      </c>
      <c r="H550" s="63" t="s">
        <v>591</v>
      </c>
      <c r="I550" s="63">
        <v>20</v>
      </c>
      <c r="J550" s="63">
        <v>20</v>
      </c>
      <c r="K550" t="s">
        <v>1750</v>
      </c>
      <c r="L550" s="63" t="s">
        <v>201</v>
      </c>
      <c r="M550" s="227">
        <v>57500</v>
      </c>
      <c r="N550" s="63" t="s">
        <v>586</v>
      </c>
      <c r="O550" s="63" t="s">
        <v>586</v>
      </c>
      <c r="P550" s="228">
        <f t="shared" si="17"/>
        <v>5.0888333296457732E-5</v>
      </c>
    </row>
    <row r="551" spans="1:16" x14ac:dyDescent="0.2">
      <c r="A551" s="225">
        <f t="shared" si="16"/>
        <v>549</v>
      </c>
      <c r="B551" t="s">
        <v>2012</v>
      </c>
      <c r="C551" s="63" t="s">
        <v>2013</v>
      </c>
      <c r="D551" s="63" t="s">
        <v>656</v>
      </c>
      <c r="E551" t="s">
        <v>2694</v>
      </c>
      <c r="G551" s="63" t="s">
        <v>257</v>
      </c>
      <c r="H551" s="63" t="s">
        <v>585</v>
      </c>
      <c r="I551" s="63">
        <v>15</v>
      </c>
      <c r="J551" s="63">
        <v>15</v>
      </c>
      <c r="K551" t="s">
        <v>102</v>
      </c>
      <c r="L551" s="63" t="s">
        <v>103</v>
      </c>
      <c r="M551" s="227">
        <v>6000</v>
      </c>
      <c r="N551" s="63" t="s">
        <v>586</v>
      </c>
      <c r="O551" s="63" t="s">
        <v>586</v>
      </c>
      <c r="P551" s="228">
        <f t="shared" si="17"/>
        <v>5.3100869526738497E-6</v>
      </c>
    </row>
    <row r="552" spans="1:16" x14ac:dyDescent="0.2">
      <c r="A552" s="225">
        <f t="shared" si="16"/>
        <v>550</v>
      </c>
      <c r="B552" t="s">
        <v>717</v>
      </c>
      <c r="C552" s="63" t="s">
        <v>718</v>
      </c>
      <c r="D552" s="63" t="s">
        <v>656</v>
      </c>
      <c r="E552" t="s">
        <v>2694</v>
      </c>
      <c r="F552" t="s">
        <v>1213</v>
      </c>
      <c r="G552" s="63" t="s">
        <v>257</v>
      </c>
      <c r="H552" s="63" t="s">
        <v>585</v>
      </c>
      <c r="I552" s="63">
        <v>15</v>
      </c>
      <c r="J552" s="63">
        <v>15</v>
      </c>
      <c r="K552" t="s">
        <v>102</v>
      </c>
      <c r="L552" s="63" t="s">
        <v>103</v>
      </c>
      <c r="M552" s="227">
        <v>129500</v>
      </c>
      <c r="N552" s="63" t="s">
        <v>586</v>
      </c>
      <c r="O552" s="63" t="s">
        <v>586</v>
      </c>
      <c r="P552" s="228">
        <f t="shared" si="17"/>
        <v>1.1460937672854394E-4</v>
      </c>
    </row>
    <row r="553" spans="1:16" x14ac:dyDescent="0.2">
      <c r="A553" s="225">
        <f t="shared" si="16"/>
        <v>551</v>
      </c>
      <c r="B553" t="s">
        <v>1995</v>
      </c>
      <c r="C553" s="63" t="s">
        <v>1996</v>
      </c>
      <c r="D553" s="63" t="s">
        <v>656</v>
      </c>
      <c r="E553" t="s">
        <v>2694</v>
      </c>
      <c r="G553" s="63" t="s">
        <v>257</v>
      </c>
      <c r="H553" s="63" t="s">
        <v>585</v>
      </c>
      <c r="I553" s="63">
        <v>15</v>
      </c>
      <c r="J553" s="63">
        <v>15</v>
      </c>
      <c r="K553" t="s">
        <v>102</v>
      </c>
      <c r="L553" s="63" t="s">
        <v>103</v>
      </c>
      <c r="M553" s="227">
        <v>89500</v>
      </c>
      <c r="N553" s="63" t="s">
        <v>586</v>
      </c>
      <c r="O553" s="63" t="s">
        <v>586</v>
      </c>
      <c r="P553" s="228">
        <f t="shared" si="17"/>
        <v>7.92087970440516E-5</v>
      </c>
    </row>
    <row r="554" spans="1:16" x14ac:dyDescent="0.2">
      <c r="A554" s="225">
        <f t="shared" si="16"/>
        <v>552</v>
      </c>
      <c r="B554" t="s">
        <v>2024</v>
      </c>
      <c r="C554" s="63" t="s">
        <v>2025</v>
      </c>
      <c r="D554" s="63" t="s">
        <v>656</v>
      </c>
      <c r="E554" t="s">
        <v>2694</v>
      </c>
      <c r="G554" s="63" t="s">
        <v>257</v>
      </c>
      <c r="H554" s="63" t="s">
        <v>585</v>
      </c>
      <c r="I554" s="63">
        <v>15</v>
      </c>
      <c r="J554" s="63">
        <v>15</v>
      </c>
      <c r="K554" t="s">
        <v>102</v>
      </c>
      <c r="L554" s="63" t="s">
        <v>103</v>
      </c>
      <c r="M554" s="227">
        <v>5500</v>
      </c>
      <c r="N554" s="63" t="s">
        <v>586</v>
      </c>
      <c r="O554" s="63" t="s">
        <v>586</v>
      </c>
      <c r="P554" s="228">
        <f t="shared" si="17"/>
        <v>4.8675797066176959E-6</v>
      </c>
    </row>
    <row r="555" spans="1:16" x14ac:dyDescent="0.2">
      <c r="A555" s="225">
        <f t="shared" si="16"/>
        <v>553</v>
      </c>
      <c r="B555" t="s">
        <v>606</v>
      </c>
      <c r="C555" s="63" t="s">
        <v>238</v>
      </c>
      <c r="D555" s="63" t="s">
        <v>656</v>
      </c>
      <c r="E555" t="s">
        <v>2694</v>
      </c>
      <c r="F555" t="s">
        <v>1213</v>
      </c>
      <c r="G555" s="63" t="s">
        <v>257</v>
      </c>
      <c r="H555" s="63" t="s">
        <v>585</v>
      </c>
      <c r="I555" s="63">
        <v>15</v>
      </c>
      <c r="J555" s="63">
        <v>15</v>
      </c>
      <c r="K555" t="s">
        <v>102</v>
      </c>
      <c r="L555" s="63" t="s">
        <v>103</v>
      </c>
      <c r="M555" s="227">
        <v>3878500</v>
      </c>
      <c r="N555" s="63" t="s">
        <v>586</v>
      </c>
      <c r="O555" s="63" t="s">
        <v>586</v>
      </c>
      <c r="P555" s="228">
        <f t="shared" si="17"/>
        <v>3.4325287076575877E-3</v>
      </c>
    </row>
    <row r="556" spans="1:16" x14ac:dyDescent="0.2">
      <c r="A556" s="225">
        <f t="shared" si="16"/>
        <v>554</v>
      </c>
      <c r="B556" t="s">
        <v>1872</v>
      </c>
      <c r="C556" s="63" t="s">
        <v>1873</v>
      </c>
      <c r="E556" t="s">
        <v>1874</v>
      </c>
      <c r="F556" t="s">
        <v>1875</v>
      </c>
      <c r="G556" s="63" t="s">
        <v>583</v>
      </c>
      <c r="H556" s="63" t="s">
        <v>585</v>
      </c>
      <c r="I556" s="63">
        <v>15</v>
      </c>
      <c r="J556" s="63">
        <v>15</v>
      </c>
      <c r="K556" t="s">
        <v>219</v>
      </c>
      <c r="L556" s="63" t="s">
        <v>220</v>
      </c>
      <c r="M556" s="227">
        <v>67000</v>
      </c>
      <c r="N556" s="63" t="s">
        <v>586</v>
      </c>
      <c r="O556" s="63" t="s">
        <v>586</v>
      </c>
      <c r="P556" s="228">
        <f t="shared" si="17"/>
        <v>5.929597097152466E-5</v>
      </c>
    </row>
    <row r="557" spans="1:16" x14ac:dyDescent="0.2">
      <c r="A557" s="225">
        <f t="shared" si="16"/>
        <v>555</v>
      </c>
      <c r="B557" t="s">
        <v>1653</v>
      </c>
      <c r="C557" s="63" t="s">
        <v>1654</v>
      </c>
      <c r="D557" s="63" t="s">
        <v>656</v>
      </c>
      <c r="E557" t="s">
        <v>1958</v>
      </c>
      <c r="F557" t="s">
        <v>437</v>
      </c>
      <c r="G557" s="63" t="s">
        <v>257</v>
      </c>
      <c r="H557" s="63" t="s">
        <v>585</v>
      </c>
      <c r="I557" s="63">
        <v>15</v>
      </c>
      <c r="J557" s="63">
        <v>15</v>
      </c>
      <c r="K557" t="s">
        <v>1655</v>
      </c>
      <c r="L557" s="63" t="s">
        <v>1656</v>
      </c>
      <c r="M557" s="227">
        <v>12500</v>
      </c>
      <c r="N557" s="63" t="s">
        <v>586</v>
      </c>
      <c r="O557" s="63" t="s">
        <v>586</v>
      </c>
      <c r="P557" s="228">
        <f t="shared" si="17"/>
        <v>1.1062681151403854E-5</v>
      </c>
    </row>
    <row r="558" spans="1:16" x14ac:dyDescent="0.2">
      <c r="A558" s="225">
        <f t="shared" si="16"/>
        <v>556</v>
      </c>
      <c r="B558" t="s">
        <v>128</v>
      </c>
      <c r="C558" s="63" t="s">
        <v>140</v>
      </c>
      <c r="E558" t="s">
        <v>975</v>
      </c>
      <c r="F558" t="s">
        <v>1216</v>
      </c>
      <c r="G558" s="63" t="s">
        <v>257</v>
      </c>
      <c r="H558" s="63" t="s">
        <v>585</v>
      </c>
      <c r="I558" s="63">
        <v>15</v>
      </c>
      <c r="J558" s="63">
        <v>15</v>
      </c>
      <c r="K558" t="s">
        <v>1510</v>
      </c>
      <c r="L558" s="63" t="s">
        <v>77</v>
      </c>
      <c r="M558" s="227">
        <v>128000</v>
      </c>
      <c r="N558" s="63" t="s">
        <v>586</v>
      </c>
      <c r="O558" s="63" t="s">
        <v>586</v>
      </c>
      <c r="P558" s="228">
        <f t="shared" si="17"/>
        <v>1.1328185499037547E-4</v>
      </c>
    </row>
    <row r="559" spans="1:16" x14ac:dyDescent="0.2">
      <c r="A559" s="225">
        <f t="shared" si="16"/>
        <v>557</v>
      </c>
      <c r="B559" t="s">
        <v>1719</v>
      </c>
      <c r="C559" s="63" t="s">
        <v>1720</v>
      </c>
      <c r="E559" t="s">
        <v>1721</v>
      </c>
      <c r="F559" t="s">
        <v>1865</v>
      </c>
      <c r="G559" s="63" t="s">
        <v>583</v>
      </c>
      <c r="H559" s="63" t="s">
        <v>585</v>
      </c>
      <c r="I559" s="63">
        <v>15</v>
      </c>
      <c r="J559" s="63">
        <v>15</v>
      </c>
      <c r="K559" t="s">
        <v>384</v>
      </c>
      <c r="L559" s="63" t="s">
        <v>385</v>
      </c>
      <c r="M559" s="227">
        <v>49000</v>
      </c>
      <c r="N559" s="63" t="s">
        <v>586</v>
      </c>
      <c r="O559" s="63" t="s">
        <v>586</v>
      </c>
      <c r="P559" s="228">
        <f t="shared" si="17"/>
        <v>4.3365710113503111E-5</v>
      </c>
    </row>
    <row r="560" spans="1:16" x14ac:dyDescent="0.2">
      <c r="A560" s="225">
        <f t="shared" si="16"/>
        <v>558</v>
      </c>
      <c r="B560" t="s">
        <v>1160</v>
      </c>
      <c r="C560" s="63" t="s">
        <v>1161</v>
      </c>
      <c r="E560" t="s">
        <v>1262</v>
      </c>
      <c r="G560" s="63" t="s">
        <v>257</v>
      </c>
      <c r="H560" s="63" t="s">
        <v>585</v>
      </c>
      <c r="I560" s="63">
        <v>15</v>
      </c>
      <c r="J560" s="63">
        <v>15</v>
      </c>
      <c r="K560" t="s">
        <v>614</v>
      </c>
      <c r="L560" s="63" t="s">
        <v>442</v>
      </c>
      <c r="M560" s="227">
        <v>100000</v>
      </c>
      <c r="N560" s="63" t="s">
        <v>586</v>
      </c>
      <c r="O560" s="63" t="s">
        <v>586</v>
      </c>
      <c r="P560" s="228">
        <f t="shared" si="17"/>
        <v>8.8501449211230834E-5</v>
      </c>
    </row>
    <row r="561" spans="1:16" x14ac:dyDescent="0.2">
      <c r="A561" s="225">
        <f t="shared" si="16"/>
        <v>559</v>
      </c>
      <c r="B561" t="s">
        <v>1022</v>
      </c>
      <c r="C561" s="63" t="s">
        <v>1023</v>
      </c>
      <c r="E561" t="s">
        <v>1262</v>
      </c>
      <c r="G561" s="63" t="s">
        <v>257</v>
      </c>
      <c r="H561" s="63" t="s">
        <v>585</v>
      </c>
      <c r="I561" s="63">
        <v>15</v>
      </c>
      <c r="J561" s="63">
        <v>15</v>
      </c>
      <c r="K561" t="s">
        <v>614</v>
      </c>
      <c r="L561" s="63" t="s">
        <v>442</v>
      </c>
      <c r="M561" s="227">
        <v>230000</v>
      </c>
      <c r="N561" s="63" t="s">
        <v>586</v>
      </c>
      <c r="O561" s="63" t="s">
        <v>586</v>
      </c>
      <c r="P561" s="228">
        <f t="shared" si="17"/>
        <v>2.0355333318583093E-4</v>
      </c>
    </row>
    <row r="562" spans="1:16" x14ac:dyDescent="0.2">
      <c r="A562" s="225">
        <f t="shared" si="16"/>
        <v>560</v>
      </c>
      <c r="B562" t="s">
        <v>2</v>
      </c>
      <c r="C562" s="63" t="s">
        <v>60</v>
      </c>
      <c r="D562" s="63" t="s">
        <v>457</v>
      </c>
      <c r="E562" t="s">
        <v>1030</v>
      </c>
      <c r="F562" t="s">
        <v>1031</v>
      </c>
      <c r="G562" s="63" t="s">
        <v>257</v>
      </c>
      <c r="H562" s="63" t="s">
        <v>585</v>
      </c>
      <c r="I562" s="63">
        <v>15</v>
      </c>
      <c r="J562" s="63">
        <v>15</v>
      </c>
      <c r="K562" t="s">
        <v>102</v>
      </c>
      <c r="L562" s="63" t="s">
        <v>103</v>
      </c>
      <c r="M562" s="227">
        <v>26000</v>
      </c>
      <c r="N562" s="63" t="s">
        <v>586</v>
      </c>
      <c r="O562" s="63" t="s">
        <v>586</v>
      </c>
      <c r="P562" s="228">
        <f t="shared" si="17"/>
        <v>2.3010376794920018E-5</v>
      </c>
    </row>
    <row r="563" spans="1:16" x14ac:dyDescent="0.2">
      <c r="A563" s="225">
        <f t="shared" si="16"/>
        <v>561</v>
      </c>
      <c r="B563" t="s">
        <v>194</v>
      </c>
      <c r="C563" s="63" t="s">
        <v>42</v>
      </c>
      <c r="E563" t="s">
        <v>1149</v>
      </c>
      <c r="F563" t="s">
        <v>1283</v>
      </c>
      <c r="G563" s="63" t="s">
        <v>583</v>
      </c>
      <c r="H563" s="63" t="s">
        <v>585</v>
      </c>
      <c r="I563" s="63">
        <v>15</v>
      </c>
      <c r="J563" s="63">
        <v>15</v>
      </c>
      <c r="K563" t="s">
        <v>102</v>
      </c>
      <c r="L563" s="63" t="s">
        <v>103</v>
      </c>
      <c r="M563" s="227">
        <v>45500</v>
      </c>
      <c r="N563" s="63" t="s">
        <v>586</v>
      </c>
      <c r="O563" s="63" t="s">
        <v>586</v>
      </c>
      <c r="P563" s="228">
        <f t="shared" si="17"/>
        <v>4.0268159391110026E-5</v>
      </c>
    </row>
    <row r="564" spans="1:16" x14ac:dyDescent="0.2">
      <c r="A564" s="225">
        <f t="shared" si="16"/>
        <v>562</v>
      </c>
      <c r="B564" t="s">
        <v>792</v>
      </c>
      <c r="C564" s="63" t="s">
        <v>333</v>
      </c>
      <c r="E564" t="s">
        <v>1135</v>
      </c>
      <c r="F564" t="s">
        <v>1136</v>
      </c>
      <c r="G564" s="63" t="s">
        <v>588</v>
      </c>
      <c r="H564" s="63" t="s">
        <v>585</v>
      </c>
      <c r="I564" s="63">
        <v>0</v>
      </c>
      <c r="J564" s="63">
        <v>0</v>
      </c>
      <c r="K564" t="s">
        <v>614</v>
      </c>
      <c r="L564" s="63" t="s">
        <v>442</v>
      </c>
      <c r="M564" s="227">
        <v>25500</v>
      </c>
      <c r="N564" s="63" t="s">
        <v>586</v>
      </c>
      <c r="O564" s="63" t="s">
        <v>586</v>
      </c>
      <c r="P564" s="228">
        <f t="shared" si="17"/>
        <v>2.2567869548863861E-5</v>
      </c>
    </row>
    <row r="565" spans="1:16" x14ac:dyDescent="0.2">
      <c r="A565" s="225">
        <f t="shared" si="16"/>
        <v>563</v>
      </c>
      <c r="B565" t="s">
        <v>954</v>
      </c>
      <c r="C565" s="63" t="s">
        <v>955</v>
      </c>
      <c r="D565" s="63" t="s">
        <v>956</v>
      </c>
      <c r="E565" t="s">
        <v>2036</v>
      </c>
      <c r="F565" t="s">
        <v>2037</v>
      </c>
      <c r="G565" s="63" t="s">
        <v>583</v>
      </c>
      <c r="H565" s="63" t="s">
        <v>585</v>
      </c>
      <c r="I565" s="63">
        <v>15</v>
      </c>
      <c r="J565" s="63">
        <v>15</v>
      </c>
      <c r="K565" t="s">
        <v>185</v>
      </c>
      <c r="L565" s="63" t="s">
        <v>186</v>
      </c>
      <c r="M565" s="227">
        <v>500</v>
      </c>
      <c r="N565" s="63" t="s">
        <v>586</v>
      </c>
      <c r="O565" s="63" t="s">
        <v>586</v>
      </c>
      <c r="P565" s="228">
        <f t="shared" si="17"/>
        <v>4.4250724605615418E-7</v>
      </c>
    </row>
    <row r="566" spans="1:16" x14ac:dyDescent="0.2">
      <c r="A566" s="225">
        <f t="shared" ref="A566:A628" si="18">A565+1</f>
        <v>564</v>
      </c>
      <c r="B566" t="s">
        <v>3621</v>
      </c>
      <c r="C566" s="63" t="s">
        <v>3622</v>
      </c>
      <c r="D566" s="63" t="s">
        <v>656</v>
      </c>
      <c r="E566" t="s">
        <v>3623</v>
      </c>
      <c r="F566" t="s">
        <v>3624</v>
      </c>
      <c r="G566" s="63" t="s">
        <v>587</v>
      </c>
      <c r="H566" s="63" t="s">
        <v>585</v>
      </c>
      <c r="I566" s="63">
        <v>15</v>
      </c>
      <c r="J566" s="63">
        <v>15</v>
      </c>
      <c r="K566" t="s">
        <v>75</v>
      </c>
      <c r="L566" s="63" t="s">
        <v>76</v>
      </c>
      <c r="M566" s="227">
        <v>3500</v>
      </c>
      <c r="N566" s="63" t="s">
        <v>586</v>
      </c>
      <c r="O566" s="63" t="s">
        <v>586</v>
      </c>
      <c r="P566" s="228">
        <f t="shared" si="17"/>
        <v>3.0975507223930792E-6</v>
      </c>
    </row>
    <row r="567" spans="1:16" x14ac:dyDescent="0.2">
      <c r="A567" s="225">
        <f t="shared" si="18"/>
        <v>565</v>
      </c>
      <c r="B567" t="s">
        <v>795</v>
      </c>
      <c r="C567" s="63" t="s">
        <v>361</v>
      </c>
      <c r="E567" t="s">
        <v>1135</v>
      </c>
      <c r="F567" t="s">
        <v>1136</v>
      </c>
      <c r="G567" s="63" t="s">
        <v>588</v>
      </c>
      <c r="H567" s="63" t="s">
        <v>585</v>
      </c>
      <c r="I567" s="63">
        <v>0</v>
      </c>
      <c r="J567" s="63">
        <v>0</v>
      </c>
      <c r="K567" t="s">
        <v>614</v>
      </c>
      <c r="L567" s="63" t="s">
        <v>442</v>
      </c>
      <c r="M567" s="227">
        <v>28500</v>
      </c>
      <c r="N567" s="63" t="s">
        <v>586</v>
      </c>
      <c r="O567" s="63" t="s">
        <v>586</v>
      </c>
      <c r="P567" s="228">
        <f t="shared" si="17"/>
        <v>2.5222913025200786E-5</v>
      </c>
    </row>
    <row r="568" spans="1:16" x14ac:dyDescent="0.2">
      <c r="A568" s="225">
        <f t="shared" si="18"/>
        <v>566</v>
      </c>
      <c r="B568" t="s">
        <v>409</v>
      </c>
      <c r="C568" s="63" t="s">
        <v>410</v>
      </c>
      <c r="E568" t="s">
        <v>1212</v>
      </c>
      <c r="F568" t="s">
        <v>973</v>
      </c>
      <c r="G568" s="235" t="s">
        <v>588</v>
      </c>
      <c r="H568" s="63" t="s">
        <v>585</v>
      </c>
      <c r="I568" s="63">
        <v>0</v>
      </c>
      <c r="J568" s="63">
        <v>0</v>
      </c>
      <c r="K568" t="s">
        <v>614</v>
      </c>
      <c r="L568" s="63" t="s">
        <v>442</v>
      </c>
      <c r="M568" s="227">
        <v>12949500</v>
      </c>
      <c r="N568" s="63" t="s">
        <v>586</v>
      </c>
      <c r="O568" s="63" t="s">
        <v>586</v>
      </c>
      <c r="P568" s="228">
        <f t="shared" si="17"/>
        <v>1.1460495165608337E-2</v>
      </c>
    </row>
    <row r="569" spans="1:16" x14ac:dyDescent="0.2">
      <c r="A569" s="225">
        <f t="shared" si="18"/>
        <v>567</v>
      </c>
      <c r="B569" t="s">
        <v>1556</v>
      </c>
      <c r="C569" s="63" t="s">
        <v>1557</v>
      </c>
      <c r="E569" t="s">
        <v>1212</v>
      </c>
      <c r="F569" t="s">
        <v>973</v>
      </c>
      <c r="G569" s="63" t="s">
        <v>583</v>
      </c>
      <c r="H569" s="63" t="s">
        <v>585</v>
      </c>
      <c r="I569" s="63">
        <v>15</v>
      </c>
      <c r="J569" s="63">
        <v>15</v>
      </c>
      <c r="K569" t="s">
        <v>614</v>
      </c>
      <c r="L569" s="63" t="s">
        <v>442</v>
      </c>
      <c r="M569" s="227">
        <v>5893500</v>
      </c>
      <c r="N569" s="63" t="s">
        <v>586</v>
      </c>
      <c r="O569" s="63" t="s">
        <v>586</v>
      </c>
      <c r="P569" s="228">
        <f t="shared" si="17"/>
        <v>5.2158329092638891E-3</v>
      </c>
    </row>
    <row r="570" spans="1:16" x14ac:dyDescent="0.2">
      <c r="A570" s="225">
        <f t="shared" si="18"/>
        <v>568</v>
      </c>
      <c r="B570" t="s">
        <v>3523</v>
      </c>
      <c r="C570" s="63" t="s">
        <v>3524</v>
      </c>
      <c r="E570" t="s">
        <v>3525</v>
      </c>
      <c r="G570" s="63" t="s">
        <v>583</v>
      </c>
      <c r="H570" s="63" t="s">
        <v>585</v>
      </c>
      <c r="I570" s="63">
        <v>15</v>
      </c>
      <c r="J570" s="63">
        <v>15</v>
      </c>
      <c r="K570" t="s">
        <v>614</v>
      </c>
      <c r="L570" s="63" t="s">
        <v>442</v>
      </c>
      <c r="M570" s="227">
        <v>17500</v>
      </c>
      <c r="N570" s="63" t="s">
        <v>586</v>
      </c>
      <c r="O570" s="63" t="s">
        <v>586</v>
      </c>
      <c r="P570" s="228">
        <f t="shared" si="17"/>
        <v>1.5487753611965396E-5</v>
      </c>
    </row>
    <row r="571" spans="1:16" x14ac:dyDescent="0.2">
      <c r="A571" s="225">
        <f t="shared" si="18"/>
        <v>569</v>
      </c>
      <c r="B571" t="s">
        <v>3336</v>
      </c>
      <c r="C571" s="63" t="s">
        <v>3337</v>
      </c>
      <c r="D571" s="63" t="s">
        <v>3338</v>
      </c>
      <c r="E571" t="s">
        <v>3339</v>
      </c>
      <c r="F571" t="s">
        <v>3340</v>
      </c>
      <c r="G571" s="63" t="s">
        <v>587</v>
      </c>
      <c r="H571" s="63" t="s">
        <v>585</v>
      </c>
      <c r="I571" s="63">
        <v>15</v>
      </c>
      <c r="J571" s="63">
        <v>15</v>
      </c>
      <c r="K571" t="s">
        <v>1488</v>
      </c>
      <c r="L571" s="63" t="s">
        <v>762</v>
      </c>
      <c r="M571" s="227">
        <v>28000</v>
      </c>
      <c r="N571" s="63" t="s">
        <v>586</v>
      </c>
      <c r="O571" s="63" t="s">
        <v>586</v>
      </c>
      <c r="P571" s="228">
        <f t="shared" si="17"/>
        <v>2.4780405779144633E-5</v>
      </c>
    </row>
    <row r="572" spans="1:16" x14ac:dyDescent="0.2">
      <c r="A572" s="225">
        <f t="shared" si="18"/>
        <v>570</v>
      </c>
      <c r="B572" t="s">
        <v>1739</v>
      </c>
      <c r="C572" s="63" t="s">
        <v>1740</v>
      </c>
      <c r="E572" t="s">
        <v>1741</v>
      </c>
      <c r="F572" t="s">
        <v>1742</v>
      </c>
      <c r="G572" s="63" t="s">
        <v>583</v>
      </c>
      <c r="H572" s="63" t="s">
        <v>585</v>
      </c>
      <c r="I572" s="63">
        <v>15</v>
      </c>
      <c r="J572" s="63">
        <v>15</v>
      </c>
      <c r="K572" t="s">
        <v>938</v>
      </c>
      <c r="L572" s="63" t="s">
        <v>939</v>
      </c>
      <c r="M572" s="227">
        <v>6000</v>
      </c>
      <c r="N572" s="63" t="s">
        <v>586</v>
      </c>
      <c r="O572" s="63" t="s">
        <v>586</v>
      </c>
      <c r="P572" s="228">
        <f t="shared" si="17"/>
        <v>5.3100869526738497E-6</v>
      </c>
    </row>
    <row r="573" spans="1:16" x14ac:dyDescent="0.2">
      <c r="A573" s="225">
        <f t="shared" si="18"/>
        <v>571</v>
      </c>
      <c r="B573" t="s">
        <v>2607</v>
      </c>
      <c r="C573" s="63" t="s">
        <v>235</v>
      </c>
      <c r="E573" t="s">
        <v>1074</v>
      </c>
      <c r="F573" t="s">
        <v>1075</v>
      </c>
      <c r="G573" s="63" t="s">
        <v>257</v>
      </c>
      <c r="H573" s="63" t="s">
        <v>585</v>
      </c>
      <c r="I573" s="63">
        <v>15</v>
      </c>
      <c r="J573" s="63">
        <v>15</v>
      </c>
      <c r="K573" t="s">
        <v>102</v>
      </c>
      <c r="L573" s="63" t="s">
        <v>103</v>
      </c>
      <c r="M573" s="227">
        <v>10308500</v>
      </c>
      <c r="N573" s="63" t="s">
        <v>586</v>
      </c>
      <c r="O573" s="63" t="s">
        <v>586</v>
      </c>
      <c r="P573" s="228">
        <f t="shared" si="17"/>
        <v>9.1231718919397298E-3</v>
      </c>
    </row>
    <row r="574" spans="1:16" x14ac:dyDescent="0.2">
      <c r="A574" s="225">
        <f t="shared" si="18"/>
        <v>572</v>
      </c>
      <c r="B574" t="s">
        <v>817</v>
      </c>
      <c r="C574" s="63" t="s">
        <v>818</v>
      </c>
      <c r="E574" t="s">
        <v>1135</v>
      </c>
      <c r="F574" t="s">
        <v>1136</v>
      </c>
      <c r="G574" s="63" t="s">
        <v>588</v>
      </c>
      <c r="H574" s="63" t="s">
        <v>585</v>
      </c>
      <c r="I574" s="63">
        <v>0</v>
      </c>
      <c r="J574" s="63">
        <v>0</v>
      </c>
      <c r="K574" t="s">
        <v>614</v>
      </c>
      <c r="L574" s="63" t="s">
        <v>442</v>
      </c>
      <c r="M574" s="227">
        <v>52500</v>
      </c>
      <c r="N574" s="63" t="s">
        <v>586</v>
      </c>
      <c r="O574" s="63" t="s">
        <v>586</v>
      </c>
      <c r="P574" s="228">
        <f t="shared" si="17"/>
        <v>4.6463260835896189E-5</v>
      </c>
    </row>
    <row r="575" spans="1:16" x14ac:dyDescent="0.2">
      <c r="A575" s="225">
        <f t="shared" si="18"/>
        <v>573</v>
      </c>
      <c r="B575" t="s">
        <v>3526</v>
      </c>
      <c r="C575" s="63" t="s">
        <v>3527</v>
      </c>
      <c r="E575" t="s">
        <v>3528</v>
      </c>
      <c r="F575" t="s">
        <v>3529</v>
      </c>
      <c r="G575" s="63" t="s">
        <v>583</v>
      </c>
      <c r="H575" s="63" t="s">
        <v>585</v>
      </c>
      <c r="I575" s="63">
        <v>15</v>
      </c>
      <c r="J575" s="63">
        <v>15</v>
      </c>
      <c r="K575" t="s">
        <v>614</v>
      </c>
      <c r="L575" s="63" t="s">
        <v>442</v>
      </c>
      <c r="M575" s="227">
        <v>17500</v>
      </c>
      <c r="N575" s="63" t="s">
        <v>586</v>
      </c>
      <c r="O575" s="63" t="s">
        <v>586</v>
      </c>
      <c r="P575" s="228">
        <f t="shared" si="17"/>
        <v>1.5487753611965396E-5</v>
      </c>
    </row>
    <row r="576" spans="1:16" x14ac:dyDescent="0.2">
      <c r="A576" s="225">
        <f t="shared" si="18"/>
        <v>574</v>
      </c>
      <c r="B576" t="s">
        <v>1846</v>
      </c>
      <c r="C576" s="63" t="s">
        <v>1847</v>
      </c>
      <c r="E576" t="s">
        <v>1848</v>
      </c>
      <c r="F576" t="s">
        <v>1849</v>
      </c>
      <c r="G576" s="63" t="s">
        <v>583</v>
      </c>
      <c r="H576" s="63" t="s">
        <v>585</v>
      </c>
      <c r="I576" s="63">
        <v>15</v>
      </c>
      <c r="J576" s="63">
        <v>15</v>
      </c>
      <c r="K576" t="s">
        <v>124</v>
      </c>
      <c r="L576" s="63" t="s">
        <v>125</v>
      </c>
      <c r="M576" s="227">
        <v>1000</v>
      </c>
      <c r="N576" s="63" t="s">
        <v>586</v>
      </c>
      <c r="O576" s="63" t="s">
        <v>586</v>
      </c>
      <c r="P576" s="228">
        <f t="shared" si="17"/>
        <v>8.8501449211230836E-7</v>
      </c>
    </row>
    <row r="577" spans="1:16" x14ac:dyDescent="0.2">
      <c r="A577" s="225">
        <f t="shared" si="18"/>
        <v>575</v>
      </c>
      <c r="B577" t="s">
        <v>57</v>
      </c>
      <c r="C577" s="63" t="s">
        <v>367</v>
      </c>
      <c r="E577" t="s">
        <v>1317</v>
      </c>
      <c r="F577" t="s">
        <v>1166</v>
      </c>
      <c r="G577" s="63" t="s">
        <v>257</v>
      </c>
      <c r="H577" s="63" t="s">
        <v>585</v>
      </c>
      <c r="I577" s="63">
        <v>15</v>
      </c>
      <c r="J577" s="63">
        <v>15</v>
      </c>
      <c r="K577" t="s">
        <v>133</v>
      </c>
      <c r="L577" s="63" t="s">
        <v>134</v>
      </c>
      <c r="M577" s="227">
        <v>18000</v>
      </c>
      <c r="N577" s="63" t="s">
        <v>586</v>
      </c>
      <c r="O577" s="63" t="s">
        <v>586</v>
      </c>
      <c r="P577" s="228">
        <f t="shared" si="17"/>
        <v>1.5930260858021549E-5</v>
      </c>
    </row>
    <row r="578" spans="1:16" x14ac:dyDescent="0.2">
      <c r="A578" s="225">
        <f t="shared" si="18"/>
        <v>576</v>
      </c>
      <c r="B578" t="s">
        <v>3568</v>
      </c>
      <c r="C578" s="63" t="s">
        <v>3569</v>
      </c>
      <c r="E578" t="s">
        <v>3570</v>
      </c>
      <c r="F578" t="s">
        <v>3571</v>
      </c>
      <c r="G578" s="63" t="s">
        <v>583</v>
      </c>
      <c r="H578" s="63" t="s">
        <v>585</v>
      </c>
      <c r="I578" s="63">
        <v>15</v>
      </c>
      <c r="J578" s="63">
        <v>15</v>
      </c>
      <c r="K578" t="s">
        <v>3572</v>
      </c>
      <c r="L578" s="63" t="s">
        <v>3573</v>
      </c>
      <c r="M578" s="227">
        <v>10000</v>
      </c>
      <c r="N578" s="63" t="s">
        <v>586</v>
      </c>
      <c r="O578" s="63" t="s">
        <v>586</v>
      </c>
      <c r="P578" s="228">
        <f t="shared" ref="P578:P641" si="19">M578/$M$972</f>
        <v>8.850144921123084E-6</v>
      </c>
    </row>
    <row r="579" spans="1:16" x14ac:dyDescent="0.2">
      <c r="A579" s="225">
        <f t="shared" si="18"/>
        <v>577</v>
      </c>
      <c r="B579" t="s">
        <v>2664</v>
      </c>
      <c r="C579" s="63" t="s">
        <v>2665</v>
      </c>
      <c r="E579" t="s">
        <v>2666</v>
      </c>
      <c r="G579" s="63" t="s">
        <v>257</v>
      </c>
      <c r="H579" s="63" t="s">
        <v>585</v>
      </c>
      <c r="I579" s="63">
        <v>15</v>
      </c>
      <c r="J579" s="63">
        <v>15</v>
      </c>
      <c r="K579" t="s">
        <v>133</v>
      </c>
      <c r="L579" s="63" t="s">
        <v>134</v>
      </c>
      <c r="M579" s="227">
        <v>19000</v>
      </c>
      <c r="N579" s="63" t="s">
        <v>586</v>
      </c>
      <c r="O579" s="63" t="s">
        <v>586</v>
      </c>
      <c r="P579" s="228">
        <f t="shared" si="19"/>
        <v>1.6815275350133859E-5</v>
      </c>
    </row>
    <row r="580" spans="1:16" x14ac:dyDescent="0.2">
      <c r="A580" s="225">
        <f t="shared" si="18"/>
        <v>578</v>
      </c>
      <c r="B580" t="s">
        <v>2965</v>
      </c>
      <c r="C580" s="63" t="s">
        <v>2966</v>
      </c>
      <c r="E580" t="s">
        <v>2967</v>
      </c>
      <c r="F580" t="s">
        <v>2968</v>
      </c>
      <c r="G580" s="63" t="s">
        <v>257</v>
      </c>
      <c r="H580" s="63" t="s">
        <v>585</v>
      </c>
      <c r="I580" s="63">
        <v>15</v>
      </c>
      <c r="J580" s="63">
        <v>15</v>
      </c>
      <c r="K580" t="s">
        <v>2807</v>
      </c>
      <c r="L580" s="63" t="s">
        <v>449</v>
      </c>
      <c r="M580" s="227">
        <v>30000</v>
      </c>
      <c r="N580" s="63" t="s">
        <v>586</v>
      </c>
      <c r="O580" s="63" t="s">
        <v>586</v>
      </c>
      <c r="P580" s="228">
        <f t="shared" si="19"/>
        <v>2.6550434763369249E-5</v>
      </c>
    </row>
    <row r="581" spans="1:16" x14ac:dyDescent="0.2">
      <c r="A581" s="225">
        <f t="shared" si="18"/>
        <v>579</v>
      </c>
      <c r="B581" t="s">
        <v>1534</v>
      </c>
      <c r="C581" s="63" t="s">
        <v>1535</v>
      </c>
      <c r="E581" t="s">
        <v>1536</v>
      </c>
      <c r="F581" t="s">
        <v>1537</v>
      </c>
      <c r="G581" s="63" t="s">
        <v>257</v>
      </c>
      <c r="H581" s="63" t="s">
        <v>585</v>
      </c>
      <c r="I581" s="63">
        <v>15</v>
      </c>
      <c r="J581" s="63">
        <v>15</v>
      </c>
      <c r="K581" t="s">
        <v>219</v>
      </c>
      <c r="L581" s="63" t="s">
        <v>220</v>
      </c>
      <c r="M581" s="227">
        <v>122000</v>
      </c>
      <c r="N581" s="63" t="s">
        <v>586</v>
      </c>
      <c r="O581" s="63" t="s">
        <v>586</v>
      </c>
      <c r="P581" s="228">
        <f t="shared" si="19"/>
        <v>1.0797176803770162E-4</v>
      </c>
    </row>
    <row r="582" spans="1:16" x14ac:dyDescent="0.2">
      <c r="A582" s="225">
        <f t="shared" si="18"/>
        <v>580</v>
      </c>
      <c r="B582" t="s">
        <v>1173</v>
      </c>
      <c r="C582" s="63" t="s">
        <v>1606</v>
      </c>
      <c r="E582" t="s">
        <v>1607</v>
      </c>
      <c r="G582" s="63" t="s">
        <v>583</v>
      </c>
      <c r="H582" s="63" t="s">
        <v>585</v>
      </c>
      <c r="I582" s="63">
        <v>15</v>
      </c>
      <c r="J582" s="63">
        <v>15</v>
      </c>
      <c r="K582" t="s">
        <v>99</v>
      </c>
      <c r="L582" s="63" t="s">
        <v>100</v>
      </c>
      <c r="M582" s="227">
        <v>10000</v>
      </c>
      <c r="N582" s="63" t="s">
        <v>586</v>
      </c>
      <c r="O582" s="63" t="s">
        <v>586</v>
      </c>
      <c r="P582" s="228">
        <f t="shared" si="19"/>
        <v>8.850144921123084E-6</v>
      </c>
    </row>
    <row r="583" spans="1:16" x14ac:dyDescent="0.2">
      <c r="A583" s="225">
        <f t="shared" si="18"/>
        <v>581</v>
      </c>
      <c r="B583" t="s">
        <v>1863</v>
      </c>
      <c r="C583" s="63" t="s">
        <v>1174</v>
      </c>
      <c r="D583" s="63" t="s">
        <v>1856</v>
      </c>
      <c r="E583" t="s">
        <v>1864</v>
      </c>
      <c r="F583" t="s">
        <v>1865</v>
      </c>
      <c r="G583" s="63" t="s">
        <v>257</v>
      </c>
      <c r="H583" s="63" t="s">
        <v>585</v>
      </c>
      <c r="I583" s="63">
        <v>15</v>
      </c>
      <c r="J583" s="63">
        <v>15</v>
      </c>
      <c r="K583" t="s">
        <v>384</v>
      </c>
      <c r="L583" s="63" t="s">
        <v>385</v>
      </c>
      <c r="M583" s="227">
        <v>139000</v>
      </c>
      <c r="N583" s="63" t="s">
        <v>586</v>
      </c>
      <c r="O583" s="63" t="s">
        <v>586</v>
      </c>
      <c r="P583" s="228">
        <f t="shared" si="19"/>
        <v>1.2301701440361085E-4</v>
      </c>
    </row>
    <row r="584" spans="1:16" x14ac:dyDescent="0.2">
      <c r="A584" s="225">
        <f t="shared" si="18"/>
        <v>582</v>
      </c>
      <c r="B584" t="s">
        <v>2039</v>
      </c>
      <c r="C584" s="63" t="s">
        <v>929</v>
      </c>
      <c r="D584" s="63" t="s">
        <v>656</v>
      </c>
      <c r="E584" t="s">
        <v>1982</v>
      </c>
      <c r="F584" t="s">
        <v>1983</v>
      </c>
      <c r="G584" s="63" t="s">
        <v>257</v>
      </c>
      <c r="H584" s="63" t="s">
        <v>585</v>
      </c>
      <c r="I584" s="63">
        <v>15</v>
      </c>
      <c r="J584" s="63">
        <v>15</v>
      </c>
      <c r="K584" t="s">
        <v>384</v>
      </c>
      <c r="L584" s="63" t="s">
        <v>385</v>
      </c>
      <c r="M584" s="227">
        <v>377000</v>
      </c>
      <c r="N584" s="63" t="s">
        <v>586</v>
      </c>
      <c r="O584" s="63" t="s">
        <v>586</v>
      </c>
      <c r="P584" s="228">
        <f t="shared" si="19"/>
        <v>3.3365046352634025E-4</v>
      </c>
    </row>
    <row r="585" spans="1:16" x14ac:dyDescent="0.2">
      <c r="A585" s="225">
        <f t="shared" si="18"/>
        <v>583</v>
      </c>
      <c r="B585" t="s">
        <v>533</v>
      </c>
      <c r="C585" s="63" t="s">
        <v>534</v>
      </c>
      <c r="E585" t="s">
        <v>535</v>
      </c>
      <c r="F585" t="s">
        <v>593</v>
      </c>
      <c r="G585" s="63" t="s">
        <v>257</v>
      </c>
      <c r="H585" s="63" t="s">
        <v>585</v>
      </c>
      <c r="I585" s="63">
        <v>15</v>
      </c>
      <c r="J585" s="63">
        <v>15</v>
      </c>
      <c r="K585" t="s">
        <v>614</v>
      </c>
      <c r="L585" s="63" t="s">
        <v>442</v>
      </c>
      <c r="M585" s="227">
        <v>68100</v>
      </c>
      <c r="N585" s="63" t="s">
        <v>586</v>
      </c>
      <c r="O585" s="63" t="s">
        <v>586</v>
      </c>
      <c r="P585" s="228">
        <f t="shared" si="19"/>
        <v>6.0269486912848198E-5</v>
      </c>
    </row>
    <row r="586" spans="1:16" x14ac:dyDescent="0.2">
      <c r="A586" s="225">
        <f t="shared" si="18"/>
        <v>584</v>
      </c>
      <c r="B586" t="s">
        <v>1364</v>
      </c>
      <c r="C586" s="63" t="s">
        <v>1365</v>
      </c>
      <c r="E586" t="s">
        <v>1366</v>
      </c>
      <c r="F586" t="s">
        <v>1367</v>
      </c>
      <c r="G586" s="63" t="s">
        <v>583</v>
      </c>
      <c r="H586" s="63" t="s">
        <v>585</v>
      </c>
      <c r="I586" s="63">
        <v>15</v>
      </c>
      <c r="J586" s="63">
        <v>15</v>
      </c>
      <c r="K586" t="s">
        <v>109</v>
      </c>
      <c r="L586" s="63" t="s">
        <v>110</v>
      </c>
      <c r="M586" s="227">
        <v>5000</v>
      </c>
      <c r="N586" s="63" t="s">
        <v>586</v>
      </c>
      <c r="O586" s="63" t="s">
        <v>586</v>
      </c>
      <c r="P586" s="228">
        <f t="shared" si="19"/>
        <v>4.425072460561542E-6</v>
      </c>
    </row>
    <row r="587" spans="1:16" x14ac:dyDescent="0.2">
      <c r="A587" s="225">
        <f t="shared" si="18"/>
        <v>585</v>
      </c>
      <c r="B587" t="s">
        <v>2343</v>
      </c>
      <c r="C587" s="63" t="s">
        <v>2344</v>
      </c>
      <c r="E587" t="s">
        <v>2345</v>
      </c>
      <c r="F587" t="s">
        <v>2346</v>
      </c>
      <c r="G587" s="63" t="s">
        <v>588</v>
      </c>
      <c r="H587" s="63" t="s">
        <v>585</v>
      </c>
      <c r="I587" s="63">
        <v>0</v>
      </c>
      <c r="J587" s="63">
        <v>0</v>
      </c>
      <c r="K587" t="s">
        <v>2807</v>
      </c>
      <c r="L587" s="63" t="s">
        <v>449</v>
      </c>
      <c r="M587" s="227">
        <v>19500</v>
      </c>
      <c r="N587" s="63" t="s">
        <v>586</v>
      </c>
      <c r="O587" s="63" t="s">
        <v>586</v>
      </c>
      <c r="P587" s="228">
        <f t="shared" si="19"/>
        <v>1.7257782596190012E-5</v>
      </c>
    </row>
    <row r="588" spans="1:16" x14ac:dyDescent="0.2">
      <c r="A588" s="225">
        <f t="shared" si="18"/>
        <v>586</v>
      </c>
      <c r="B588" t="s">
        <v>3371</v>
      </c>
      <c r="C588" s="63" t="s">
        <v>66</v>
      </c>
      <c r="E588" t="s">
        <v>1261</v>
      </c>
      <c r="G588" s="63" t="s">
        <v>588</v>
      </c>
      <c r="H588" s="63" t="s">
        <v>585</v>
      </c>
      <c r="I588" s="63">
        <v>0</v>
      </c>
      <c r="J588" s="63">
        <v>0</v>
      </c>
      <c r="K588" t="s">
        <v>2807</v>
      </c>
      <c r="L588" s="63" t="s">
        <v>449</v>
      </c>
      <c r="M588" s="227">
        <v>123500</v>
      </c>
      <c r="N588" s="63" t="s">
        <v>586</v>
      </c>
      <c r="O588" s="63" t="s">
        <v>586</v>
      </c>
      <c r="P588" s="228">
        <f t="shared" si="19"/>
        <v>1.0929928977587009E-4</v>
      </c>
    </row>
    <row r="589" spans="1:16" x14ac:dyDescent="0.2">
      <c r="A589" s="225">
        <f t="shared" si="18"/>
        <v>587</v>
      </c>
      <c r="B589" t="s">
        <v>3416</v>
      </c>
      <c r="C589" s="63" t="s">
        <v>137</v>
      </c>
      <c r="D589" s="63" t="s">
        <v>656</v>
      </c>
      <c r="E589" t="s">
        <v>2648</v>
      </c>
      <c r="F589" t="s">
        <v>2649</v>
      </c>
      <c r="G589" s="63" t="s">
        <v>588</v>
      </c>
      <c r="H589" s="63" t="s">
        <v>585</v>
      </c>
      <c r="I589" s="63">
        <v>0</v>
      </c>
      <c r="J589" s="63">
        <v>0</v>
      </c>
      <c r="K589" t="s">
        <v>2807</v>
      </c>
      <c r="L589" s="63" t="s">
        <v>449</v>
      </c>
      <c r="M589" s="227">
        <v>25000</v>
      </c>
      <c r="N589" s="63" t="s">
        <v>586</v>
      </c>
      <c r="O589" s="63" t="s">
        <v>586</v>
      </c>
      <c r="P589" s="228">
        <f t="shared" si="19"/>
        <v>2.2125362302807708E-5</v>
      </c>
    </row>
    <row r="590" spans="1:16" x14ac:dyDescent="0.2">
      <c r="A590" s="225">
        <f t="shared" si="18"/>
        <v>588</v>
      </c>
      <c r="B590" t="s">
        <v>3658</v>
      </c>
      <c r="C590" s="63" t="s">
        <v>3659</v>
      </c>
      <c r="D590" s="63" t="s">
        <v>3660</v>
      </c>
      <c r="E590" t="s">
        <v>3661</v>
      </c>
      <c r="F590" t="s">
        <v>736</v>
      </c>
      <c r="G590" s="63" t="s">
        <v>587</v>
      </c>
      <c r="H590" s="63" t="s">
        <v>585</v>
      </c>
      <c r="I590" s="63">
        <v>15</v>
      </c>
      <c r="J590" s="63">
        <v>15</v>
      </c>
      <c r="K590" t="s">
        <v>262</v>
      </c>
      <c r="L590" s="63" t="s">
        <v>204</v>
      </c>
      <c r="M590" s="227">
        <v>300</v>
      </c>
      <c r="N590" s="63" t="s">
        <v>586</v>
      </c>
      <c r="O590" s="63" t="s">
        <v>586</v>
      </c>
      <c r="P590" s="228">
        <f t="shared" si="19"/>
        <v>2.6550434763369249E-7</v>
      </c>
    </row>
    <row r="591" spans="1:16" x14ac:dyDescent="0.2">
      <c r="A591" s="225">
        <f t="shared" si="18"/>
        <v>589</v>
      </c>
      <c r="B591" t="s">
        <v>1608</v>
      </c>
      <c r="C591" s="63" t="s">
        <v>1609</v>
      </c>
      <c r="E591" t="s">
        <v>1610</v>
      </c>
      <c r="G591" s="63" t="s">
        <v>583</v>
      </c>
      <c r="H591" s="63" t="s">
        <v>585</v>
      </c>
      <c r="I591" s="63">
        <v>15</v>
      </c>
      <c r="J591" s="63">
        <v>15</v>
      </c>
      <c r="K591" t="s">
        <v>1611</v>
      </c>
      <c r="L591" s="63" t="s">
        <v>1612</v>
      </c>
      <c r="M591" s="227">
        <v>10000</v>
      </c>
      <c r="N591" s="63" t="s">
        <v>586</v>
      </c>
      <c r="O591" s="63" t="s">
        <v>586</v>
      </c>
      <c r="P591" s="228">
        <f t="shared" si="19"/>
        <v>8.850144921123084E-6</v>
      </c>
    </row>
    <row r="592" spans="1:16" x14ac:dyDescent="0.2">
      <c r="A592" s="225">
        <f t="shared" si="18"/>
        <v>590</v>
      </c>
      <c r="B592" t="s">
        <v>2652</v>
      </c>
      <c r="C592" s="63" t="s">
        <v>2534</v>
      </c>
      <c r="D592" s="63" t="s">
        <v>2535</v>
      </c>
      <c r="E592" t="s">
        <v>2536</v>
      </c>
      <c r="F592" t="s">
        <v>2537</v>
      </c>
      <c r="G592" s="63" t="s">
        <v>587</v>
      </c>
      <c r="H592" s="63" t="s">
        <v>585</v>
      </c>
      <c r="I592" s="63">
        <v>15</v>
      </c>
      <c r="J592" s="63">
        <v>15</v>
      </c>
      <c r="K592" t="s">
        <v>1936</v>
      </c>
      <c r="L592" s="63" t="s">
        <v>1937</v>
      </c>
      <c r="M592" s="227">
        <v>32500</v>
      </c>
      <c r="N592" s="63" t="s">
        <v>586</v>
      </c>
      <c r="O592" s="63" t="s">
        <v>586</v>
      </c>
      <c r="P592" s="228">
        <f t="shared" si="19"/>
        <v>2.8762970993650021E-5</v>
      </c>
    </row>
    <row r="593" spans="1:16" x14ac:dyDescent="0.2">
      <c r="A593" s="225">
        <f t="shared" si="18"/>
        <v>591</v>
      </c>
      <c r="B593" t="s">
        <v>3651</v>
      </c>
      <c r="C593" s="63" t="s">
        <v>3652</v>
      </c>
      <c r="D593" s="63" t="s">
        <v>656</v>
      </c>
      <c r="E593" t="s">
        <v>3653</v>
      </c>
      <c r="F593" t="s">
        <v>3654</v>
      </c>
      <c r="G593" s="63" t="s">
        <v>583</v>
      </c>
      <c r="H593" s="63" t="s">
        <v>585</v>
      </c>
      <c r="I593" s="63">
        <v>15</v>
      </c>
      <c r="J593" s="63">
        <v>15</v>
      </c>
      <c r="K593" t="s">
        <v>214</v>
      </c>
      <c r="L593" s="63" t="s">
        <v>215</v>
      </c>
      <c r="M593" s="227">
        <v>2000</v>
      </c>
      <c r="N593" s="63" t="s">
        <v>586</v>
      </c>
      <c r="O593" s="63" t="s">
        <v>586</v>
      </c>
      <c r="P593" s="228">
        <f t="shared" si="19"/>
        <v>1.7700289842246167E-6</v>
      </c>
    </row>
    <row r="594" spans="1:16" x14ac:dyDescent="0.2">
      <c r="A594" s="225">
        <f t="shared" si="18"/>
        <v>592</v>
      </c>
      <c r="B594" t="s">
        <v>3592</v>
      </c>
      <c r="C594" s="63" t="s">
        <v>3593</v>
      </c>
      <c r="D594" s="63" t="s">
        <v>3594</v>
      </c>
      <c r="E594" t="s">
        <v>3595</v>
      </c>
      <c r="F594" t="s">
        <v>3595</v>
      </c>
      <c r="G594" s="63" t="s">
        <v>583</v>
      </c>
      <c r="H594" s="63" t="s">
        <v>585</v>
      </c>
      <c r="I594" s="63">
        <v>15</v>
      </c>
      <c r="J594" s="63">
        <v>15</v>
      </c>
      <c r="K594" t="s">
        <v>3596</v>
      </c>
      <c r="L594" s="63" t="s">
        <v>3597</v>
      </c>
      <c r="M594" s="227">
        <v>6000</v>
      </c>
      <c r="N594" s="63" t="s">
        <v>586</v>
      </c>
      <c r="O594" s="63" t="s">
        <v>586</v>
      </c>
      <c r="P594" s="228">
        <f t="shared" si="19"/>
        <v>5.3100869526738497E-6</v>
      </c>
    </row>
    <row r="595" spans="1:16" x14ac:dyDescent="0.2">
      <c r="A595" s="225">
        <f t="shared" si="18"/>
        <v>593</v>
      </c>
      <c r="B595" t="s">
        <v>2311</v>
      </c>
      <c r="C595" s="63" t="s">
        <v>15</v>
      </c>
      <c r="D595" s="63" t="s">
        <v>439</v>
      </c>
      <c r="E595" t="s">
        <v>2693</v>
      </c>
      <c r="F595" t="s">
        <v>736</v>
      </c>
      <c r="G595" s="63" t="s">
        <v>587</v>
      </c>
      <c r="H595" s="63" t="s">
        <v>585</v>
      </c>
      <c r="I595" s="63">
        <v>15</v>
      </c>
      <c r="J595" s="63">
        <v>15</v>
      </c>
      <c r="K595" t="s">
        <v>99</v>
      </c>
      <c r="L595" s="63" t="s">
        <v>100</v>
      </c>
      <c r="M595" s="227">
        <v>446</v>
      </c>
      <c r="N595" s="63" t="s">
        <v>586</v>
      </c>
      <c r="O595" s="63" t="s">
        <v>586</v>
      </c>
      <c r="P595" s="228">
        <f t="shared" si="19"/>
        <v>3.947164634820895E-7</v>
      </c>
    </row>
    <row r="596" spans="1:16" x14ac:dyDescent="0.2">
      <c r="A596" s="225">
        <f t="shared" si="18"/>
        <v>594</v>
      </c>
      <c r="B596" t="s">
        <v>3301</v>
      </c>
      <c r="C596" s="63" t="s">
        <v>3302</v>
      </c>
      <c r="D596" s="63" t="s">
        <v>656</v>
      </c>
      <c r="E596" t="s">
        <v>3303</v>
      </c>
      <c r="F596" t="s">
        <v>3304</v>
      </c>
      <c r="G596" s="63" t="s">
        <v>583</v>
      </c>
      <c r="H596" s="63" t="s">
        <v>585</v>
      </c>
      <c r="I596" s="63">
        <v>15</v>
      </c>
      <c r="J596" s="63">
        <v>15</v>
      </c>
      <c r="K596" t="s">
        <v>3305</v>
      </c>
      <c r="L596" s="63" t="s">
        <v>3306</v>
      </c>
      <c r="M596" s="227">
        <v>68000</v>
      </c>
      <c r="N596" s="63" t="s">
        <v>586</v>
      </c>
      <c r="O596" s="63" t="s">
        <v>586</v>
      </c>
      <c r="P596" s="228">
        <f t="shared" si="19"/>
        <v>6.0180985463636966E-5</v>
      </c>
    </row>
    <row r="597" spans="1:16" x14ac:dyDescent="0.2">
      <c r="A597" s="225">
        <f t="shared" si="18"/>
        <v>595</v>
      </c>
      <c r="B597" t="s">
        <v>263</v>
      </c>
      <c r="C597" s="63" t="s">
        <v>264</v>
      </c>
      <c r="E597" t="s">
        <v>265</v>
      </c>
      <c r="F597" t="s">
        <v>1678</v>
      </c>
      <c r="G597" s="63" t="s">
        <v>583</v>
      </c>
      <c r="H597" s="63" t="s">
        <v>585</v>
      </c>
      <c r="I597" s="63">
        <v>15</v>
      </c>
      <c r="J597" s="63">
        <v>15</v>
      </c>
      <c r="K597" t="s">
        <v>124</v>
      </c>
      <c r="L597" s="63" t="s">
        <v>125</v>
      </c>
      <c r="M597" s="227">
        <v>500</v>
      </c>
      <c r="N597" s="63" t="s">
        <v>586</v>
      </c>
      <c r="O597" s="63" t="s">
        <v>586</v>
      </c>
      <c r="P597" s="228">
        <f t="shared" si="19"/>
        <v>4.4250724605615418E-7</v>
      </c>
    </row>
    <row r="598" spans="1:16" x14ac:dyDescent="0.2">
      <c r="A598" s="225">
        <f t="shared" si="18"/>
        <v>596</v>
      </c>
      <c r="B598" t="s">
        <v>951</v>
      </c>
      <c r="C598" s="63" t="s">
        <v>952</v>
      </c>
      <c r="D598" s="63" t="s">
        <v>953</v>
      </c>
      <c r="E598" t="s">
        <v>1748</v>
      </c>
      <c r="F598" t="s">
        <v>1749</v>
      </c>
      <c r="G598" s="63" t="s">
        <v>583</v>
      </c>
      <c r="H598" s="63" t="s">
        <v>585</v>
      </c>
      <c r="I598" s="63">
        <v>15</v>
      </c>
      <c r="J598" s="63">
        <v>15</v>
      </c>
      <c r="K598" t="s">
        <v>109</v>
      </c>
      <c r="L598" s="63" t="s">
        <v>110</v>
      </c>
      <c r="M598" s="227">
        <v>500</v>
      </c>
      <c r="N598" s="63" t="s">
        <v>586</v>
      </c>
      <c r="O598" s="63" t="s">
        <v>586</v>
      </c>
      <c r="P598" s="228">
        <f t="shared" si="19"/>
        <v>4.4250724605615418E-7</v>
      </c>
    </row>
    <row r="599" spans="1:16" x14ac:dyDescent="0.2">
      <c r="A599" s="225">
        <f t="shared" si="18"/>
        <v>597</v>
      </c>
      <c r="B599" t="s">
        <v>3533</v>
      </c>
      <c r="C599" s="63" t="s">
        <v>3534</v>
      </c>
      <c r="E599" t="s">
        <v>3535</v>
      </c>
      <c r="F599" t="s">
        <v>3536</v>
      </c>
      <c r="G599" s="63" t="s">
        <v>583</v>
      </c>
      <c r="H599" s="63" t="s">
        <v>585</v>
      </c>
      <c r="I599" s="63">
        <v>15</v>
      </c>
      <c r="J599" s="63">
        <v>15</v>
      </c>
      <c r="K599" t="s">
        <v>219</v>
      </c>
      <c r="L599" s="63" t="s">
        <v>220</v>
      </c>
      <c r="M599" s="227">
        <v>16500</v>
      </c>
      <c r="N599" s="63" t="s">
        <v>586</v>
      </c>
      <c r="O599" s="63" t="s">
        <v>586</v>
      </c>
      <c r="P599" s="228">
        <f t="shared" si="19"/>
        <v>1.4602739119853087E-5</v>
      </c>
    </row>
    <row r="600" spans="1:16" x14ac:dyDescent="0.2">
      <c r="A600" s="225">
        <f t="shared" si="18"/>
        <v>598</v>
      </c>
      <c r="B600" t="s">
        <v>3647</v>
      </c>
      <c r="C600" s="63" t="s">
        <v>3648</v>
      </c>
      <c r="D600" s="63" t="s">
        <v>656</v>
      </c>
      <c r="E600" t="s">
        <v>3649</v>
      </c>
      <c r="F600" t="s">
        <v>3650</v>
      </c>
      <c r="G600" s="63" t="s">
        <v>583</v>
      </c>
      <c r="H600" s="63" t="s">
        <v>585</v>
      </c>
      <c r="I600" s="63">
        <v>15</v>
      </c>
      <c r="J600" s="63">
        <v>15</v>
      </c>
      <c r="K600" t="s">
        <v>214</v>
      </c>
      <c r="L600" s="63" t="s">
        <v>215</v>
      </c>
      <c r="M600" s="227">
        <v>2000</v>
      </c>
      <c r="N600" s="63" t="s">
        <v>586</v>
      </c>
      <c r="O600" s="63" t="s">
        <v>586</v>
      </c>
      <c r="P600" s="228">
        <f t="shared" si="19"/>
        <v>1.7700289842246167E-6</v>
      </c>
    </row>
    <row r="601" spans="1:16" x14ac:dyDescent="0.2">
      <c r="A601" s="225">
        <f t="shared" si="18"/>
        <v>599</v>
      </c>
      <c r="B601" t="s">
        <v>1187</v>
      </c>
      <c r="C601" s="63" t="s">
        <v>1188</v>
      </c>
      <c r="E601" t="s">
        <v>1189</v>
      </c>
      <c r="F601" t="s">
        <v>2022</v>
      </c>
      <c r="G601" s="63" t="s">
        <v>583</v>
      </c>
      <c r="H601" s="63" t="s">
        <v>585</v>
      </c>
      <c r="I601" s="63">
        <v>15</v>
      </c>
      <c r="J601" s="63">
        <v>15</v>
      </c>
      <c r="K601" t="s">
        <v>207</v>
      </c>
      <c r="L601" s="63" t="s">
        <v>208</v>
      </c>
      <c r="M601" s="227">
        <v>8000</v>
      </c>
      <c r="N601" s="63" t="s">
        <v>586</v>
      </c>
      <c r="O601" s="63" t="s">
        <v>586</v>
      </c>
      <c r="P601" s="228">
        <f t="shared" si="19"/>
        <v>7.0801159368984669E-6</v>
      </c>
    </row>
    <row r="602" spans="1:16" x14ac:dyDescent="0.2">
      <c r="A602" s="225">
        <f t="shared" si="18"/>
        <v>600</v>
      </c>
      <c r="B602" t="s">
        <v>2815</v>
      </c>
      <c r="C602" s="63" t="s">
        <v>1168</v>
      </c>
      <c r="E602" t="s">
        <v>993</v>
      </c>
      <c r="F602" t="s">
        <v>1169</v>
      </c>
      <c r="G602" s="63" t="s">
        <v>590</v>
      </c>
      <c r="H602" s="63" t="s">
        <v>591</v>
      </c>
      <c r="I602" s="63">
        <v>20</v>
      </c>
      <c r="J602" s="63">
        <v>20</v>
      </c>
      <c r="K602" t="s">
        <v>219</v>
      </c>
      <c r="L602" s="63" t="s">
        <v>220</v>
      </c>
      <c r="M602" s="227">
        <v>40500</v>
      </c>
      <c r="N602" s="63" t="s">
        <v>586</v>
      </c>
      <c r="O602" s="63" t="s">
        <v>586</v>
      </c>
      <c r="P602" s="228">
        <f t="shared" si="19"/>
        <v>3.5843086930548489E-5</v>
      </c>
    </row>
    <row r="603" spans="1:16" x14ac:dyDescent="0.2">
      <c r="A603" s="225">
        <f t="shared" si="18"/>
        <v>601</v>
      </c>
      <c r="B603" t="s">
        <v>2824</v>
      </c>
      <c r="C603" s="63" t="s">
        <v>580</v>
      </c>
      <c r="E603" t="s">
        <v>993</v>
      </c>
      <c r="F603" t="s">
        <v>1264</v>
      </c>
      <c r="G603" s="63" t="s">
        <v>590</v>
      </c>
      <c r="H603" s="63" t="s">
        <v>591</v>
      </c>
      <c r="I603" s="63">
        <v>20</v>
      </c>
      <c r="J603" s="63">
        <v>20</v>
      </c>
      <c r="K603" t="s">
        <v>219</v>
      </c>
      <c r="L603" s="63" t="s">
        <v>220</v>
      </c>
      <c r="M603" s="227">
        <v>119000</v>
      </c>
      <c r="N603" s="63" t="s">
        <v>586</v>
      </c>
      <c r="O603" s="63" t="s">
        <v>586</v>
      </c>
      <c r="P603" s="228">
        <f t="shared" si="19"/>
        <v>1.0531672456136469E-4</v>
      </c>
    </row>
    <row r="604" spans="1:16" x14ac:dyDescent="0.2">
      <c r="A604" s="225">
        <f t="shared" si="18"/>
        <v>602</v>
      </c>
      <c r="B604" t="s">
        <v>3030</v>
      </c>
      <c r="C604" s="63" t="s">
        <v>3031</v>
      </c>
      <c r="E604" t="s">
        <v>993</v>
      </c>
      <c r="F604" t="s">
        <v>3032</v>
      </c>
      <c r="G604" s="63" t="s">
        <v>590</v>
      </c>
      <c r="H604" s="63" t="s">
        <v>591</v>
      </c>
      <c r="I604" s="63">
        <v>20</v>
      </c>
      <c r="J604" s="63">
        <v>20</v>
      </c>
      <c r="K604" t="s">
        <v>219</v>
      </c>
      <c r="L604" s="63" t="s">
        <v>220</v>
      </c>
      <c r="M604" s="227">
        <v>85000</v>
      </c>
      <c r="N604" s="63" t="s">
        <v>586</v>
      </c>
      <c r="O604" s="63" t="s">
        <v>586</v>
      </c>
      <c r="P604" s="228">
        <f t="shared" si="19"/>
        <v>7.5226231829546202E-5</v>
      </c>
    </row>
    <row r="605" spans="1:16" x14ac:dyDescent="0.2">
      <c r="A605" s="225">
        <f t="shared" si="18"/>
        <v>603</v>
      </c>
      <c r="B605" t="s">
        <v>3225</v>
      </c>
      <c r="C605" s="63" t="s">
        <v>1494</v>
      </c>
      <c r="E605" t="s">
        <v>1215</v>
      </c>
      <c r="G605" s="63" t="s">
        <v>590</v>
      </c>
      <c r="H605" s="63" t="s">
        <v>591</v>
      </c>
      <c r="I605" s="63">
        <v>20</v>
      </c>
      <c r="J605" s="63">
        <v>20</v>
      </c>
      <c r="K605" t="s">
        <v>1750</v>
      </c>
      <c r="L605" s="63" t="s">
        <v>201</v>
      </c>
      <c r="M605" s="227">
        <v>291500</v>
      </c>
      <c r="N605" s="63" t="s">
        <v>586</v>
      </c>
      <c r="O605" s="63" t="s">
        <v>586</v>
      </c>
      <c r="P605" s="228">
        <f t="shared" si="19"/>
        <v>2.5798172445073791E-4</v>
      </c>
    </row>
    <row r="606" spans="1:16" x14ac:dyDescent="0.2">
      <c r="A606" s="225">
        <f t="shared" si="18"/>
        <v>604</v>
      </c>
      <c r="B606" t="s">
        <v>2972</v>
      </c>
      <c r="C606" s="63" t="s">
        <v>2020</v>
      </c>
      <c r="E606" t="s">
        <v>993</v>
      </c>
      <c r="F606" t="s">
        <v>2021</v>
      </c>
      <c r="G606" s="63" t="s">
        <v>590</v>
      </c>
      <c r="H606" s="63" t="s">
        <v>591</v>
      </c>
      <c r="I606" s="63">
        <v>20</v>
      </c>
      <c r="J606" s="63">
        <v>20</v>
      </c>
      <c r="K606" t="s">
        <v>219</v>
      </c>
      <c r="L606" s="63" t="s">
        <v>220</v>
      </c>
      <c r="M606" s="227">
        <v>8000</v>
      </c>
      <c r="N606" s="63" t="s">
        <v>586</v>
      </c>
      <c r="O606" s="63" t="s">
        <v>586</v>
      </c>
      <c r="P606" s="228">
        <f t="shared" si="19"/>
        <v>7.0801159368984669E-6</v>
      </c>
    </row>
    <row r="607" spans="1:16" x14ac:dyDescent="0.2">
      <c r="A607" s="225">
        <f t="shared" si="18"/>
        <v>605</v>
      </c>
      <c r="B607" t="s">
        <v>2939</v>
      </c>
      <c r="C607" s="63" t="s">
        <v>2003</v>
      </c>
      <c r="D607" s="63" t="s">
        <v>656</v>
      </c>
      <c r="E607" t="s">
        <v>2004</v>
      </c>
      <c r="F607" t="s">
        <v>2005</v>
      </c>
      <c r="G607" s="63" t="s">
        <v>590</v>
      </c>
      <c r="H607" s="63" t="s">
        <v>591</v>
      </c>
      <c r="I607" s="63">
        <v>20</v>
      </c>
      <c r="J607" s="63">
        <v>20</v>
      </c>
      <c r="K607" t="s">
        <v>219</v>
      </c>
      <c r="L607" s="63" t="s">
        <v>220</v>
      </c>
      <c r="M607" s="227">
        <v>55000</v>
      </c>
      <c r="N607" s="63" t="s">
        <v>586</v>
      </c>
      <c r="O607" s="63" t="s">
        <v>586</v>
      </c>
      <c r="P607" s="228">
        <f t="shared" si="19"/>
        <v>4.867579706617696E-5</v>
      </c>
    </row>
    <row r="608" spans="1:16" x14ac:dyDescent="0.2">
      <c r="A608" s="225">
        <f t="shared" si="18"/>
        <v>606</v>
      </c>
      <c r="B608" t="s">
        <v>2938</v>
      </c>
      <c r="C608" s="63" t="s">
        <v>2503</v>
      </c>
      <c r="E608" t="s">
        <v>993</v>
      </c>
      <c r="F608" t="s">
        <v>2504</v>
      </c>
      <c r="G608" s="63" t="s">
        <v>590</v>
      </c>
      <c r="H608" s="63" t="s">
        <v>591</v>
      </c>
      <c r="I608" s="63">
        <v>20</v>
      </c>
      <c r="J608" s="63">
        <v>20</v>
      </c>
      <c r="K608" t="s">
        <v>219</v>
      </c>
      <c r="L608" s="63" t="s">
        <v>220</v>
      </c>
      <c r="M608" s="227">
        <v>99000</v>
      </c>
      <c r="N608" s="63" t="s">
        <v>586</v>
      </c>
      <c r="O608" s="63" t="s">
        <v>586</v>
      </c>
      <c r="P608" s="228">
        <f t="shared" si="19"/>
        <v>8.7616434719118528E-5</v>
      </c>
    </row>
    <row r="609" spans="1:16" x14ac:dyDescent="0.2">
      <c r="A609" s="225">
        <f t="shared" si="18"/>
        <v>607</v>
      </c>
      <c r="B609" t="s">
        <v>3248</v>
      </c>
      <c r="C609" s="63" t="s">
        <v>3249</v>
      </c>
      <c r="E609" t="s">
        <v>993</v>
      </c>
      <c r="F609" t="s">
        <v>3092</v>
      </c>
      <c r="G609" s="63" t="s">
        <v>590</v>
      </c>
      <c r="H609" s="63" t="s">
        <v>591</v>
      </c>
      <c r="I609" s="63">
        <v>20</v>
      </c>
      <c r="J609" s="63">
        <v>20</v>
      </c>
      <c r="K609" t="s">
        <v>219</v>
      </c>
      <c r="L609" s="63" t="s">
        <v>220</v>
      </c>
      <c r="M609" s="227">
        <v>77000</v>
      </c>
      <c r="N609" s="63" t="s">
        <v>586</v>
      </c>
      <c r="O609" s="63" t="s">
        <v>586</v>
      </c>
      <c r="P609" s="228">
        <f t="shared" si="19"/>
        <v>6.8146115892647741E-5</v>
      </c>
    </row>
    <row r="610" spans="1:16" x14ac:dyDescent="0.2">
      <c r="A610" s="225">
        <f t="shared" si="18"/>
        <v>608</v>
      </c>
      <c r="B610" t="s">
        <v>3165</v>
      </c>
      <c r="C610" s="63" t="s">
        <v>3166</v>
      </c>
      <c r="E610" t="s">
        <v>993</v>
      </c>
      <c r="F610" t="s">
        <v>3092</v>
      </c>
      <c r="G610" s="63" t="s">
        <v>590</v>
      </c>
      <c r="H610" s="63" t="s">
        <v>591</v>
      </c>
      <c r="I610" s="63">
        <v>20</v>
      </c>
      <c r="J610" s="63">
        <v>20</v>
      </c>
      <c r="K610" t="s">
        <v>219</v>
      </c>
      <c r="L610" s="63" t="s">
        <v>220</v>
      </c>
      <c r="M610" s="227">
        <v>24000</v>
      </c>
      <c r="N610" s="63" t="s">
        <v>586</v>
      </c>
      <c r="O610" s="63" t="s">
        <v>586</v>
      </c>
      <c r="P610" s="228">
        <f t="shared" si="19"/>
        <v>2.1240347810695399E-5</v>
      </c>
    </row>
    <row r="611" spans="1:16" x14ac:dyDescent="0.2">
      <c r="A611" s="225">
        <f t="shared" si="18"/>
        <v>609</v>
      </c>
      <c r="B611" t="s">
        <v>3090</v>
      </c>
      <c r="C611" s="63" t="s">
        <v>3091</v>
      </c>
      <c r="E611" t="s">
        <v>993</v>
      </c>
      <c r="F611" t="s">
        <v>3092</v>
      </c>
      <c r="G611" s="63" t="s">
        <v>590</v>
      </c>
      <c r="H611" s="63" t="s">
        <v>591</v>
      </c>
      <c r="I611" s="63">
        <v>20</v>
      </c>
      <c r="J611" s="63">
        <v>20</v>
      </c>
      <c r="K611" t="s">
        <v>219</v>
      </c>
      <c r="L611" s="63" t="s">
        <v>220</v>
      </c>
      <c r="M611" s="227">
        <v>4000</v>
      </c>
      <c r="N611" s="63" t="s">
        <v>586</v>
      </c>
      <c r="O611" s="63" t="s">
        <v>586</v>
      </c>
      <c r="P611" s="228">
        <f t="shared" si="19"/>
        <v>3.5400579684492334E-6</v>
      </c>
    </row>
    <row r="612" spans="1:16" x14ac:dyDescent="0.2">
      <c r="A612" s="225">
        <f t="shared" si="18"/>
        <v>610</v>
      </c>
      <c r="B612" t="s">
        <v>3307</v>
      </c>
      <c r="C612" s="63" t="s">
        <v>3308</v>
      </c>
      <c r="E612" t="s">
        <v>993</v>
      </c>
      <c r="F612" t="s">
        <v>3092</v>
      </c>
      <c r="G612" s="63" t="s">
        <v>590</v>
      </c>
      <c r="H612" s="63" t="s">
        <v>591</v>
      </c>
      <c r="I612" s="63">
        <v>20</v>
      </c>
      <c r="J612" s="63">
        <v>20</v>
      </c>
      <c r="K612" t="s">
        <v>219</v>
      </c>
      <c r="L612" s="63" t="s">
        <v>220</v>
      </c>
      <c r="M612" s="227">
        <v>18500</v>
      </c>
      <c r="N612" s="63" t="s">
        <v>586</v>
      </c>
      <c r="O612" s="63" t="s">
        <v>586</v>
      </c>
      <c r="P612" s="228">
        <f t="shared" si="19"/>
        <v>1.6372768104077706E-5</v>
      </c>
    </row>
    <row r="613" spans="1:16" x14ac:dyDescent="0.2">
      <c r="A613" s="225">
        <f t="shared" si="18"/>
        <v>611</v>
      </c>
      <c r="B613" t="s">
        <v>3618</v>
      </c>
      <c r="C613" s="63" t="s">
        <v>3619</v>
      </c>
      <c r="E613" t="s">
        <v>3620</v>
      </c>
      <c r="G613" s="63" t="s">
        <v>590</v>
      </c>
      <c r="H613" s="63" t="s">
        <v>591</v>
      </c>
      <c r="I613" s="63">
        <v>20</v>
      </c>
      <c r="J613" s="63">
        <v>20</v>
      </c>
      <c r="K613" t="s">
        <v>1750</v>
      </c>
      <c r="L613" s="63" t="s">
        <v>201</v>
      </c>
      <c r="M613" s="227">
        <v>4000</v>
      </c>
      <c r="N613" s="63" t="s">
        <v>586</v>
      </c>
      <c r="O613" s="63" t="s">
        <v>586</v>
      </c>
      <c r="P613" s="228">
        <f t="shared" si="19"/>
        <v>3.5400579684492334E-6</v>
      </c>
    </row>
    <row r="614" spans="1:16" x14ac:dyDescent="0.2">
      <c r="A614" s="225">
        <f t="shared" si="18"/>
        <v>612</v>
      </c>
      <c r="B614" t="s">
        <v>3214</v>
      </c>
      <c r="C614" s="63" t="s">
        <v>2424</v>
      </c>
      <c r="E614" t="s">
        <v>2425</v>
      </c>
      <c r="G614" s="63" t="s">
        <v>590</v>
      </c>
      <c r="H614" s="63" t="s">
        <v>591</v>
      </c>
      <c r="I614" s="63">
        <v>20</v>
      </c>
      <c r="J614" s="63">
        <v>20</v>
      </c>
      <c r="K614" t="s">
        <v>1750</v>
      </c>
      <c r="L614" s="63" t="s">
        <v>201</v>
      </c>
      <c r="M614" s="227">
        <v>1468000</v>
      </c>
      <c r="N614" s="63" t="s">
        <v>586</v>
      </c>
      <c r="O614" s="63" t="s">
        <v>586</v>
      </c>
      <c r="P614" s="228">
        <f t="shared" si="19"/>
        <v>1.2992012744208687E-3</v>
      </c>
    </row>
    <row r="615" spans="1:16" x14ac:dyDescent="0.2">
      <c r="A615" s="225">
        <f t="shared" si="18"/>
        <v>613</v>
      </c>
      <c r="B615" t="s">
        <v>2959</v>
      </c>
      <c r="C615" s="63" t="s">
        <v>2960</v>
      </c>
      <c r="E615" t="s">
        <v>2961</v>
      </c>
      <c r="F615" t="s">
        <v>2962</v>
      </c>
      <c r="G615" s="63" t="s">
        <v>590</v>
      </c>
      <c r="H615" s="63" t="s">
        <v>591</v>
      </c>
      <c r="I615" s="63">
        <v>20</v>
      </c>
      <c r="J615" s="63">
        <v>20</v>
      </c>
      <c r="K615" t="s">
        <v>219</v>
      </c>
      <c r="L615" s="63" t="s">
        <v>220</v>
      </c>
      <c r="M615" s="227">
        <v>17200</v>
      </c>
      <c r="N615" s="63" t="s">
        <v>586</v>
      </c>
      <c r="O615" s="63" t="s">
        <v>586</v>
      </c>
      <c r="P615" s="228">
        <f t="shared" si="19"/>
        <v>1.5222249264331704E-5</v>
      </c>
    </row>
    <row r="616" spans="1:16" x14ac:dyDescent="0.2">
      <c r="A616" s="225">
        <f t="shared" si="18"/>
        <v>614</v>
      </c>
      <c r="B616" t="s">
        <v>3320</v>
      </c>
      <c r="C616" s="63" t="s">
        <v>3321</v>
      </c>
      <c r="E616" t="s">
        <v>3256</v>
      </c>
      <c r="G616" s="63" t="s">
        <v>590</v>
      </c>
      <c r="H616" s="63" t="s">
        <v>591</v>
      </c>
      <c r="I616" s="63">
        <v>20</v>
      </c>
      <c r="J616" s="63">
        <v>20</v>
      </c>
      <c r="K616" t="s">
        <v>219</v>
      </c>
      <c r="L616" s="63" t="s">
        <v>220</v>
      </c>
      <c r="M616" s="227">
        <v>7000</v>
      </c>
      <c r="N616" s="63" t="s">
        <v>586</v>
      </c>
      <c r="O616" s="63" t="s">
        <v>586</v>
      </c>
      <c r="P616" s="228">
        <f t="shared" si="19"/>
        <v>6.1951014447861583E-6</v>
      </c>
    </row>
    <row r="617" spans="1:16" x14ac:dyDescent="0.2">
      <c r="A617" s="225">
        <f t="shared" si="18"/>
        <v>615</v>
      </c>
      <c r="B617" t="s">
        <v>3254</v>
      </c>
      <c r="C617" s="63" t="s">
        <v>3255</v>
      </c>
      <c r="E617" t="s">
        <v>3256</v>
      </c>
      <c r="G617" s="63" t="s">
        <v>590</v>
      </c>
      <c r="H617" s="63" t="s">
        <v>591</v>
      </c>
      <c r="I617" s="63">
        <v>20</v>
      </c>
      <c r="J617" s="63">
        <v>20</v>
      </c>
      <c r="K617" t="s">
        <v>219</v>
      </c>
      <c r="L617" s="63" t="s">
        <v>220</v>
      </c>
      <c r="M617" s="227">
        <v>49000</v>
      </c>
      <c r="N617" s="63" t="s">
        <v>586</v>
      </c>
      <c r="O617" s="63" t="s">
        <v>586</v>
      </c>
      <c r="P617" s="228">
        <f t="shared" si="19"/>
        <v>4.3365710113503111E-5</v>
      </c>
    </row>
    <row r="618" spans="1:16" x14ac:dyDescent="0.2">
      <c r="A618" s="225">
        <f t="shared" si="18"/>
        <v>616</v>
      </c>
      <c r="B618" t="s">
        <v>2979</v>
      </c>
      <c r="C618" s="63" t="s">
        <v>2235</v>
      </c>
      <c r="E618" t="s">
        <v>2236</v>
      </c>
      <c r="G618" s="63" t="s">
        <v>590</v>
      </c>
      <c r="H618" s="63" t="s">
        <v>591</v>
      </c>
      <c r="I618" s="63">
        <v>20</v>
      </c>
      <c r="J618" s="63">
        <v>20</v>
      </c>
      <c r="K618" t="s">
        <v>219</v>
      </c>
      <c r="L618" s="63" t="s">
        <v>220</v>
      </c>
      <c r="M618" s="227">
        <v>6500</v>
      </c>
      <c r="N618" s="63" t="s">
        <v>586</v>
      </c>
      <c r="O618" s="63" t="s">
        <v>586</v>
      </c>
      <c r="P618" s="228">
        <f t="shared" si="19"/>
        <v>5.7525941987300045E-6</v>
      </c>
    </row>
    <row r="619" spans="1:16" x14ac:dyDescent="0.2">
      <c r="A619" s="225">
        <f t="shared" si="18"/>
        <v>617</v>
      </c>
      <c r="B619" t="s">
        <v>2753</v>
      </c>
      <c r="C619" s="63" t="s">
        <v>2754</v>
      </c>
      <c r="E619" t="s">
        <v>2755</v>
      </c>
      <c r="G619" s="63" t="s">
        <v>590</v>
      </c>
      <c r="H619" s="63" t="s">
        <v>591</v>
      </c>
      <c r="I619" s="63">
        <v>20</v>
      </c>
      <c r="J619" s="63">
        <v>20</v>
      </c>
      <c r="K619" t="s">
        <v>219</v>
      </c>
      <c r="L619" s="63" t="s">
        <v>220</v>
      </c>
      <c r="M619" s="227">
        <v>31100</v>
      </c>
      <c r="N619" s="63" t="s">
        <v>586</v>
      </c>
      <c r="O619" s="63" t="s">
        <v>586</v>
      </c>
      <c r="P619" s="228">
        <f t="shared" si="19"/>
        <v>2.752395070469279E-5</v>
      </c>
    </row>
    <row r="620" spans="1:16" x14ac:dyDescent="0.2">
      <c r="A620" s="225">
        <f t="shared" si="18"/>
        <v>618</v>
      </c>
      <c r="B620" t="s">
        <v>2930</v>
      </c>
      <c r="C620" s="63" t="s">
        <v>2615</v>
      </c>
      <c r="E620" t="s">
        <v>2616</v>
      </c>
      <c r="G620" s="63" t="s">
        <v>590</v>
      </c>
      <c r="H620" s="63" t="s">
        <v>591</v>
      </c>
      <c r="I620" s="63">
        <v>20</v>
      </c>
      <c r="J620" s="63">
        <v>20</v>
      </c>
      <c r="K620" t="s">
        <v>219</v>
      </c>
      <c r="L620" s="63" t="s">
        <v>220</v>
      </c>
      <c r="M620" s="227">
        <v>78000</v>
      </c>
      <c r="N620" s="63" t="s">
        <v>586</v>
      </c>
      <c r="O620" s="63" t="s">
        <v>586</v>
      </c>
      <c r="P620" s="228">
        <f t="shared" si="19"/>
        <v>6.9031130384760047E-5</v>
      </c>
    </row>
    <row r="621" spans="1:16" x14ac:dyDescent="0.2">
      <c r="A621" s="225">
        <f t="shared" si="18"/>
        <v>619</v>
      </c>
      <c r="B621" t="s">
        <v>2974</v>
      </c>
      <c r="C621" s="63" t="s">
        <v>1666</v>
      </c>
      <c r="E621" t="s">
        <v>1667</v>
      </c>
      <c r="G621" s="63" t="s">
        <v>590</v>
      </c>
      <c r="H621" s="63" t="s">
        <v>591</v>
      </c>
      <c r="I621" s="63">
        <v>20</v>
      </c>
      <c r="J621" s="63">
        <v>20</v>
      </c>
      <c r="K621" t="s">
        <v>219</v>
      </c>
      <c r="L621" s="63" t="s">
        <v>220</v>
      </c>
      <c r="M621" s="227">
        <v>8000</v>
      </c>
      <c r="N621" s="63" t="s">
        <v>586</v>
      </c>
      <c r="O621" s="63" t="s">
        <v>586</v>
      </c>
      <c r="P621" s="228">
        <f t="shared" si="19"/>
        <v>7.0801159368984669E-6</v>
      </c>
    </row>
    <row r="622" spans="1:16" x14ac:dyDescent="0.2">
      <c r="A622" s="225">
        <f t="shared" si="18"/>
        <v>620</v>
      </c>
      <c r="B622" t="s">
        <v>565</v>
      </c>
      <c r="C622" s="63" t="s">
        <v>198</v>
      </c>
      <c r="E622" t="s">
        <v>1002</v>
      </c>
      <c r="F622" t="s">
        <v>1003</v>
      </c>
      <c r="G622" s="63" t="s">
        <v>605</v>
      </c>
      <c r="H622" s="63" t="s">
        <v>585</v>
      </c>
      <c r="I622" s="63">
        <v>15</v>
      </c>
      <c r="J622" s="63">
        <v>5</v>
      </c>
      <c r="K622" t="s">
        <v>1510</v>
      </c>
      <c r="L622" s="63" t="s">
        <v>77</v>
      </c>
      <c r="M622" s="227">
        <v>17500</v>
      </c>
      <c r="N622" s="63" t="s">
        <v>586</v>
      </c>
      <c r="O622" s="63" t="s">
        <v>586</v>
      </c>
      <c r="P622" s="228">
        <f t="shared" si="19"/>
        <v>1.5487753611965396E-5</v>
      </c>
    </row>
    <row r="623" spans="1:16" x14ac:dyDescent="0.2">
      <c r="A623" s="225">
        <f t="shared" si="18"/>
        <v>621</v>
      </c>
      <c r="B623" t="s">
        <v>746</v>
      </c>
      <c r="C623" s="63" t="s">
        <v>32</v>
      </c>
      <c r="E623" t="s">
        <v>970</v>
      </c>
      <c r="F623" t="s">
        <v>1223</v>
      </c>
      <c r="G623" s="63" t="s">
        <v>147</v>
      </c>
      <c r="H623" s="63" t="s">
        <v>585</v>
      </c>
      <c r="I623" s="63">
        <v>15</v>
      </c>
      <c r="J623" s="63">
        <v>5</v>
      </c>
      <c r="K623" t="s">
        <v>1510</v>
      </c>
      <c r="L623" s="63" t="s">
        <v>77</v>
      </c>
      <c r="M623" s="227">
        <v>41000</v>
      </c>
      <c r="N623" s="63" t="s">
        <v>586</v>
      </c>
      <c r="O623" s="63" t="s">
        <v>586</v>
      </c>
      <c r="P623" s="228">
        <f t="shared" si="19"/>
        <v>3.6285594176604642E-5</v>
      </c>
    </row>
    <row r="624" spans="1:16" x14ac:dyDescent="0.2">
      <c r="A624" s="225">
        <f t="shared" si="18"/>
        <v>622</v>
      </c>
      <c r="B624" t="s">
        <v>737</v>
      </c>
      <c r="C624" s="63" t="s">
        <v>579</v>
      </c>
      <c r="E624" t="s">
        <v>970</v>
      </c>
      <c r="F624" t="s">
        <v>971</v>
      </c>
      <c r="G624" s="63" t="s">
        <v>605</v>
      </c>
      <c r="H624" s="63" t="s">
        <v>585</v>
      </c>
      <c r="I624" s="63">
        <v>15</v>
      </c>
      <c r="J624" s="63">
        <v>5</v>
      </c>
      <c r="K624" t="s">
        <v>1510</v>
      </c>
      <c r="L624" s="63" t="s">
        <v>77</v>
      </c>
      <c r="M624" s="227">
        <v>1522000</v>
      </c>
      <c r="N624" s="63" t="s">
        <v>586</v>
      </c>
      <c r="O624" s="63" t="s">
        <v>586</v>
      </c>
      <c r="P624" s="228">
        <f t="shared" si="19"/>
        <v>1.3469920569949333E-3</v>
      </c>
    </row>
    <row r="625" spans="1:16" x14ac:dyDescent="0.2">
      <c r="A625" s="225">
        <f t="shared" si="18"/>
        <v>623</v>
      </c>
      <c r="B625" t="s">
        <v>1931</v>
      </c>
      <c r="C625" s="63" t="s">
        <v>1932</v>
      </c>
      <c r="E625" t="s">
        <v>1933</v>
      </c>
      <c r="F625" t="s">
        <v>1934</v>
      </c>
      <c r="G625" s="63" t="s">
        <v>147</v>
      </c>
      <c r="H625" s="63" t="s">
        <v>585</v>
      </c>
      <c r="I625" s="63">
        <v>15</v>
      </c>
      <c r="J625" s="63">
        <v>5</v>
      </c>
      <c r="K625" t="s">
        <v>1510</v>
      </c>
      <c r="L625" s="63" t="s">
        <v>77</v>
      </c>
      <c r="M625" s="227">
        <v>449000</v>
      </c>
      <c r="N625" s="63" t="s">
        <v>586</v>
      </c>
      <c r="O625" s="63" t="s">
        <v>586</v>
      </c>
      <c r="P625" s="228">
        <f t="shared" si="19"/>
        <v>3.9737150695842645E-4</v>
      </c>
    </row>
    <row r="626" spans="1:16" x14ac:dyDescent="0.2">
      <c r="A626" s="225">
        <f t="shared" si="18"/>
        <v>624</v>
      </c>
      <c r="B626" t="s">
        <v>2165</v>
      </c>
      <c r="C626" s="63" t="s">
        <v>2166</v>
      </c>
      <c r="D626" s="63" t="s">
        <v>656</v>
      </c>
      <c r="E626" t="s">
        <v>2167</v>
      </c>
      <c r="F626" t="s">
        <v>2168</v>
      </c>
      <c r="G626" s="63" t="s">
        <v>147</v>
      </c>
      <c r="H626" s="63" t="s">
        <v>585</v>
      </c>
      <c r="I626" s="63">
        <v>15</v>
      </c>
      <c r="J626" s="63">
        <v>5</v>
      </c>
      <c r="K626" t="s">
        <v>1510</v>
      </c>
      <c r="L626" s="63" t="s">
        <v>77</v>
      </c>
      <c r="M626" s="227">
        <v>15500</v>
      </c>
      <c r="N626" s="63" t="s">
        <v>586</v>
      </c>
      <c r="O626" s="63" t="s">
        <v>586</v>
      </c>
      <c r="P626" s="228">
        <f t="shared" si="19"/>
        <v>1.3717724627740779E-5</v>
      </c>
    </row>
    <row r="627" spans="1:16" x14ac:dyDescent="0.2">
      <c r="A627" s="225">
        <f t="shared" si="18"/>
        <v>625</v>
      </c>
      <c r="B627" t="s">
        <v>741</v>
      </c>
      <c r="C627" s="63" t="s">
        <v>158</v>
      </c>
      <c r="E627" t="s">
        <v>970</v>
      </c>
      <c r="F627" t="s">
        <v>1223</v>
      </c>
      <c r="G627" s="63" t="s">
        <v>147</v>
      </c>
      <c r="H627" s="63" t="s">
        <v>585</v>
      </c>
      <c r="I627" s="63">
        <v>15</v>
      </c>
      <c r="J627" s="63">
        <v>5</v>
      </c>
      <c r="K627" t="s">
        <v>1510</v>
      </c>
      <c r="L627" s="63" t="s">
        <v>77</v>
      </c>
      <c r="M627" s="227">
        <v>10000</v>
      </c>
      <c r="N627" s="63" t="s">
        <v>586</v>
      </c>
      <c r="O627" s="63" t="s">
        <v>586</v>
      </c>
      <c r="P627" s="228">
        <f t="shared" si="19"/>
        <v>8.850144921123084E-6</v>
      </c>
    </row>
    <row r="628" spans="1:16" x14ac:dyDescent="0.2">
      <c r="A628" s="225">
        <f t="shared" si="18"/>
        <v>626</v>
      </c>
      <c r="B628" t="s">
        <v>738</v>
      </c>
      <c r="C628" s="63" t="s">
        <v>244</v>
      </c>
      <c r="E628" t="s">
        <v>970</v>
      </c>
      <c r="F628" t="s">
        <v>1223</v>
      </c>
      <c r="G628" s="63" t="s">
        <v>605</v>
      </c>
      <c r="H628" s="63" t="s">
        <v>585</v>
      </c>
      <c r="I628" s="63">
        <v>15</v>
      </c>
      <c r="J628" s="63">
        <v>5</v>
      </c>
      <c r="K628" t="s">
        <v>1510</v>
      </c>
      <c r="L628" s="63" t="s">
        <v>77</v>
      </c>
      <c r="M628" s="227">
        <v>322000</v>
      </c>
      <c r="N628" s="63" t="s">
        <v>586</v>
      </c>
      <c r="O628" s="63" t="s">
        <v>586</v>
      </c>
      <c r="P628" s="228">
        <f t="shared" si="19"/>
        <v>2.8497466646016327E-4</v>
      </c>
    </row>
    <row r="629" spans="1:16" x14ac:dyDescent="0.2">
      <c r="A629" s="225">
        <f t="shared" ref="A629:A692" si="20">A628+1</f>
        <v>627</v>
      </c>
      <c r="B629" t="s">
        <v>2063</v>
      </c>
      <c r="C629" s="63" t="s">
        <v>2064</v>
      </c>
      <c r="E629" t="s">
        <v>2065</v>
      </c>
      <c r="F629" t="s">
        <v>1623</v>
      </c>
      <c r="G629" s="63" t="s">
        <v>147</v>
      </c>
      <c r="H629" s="63" t="s">
        <v>585</v>
      </c>
      <c r="I629" s="63">
        <v>15</v>
      </c>
      <c r="J629" s="63">
        <v>5</v>
      </c>
      <c r="K629" t="s">
        <v>1510</v>
      </c>
      <c r="L629" s="63" t="s">
        <v>77</v>
      </c>
      <c r="M629" s="227">
        <v>17000</v>
      </c>
      <c r="N629" s="63" t="s">
        <v>586</v>
      </c>
      <c r="O629" s="63" t="s">
        <v>586</v>
      </c>
      <c r="P629" s="228">
        <f t="shared" si="19"/>
        <v>1.5045246365909241E-5</v>
      </c>
    </row>
    <row r="630" spans="1:16" x14ac:dyDescent="0.2">
      <c r="A630" s="225">
        <f t="shared" si="20"/>
        <v>628</v>
      </c>
      <c r="B630" t="s">
        <v>621</v>
      </c>
      <c r="C630" s="63" t="s">
        <v>622</v>
      </c>
      <c r="D630" s="63" t="s">
        <v>623</v>
      </c>
      <c r="E630" t="s">
        <v>1533</v>
      </c>
      <c r="F630" t="s">
        <v>624</v>
      </c>
      <c r="G630" s="63" t="s">
        <v>147</v>
      </c>
      <c r="H630" s="63" t="s">
        <v>585</v>
      </c>
      <c r="I630" s="63">
        <v>15</v>
      </c>
      <c r="J630" s="63">
        <v>5</v>
      </c>
      <c r="K630" t="s">
        <v>102</v>
      </c>
      <c r="L630" s="63" t="s">
        <v>103</v>
      </c>
      <c r="M630" s="227">
        <v>214500</v>
      </c>
      <c r="N630" s="63" t="s">
        <v>586</v>
      </c>
      <c r="O630" s="63" t="s">
        <v>586</v>
      </c>
      <c r="P630" s="228">
        <f t="shared" si="19"/>
        <v>1.8983560855809014E-4</v>
      </c>
    </row>
    <row r="631" spans="1:16" x14ac:dyDescent="0.2">
      <c r="A631" s="225">
        <f t="shared" si="20"/>
        <v>629</v>
      </c>
      <c r="B631" t="s">
        <v>130</v>
      </c>
      <c r="C631" s="63" t="s">
        <v>229</v>
      </c>
      <c r="E631" t="s">
        <v>984</v>
      </c>
      <c r="F631" t="s">
        <v>1211</v>
      </c>
      <c r="G631" s="63" t="s">
        <v>605</v>
      </c>
      <c r="H631" s="63" t="s">
        <v>585</v>
      </c>
      <c r="I631" s="63">
        <v>15</v>
      </c>
      <c r="J631" s="63">
        <v>5</v>
      </c>
      <c r="K631" t="s">
        <v>1510</v>
      </c>
      <c r="L631" s="63" t="s">
        <v>77</v>
      </c>
      <c r="M631" s="227">
        <v>41000</v>
      </c>
      <c r="N631" s="63" t="s">
        <v>586</v>
      </c>
      <c r="O631" s="63" t="s">
        <v>586</v>
      </c>
      <c r="P631" s="228">
        <f t="shared" si="19"/>
        <v>3.6285594176604642E-5</v>
      </c>
    </row>
    <row r="632" spans="1:16" x14ac:dyDescent="0.2">
      <c r="A632" s="225">
        <f t="shared" si="20"/>
        <v>630</v>
      </c>
      <c r="B632" t="s">
        <v>1590</v>
      </c>
      <c r="C632" s="63" t="s">
        <v>1591</v>
      </c>
      <c r="D632" s="63" t="s">
        <v>656</v>
      </c>
      <c r="E632" t="s">
        <v>1572</v>
      </c>
      <c r="F632" t="s">
        <v>1573</v>
      </c>
      <c r="G632" s="63" t="s">
        <v>147</v>
      </c>
      <c r="H632" s="63" t="s">
        <v>585</v>
      </c>
      <c r="I632" s="63">
        <v>15</v>
      </c>
      <c r="J632" s="63">
        <v>5</v>
      </c>
      <c r="K632" t="s">
        <v>597</v>
      </c>
      <c r="L632" s="63" t="s">
        <v>598</v>
      </c>
      <c r="M632" s="227">
        <v>14500</v>
      </c>
      <c r="N632" s="63" t="s">
        <v>586</v>
      </c>
      <c r="O632" s="63" t="s">
        <v>586</v>
      </c>
      <c r="P632" s="228">
        <f t="shared" si="19"/>
        <v>1.2832710135628471E-5</v>
      </c>
    </row>
    <row r="633" spans="1:16" x14ac:dyDescent="0.2">
      <c r="A633" s="225">
        <f t="shared" si="20"/>
        <v>631</v>
      </c>
      <c r="B633" t="s">
        <v>1570</v>
      </c>
      <c r="C633" s="63" t="s">
        <v>1571</v>
      </c>
      <c r="D633" s="63" t="s">
        <v>656</v>
      </c>
      <c r="E633" t="s">
        <v>1572</v>
      </c>
      <c r="F633" t="s">
        <v>1573</v>
      </c>
      <c r="G633" s="63" t="s">
        <v>583</v>
      </c>
      <c r="H633" s="63" t="s">
        <v>585</v>
      </c>
      <c r="I633" s="63">
        <v>15</v>
      </c>
      <c r="J633" s="63">
        <v>15</v>
      </c>
      <c r="K633" t="s">
        <v>597</v>
      </c>
      <c r="L633" s="63" t="s">
        <v>598</v>
      </c>
      <c r="M633" s="227">
        <v>13000</v>
      </c>
      <c r="N633" s="63" t="s">
        <v>586</v>
      </c>
      <c r="O633" s="63" t="s">
        <v>586</v>
      </c>
      <c r="P633" s="228">
        <f t="shared" si="19"/>
        <v>1.1505188397460009E-5</v>
      </c>
    </row>
    <row r="634" spans="1:16" x14ac:dyDescent="0.2">
      <c r="A634" s="225">
        <f t="shared" si="20"/>
        <v>632</v>
      </c>
      <c r="B634" t="s">
        <v>129</v>
      </c>
      <c r="C634" s="63" t="s">
        <v>640</v>
      </c>
      <c r="E634" t="s">
        <v>987</v>
      </c>
      <c r="F634" t="s">
        <v>1224</v>
      </c>
      <c r="G634" s="63" t="s">
        <v>605</v>
      </c>
      <c r="H634" s="63" t="s">
        <v>585</v>
      </c>
      <c r="I634" s="63">
        <v>15</v>
      </c>
      <c r="J634" s="63">
        <v>5</v>
      </c>
      <c r="K634" t="s">
        <v>1510</v>
      </c>
      <c r="L634" s="63" t="s">
        <v>77</v>
      </c>
      <c r="M634" s="227">
        <v>407</v>
      </c>
      <c r="N634" s="63" t="s">
        <v>586</v>
      </c>
      <c r="O634" s="63" t="s">
        <v>586</v>
      </c>
      <c r="P634" s="228">
        <f t="shared" si="19"/>
        <v>3.602008982897095E-7</v>
      </c>
    </row>
    <row r="635" spans="1:16" x14ac:dyDescent="0.2">
      <c r="A635" s="225">
        <f t="shared" si="20"/>
        <v>633</v>
      </c>
      <c r="B635" t="s">
        <v>272</v>
      </c>
      <c r="C635" s="63" t="s">
        <v>96</v>
      </c>
      <c r="E635" t="s">
        <v>975</v>
      </c>
      <c r="F635" t="s">
        <v>976</v>
      </c>
      <c r="G635" s="63" t="s">
        <v>147</v>
      </c>
      <c r="H635" s="63" t="s">
        <v>585</v>
      </c>
      <c r="I635" s="63">
        <v>15</v>
      </c>
      <c r="J635" s="63">
        <v>5</v>
      </c>
      <c r="K635" t="s">
        <v>1510</v>
      </c>
      <c r="L635" s="63" t="s">
        <v>77</v>
      </c>
      <c r="M635" s="227">
        <v>137500</v>
      </c>
      <c r="N635" s="63" t="s">
        <v>586</v>
      </c>
      <c r="O635" s="63" t="s">
        <v>586</v>
      </c>
      <c r="P635" s="228">
        <f t="shared" si="19"/>
        <v>1.216894926654424E-4</v>
      </c>
    </row>
    <row r="636" spans="1:16" x14ac:dyDescent="0.2">
      <c r="A636" s="225">
        <f t="shared" si="20"/>
        <v>634</v>
      </c>
      <c r="B636" t="s">
        <v>1592</v>
      </c>
      <c r="C636" s="63" t="s">
        <v>1593</v>
      </c>
      <c r="E636" t="s">
        <v>1594</v>
      </c>
      <c r="F636" t="s">
        <v>1595</v>
      </c>
      <c r="G636" s="63" t="s">
        <v>147</v>
      </c>
      <c r="H636" s="63" t="s">
        <v>585</v>
      </c>
      <c r="I636" s="63">
        <v>15</v>
      </c>
      <c r="J636" s="63">
        <v>5</v>
      </c>
      <c r="K636" t="s">
        <v>1510</v>
      </c>
      <c r="L636" s="63" t="s">
        <v>77</v>
      </c>
      <c r="M636" s="227">
        <v>5000</v>
      </c>
      <c r="N636" s="63" t="s">
        <v>586</v>
      </c>
      <c r="O636" s="63" t="s">
        <v>586</v>
      </c>
      <c r="P636" s="228">
        <f t="shared" si="19"/>
        <v>4.425072460561542E-6</v>
      </c>
    </row>
    <row r="637" spans="1:16" x14ac:dyDescent="0.2">
      <c r="A637" s="225">
        <f t="shared" si="20"/>
        <v>635</v>
      </c>
      <c r="B637" t="s">
        <v>3542</v>
      </c>
      <c r="C637" s="63" t="s">
        <v>3543</v>
      </c>
      <c r="E637" t="s">
        <v>3544</v>
      </c>
      <c r="F637" t="s">
        <v>3545</v>
      </c>
      <c r="G637" s="63" t="s">
        <v>147</v>
      </c>
      <c r="H637" s="63" t="s">
        <v>585</v>
      </c>
      <c r="I637" s="63">
        <v>15</v>
      </c>
      <c r="J637" s="63">
        <v>5</v>
      </c>
      <c r="K637" t="s">
        <v>1510</v>
      </c>
      <c r="L637" s="63" t="s">
        <v>77</v>
      </c>
      <c r="M637" s="227">
        <v>15000</v>
      </c>
      <c r="N637" s="63" t="s">
        <v>586</v>
      </c>
      <c r="O637" s="63" t="s">
        <v>586</v>
      </c>
      <c r="P637" s="228">
        <f t="shared" si="19"/>
        <v>1.3275217381684624E-5</v>
      </c>
    </row>
    <row r="638" spans="1:16" x14ac:dyDescent="0.2">
      <c r="A638" s="225">
        <f t="shared" si="20"/>
        <v>636</v>
      </c>
      <c r="B638" t="s">
        <v>118</v>
      </c>
      <c r="C638" s="63" t="s">
        <v>45</v>
      </c>
      <c r="E638" t="s">
        <v>1019</v>
      </c>
      <c r="F638" t="s">
        <v>1020</v>
      </c>
      <c r="G638" s="63" t="s">
        <v>605</v>
      </c>
      <c r="H638" s="63" t="s">
        <v>585</v>
      </c>
      <c r="I638" s="63">
        <v>15</v>
      </c>
      <c r="J638" s="63">
        <v>5</v>
      </c>
      <c r="K638" t="s">
        <v>102</v>
      </c>
      <c r="L638" s="63" t="s">
        <v>103</v>
      </c>
      <c r="M638" s="227">
        <v>17500</v>
      </c>
      <c r="N638" s="63" t="s">
        <v>586</v>
      </c>
      <c r="O638" s="63" t="s">
        <v>586</v>
      </c>
      <c r="P638" s="228">
        <f t="shared" si="19"/>
        <v>1.5487753611965396E-5</v>
      </c>
    </row>
    <row r="639" spans="1:16" x14ac:dyDescent="0.2">
      <c r="A639" s="225">
        <f t="shared" si="20"/>
        <v>637</v>
      </c>
      <c r="B639" t="s">
        <v>1544</v>
      </c>
      <c r="C639" s="63" t="s">
        <v>1545</v>
      </c>
      <c r="D639" s="63" t="s">
        <v>656</v>
      </c>
      <c r="E639" t="s">
        <v>1546</v>
      </c>
      <c r="F639" t="s">
        <v>1547</v>
      </c>
      <c r="G639" s="63" t="s">
        <v>147</v>
      </c>
      <c r="H639" s="63" t="s">
        <v>585</v>
      </c>
      <c r="I639" s="63">
        <v>15</v>
      </c>
      <c r="J639" s="63">
        <v>5</v>
      </c>
      <c r="K639" t="s">
        <v>1510</v>
      </c>
      <c r="L639" s="63" t="s">
        <v>77</v>
      </c>
      <c r="M639" s="227">
        <v>24500</v>
      </c>
      <c r="N639" s="63" t="s">
        <v>586</v>
      </c>
      <c r="O639" s="63" t="s">
        <v>586</v>
      </c>
      <c r="P639" s="228">
        <f t="shared" si="19"/>
        <v>2.1682855056751555E-5</v>
      </c>
    </row>
    <row r="640" spans="1:16" x14ac:dyDescent="0.2">
      <c r="A640" s="225">
        <f t="shared" si="20"/>
        <v>638</v>
      </c>
      <c r="B640" t="s">
        <v>2213</v>
      </c>
      <c r="C640" s="63" t="s">
        <v>2214</v>
      </c>
      <c r="E640" t="s">
        <v>2167</v>
      </c>
      <c r="F640" t="s">
        <v>2215</v>
      </c>
      <c r="G640" s="63" t="s">
        <v>147</v>
      </c>
      <c r="H640" s="63" t="s">
        <v>585</v>
      </c>
      <c r="I640" s="63">
        <v>15</v>
      </c>
      <c r="J640" s="63">
        <v>5</v>
      </c>
      <c r="K640" t="s">
        <v>1510</v>
      </c>
      <c r="L640" s="63" t="s">
        <v>77</v>
      </c>
      <c r="M640" s="227">
        <v>17000</v>
      </c>
      <c r="N640" s="63" t="s">
        <v>586</v>
      </c>
      <c r="O640" s="63" t="s">
        <v>586</v>
      </c>
      <c r="P640" s="228">
        <f t="shared" si="19"/>
        <v>1.5045246365909241E-5</v>
      </c>
    </row>
    <row r="641" spans="1:16" x14ac:dyDescent="0.2">
      <c r="A641" s="225">
        <f t="shared" si="20"/>
        <v>639</v>
      </c>
      <c r="B641" t="s">
        <v>607</v>
      </c>
      <c r="C641" s="63" t="s">
        <v>37</v>
      </c>
      <c r="E641" t="s">
        <v>963</v>
      </c>
      <c r="F641" t="s">
        <v>964</v>
      </c>
      <c r="G641" s="63" t="s">
        <v>147</v>
      </c>
      <c r="H641" s="63" t="s">
        <v>585</v>
      </c>
      <c r="I641" s="63">
        <v>15</v>
      </c>
      <c r="J641" s="63">
        <v>5</v>
      </c>
      <c r="K641" t="s">
        <v>1510</v>
      </c>
      <c r="L641" s="63" t="s">
        <v>77</v>
      </c>
      <c r="M641" s="227">
        <v>241000</v>
      </c>
      <c r="N641" s="63" t="s">
        <v>586</v>
      </c>
      <c r="O641" s="63" t="s">
        <v>586</v>
      </c>
      <c r="P641" s="228">
        <f t="shared" si="19"/>
        <v>2.1328849259906631E-4</v>
      </c>
    </row>
    <row r="642" spans="1:16" x14ac:dyDescent="0.2">
      <c r="A642" s="225">
        <f t="shared" si="20"/>
        <v>640</v>
      </c>
      <c r="B642" t="s">
        <v>536</v>
      </c>
      <c r="C642" s="63" t="s">
        <v>18</v>
      </c>
      <c r="E642" t="s">
        <v>963</v>
      </c>
      <c r="F642" t="s">
        <v>1211</v>
      </c>
      <c r="G642" s="63" t="s">
        <v>147</v>
      </c>
      <c r="H642" s="63" t="s">
        <v>585</v>
      </c>
      <c r="I642" s="63">
        <v>15</v>
      </c>
      <c r="J642" s="63">
        <v>5</v>
      </c>
      <c r="K642" t="s">
        <v>1510</v>
      </c>
      <c r="L642" s="63" t="s">
        <v>77</v>
      </c>
      <c r="M642" s="227">
        <v>70000</v>
      </c>
      <c r="N642" s="63" t="s">
        <v>586</v>
      </c>
      <c r="O642" s="63" t="s">
        <v>586</v>
      </c>
      <c r="P642" s="228">
        <f t="shared" ref="P642:P705" si="21">M642/$M$972</f>
        <v>6.1951014447861585E-5</v>
      </c>
    </row>
    <row r="643" spans="1:16" x14ac:dyDescent="0.2">
      <c r="A643" s="225">
        <f t="shared" si="20"/>
        <v>641</v>
      </c>
      <c r="B643" t="s">
        <v>2635</v>
      </c>
      <c r="C643" s="63" t="s">
        <v>2636</v>
      </c>
      <c r="E643" t="s">
        <v>2637</v>
      </c>
      <c r="F643" t="s">
        <v>2638</v>
      </c>
      <c r="G643" s="63" t="s">
        <v>147</v>
      </c>
      <c r="H643" s="63" t="s">
        <v>585</v>
      </c>
      <c r="I643" s="63">
        <v>15</v>
      </c>
      <c r="J643" s="63">
        <v>5</v>
      </c>
      <c r="K643" t="s">
        <v>1510</v>
      </c>
      <c r="L643" s="63" t="s">
        <v>77</v>
      </c>
      <c r="M643" s="227">
        <v>10000</v>
      </c>
      <c r="N643" s="63" t="s">
        <v>586</v>
      </c>
      <c r="O643" s="63" t="s">
        <v>586</v>
      </c>
      <c r="P643" s="228">
        <f t="shared" si="21"/>
        <v>8.850144921123084E-6</v>
      </c>
    </row>
    <row r="644" spans="1:16" x14ac:dyDescent="0.2">
      <c r="A644" s="225">
        <f t="shared" si="20"/>
        <v>642</v>
      </c>
      <c r="B644" t="s">
        <v>2684</v>
      </c>
      <c r="C644" s="63" t="s">
        <v>2685</v>
      </c>
      <c r="E644" t="s">
        <v>1933</v>
      </c>
      <c r="F644" t="s">
        <v>2686</v>
      </c>
      <c r="G644" s="63" t="s">
        <v>147</v>
      </c>
      <c r="H644" s="63" t="s">
        <v>585</v>
      </c>
      <c r="I644" s="63">
        <v>15</v>
      </c>
      <c r="J644" s="63">
        <v>5</v>
      </c>
      <c r="K644" t="s">
        <v>1510</v>
      </c>
      <c r="L644" s="63" t="s">
        <v>77</v>
      </c>
      <c r="M644" s="227">
        <v>7000</v>
      </c>
      <c r="N644" s="63" t="s">
        <v>586</v>
      </c>
      <c r="O644" s="63" t="s">
        <v>586</v>
      </c>
      <c r="P644" s="228">
        <f t="shared" si="21"/>
        <v>6.1951014447861583E-6</v>
      </c>
    </row>
    <row r="645" spans="1:16" x14ac:dyDescent="0.2">
      <c r="A645" s="225">
        <f t="shared" si="20"/>
        <v>643</v>
      </c>
      <c r="B645" t="s">
        <v>3182</v>
      </c>
      <c r="C645" s="63" t="s">
        <v>3183</v>
      </c>
      <c r="E645" t="s">
        <v>3073</v>
      </c>
      <c r="F645" t="s">
        <v>3005</v>
      </c>
      <c r="G645" s="63" t="s">
        <v>147</v>
      </c>
      <c r="H645" s="63" t="s">
        <v>585</v>
      </c>
      <c r="I645" s="63">
        <v>15</v>
      </c>
      <c r="J645" s="63">
        <v>5</v>
      </c>
      <c r="K645" t="s">
        <v>1510</v>
      </c>
      <c r="L645" s="63" t="s">
        <v>77</v>
      </c>
      <c r="M645" s="227">
        <v>23000</v>
      </c>
      <c r="N645" s="63" t="s">
        <v>586</v>
      </c>
      <c r="O645" s="63" t="s">
        <v>586</v>
      </c>
      <c r="P645" s="228">
        <f t="shared" si="21"/>
        <v>2.0355333318583093E-5</v>
      </c>
    </row>
    <row r="646" spans="1:16" x14ac:dyDescent="0.2">
      <c r="A646" s="225">
        <f t="shared" si="20"/>
        <v>644</v>
      </c>
      <c r="B646" t="s">
        <v>3490</v>
      </c>
      <c r="C646" s="63" t="s">
        <v>3491</v>
      </c>
      <c r="E646" t="s">
        <v>3492</v>
      </c>
      <c r="F646" t="s">
        <v>1211</v>
      </c>
      <c r="G646" s="63" t="s">
        <v>147</v>
      </c>
      <c r="H646" s="63" t="s">
        <v>585</v>
      </c>
      <c r="I646" s="63">
        <v>15</v>
      </c>
      <c r="J646" s="63">
        <v>5</v>
      </c>
      <c r="K646" t="s">
        <v>219</v>
      </c>
      <c r="L646" s="63" t="s">
        <v>220</v>
      </c>
      <c r="M646" s="227">
        <v>50000</v>
      </c>
      <c r="N646" s="63" t="s">
        <v>586</v>
      </c>
      <c r="O646" s="63" t="s">
        <v>586</v>
      </c>
      <c r="P646" s="228">
        <f t="shared" si="21"/>
        <v>4.4250724605615417E-5</v>
      </c>
    </row>
    <row r="647" spans="1:16" x14ac:dyDescent="0.2">
      <c r="A647" s="225">
        <f t="shared" si="20"/>
        <v>645</v>
      </c>
      <c r="B647" t="s">
        <v>3484</v>
      </c>
      <c r="C647" s="63" t="s">
        <v>3485</v>
      </c>
      <c r="D647" s="63" t="s">
        <v>656</v>
      </c>
      <c r="E647" t="s">
        <v>3486</v>
      </c>
      <c r="F647" t="s">
        <v>1211</v>
      </c>
      <c r="G647" s="63" t="s">
        <v>147</v>
      </c>
      <c r="H647" s="63" t="s">
        <v>585</v>
      </c>
      <c r="I647" s="63">
        <v>15</v>
      </c>
      <c r="J647" s="63">
        <v>5</v>
      </c>
      <c r="K647" t="s">
        <v>219</v>
      </c>
      <c r="L647" s="63" t="s">
        <v>220</v>
      </c>
      <c r="M647" s="227">
        <v>58000</v>
      </c>
      <c r="N647" s="63" t="s">
        <v>586</v>
      </c>
      <c r="O647" s="63" t="s">
        <v>586</v>
      </c>
      <c r="P647" s="228">
        <f t="shared" si="21"/>
        <v>5.1330840542513885E-5</v>
      </c>
    </row>
    <row r="648" spans="1:16" x14ac:dyDescent="0.2">
      <c r="A648" s="225">
        <f t="shared" si="20"/>
        <v>646</v>
      </c>
      <c r="B648" t="s">
        <v>786</v>
      </c>
      <c r="C648" s="63" t="s">
        <v>523</v>
      </c>
      <c r="D648" s="63" t="s">
        <v>202</v>
      </c>
      <c r="E648" t="s">
        <v>894</v>
      </c>
      <c r="F648" t="s">
        <v>895</v>
      </c>
      <c r="G648" s="63" t="s">
        <v>605</v>
      </c>
      <c r="H648" s="63" t="s">
        <v>585</v>
      </c>
      <c r="I648" s="63">
        <v>15</v>
      </c>
      <c r="J648" s="63">
        <v>5</v>
      </c>
      <c r="K648" t="s">
        <v>1750</v>
      </c>
      <c r="L648" s="63" t="s">
        <v>201</v>
      </c>
      <c r="M648" s="227">
        <v>306500</v>
      </c>
      <c r="N648" s="63" t="s">
        <v>586</v>
      </c>
      <c r="O648" s="63" t="s">
        <v>586</v>
      </c>
      <c r="P648" s="228">
        <f t="shared" si="21"/>
        <v>2.7125694183242248E-4</v>
      </c>
    </row>
    <row r="649" spans="1:16" x14ac:dyDescent="0.2">
      <c r="A649" s="225">
        <f t="shared" si="20"/>
        <v>647</v>
      </c>
      <c r="B649" t="s">
        <v>1309</v>
      </c>
      <c r="C649" s="63" t="s">
        <v>1310</v>
      </c>
      <c r="D649" s="63" t="s">
        <v>1311</v>
      </c>
      <c r="E649" t="s">
        <v>1312</v>
      </c>
      <c r="F649" t="s">
        <v>458</v>
      </c>
      <c r="G649" s="63" t="s">
        <v>605</v>
      </c>
      <c r="H649" s="63" t="s">
        <v>585</v>
      </c>
      <c r="I649" s="63">
        <v>15</v>
      </c>
      <c r="J649" s="63">
        <v>5</v>
      </c>
      <c r="K649" t="s">
        <v>614</v>
      </c>
      <c r="L649" s="63" t="s">
        <v>442</v>
      </c>
      <c r="M649" s="227">
        <v>7500</v>
      </c>
      <c r="N649" s="63" t="s">
        <v>586</v>
      </c>
      <c r="O649" s="63" t="s">
        <v>586</v>
      </c>
      <c r="P649" s="228">
        <f t="shared" si="21"/>
        <v>6.6376086908423122E-6</v>
      </c>
    </row>
    <row r="650" spans="1:16" x14ac:dyDescent="0.2">
      <c r="A650" s="225">
        <f t="shared" si="20"/>
        <v>648</v>
      </c>
      <c r="B650" t="s">
        <v>2382</v>
      </c>
      <c r="C650" s="63" t="s">
        <v>2383</v>
      </c>
      <c r="E650" t="s">
        <v>2384</v>
      </c>
      <c r="G650" s="63" t="s">
        <v>605</v>
      </c>
      <c r="H650" s="63" t="s">
        <v>585</v>
      </c>
      <c r="I650" s="63">
        <v>15</v>
      </c>
      <c r="J650" s="63">
        <v>5</v>
      </c>
      <c r="K650" t="s">
        <v>614</v>
      </c>
      <c r="L650" s="63" t="s">
        <v>442</v>
      </c>
      <c r="M650" s="227">
        <v>7000</v>
      </c>
      <c r="N650" s="63" t="s">
        <v>586</v>
      </c>
      <c r="O650" s="63" t="s">
        <v>586</v>
      </c>
      <c r="P650" s="228">
        <f t="shared" si="21"/>
        <v>6.1951014447861583E-6</v>
      </c>
    </row>
    <row r="651" spans="1:16" x14ac:dyDescent="0.2">
      <c r="A651" s="225">
        <f t="shared" si="20"/>
        <v>649</v>
      </c>
      <c r="B651" t="s">
        <v>1175</v>
      </c>
      <c r="C651" s="63" t="s">
        <v>1176</v>
      </c>
      <c r="E651" t="s">
        <v>1177</v>
      </c>
      <c r="F651" t="s">
        <v>1211</v>
      </c>
      <c r="G651" s="63" t="s">
        <v>147</v>
      </c>
      <c r="H651" s="63" t="s">
        <v>585</v>
      </c>
      <c r="I651" s="63">
        <v>15</v>
      </c>
      <c r="J651" s="63">
        <v>5</v>
      </c>
      <c r="K651" t="s">
        <v>614</v>
      </c>
      <c r="L651" s="63" t="s">
        <v>442</v>
      </c>
      <c r="M651" s="227">
        <v>10000</v>
      </c>
      <c r="N651" s="63" t="s">
        <v>586</v>
      </c>
      <c r="O651" s="63" t="s">
        <v>586</v>
      </c>
      <c r="P651" s="228">
        <f t="shared" si="21"/>
        <v>8.850144921123084E-6</v>
      </c>
    </row>
    <row r="652" spans="1:16" x14ac:dyDescent="0.2">
      <c r="A652" s="225">
        <f t="shared" si="20"/>
        <v>650</v>
      </c>
      <c r="B652" t="s">
        <v>3479</v>
      </c>
      <c r="C652" s="63" t="s">
        <v>3480</v>
      </c>
      <c r="E652" t="s">
        <v>3477</v>
      </c>
      <c r="F652" t="s">
        <v>3478</v>
      </c>
      <c r="G652" s="63" t="s">
        <v>147</v>
      </c>
      <c r="H652" s="63" t="s">
        <v>585</v>
      </c>
      <c r="I652" s="63">
        <v>15</v>
      </c>
      <c r="J652" s="63">
        <v>5</v>
      </c>
      <c r="K652" t="s">
        <v>1750</v>
      </c>
      <c r="L652" s="63" t="s">
        <v>201</v>
      </c>
      <c r="M652" s="227">
        <v>72500</v>
      </c>
      <c r="N652" s="63" t="s">
        <v>586</v>
      </c>
      <c r="O652" s="63" t="s">
        <v>586</v>
      </c>
      <c r="P652" s="228">
        <f t="shared" si="21"/>
        <v>6.4163550678142357E-5</v>
      </c>
    </row>
    <row r="653" spans="1:16" x14ac:dyDescent="0.2">
      <c r="A653" s="225">
        <f t="shared" si="20"/>
        <v>651</v>
      </c>
      <c r="B653" t="s">
        <v>3475</v>
      </c>
      <c r="C653" s="63" t="s">
        <v>3476</v>
      </c>
      <c r="E653" t="s">
        <v>3477</v>
      </c>
      <c r="F653" t="s">
        <v>3478</v>
      </c>
      <c r="G653" s="63" t="s">
        <v>147</v>
      </c>
      <c r="H653" s="63" t="s">
        <v>585</v>
      </c>
      <c r="I653" s="63">
        <v>15</v>
      </c>
      <c r="J653" s="63">
        <v>5</v>
      </c>
      <c r="K653" t="s">
        <v>1750</v>
      </c>
      <c r="L653" s="63" t="s">
        <v>201</v>
      </c>
      <c r="M653" s="227">
        <v>75000</v>
      </c>
      <c r="N653" s="63" t="s">
        <v>586</v>
      </c>
      <c r="O653" s="63" t="s">
        <v>586</v>
      </c>
      <c r="P653" s="228">
        <f t="shared" si="21"/>
        <v>6.6376086908423129E-5</v>
      </c>
    </row>
    <row r="654" spans="1:16" x14ac:dyDescent="0.2">
      <c r="A654" s="225">
        <f t="shared" si="20"/>
        <v>652</v>
      </c>
      <c r="B654" t="s">
        <v>166</v>
      </c>
      <c r="C654" s="63" t="s">
        <v>472</v>
      </c>
      <c r="D654" s="63" t="s">
        <v>656</v>
      </c>
      <c r="E654" t="s">
        <v>2341</v>
      </c>
      <c r="F654" t="s">
        <v>2342</v>
      </c>
      <c r="G654" s="63" t="s">
        <v>605</v>
      </c>
      <c r="H654" s="63" t="s">
        <v>585</v>
      </c>
      <c r="I654" s="63">
        <v>15</v>
      </c>
      <c r="J654" s="63">
        <v>5</v>
      </c>
      <c r="K654" t="s">
        <v>1510</v>
      </c>
      <c r="L654" s="63" t="s">
        <v>77</v>
      </c>
      <c r="M654" s="227">
        <v>46000</v>
      </c>
      <c r="N654" s="63" t="s">
        <v>586</v>
      </c>
      <c r="O654" s="63" t="s">
        <v>586</v>
      </c>
      <c r="P654" s="228">
        <f t="shared" si="21"/>
        <v>4.0710666637166186E-5</v>
      </c>
    </row>
    <row r="655" spans="1:16" x14ac:dyDescent="0.2">
      <c r="A655" s="225">
        <f t="shared" si="20"/>
        <v>653</v>
      </c>
      <c r="B655" t="s">
        <v>78</v>
      </c>
      <c r="C655" s="63" t="s">
        <v>637</v>
      </c>
      <c r="E655" t="s">
        <v>995</v>
      </c>
      <c r="F655" t="s">
        <v>996</v>
      </c>
      <c r="G655" s="63" t="s">
        <v>605</v>
      </c>
      <c r="H655" s="63" t="s">
        <v>585</v>
      </c>
      <c r="I655" s="63">
        <v>15</v>
      </c>
      <c r="J655" s="63">
        <v>5</v>
      </c>
      <c r="K655" t="s">
        <v>1510</v>
      </c>
      <c r="L655" s="63" t="s">
        <v>77</v>
      </c>
      <c r="M655" s="227">
        <v>24500</v>
      </c>
      <c r="N655" s="63" t="s">
        <v>586</v>
      </c>
      <c r="O655" s="63" t="s">
        <v>586</v>
      </c>
      <c r="P655" s="228">
        <f t="shared" si="21"/>
        <v>2.1682855056751555E-5</v>
      </c>
    </row>
    <row r="656" spans="1:16" x14ac:dyDescent="0.2">
      <c r="A656" s="225">
        <f t="shared" si="20"/>
        <v>654</v>
      </c>
      <c r="B656" t="s">
        <v>79</v>
      </c>
      <c r="C656" s="63" t="s">
        <v>200</v>
      </c>
      <c r="E656" t="s">
        <v>995</v>
      </c>
      <c r="F656" t="s">
        <v>1247</v>
      </c>
      <c r="G656" s="63" t="s">
        <v>605</v>
      </c>
      <c r="H656" s="63" t="s">
        <v>585</v>
      </c>
      <c r="I656" s="63">
        <v>15</v>
      </c>
      <c r="J656" s="63">
        <v>5</v>
      </c>
      <c r="K656" t="s">
        <v>1510</v>
      </c>
      <c r="L656" s="63" t="s">
        <v>77</v>
      </c>
      <c r="M656" s="227">
        <v>59500</v>
      </c>
      <c r="N656" s="63" t="s">
        <v>586</v>
      </c>
      <c r="O656" s="63" t="s">
        <v>586</v>
      </c>
      <c r="P656" s="228">
        <f t="shared" si="21"/>
        <v>5.2658362280682344E-5</v>
      </c>
    </row>
    <row r="657" spans="1:16" x14ac:dyDescent="0.2">
      <c r="A657" s="225">
        <f t="shared" si="20"/>
        <v>655</v>
      </c>
      <c r="B657" t="s">
        <v>80</v>
      </c>
      <c r="C657" s="63" t="s">
        <v>38</v>
      </c>
      <c r="E657" t="s">
        <v>995</v>
      </c>
      <c r="F657" t="s">
        <v>996</v>
      </c>
      <c r="G657" s="63" t="s">
        <v>605</v>
      </c>
      <c r="H657" s="63" t="s">
        <v>585</v>
      </c>
      <c r="I657" s="63">
        <v>15</v>
      </c>
      <c r="J657" s="63">
        <v>5</v>
      </c>
      <c r="K657" t="s">
        <v>1510</v>
      </c>
      <c r="L657" s="63" t="s">
        <v>77</v>
      </c>
      <c r="M657" s="227">
        <v>7000</v>
      </c>
      <c r="N657" s="63" t="s">
        <v>586</v>
      </c>
      <c r="O657" s="63" t="s">
        <v>586</v>
      </c>
      <c r="P657" s="228">
        <f t="shared" si="21"/>
        <v>6.1951014447861583E-6</v>
      </c>
    </row>
    <row r="658" spans="1:16" x14ac:dyDescent="0.2">
      <c r="A658" s="225">
        <f t="shared" si="20"/>
        <v>656</v>
      </c>
      <c r="B658" t="s">
        <v>777</v>
      </c>
      <c r="C658" s="63" t="s">
        <v>236</v>
      </c>
      <c r="E658" t="s">
        <v>1085</v>
      </c>
      <c r="F658" t="s">
        <v>1221</v>
      </c>
      <c r="G658" s="63" t="s">
        <v>605</v>
      </c>
      <c r="H658" s="63" t="s">
        <v>585</v>
      </c>
      <c r="I658" s="63">
        <v>15</v>
      </c>
      <c r="J658" s="63">
        <v>5</v>
      </c>
      <c r="K658" t="s">
        <v>102</v>
      </c>
      <c r="L658" s="63" t="s">
        <v>103</v>
      </c>
      <c r="M658" s="227">
        <v>372000</v>
      </c>
      <c r="N658" s="63" t="s">
        <v>586</v>
      </c>
      <c r="O658" s="63" t="s">
        <v>586</v>
      </c>
      <c r="P658" s="228">
        <f t="shared" si="21"/>
        <v>3.2922539106577871E-4</v>
      </c>
    </row>
    <row r="659" spans="1:16" x14ac:dyDescent="0.2">
      <c r="A659" s="225">
        <f t="shared" si="20"/>
        <v>657</v>
      </c>
      <c r="B659" t="s">
        <v>778</v>
      </c>
      <c r="C659" s="63" t="s">
        <v>641</v>
      </c>
      <c r="E659" t="s">
        <v>1085</v>
      </c>
      <c r="F659" t="s">
        <v>1086</v>
      </c>
      <c r="G659" s="63" t="s">
        <v>147</v>
      </c>
      <c r="H659" s="63" t="s">
        <v>585</v>
      </c>
      <c r="I659" s="63">
        <v>15</v>
      </c>
      <c r="J659" s="63">
        <v>5</v>
      </c>
      <c r="K659" t="s">
        <v>102</v>
      </c>
      <c r="L659" s="63" t="s">
        <v>103</v>
      </c>
      <c r="M659" s="227">
        <v>711000</v>
      </c>
      <c r="N659" s="63" t="s">
        <v>586</v>
      </c>
      <c r="O659" s="63" t="s">
        <v>586</v>
      </c>
      <c r="P659" s="228">
        <f t="shared" si="21"/>
        <v>6.292453038918512E-4</v>
      </c>
    </row>
    <row r="660" spans="1:16" x14ac:dyDescent="0.2">
      <c r="A660" s="225">
        <f t="shared" si="20"/>
        <v>658</v>
      </c>
      <c r="B660" t="s">
        <v>1495</v>
      </c>
      <c r="C660" s="63" t="s">
        <v>1496</v>
      </c>
      <c r="E660" t="s">
        <v>1452</v>
      </c>
      <c r="F660" t="s">
        <v>1497</v>
      </c>
      <c r="G660" s="63" t="s">
        <v>147</v>
      </c>
      <c r="H660" s="63" t="s">
        <v>585</v>
      </c>
      <c r="I660" s="63">
        <v>15</v>
      </c>
      <c r="J660" s="63">
        <v>5</v>
      </c>
      <c r="K660" t="s">
        <v>1510</v>
      </c>
      <c r="L660" s="63" t="s">
        <v>77</v>
      </c>
      <c r="M660" s="227">
        <v>351500</v>
      </c>
      <c r="N660" s="63" t="s">
        <v>586</v>
      </c>
      <c r="O660" s="63" t="s">
        <v>586</v>
      </c>
      <c r="P660" s="228">
        <f t="shared" si="21"/>
        <v>3.1108259397747638E-4</v>
      </c>
    </row>
    <row r="661" spans="1:16" x14ac:dyDescent="0.2">
      <c r="A661" s="225">
        <f t="shared" si="20"/>
        <v>659</v>
      </c>
      <c r="B661" t="s">
        <v>8</v>
      </c>
      <c r="C661" s="63" t="s">
        <v>636</v>
      </c>
      <c r="E661" t="s">
        <v>1005</v>
      </c>
      <c r="F661" t="s">
        <v>964</v>
      </c>
      <c r="G661" s="63" t="s">
        <v>605</v>
      </c>
      <c r="H661" s="63" t="s">
        <v>585</v>
      </c>
      <c r="I661" s="63">
        <v>15</v>
      </c>
      <c r="J661" s="63">
        <v>5</v>
      </c>
      <c r="K661" t="s">
        <v>1510</v>
      </c>
      <c r="L661" s="63" t="s">
        <v>77</v>
      </c>
      <c r="M661" s="227">
        <v>6000</v>
      </c>
      <c r="N661" s="63" t="s">
        <v>586</v>
      </c>
      <c r="O661" s="63" t="s">
        <v>586</v>
      </c>
      <c r="P661" s="228">
        <f t="shared" si="21"/>
        <v>5.3100869526738497E-6</v>
      </c>
    </row>
    <row r="662" spans="1:16" x14ac:dyDescent="0.2">
      <c r="A662" s="225">
        <f t="shared" si="20"/>
        <v>660</v>
      </c>
      <c r="B662" t="s">
        <v>455</v>
      </c>
      <c r="C662" s="63" t="s">
        <v>17</v>
      </c>
      <c r="E662" t="s">
        <v>1033</v>
      </c>
      <c r="F662" t="s">
        <v>1280</v>
      </c>
      <c r="G662" s="63" t="s">
        <v>605</v>
      </c>
      <c r="H662" s="63" t="s">
        <v>585</v>
      </c>
      <c r="I662" s="63">
        <v>15</v>
      </c>
      <c r="J662" s="63">
        <v>5</v>
      </c>
      <c r="K662" t="s">
        <v>1510</v>
      </c>
      <c r="L662" s="63" t="s">
        <v>77</v>
      </c>
      <c r="M662" s="227">
        <v>12000</v>
      </c>
      <c r="N662" s="63" t="s">
        <v>586</v>
      </c>
      <c r="O662" s="63" t="s">
        <v>586</v>
      </c>
      <c r="P662" s="228">
        <f t="shared" si="21"/>
        <v>1.0620173905347699E-5</v>
      </c>
    </row>
    <row r="663" spans="1:16" x14ac:dyDescent="0.2">
      <c r="A663" s="225">
        <f t="shared" si="20"/>
        <v>661</v>
      </c>
      <c r="B663" t="s">
        <v>111</v>
      </c>
      <c r="C663" s="63" t="s">
        <v>643</v>
      </c>
      <c r="E663" t="s">
        <v>1244</v>
      </c>
      <c r="F663" t="s">
        <v>1245</v>
      </c>
      <c r="G663" s="63" t="s">
        <v>605</v>
      </c>
      <c r="H663" s="63" t="s">
        <v>585</v>
      </c>
      <c r="I663" s="63">
        <v>15</v>
      </c>
      <c r="J663" s="63">
        <v>5</v>
      </c>
      <c r="K663" t="s">
        <v>102</v>
      </c>
      <c r="L663" s="63" t="s">
        <v>103</v>
      </c>
      <c r="M663" s="227">
        <v>131500</v>
      </c>
      <c r="N663" s="63" t="s">
        <v>586</v>
      </c>
      <c r="O663" s="63" t="s">
        <v>586</v>
      </c>
      <c r="P663" s="228">
        <f t="shared" si="21"/>
        <v>1.1637940571276855E-4</v>
      </c>
    </row>
    <row r="664" spans="1:16" x14ac:dyDescent="0.2">
      <c r="A664" s="225">
        <f t="shared" si="20"/>
        <v>662</v>
      </c>
      <c r="B664" t="s">
        <v>380</v>
      </c>
      <c r="C664" s="63" t="s">
        <v>381</v>
      </c>
      <c r="E664" t="s">
        <v>1093</v>
      </c>
      <c r="F664" t="s">
        <v>1094</v>
      </c>
      <c r="G664" s="63" t="s">
        <v>147</v>
      </c>
      <c r="H664" s="63" t="s">
        <v>585</v>
      </c>
      <c r="I664" s="63">
        <v>15</v>
      </c>
      <c r="J664" s="63">
        <v>5</v>
      </c>
      <c r="K664" t="s">
        <v>102</v>
      </c>
      <c r="L664" s="63" t="s">
        <v>103</v>
      </c>
      <c r="M664" s="227">
        <v>242500</v>
      </c>
      <c r="N664" s="63" t="s">
        <v>586</v>
      </c>
      <c r="O664" s="63" t="s">
        <v>586</v>
      </c>
      <c r="P664" s="228">
        <f t="shared" si="21"/>
        <v>2.1461601433723476E-4</v>
      </c>
    </row>
    <row r="665" spans="1:16" x14ac:dyDescent="0.2">
      <c r="A665" s="225">
        <f t="shared" si="20"/>
        <v>663</v>
      </c>
      <c r="B665" t="s">
        <v>1015</v>
      </c>
      <c r="C665" s="63" t="s">
        <v>1016</v>
      </c>
      <c r="E665" t="s">
        <v>1032</v>
      </c>
      <c r="G665" s="63" t="s">
        <v>147</v>
      </c>
      <c r="H665" s="63" t="s">
        <v>585</v>
      </c>
      <c r="I665" s="63">
        <v>15</v>
      </c>
      <c r="J665" s="63">
        <v>5</v>
      </c>
      <c r="K665" t="s">
        <v>102</v>
      </c>
      <c r="L665" s="63" t="s">
        <v>103</v>
      </c>
      <c r="M665" s="227">
        <v>147000</v>
      </c>
      <c r="N665" s="63" t="s">
        <v>586</v>
      </c>
      <c r="O665" s="63" t="s">
        <v>586</v>
      </c>
      <c r="P665" s="228">
        <f t="shared" si="21"/>
        <v>1.3009713034050933E-4</v>
      </c>
    </row>
    <row r="666" spans="1:16" x14ac:dyDescent="0.2">
      <c r="A666" s="225">
        <f t="shared" si="20"/>
        <v>664</v>
      </c>
      <c r="B666" t="s">
        <v>2782</v>
      </c>
      <c r="C666" s="63" t="s">
        <v>2783</v>
      </c>
      <c r="E666" t="s">
        <v>401</v>
      </c>
      <c r="F666" t="s">
        <v>1222</v>
      </c>
      <c r="G666" s="63" t="s">
        <v>605</v>
      </c>
      <c r="H666" s="63" t="s">
        <v>585</v>
      </c>
      <c r="I666" s="63">
        <v>15</v>
      </c>
      <c r="J666" s="63">
        <v>5</v>
      </c>
      <c r="K666" t="s">
        <v>102</v>
      </c>
      <c r="L666" s="63" t="s">
        <v>103</v>
      </c>
      <c r="M666" s="227">
        <v>2000</v>
      </c>
      <c r="N666" s="63" t="s">
        <v>586</v>
      </c>
      <c r="O666" s="63" t="s">
        <v>586</v>
      </c>
      <c r="P666" s="228">
        <f t="shared" si="21"/>
        <v>1.7700289842246167E-6</v>
      </c>
    </row>
    <row r="667" spans="1:16" x14ac:dyDescent="0.2">
      <c r="A667" s="225">
        <f t="shared" si="20"/>
        <v>665</v>
      </c>
      <c r="B667" t="s">
        <v>2900</v>
      </c>
      <c r="C667" s="63" t="s">
        <v>2901</v>
      </c>
      <c r="E667" t="s">
        <v>2902</v>
      </c>
      <c r="G667" s="63" t="s">
        <v>147</v>
      </c>
      <c r="H667" s="63" t="s">
        <v>585</v>
      </c>
      <c r="I667" s="63">
        <v>15</v>
      </c>
      <c r="J667" s="63">
        <v>5</v>
      </c>
      <c r="K667" t="s">
        <v>102</v>
      </c>
      <c r="L667" s="63" t="s">
        <v>103</v>
      </c>
      <c r="M667" s="227">
        <v>500</v>
      </c>
      <c r="N667" s="63" t="s">
        <v>586</v>
      </c>
      <c r="O667" s="63" t="s">
        <v>586</v>
      </c>
      <c r="P667" s="228">
        <f t="shared" si="21"/>
        <v>4.4250724605615418E-7</v>
      </c>
    </row>
    <row r="668" spans="1:16" x14ac:dyDescent="0.2">
      <c r="A668" s="225">
        <f t="shared" si="20"/>
        <v>666</v>
      </c>
      <c r="B668" t="s">
        <v>47</v>
      </c>
      <c r="C668" s="63" t="s">
        <v>61</v>
      </c>
      <c r="E668" t="s">
        <v>984</v>
      </c>
      <c r="F668" t="s">
        <v>1211</v>
      </c>
      <c r="G668" s="63" t="s">
        <v>605</v>
      </c>
      <c r="H668" s="63" t="s">
        <v>585</v>
      </c>
      <c r="I668" s="63">
        <v>15</v>
      </c>
      <c r="J668" s="63">
        <v>5</v>
      </c>
      <c r="K668" t="s">
        <v>1510</v>
      </c>
      <c r="L668" s="63" t="s">
        <v>77</v>
      </c>
      <c r="M668" s="227">
        <v>15000</v>
      </c>
      <c r="N668" s="63" t="s">
        <v>586</v>
      </c>
      <c r="O668" s="63" t="s">
        <v>586</v>
      </c>
      <c r="P668" s="228">
        <f t="shared" si="21"/>
        <v>1.3275217381684624E-5</v>
      </c>
    </row>
    <row r="669" spans="1:16" x14ac:dyDescent="0.2">
      <c r="A669" s="225">
        <f t="shared" si="20"/>
        <v>667</v>
      </c>
      <c r="B669" t="s">
        <v>142</v>
      </c>
      <c r="C669" s="63" t="s">
        <v>20</v>
      </c>
      <c r="E669" t="s">
        <v>896</v>
      </c>
      <c r="F669" t="s">
        <v>884</v>
      </c>
      <c r="G669" s="63" t="s">
        <v>605</v>
      </c>
      <c r="H669" s="63" t="s">
        <v>585</v>
      </c>
      <c r="I669" s="63">
        <v>15</v>
      </c>
      <c r="J669" s="63">
        <v>5</v>
      </c>
      <c r="K669" t="s">
        <v>1750</v>
      </c>
      <c r="L669" s="63" t="s">
        <v>201</v>
      </c>
      <c r="M669" s="227">
        <v>61000</v>
      </c>
      <c r="N669" s="63" t="s">
        <v>586</v>
      </c>
      <c r="O669" s="63" t="s">
        <v>586</v>
      </c>
      <c r="P669" s="228">
        <f t="shared" si="21"/>
        <v>5.398588401885081E-5</v>
      </c>
    </row>
    <row r="670" spans="1:16" x14ac:dyDescent="0.2">
      <c r="A670" s="225">
        <f t="shared" si="20"/>
        <v>668</v>
      </c>
      <c r="B670" t="s">
        <v>143</v>
      </c>
      <c r="C670" s="63" t="s">
        <v>53</v>
      </c>
      <c r="E670" t="s">
        <v>896</v>
      </c>
      <c r="F670" t="s">
        <v>884</v>
      </c>
      <c r="G670" s="63" t="s">
        <v>605</v>
      </c>
      <c r="H670" s="63" t="s">
        <v>585</v>
      </c>
      <c r="I670" s="63">
        <v>15</v>
      </c>
      <c r="J670" s="63">
        <v>5</v>
      </c>
      <c r="K670" t="s">
        <v>1750</v>
      </c>
      <c r="L670" s="63" t="s">
        <v>201</v>
      </c>
      <c r="M670" s="227">
        <v>59500</v>
      </c>
      <c r="N670" s="63" t="s">
        <v>586</v>
      </c>
      <c r="O670" s="63" t="s">
        <v>586</v>
      </c>
      <c r="P670" s="228">
        <f t="shared" si="21"/>
        <v>5.2658362280682344E-5</v>
      </c>
    </row>
    <row r="671" spans="1:16" x14ac:dyDescent="0.2">
      <c r="A671" s="225">
        <f t="shared" si="20"/>
        <v>669</v>
      </c>
      <c r="B671" t="s">
        <v>2750</v>
      </c>
      <c r="C671" s="63" t="s">
        <v>2751</v>
      </c>
      <c r="E671" t="s">
        <v>1933</v>
      </c>
      <c r="F671" t="s">
        <v>2752</v>
      </c>
      <c r="G671" s="63" t="s">
        <v>147</v>
      </c>
      <c r="H671" s="63" t="s">
        <v>585</v>
      </c>
      <c r="I671" s="63">
        <v>15</v>
      </c>
      <c r="J671" s="63">
        <v>5</v>
      </c>
      <c r="K671" t="s">
        <v>1510</v>
      </c>
      <c r="L671" s="63" t="s">
        <v>77</v>
      </c>
      <c r="M671" s="227">
        <v>5000</v>
      </c>
      <c r="N671" s="63" t="s">
        <v>586</v>
      </c>
      <c r="O671" s="63" t="s">
        <v>586</v>
      </c>
      <c r="P671" s="228">
        <f t="shared" si="21"/>
        <v>4.425072460561542E-6</v>
      </c>
    </row>
    <row r="672" spans="1:16" x14ac:dyDescent="0.2">
      <c r="A672" s="225">
        <f t="shared" si="20"/>
        <v>670</v>
      </c>
      <c r="B672" t="s">
        <v>3174</v>
      </c>
      <c r="C672" s="63" t="s">
        <v>3175</v>
      </c>
      <c r="D672" s="63" t="s">
        <v>656</v>
      </c>
      <c r="E672" t="s">
        <v>3073</v>
      </c>
      <c r="F672" t="s">
        <v>3005</v>
      </c>
      <c r="G672" s="63" t="s">
        <v>147</v>
      </c>
      <c r="H672" s="63" t="s">
        <v>585</v>
      </c>
      <c r="I672" s="63">
        <v>15</v>
      </c>
      <c r="J672" s="63">
        <v>5</v>
      </c>
      <c r="K672" t="s">
        <v>1510</v>
      </c>
      <c r="L672" s="63" t="s">
        <v>77</v>
      </c>
      <c r="M672" s="227">
        <v>5000</v>
      </c>
      <c r="N672" s="63" t="s">
        <v>586</v>
      </c>
      <c r="O672" s="63" t="s">
        <v>586</v>
      </c>
      <c r="P672" s="228">
        <f t="shared" si="21"/>
        <v>4.425072460561542E-6</v>
      </c>
    </row>
    <row r="673" spans="1:16" x14ac:dyDescent="0.2">
      <c r="A673" s="225">
        <f t="shared" si="20"/>
        <v>671</v>
      </c>
      <c r="B673" t="s">
        <v>1586</v>
      </c>
      <c r="C673" s="63" t="s">
        <v>1587</v>
      </c>
      <c r="E673" t="s">
        <v>1588</v>
      </c>
      <c r="F673" t="s">
        <v>1589</v>
      </c>
      <c r="G673" s="63" t="s">
        <v>605</v>
      </c>
      <c r="H673" s="63" t="s">
        <v>585</v>
      </c>
      <c r="I673" s="63">
        <v>15</v>
      </c>
      <c r="J673" s="63">
        <v>5</v>
      </c>
      <c r="K673" t="s">
        <v>1510</v>
      </c>
      <c r="L673" s="63" t="s">
        <v>77</v>
      </c>
      <c r="M673" s="227">
        <v>19000</v>
      </c>
      <c r="N673" s="63" t="s">
        <v>586</v>
      </c>
      <c r="O673" s="63" t="s">
        <v>586</v>
      </c>
      <c r="P673" s="228">
        <f t="shared" si="21"/>
        <v>1.6815275350133859E-5</v>
      </c>
    </row>
    <row r="674" spans="1:16" x14ac:dyDescent="0.2">
      <c r="A674" s="225">
        <f t="shared" si="20"/>
        <v>672</v>
      </c>
      <c r="B674" t="s">
        <v>2984</v>
      </c>
      <c r="C674" s="63" t="s">
        <v>2985</v>
      </c>
      <c r="E674" t="s">
        <v>2986</v>
      </c>
      <c r="F674" t="s">
        <v>2987</v>
      </c>
      <c r="G674" s="63" t="s">
        <v>147</v>
      </c>
      <c r="H674" s="63" t="s">
        <v>585</v>
      </c>
      <c r="I674" s="63">
        <v>15</v>
      </c>
      <c r="J674" s="63">
        <v>5</v>
      </c>
      <c r="K674" t="s">
        <v>151</v>
      </c>
      <c r="L674" s="63" t="s">
        <v>152</v>
      </c>
      <c r="M674" s="227">
        <v>7500</v>
      </c>
      <c r="N674" s="63" t="s">
        <v>586</v>
      </c>
      <c r="O674" s="63" t="s">
        <v>586</v>
      </c>
      <c r="P674" s="228">
        <f t="shared" si="21"/>
        <v>6.6376086908423122E-6</v>
      </c>
    </row>
    <row r="675" spans="1:16" x14ac:dyDescent="0.2">
      <c r="A675" s="225">
        <f t="shared" si="20"/>
        <v>673</v>
      </c>
      <c r="B675" t="s">
        <v>224</v>
      </c>
      <c r="C675" s="63" t="s">
        <v>360</v>
      </c>
      <c r="E675" t="s">
        <v>1041</v>
      </c>
      <c r="G675" s="63" t="s">
        <v>147</v>
      </c>
      <c r="H675" s="63" t="s">
        <v>585</v>
      </c>
      <c r="I675" s="63">
        <v>15</v>
      </c>
      <c r="J675" s="63">
        <v>5</v>
      </c>
      <c r="K675" t="s">
        <v>219</v>
      </c>
      <c r="L675" s="63" t="s">
        <v>220</v>
      </c>
      <c r="M675" s="227">
        <v>49500</v>
      </c>
      <c r="N675" s="63" t="s">
        <v>586</v>
      </c>
      <c r="O675" s="63" t="s">
        <v>586</v>
      </c>
      <c r="P675" s="228">
        <f t="shared" si="21"/>
        <v>4.3808217359559264E-5</v>
      </c>
    </row>
    <row r="676" spans="1:16" x14ac:dyDescent="0.2">
      <c r="A676" s="225">
        <f t="shared" si="20"/>
        <v>674</v>
      </c>
      <c r="B676" t="s">
        <v>81</v>
      </c>
      <c r="C676" s="63" t="s">
        <v>136</v>
      </c>
      <c r="E676" t="s">
        <v>1033</v>
      </c>
      <c r="F676" t="s">
        <v>1280</v>
      </c>
      <c r="G676" s="63" t="s">
        <v>605</v>
      </c>
      <c r="H676" s="63" t="s">
        <v>585</v>
      </c>
      <c r="I676" s="63">
        <v>15</v>
      </c>
      <c r="J676" s="63">
        <v>5</v>
      </c>
      <c r="K676" t="s">
        <v>1510</v>
      </c>
      <c r="L676" s="63" t="s">
        <v>77</v>
      </c>
      <c r="M676" s="227">
        <v>34500</v>
      </c>
      <c r="N676" s="63" t="s">
        <v>586</v>
      </c>
      <c r="O676" s="63" t="s">
        <v>586</v>
      </c>
      <c r="P676" s="228">
        <f t="shared" si="21"/>
        <v>3.0532999977874639E-5</v>
      </c>
    </row>
    <row r="677" spans="1:16" x14ac:dyDescent="0.2">
      <c r="A677" s="225">
        <f t="shared" si="20"/>
        <v>675</v>
      </c>
      <c r="B677" t="s">
        <v>1668</v>
      </c>
      <c r="C677" s="63" t="s">
        <v>1669</v>
      </c>
      <c r="E677" t="s">
        <v>1670</v>
      </c>
      <c r="F677" t="s">
        <v>1671</v>
      </c>
      <c r="G677" s="63" t="s">
        <v>147</v>
      </c>
      <c r="H677" s="63" t="s">
        <v>585</v>
      </c>
      <c r="I677" s="63">
        <v>15</v>
      </c>
      <c r="J677" s="63">
        <v>5</v>
      </c>
      <c r="K677" t="s">
        <v>102</v>
      </c>
      <c r="L677" s="63" t="s">
        <v>103</v>
      </c>
      <c r="M677" s="227">
        <v>60500</v>
      </c>
      <c r="N677" s="63" t="s">
        <v>586</v>
      </c>
      <c r="O677" s="63" t="s">
        <v>586</v>
      </c>
      <c r="P677" s="228">
        <f t="shared" si="21"/>
        <v>5.3543376772794657E-5</v>
      </c>
    </row>
    <row r="678" spans="1:16" x14ac:dyDescent="0.2">
      <c r="A678" s="225">
        <f t="shared" si="20"/>
        <v>676</v>
      </c>
      <c r="B678" t="s">
        <v>1706</v>
      </c>
      <c r="C678" s="63" t="s">
        <v>1707</v>
      </c>
      <c r="E678" t="s">
        <v>1685</v>
      </c>
      <c r="F678" t="s">
        <v>1686</v>
      </c>
      <c r="G678" s="63" t="s">
        <v>147</v>
      </c>
      <c r="H678" s="63" t="s">
        <v>585</v>
      </c>
      <c r="I678" s="63">
        <v>15</v>
      </c>
      <c r="J678" s="63">
        <v>5</v>
      </c>
      <c r="K678" t="s">
        <v>102</v>
      </c>
      <c r="L678" s="63" t="s">
        <v>103</v>
      </c>
      <c r="M678" s="227">
        <v>100000</v>
      </c>
      <c r="N678" s="63" t="s">
        <v>586</v>
      </c>
      <c r="O678" s="63" t="s">
        <v>586</v>
      </c>
      <c r="P678" s="228">
        <f t="shared" si="21"/>
        <v>8.8501449211230834E-5</v>
      </c>
    </row>
    <row r="679" spans="1:16" x14ac:dyDescent="0.2">
      <c r="A679" s="225">
        <f t="shared" si="20"/>
        <v>677</v>
      </c>
      <c r="B679" t="s">
        <v>1683</v>
      </c>
      <c r="C679" s="63" t="s">
        <v>1684</v>
      </c>
      <c r="E679" t="s">
        <v>1685</v>
      </c>
      <c r="F679" t="s">
        <v>1686</v>
      </c>
      <c r="G679" s="63" t="s">
        <v>147</v>
      </c>
      <c r="H679" s="63" t="s">
        <v>585</v>
      </c>
      <c r="I679" s="63">
        <v>15</v>
      </c>
      <c r="J679" s="63">
        <v>5</v>
      </c>
      <c r="K679" t="s">
        <v>102</v>
      </c>
      <c r="L679" s="63" t="s">
        <v>103</v>
      </c>
      <c r="M679" s="227">
        <v>130593</v>
      </c>
      <c r="N679" s="63" t="s">
        <v>586</v>
      </c>
      <c r="O679" s="63" t="s">
        <v>586</v>
      </c>
      <c r="P679" s="228">
        <f t="shared" si="21"/>
        <v>1.1557669756842268E-4</v>
      </c>
    </row>
    <row r="680" spans="1:16" x14ac:dyDescent="0.2">
      <c r="A680" s="225">
        <f t="shared" si="20"/>
        <v>678</v>
      </c>
      <c r="B680" t="s">
        <v>192</v>
      </c>
      <c r="C680" s="63" t="s">
        <v>243</v>
      </c>
      <c r="E680" t="s">
        <v>975</v>
      </c>
      <c r="F680" t="s">
        <v>976</v>
      </c>
      <c r="G680" s="63" t="s">
        <v>605</v>
      </c>
      <c r="H680" s="63" t="s">
        <v>585</v>
      </c>
      <c r="I680" s="63">
        <v>15</v>
      </c>
      <c r="J680" s="63">
        <v>5</v>
      </c>
      <c r="K680" t="s">
        <v>1510</v>
      </c>
      <c r="L680" s="63" t="s">
        <v>77</v>
      </c>
      <c r="M680" s="227">
        <v>855500</v>
      </c>
      <c r="N680" s="63" t="s">
        <v>586</v>
      </c>
      <c r="O680" s="63" t="s">
        <v>586</v>
      </c>
      <c r="P680" s="228">
        <f t="shared" si="21"/>
        <v>7.5712989800207975E-4</v>
      </c>
    </row>
    <row r="681" spans="1:16" x14ac:dyDescent="0.2">
      <c r="A681" s="225">
        <f t="shared" si="20"/>
        <v>679</v>
      </c>
      <c r="B681" t="s">
        <v>145</v>
      </c>
      <c r="C681" s="63" t="s">
        <v>65</v>
      </c>
      <c r="E681" t="s">
        <v>878</v>
      </c>
      <c r="F681" t="s">
        <v>879</v>
      </c>
      <c r="G681" s="63" t="s">
        <v>605</v>
      </c>
      <c r="H681" s="63" t="s">
        <v>585</v>
      </c>
      <c r="I681" s="63">
        <v>15</v>
      </c>
      <c r="J681" s="63">
        <v>5</v>
      </c>
      <c r="K681" t="s">
        <v>1750</v>
      </c>
      <c r="L681" s="63" t="s">
        <v>201</v>
      </c>
      <c r="M681" s="227">
        <v>8000</v>
      </c>
      <c r="N681" s="63" t="s">
        <v>586</v>
      </c>
      <c r="O681" s="63" t="s">
        <v>586</v>
      </c>
      <c r="P681" s="228">
        <f t="shared" si="21"/>
        <v>7.0801159368984669E-6</v>
      </c>
    </row>
    <row r="682" spans="1:16" x14ac:dyDescent="0.2">
      <c r="A682" s="225">
        <f t="shared" si="20"/>
        <v>680</v>
      </c>
      <c r="B682" t="s">
        <v>1650</v>
      </c>
      <c r="C682" s="63" t="s">
        <v>1651</v>
      </c>
      <c r="D682" s="63" t="s">
        <v>656</v>
      </c>
      <c r="E682" t="s">
        <v>1652</v>
      </c>
      <c r="F682" t="s">
        <v>656</v>
      </c>
      <c r="G682" s="63" t="s">
        <v>147</v>
      </c>
      <c r="H682" s="63" t="s">
        <v>585</v>
      </c>
      <c r="I682" s="63">
        <v>15</v>
      </c>
      <c r="J682" s="63">
        <v>5</v>
      </c>
      <c r="K682" t="s">
        <v>1510</v>
      </c>
      <c r="L682" s="63" t="s">
        <v>77</v>
      </c>
      <c r="M682" s="227">
        <v>276000</v>
      </c>
      <c r="N682" s="63" t="s">
        <v>586</v>
      </c>
      <c r="O682" s="63" t="s">
        <v>586</v>
      </c>
      <c r="P682" s="228">
        <f t="shared" si="21"/>
        <v>2.4426399982299712E-4</v>
      </c>
    </row>
    <row r="683" spans="1:16" x14ac:dyDescent="0.2">
      <c r="A683" s="225">
        <f t="shared" si="20"/>
        <v>681</v>
      </c>
      <c r="B683" t="s">
        <v>471</v>
      </c>
      <c r="C683" s="63" t="s">
        <v>16</v>
      </c>
      <c r="E683" t="s">
        <v>878</v>
      </c>
      <c r="F683" t="s">
        <v>879</v>
      </c>
      <c r="G683" s="63" t="s">
        <v>147</v>
      </c>
      <c r="H683" s="63" t="s">
        <v>585</v>
      </c>
      <c r="I683" s="63">
        <v>15</v>
      </c>
      <c r="J683" s="63">
        <v>5</v>
      </c>
      <c r="K683" t="s">
        <v>1750</v>
      </c>
      <c r="L683" s="63" t="s">
        <v>201</v>
      </c>
      <c r="M683" s="227">
        <v>433500</v>
      </c>
      <c r="N683" s="63" t="s">
        <v>586</v>
      </c>
      <c r="O683" s="63" t="s">
        <v>586</v>
      </c>
      <c r="P683" s="228">
        <f t="shared" si="21"/>
        <v>3.8365378233068566E-4</v>
      </c>
    </row>
    <row r="684" spans="1:16" x14ac:dyDescent="0.2">
      <c r="A684" s="225">
        <f t="shared" si="20"/>
        <v>682</v>
      </c>
      <c r="B684" t="s">
        <v>3065</v>
      </c>
      <c r="C684" s="63" t="s">
        <v>3066</v>
      </c>
      <c r="E684" t="s">
        <v>3058</v>
      </c>
      <c r="F684" t="s">
        <v>1165</v>
      </c>
      <c r="G684" s="63" t="s">
        <v>147</v>
      </c>
      <c r="H684" s="63" t="s">
        <v>585</v>
      </c>
      <c r="I684" s="63">
        <v>15</v>
      </c>
      <c r="J684" s="63">
        <v>5</v>
      </c>
      <c r="K684" t="s">
        <v>151</v>
      </c>
      <c r="L684" s="63" t="s">
        <v>152</v>
      </c>
      <c r="M684" s="227">
        <v>10000</v>
      </c>
      <c r="N684" s="63" t="s">
        <v>586</v>
      </c>
      <c r="O684" s="63" t="s">
        <v>586</v>
      </c>
      <c r="P684" s="228">
        <f t="shared" si="21"/>
        <v>8.850144921123084E-6</v>
      </c>
    </row>
    <row r="685" spans="1:16" x14ac:dyDescent="0.2">
      <c r="A685" s="225">
        <f t="shared" si="20"/>
        <v>683</v>
      </c>
      <c r="B685" t="s">
        <v>3056</v>
      </c>
      <c r="C685" s="63" t="s">
        <v>3057</v>
      </c>
      <c r="E685" t="s">
        <v>3058</v>
      </c>
      <c r="F685" t="s">
        <v>1165</v>
      </c>
      <c r="G685" s="63" t="s">
        <v>147</v>
      </c>
      <c r="H685" s="63" t="s">
        <v>585</v>
      </c>
      <c r="I685" s="63">
        <v>15</v>
      </c>
      <c r="J685" s="63">
        <v>5</v>
      </c>
      <c r="K685" t="s">
        <v>151</v>
      </c>
      <c r="L685" s="63" t="s">
        <v>152</v>
      </c>
      <c r="M685" s="227">
        <v>15000</v>
      </c>
      <c r="N685" s="63" t="s">
        <v>586</v>
      </c>
      <c r="O685" s="63" t="s">
        <v>586</v>
      </c>
      <c r="P685" s="228">
        <f t="shared" si="21"/>
        <v>1.3275217381684624E-5</v>
      </c>
    </row>
    <row r="686" spans="1:16" x14ac:dyDescent="0.2">
      <c r="A686" s="225">
        <f t="shared" si="20"/>
        <v>684</v>
      </c>
      <c r="B686" t="s">
        <v>341</v>
      </c>
      <c r="C686" s="63" t="s">
        <v>94</v>
      </c>
      <c r="E686" t="s">
        <v>911</v>
      </c>
      <c r="F686" t="s">
        <v>912</v>
      </c>
      <c r="G686" s="63" t="s">
        <v>605</v>
      </c>
      <c r="H686" s="63" t="s">
        <v>585</v>
      </c>
      <c r="I686" s="63">
        <v>15</v>
      </c>
      <c r="J686" s="63">
        <v>5</v>
      </c>
      <c r="K686" t="s">
        <v>1750</v>
      </c>
      <c r="L686" s="63" t="s">
        <v>201</v>
      </c>
      <c r="M686" s="227">
        <v>12500</v>
      </c>
      <c r="N686" s="63" t="s">
        <v>586</v>
      </c>
      <c r="O686" s="63" t="s">
        <v>586</v>
      </c>
      <c r="P686" s="228">
        <f t="shared" si="21"/>
        <v>1.1062681151403854E-5</v>
      </c>
    </row>
    <row r="687" spans="1:16" x14ac:dyDescent="0.2">
      <c r="A687" s="225">
        <f t="shared" si="20"/>
        <v>685</v>
      </c>
      <c r="B687" t="s">
        <v>1882</v>
      </c>
      <c r="C687" s="63" t="s">
        <v>1883</v>
      </c>
      <c r="E687" t="s">
        <v>1884</v>
      </c>
      <c r="F687" t="s">
        <v>1885</v>
      </c>
      <c r="G687" s="63" t="s">
        <v>147</v>
      </c>
      <c r="H687" s="63" t="s">
        <v>585</v>
      </c>
      <c r="I687" s="63">
        <v>15</v>
      </c>
      <c r="J687" s="63">
        <v>5</v>
      </c>
      <c r="K687" t="s">
        <v>151</v>
      </c>
      <c r="L687" s="63" t="s">
        <v>152</v>
      </c>
      <c r="M687" s="227">
        <v>1500</v>
      </c>
      <c r="N687" s="63" t="s">
        <v>586</v>
      </c>
      <c r="O687" s="63" t="s">
        <v>586</v>
      </c>
      <c r="P687" s="228">
        <f t="shared" si="21"/>
        <v>1.3275217381684624E-6</v>
      </c>
    </row>
    <row r="688" spans="1:16" x14ac:dyDescent="0.2">
      <c r="A688" s="225">
        <f t="shared" si="20"/>
        <v>686</v>
      </c>
      <c r="B688" t="s">
        <v>188</v>
      </c>
      <c r="C688" s="63" t="s">
        <v>19</v>
      </c>
      <c r="E688" t="s">
        <v>975</v>
      </c>
      <c r="F688" t="s">
        <v>1216</v>
      </c>
      <c r="G688" s="63" t="s">
        <v>605</v>
      </c>
      <c r="H688" s="63" t="s">
        <v>585</v>
      </c>
      <c r="I688" s="63">
        <v>15</v>
      </c>
      <c r="J688" s="63">
        <v>5</v>
      </c>
      <c r="K688" t="s">
        <v>1510</v>
      </c>
      <c r="L688" s="63" t="s">
        <v>77</v>
      </c>
      <c r="M688" s="227">
        <v>500</v>
      </c>
      <c r="N688" s="63" t="s">
        <v>586</v>
      </c>
      <c r="O688" s="63" t="s">
        <v>586</v>
      </c>
      <c r="P688" s="228">
        <f t="shared" si="21"/>
        <v>4.4250724605615418E-7</v>
      </c>
    </row>
    <row r="689" spans="1:16" x14ac:dyDescent="0.2">
      <c r="A689" s="225">
        <f t="shared" si="20"/>
        <v>687</v>
      </c>
      <c r="B689" t="s">
        <v>2969</v>
      </c>
      <c r="C689" s="63" t="s">
        <v>2970</v>
      </c>
      <c r="E689" t="s">
        <v>2971</v>
      </c>
      <c r="G689" s="63" t="s">
        <v>147</v>
      </c>
      <c r="H689" s="63" t="s">
        <v>585</v>
      </c>
      <c r="I689" s="63">
        <v>15</v>
      </c>
      <c r="J689" s="63">
        <v>5</v>
      </c>
      <c r="K689" t="s">
        <v>102</v>
      </c>
      <c r="L689" s="63" t="s">
        <v>103</v>
      </c>
      <c r="M689" s="227">
        <v>80152</v>
      </c>
      <c r="N689" s="63" t="s">
        <v>586</v>
      </c>
      <c r="O689" s="63" t="s">
        <v>586</v>
      </c>
      <c r="P689" s="228">
        <f t="shared" si="21"/>
        <v>7.0935681571785743E-5</v>
      </c>
    </row>
    <row r="690" spans="1:16" x14ac:dyDescent="0.2">
      <c r="A690" s="225">
        <f t="shared" si="20"/>
        <v>688</v>
      </c>
      <c r="B690" t="s">
        <v>266</v>
      </c>
      <c r="C690" s="63" t="s">
        <v>555</v>
      </c>
      <c r="D690" s="63" t="s">
        <v>267</v>
      </c>
      <c r="E690" t="s">
        <v>1057</v>
      </c>
      <c r="F690" t="s">
        <v>1058</v>
      </c>
      <c r="G690" s="63" t="s">
        <v>605</v>
      </c>
      <c r="H690" s="63" t="s">
        <v>585</v>
      </c>
      <c r="I690" s="63">
        <v>15</v>
      </c>
      <c r="J690" s="63">
        <v>5</v>
      </c>
      <c r="K690" t="s">
        <v>102</v>
      </c>
      <c r="L690" s="63" t="s">
        <v>103</v>
      </c>
      <c r="M690" s="227">
        <v>21465</v>
      </c>
      <c r="N690" s="63" t="s">
        <v>586</v>
      </c>
      <c r="O690" s="63" t="s">
        <v>586</v>
      </c>
      <c r="P690" s="228">
        <f t="shared" si="21"/>
        <v>1.89968360731907E-5</v>
      </c>
    </row>
    <row r="691" spans="1:16" x14ac:dyDescent="0.2">
      <c r="A691" s="225">
        <f t="shared" si="20"/>
        <v>689</v>
      </c>
      <c r="B691" t="s">
        <v>407</v>
      </c>
      <c r="C691" s="63" t="s">
        <v>408</v>
      </c>
      <c r="E691" t="s">
        <v>1078</v>
      </c>
      <c r="F691" t="s">
        <v>1214</v>
      </c>
      <c r="G691" s="63" t="s">
        <v>147</v>
      </c>
      <c r="H691" s="63" t="s">
        <v>585</v>
      </c>
      <c r="I691" s="63">
        <v>15</v>
      </c>
      <c r="J691" s="63">
        <v>5</v>
      </c>
      <c r="K691" t="s">
        <v>102</v>
      </c>
      <c r="L691" s="63" t="s">
        <v>103</v>
      </c>
      <c r="M691" s="227">
        <v>548000</v>
      </c>
      <c r="N691" s="63" t="s">
        <v>586</v>
      </c>
      <c r="O691" s="63" t="s">
        <v>586</v>
      </c>
      <c r="P691" s="228">
        <f t="shared" si="21"/>
        <v>4.8498794167754495E-4</v>
      </c>
    </row>
    <row r="692" spans="1:16" x14ac:dyDescent="0.2">
      <c r="A692" s="225">
        <f t="shared" si="20"/>
        <v>690</v>
      </c>
      <c r="B692" t="s">
        <v>2698</v>
      </c>
      <c r="C692" s="63" t="s">
        <v>2699</v>
      </c>
      <c r="D692" s="63" t="s">
        <v>656</v>
      </c>
      <c r="E692" t="s">
        <v>1751</v>
      </c>
      <c r="F692" t="s">
        <v>1681</v>
      </c>
      <c r="G692" s="63" t="s">
        <v>147</v>
      </c>
      <c r="H692" s="63" t="s">
        <v>585</v>
      </c>
      <c r="I692" s="63">
        <v>15</v>
      </c>
      <c r="J692" s="63">
        <v>5</v>
      </c>
      <c r="K692" t="s">
        <v>102</v>
      </c>
      <c r="L692" s="63" t="s">
        <v>103</v>
      </c>
      <c r="M692" s="227">
        <v>496500</v>
      </c>
      <c r="N692" s="63" t="s">
        <v>586</v>
      </c>
      <c r="O692" s="63" t="s">
        <v>586</v>
      </c>
      <c r="P692" s="228">
        <f t="shared" si="21"/>
        <v>4.3940969533376109E-4</v>
      </c>
    </row>
    <row r="693" spans="1:16" x14ac:dyDescent="0.2">
      <c r="A693" s="225">
        <f t="shared" ref="A693:A756" si="22">A692+1</f>
        <v>691</v>
      </c>
      <c r="B693" t="s">
        <v>247</v>
      </c>
      <c r="C693" s="63" t="s">
        <v>248</v>
      </c>
      <c r="D693" s="63" t="s">
        <v>656</v>
      </c>
      <c r="E693" t="s">
        <v>1682</v>
      </c>
      <c r="F693" t="s">
        <v>1214</v>
      </c>
      <c r="G693" s="63" t="s">
        <v>147</v>
      </c>
      <c r="H693" s="63" t="s">
        <v>585</v>
      </c>
      <c r="I693" s="63">
        <v>15</v>
      </c>
      <c r="J693" s="63">
        <v>5</v>
      </c>
      <c r="K693" t="s">
        <v>102</v>
      </c>
      <c r="L693" s="63" t="s">
        <v>103</v>
      </c>
      <c r="M693" s="227">
        <v>326500</v>
      </c>
      <c r="N693" s="63" t="s">
        <v>586</v>
      </c>
      <c r="O693" s="63" t="s">
        <v>586</v>
      </c>
      <c r="P693" s="228">
        <f t="shared" si="21"/>
        <v>2.8895723167466866E-4</v>
      </c>
    </row>
    <row r="694" spans="1:16" x14ac:dyDescent="0.2">
      <c r="A694" s="225">
        <f t="shared" si="22"/>
        <v>692</v>
      </c>
      <c r="B694" t="s">
        <v>1679</v>
      </c>
      <c r="C694" s="63" t="s">
        <v>1680</v>
      </c>
      <c r="D694" s="63" t="s">
        <v>656</v>
      </c>
      <c r="E694" t="s">
        <v>1751</v>
      </c>
      <c r="F694" t="s">
        <v>1681</v>
      </c>
      <c r="G694" s="63" t="s">
        <v>147</v>
      </c>
      <c r="H694" s="63" t="s">
        <v>585</v>
      </c>
      <c r="I694" s="63">
        <v>15</v>
      </c>
      <c r="J694" s="63">
        <v>5</v>
      </c>
      <c r="K694" t="s">
        <v>102</v>
      </c>
      <c r="L694" s="63" t="s">
        <v>103</v>
      </c>
      <c r="M694" s="227">
        <v>2334500</v>
      </c>
      <c r="N694" s="63" t="s">
        <v>586</v>
      </c>
      <c r="O694" s="63" t="s">
        <v>586</v>
      </c>
      <c r="P694" s="228">
        <f t="shared" si="21"/>
        <v>2.0660663318361836E-3</v>
      </c>
    </row>
    <row r="695" spans="1:16" x14ac:dyDescent="0.2">
      <c r="A695" s="225">
        <f t="shared" si="22"/>
        <v>693</v>
      </c>
      <c r="B695" t="s">
        <v>189</v>
      </c>
      <c r="C695" s="63" t="s">
        <v>234</v>
      </c>
      <c r="E695" t="s">
        <v>963</v>
      </c>
      <c r="F695" t="s">
        <v>1211</v>
      </c>
      <c r="G695" s="63" t="s">
        <v>605</v>
      </c>
      <c r="H695" s="63" t="s">
        <v>585</v>
      </c>
      <c r="I695" s="63">
        <v>15</v>
      </c>
      <c r="J695" s="63">
        <v>5</v>
      </c>
      <c r="K695" t="s">
        <v>1510</v>
      </c>
      <c r="L695" s="63" t="s">
        <v>77</v>
      </c>
      <c r="M695" s="227">
        <v>2708000</v>
      </c>
      <c r="N695" s="63" t="s">
        <v>586</v>
      </c>
      <c r="O695" s="63" t="s">
        <v>586</v>
      </c>
      <c r="P695" s="228">
        <f t="shared" si="21"/>
        <v>2.3966192446401311E-3</v>
      </c>
    </row>
    <row r="696" spans="1:16" x14ac:dyDescent="0.2">
      <c r="A696" s="225">
        <f t="shared" si="22"/>
        <v>694</v>
      </c>
      <c r="B696" t="s">
        <v>2696</v>
      </c>
      <c r="C696" s="63" t="s">
        <v>2697</v>
      </c>
      <c r="E696" t="s">
        <v>963</v>
      </c>
      <c r="F696" t="s">
        <v>964</v>
      </c>
      <c r="G696" s="63" t="s">
        <v>605</v>
      </c>
      <c r="H696" s="63" t="s">
        <v>585</v>
      </c>
      <c r="I696" s="63">
        <v>15</v>
      </c>
      <c r="J696" s="63">
        <v>5</v>
      </c>
      <c r="K696" t="s">
        <v>1510</v>
      </c>
      <c r="L696" s="63" t="s">
        <v>77</v>
      </c>
      <c r="M696" s="227">
        <v>401000</v>
      </c>
      <c r="N696" s="63" t="s">
        <v>586</v>
      </c>
      <c r="O696" s="63" t="s">
        <v>586</v>
      </c>
      <c r="P696" s="228">
        <f t="shared" si="21"/>
        <v>3.5489081133703565E-4</v>
      </c>
    </row>
    <row r="697" spans="1:16" x14ac:dyDescent="0.2">
      <c r="A697" s="225">
        <f t="shared" si="22"/>
        <v>695</v>
      </c>
      <c r="B697" t="s">
        <v>481</v>
      </c>
      <c r="C697" s="63" t="s">
        <v>482</v>
      </c>
      <c r="E697" t="s">
        <v>1241</v>
      </c>
      <c r="F697" t="s">
        <v>1242</v>
      </c>
      <c r="G697" s="63" t="s">
        <v>147</v>
      </c>
      <c r="H697" s="63" t="s">
        <v>585</v>
      </c>
      <c r="I697" s="63">
        <v>15</v>
      </c>
      <c r="J697" s="63">
        <v>5</v>
      </c>
      <c r="K697" t="s">
        <v>597</v>
      </c>
      <c r="L697" s="63" t="s">
        <v>598</v>
      </c>
      <c r="M697" s="227">
        <v>203500</v>
      </c>
      <c r="N697" s="63" t="s">
        <v>586</v>
      </c>
      <c r="O697" s="63" t="s">
        <v>586</v>
      </c>
      <c r="P697" s="228">
        <f t="shared" si="21"/>
        <v>1.8010044914485476E-4</v>
      </c>
    </row>
    <row r="698" spans="1:16" x14ac:dyDescent="0.2">
      <c r="A698" s="225">
        <f t="shared" si="22"/>
        <v>696</v>
      </c>
      <c r="B698" t="s">
        <v>3412</v>
      </c>
      <c r="C698" s="63" t="s">
        <v>3413</v>
      </c>
      <c r="E698" t="s">
        <v>3414</v>
      </c>
      <c r="F698" t="s">
        <v>3415</v>
      </c>
      <c r="G698" s="63" t="s">
        <v>147</v>
      </c>
      <c r="H698" s="63" t="s">
        <v>585</v>
      </c>
      <c r="I698" s="63">
        <v>15</v>
      </c>
      <c r="J698" s="63">
        <v>5</v>
      </c>
      <c r="K698" t="s">
        <v>614</v>
      </c>
      <c r="L698" s="63" t="s">
        <v>442</v>
      </c>
      <c r="M698" s="227">
        <v>82500</v>
      </c>
      <c r="N698" s="63" t="s">
        <v>586</v>
      </c>
      <c r="O698" s="63" t="s">
        <v>586</v>
      </c>
      <c r="P698" s="228">
        <f t="shared" si="21"/>
        <v>7.3013695599265444E-5</v>
      </c>
    </row>
    <row r="699" spans="1:16" x14ac:dyDescent="0.2">
      <c r="A699" s="225">
        <f t="shared" si="22"/>
        <v>697</v>
      </c>
      <c r="B699" t="s">
        <v>459</v>
      </c>
      <c r="C699" s="63" t="s">
        <v>642</v>
      </c>
      <c r="E699" t="s">
        <v>1228</v>
      </c>
      <c r="F699" t="s">
        <v>1229</v>
      </c>
      <c r="G699" s="63" t="s">
        <v>605</v>
      </c>
      <c r="H699" s="63" t="s">
        <v>585</v>
      </c>
      <c r="I699" s="63">
        <v>15</v>
      </c>
      <c r="J699" s="63">
        <v>5</v>
      </c>
      <c r="K699" t="s">
        <v>614</v>
      </c>
      <c r="L699" s="63" t="s">
        <v>442</v>
      </c>
      <c r="M699" s="227">
        <v>50500</v>
      </c>
      <c r="N699" s="63" t="s">
        <v>586</v>
      </c>
      <c r="O699" s="63" t="s">
        <v>586</v>
      </c>
      <c r="P699" s="228">
        <f t="shared" si="21"/>
        <v>4.469323185167157E-5</v>
      </c>
    </row>
    <row r="700" spans="1:16" x14ac:dyDescent="0.2">
      <c r="A700" s="225">
        <f t="shared" si="22"/>
        <v>698</v>
      </c>
      <c r="B700" t="s">
        <v>613</v>
      </c>
      <c r="C700" s="63" t="s">
        <v>241</v>
      </c>
      <c r="E700" t="s">
        <v>984</v>
      </c>
      <c r="F700" t="s">
        <v>964</v>
      </c>
      <c r="G700" s="63" t="s">
        <v>605</v>
      </c>
      <c r="H700" s="63" t="s">
        <v>585</v>
      </c>
      <c r="I700" s="63">
        <v>15</v>
      </c>
      <c r="J700" s="63">
        <v>5</v>
      </c>
      <c r="K700" t="s">
        <v>1510</v>
      </c>
      <c r="L700" s="63" t="s">
        <v>77</v>
      </c>
      <c r="M700" s="227">
        <v>1203000</v>
      </c>
      <c r="N700" s="63" t="s">
        <v>586</v>
      </c>
      <c r="O700" s="63" t="s">
        <v>586</v>
      </c>
      <c r="P700" s="228">
        <f t="shared" si="21"/>
        <v>1.064672434011107E-3</v>
      </c>
    </row>
    <row r="701" spans="1:16" x14ac:dyDescent="0.2">
      <c r="A701" s="225">
        <f t="shared" si="22"/>
        <v>699</v>
      </c>
      <c r="B701" t="s">
        <v>3112</v>
      </c>
      <c r="C701" s="63" t="s">
        <v>3113</v>
      </c>
      <c r="E701" t="s">
        <v>3114</v>
      </c>
      <c r="F701" t="s">
        <v>3115</v>
      </c>
      <c r="G701" s="63" t="s">
        <v>605</v>
      </c>
      <c r="H701" s="63" t="s">
        <v>585</v>
      </c>
      <c r="I701" s="63">
        <v>15</v>
      </c>
      <c r="J701" s="63">
        <v>5</v>
      </c>
      <c r="K701" t="s">
        <v>615</v>
      </c>
      <c r="L701" s="63" t="s">
        <v>616</v>
      </c>
      <c r="M701" s="227">
        <v>517500</v>
      </c>
      <c r="N701" s="63" t="s">
        <v>586</v>
      </c>
      <c r="O701" s="63" t="s">
        <v>586</v>
      </c>
      <c r="P701" s="228">
        <f t="shared" si="21"/>
        <v>4.5799499966811958E-4</v>
      </c>
    </row>
    <row r="702" spans="1:16" x14ac:dyDescent="0.2">
      <c r="A702" s="225">
        <f t="shared" si="22"/>
        <v>700</v>
      </c>
      <c r="B702" t="s">
        <v>3326</v>
      </c>
      <c r="C702" s="63" t="s">
        <v>3327</v>
      </c>
      <c r="E702" t="s">
        <v>3328</v>
      </c>
      <c r="F702" t="s">
        <v>3329</v>
      </c>
      <c r="G702" s="63" t="s">
        <v>605</v>
      </c>
      <c r="H702" s="63" t="s">
        <v>585</v>
      </c>
      <c r="I702" s="63">
        <v>15</v>
      </c>
      <c r="J702" s="63">
        <v>5</v>
      </c>
      <c r="K702" t="s">
        <v>133</v>
      </c>
      <c r="L702" s="63" t="s">
        <v>134</v>
      </c>
      <c r="M702" s="227">
        <v>10000</v>
      </c>
      <c r="N702" s="63" t="s">
        <v>586</v>
      </c>
      <c r="O702" s="63" t="s">
        <v>586</v>
      </c>
      <c r="P702" s="228">
        <f t="shared" si="21"/>
        <v>8.850144921123084E-6</v>
      </c>
    </row>
    <row r="703" spans="1:16" x14ac:dyDescent="0.2">
      <c r="A703" s="225">
        <f t="shared" si="22"/>
        <v>701</v>
      </c>
      <c r="B703" t="s">
        <v>3604</v>
      </c>
      <c r="C703" s="63" t="s">
        <v>3605</v>
      </c>
      <c r="E703" t="s">
        <v>3606</v>
      </c>
      <c r="F703" t="s">
        <v>3607</v>
      </c>
      <c r="G703" s="63" t="s">
        <v>605</v>
      </c>
      <c r="H703" s="63" t="s">
        <v>585</v>
      </c>
      <c r="I703" s="63">
        <v>15</v>
      </c>
      <c r="J703" s="63">
        <v>5</v>
      </c>
      <c r="K703" t="s">
        <v>133</v>
      </c>
      <c r="L703" s="63" t="s">
        <v>134</v>
      </c>
      <c r="M703" s="227">
        <v>5000</v>
      </c>
      <c r="N703" s="63" t="s">
        <v>586</v>
      </c>
      <c r="O703" s="63" t="s">
        <v>586</v>
      </c>
      <c r="P703" s="228">
        <f t="shared" si="21"/>
        <v>4.425072460561542E-6</v>
      </c>
    </row>
    <row r="704" spans="1:16" x14ac:dyDescent="0.2">
      <c r="A704" s="225">
        <f t="shared" si="22"/>
        <v>702</v>
      </c>
      <c r="B704" t="s">
        <v>2619</v>
      </c>
      <c r="C704" s="63" t="s">
        <v>2620</v>
      </c>
      <c r="D704" s="63" t="s">
        <v>2621</v>
      </c>
      <c r="E704" t="s">
        <v>878</v>
      </c>
      <c r="F704" t="s">
        <v>879</v>
      </c>
      <c r="G704" s="63" t="s">
        <v>605</v>
      </c>
      <c r="H704" s="63" t="s">
        <v>585</v>
      </c>
      <c r="I704" s="63">
        <v>15</v>
      </c>
      <c r="J704" s="63">
        <v>5</v>
      </c>
      <c r="K704" t="s">
        <v>1750</v>
      </c>
      <c r="L704" s="63" t="s">
        <v>201</v>
      </c>
      <c r="M704" s="227">
        <v>11000</v>
      </c>
      <c r="N704" s="63" t="s">
        <v>586</v>
      </c>
      <c r="O704" s="63" t="s">
        <v>586</v>
      </c>
      <c r="P704" s="228">
        <f t="shared" si="21"/>
        <v>9.7351594132353918E-6</v>
      </c>
    </row>
    <row r="705" spans="1:16" x14ac:dyDescent="0.2">
      <c r="A705" s="225">
        <f t="shared" si="22"/>
        <v>703</v>
      </c>
      <c r="B705" t="s">
        <v>3081</v>
      </c>
      <c r="C705" s="63" t="s">
        <v>3082</v>
      </c>
      <c r="E705" t="s">
        <v>3083</v>
      </c>
      <c r="F705" t="s">
        <v>458</v>
      </c>
      <c r="G705" s="63" t="s">
        <v>605</v>
      </c>
      <c r="H705" s="63" t="s">
        <v>585</v>
      </c>
      <c r="I705" s="63">
        <v>15</v>
      </c>
      <c r="J705" s="63">
        <v>5</v>
      </c>
      <c r="K705" t="s">
        <v>614</v>
      </c>
      <c r="L705" s="63" t="s">
        <v>442</v>
      </c>
      <c r="M705" s="227">
        <v>115500</v>
      </c>
      <c r="N705" s="63" t="s">
        <v>586</v>
      </c>
      <c r="O705" s="63" t="s">
        <v>586</v>
      </c>
      <c r="P705" s="228">
        <f t="shared" si="21"/>
        <v>1.0221917383897161E-4</v>
      </c>
    </row>
    <row r="706" spans="1:16" x14ac:dyDescent="0.2">
      <c r="A706" s="225">
        <f t="shared" si="22"/>
        <v>704</v>
      </c>
      <c r="B706" t="s">
        <v>1992</v>
      </c>
      <c r="C706" s="63" t="s">
        <v>1035</v>
      </c>
      <c r="D706" s="63" t="s">
        <v>1036</v>
      </c>
      <c r="E706" t="s">
        <v>1993</v>
      </c>
      <c r="F706" t="s">
        <v>1994</v>
      </c>
      <c r="G706" s="63" t="s">
        <v>147</v>
      </c>
      <c r="H706" s="63" t="s">
        <v>585</v>
      </c>
      <c r="I706" s="63">
        <v>15</v>
      </c>
      <c r="J706" s="63">
        <v>5</v>
      </c>
      <c r="K706" t="s">
        <v>133</v>
      </c>
      <c r="L706" s="63" t="s">
        <v>134</v>
      </c>
      <c r="M706" s="227">
        <v>310000</v>
      </c>
      <c r="N706" s="63" t="s">
        <v>586</v>
      </c>
      <c r="O706" s="63" t="s">
        <v>586</v>
      </c>
      <c r="P706" s="228">
        <f t="shared" ref="P706:P769" si="23">M706/$M$972</f>
        <v>2.743544925548156E-4</v>
      </c>
    </row>
    <row r="707" spans="1:16" x14ac:dyDescent="0.2">
      <c r="A707" s="225">
        <f t="shared" si="22"/>
        <v>705</v>
      </c>
      <c r="B707" t="s">
        <v>2150</v>
      </c>
      <c r="C707" s="63" t="s">
        <v>2151</v>
      </c>
      <c r="D707" s="63" t="s">
        <v>2152</v>
      </c>
      <c r="E707" t="s">
        <v>1993</v>
      </c>
      <c r="F707" t="s">
        <v>1994</v>
      </c>
      <c r="G707" s="63" t="s">
        <v>147</v>
      </c>
      <c r="H707" s="63" t="s">
        <v>585</v>
      </c>
      <c r="I707" s="63">
        <v>15</v>
      </c>
      <c r="J707" s="63">
        <v>5</v>
      </c>
      <c r="K707" t="s">
        <v>133</v>
      </c>
      <c r="L707" s="63" t="s">
        <v>134</v>
      </c>
      <c r="M707" s="227">
        <v>134000</v>
      </c>
      <c r="N707" s="63" t="s">
        <v>586</v>
      </c>
      <c r="O707" s="63" t="s">
        <v>586</v>
      </c>
      <c r="P707" s="228">
        <f t="shared" si="23"/>
        <v>1.1859194194304932E-4</v>
      </c>
    </row>
    <row r="708" spans="1:16" x14ac:dyDescent="0.2">
      <c r="A708" s="225">
        <f t="shared" si="22"/>
        <v>706</v>
      </c>
      <c r="B708" t="s">
        <v>927</v>
      </c>
      <c r="C708" s="63" t="s">
        <v>928</v>
      </c>
      <c r="E708" t="s">
        <v>1343</v>
      </c>
      <c r="G708" s="63" t="s">
        <v>605</v>
      </c>
      <c r="H708" s="63" t="s">
        <v>585</v>
      </c>
      <c r="I708" s="63">
        <v>15</v>
      </c>
      <c r="J708" s="63">
        <v>5</v>
      </c>
      <c r="K708" t="s">
        <v>614</v>
      </c>
      <c r="L708" s="63" t="s">
        <v>442</v>
      </c>
      <c r="M708" s="227">
        <v>86000</v>
      </c>
      <c r="N708" s="63" t="s">
        <v>586</v>
      </c>
      <c r="O708" s="63" t="s">
        <v>586</v>
      </c>
      <c r="P708" s="228">
        <f t="shared" si="23"/>
        <v>7.6111246321658522E-5</v>
      </c>
    </row>
    <row r="709" spans="1:16" x14ac:dyDescent="0.2">
      <c r="A709" s="225">
        <f t="shared" si="22"/>
        <v>707</v>
      </c>
      <c r="B709" t="s">
        <v>1548</v>
      </c>
      <c r="C709" s="63" t="s">
        <v>1549</v>
      </c>
      <c r="E709" t="s">
        <v>1550</v>
      </c>
      <c r="F709" t="s">
        <v>1551</v>
      </c>
      <c r="G709" s="63" t="s">
        <v>583</v>
      </c>
      <c r="H709" s="63" t="s">
        <v>585</v>
      </c>
      <c r="I709" s="63">
        <v>15</v>
      </c>
      <c r="J709" s="63">
        <v>15</v>
      </c>
      <c r="K709" t="s">
        <v>214</v>
      </c>
      <c r="L709" s="63" t="s">
        <v>215</v>
      </c>
      <c r="M709" s="227">
        <v>3000</v>
      </c>
      <c r="N709" s="63" t="s">
        <v>586</v>
      </c>
      <c r="O709" s="63" t="s">
        <v>586</v>
      </c>
      <c r="P709" s="228">
        <f t="shared" si="23"/>
        <v>2.6550434763369249E-6</v>
      </c>
    </row>
    <row r="710" spans="1:16" x14ac:dyDescent="0.2">
      <c r="A710" s="225">
        <f t="shared" si="22"/>
        <v>708</v>
      </c>
      <c r="B710" t="s">
        <v>2385</v>
      </c>
      <c r="C710" s="63" t="s">
        <v>2386</v>
      </c>
      <c r="E710" t="s">
        <v>2387</v>
      </c>
      <c r="F710" t="s">
        <v>2388</v>
      </c>
      <c r="G710" s="63" t="s">
        <v>590</v>
      </c>
      <c r="H710" s="63" t="s">
        <v>591</v>
      </c>
      <c r="I710" s="63">
        <v>20</v>
      </c>
      <c r="J710" s="63">
        <v>20</v>
      </c>
      <c r="K710" t="s">
        <v>124</v>
      </c>
      <c r="L710" s="63" t="s">
        <v>125</v>
      </c>
      <c r="M710" s="227">
        <v>13000</v>
      </c>
      <c r="N710" s="63" t="s">
        <v>586</v>
      </c>
      <c r="O710" s="63" t="s">
        <v>586</v>
      </c>
      <c r="P710" s="228">
        <f t="shared" si="23"/>
        <v>1.1505188397460009E-5</v>
      </c>
    </row>
    <row r="711" spans="1:16" x14ac:dyDescent="0.2">
      <c r="A711" s="225">
        <f t="shared" si="22"/>
        <v>709</v>
      </c>
      <c r="B711" t="s">
        <v>317</v>
      </c>
      <c r="C711" s="63" t="s">
        <v>318</v>
      </c>
      <c r="E711" t="s">
        <v>883</v>
      </c>
      <c r="F711" t="s">
        <v>884</v>
      </c>
      <c r="G711" s="63" t="s">
        <v>605</v>
      </c>
      <c r="H711" s="63" t="s">
        <v>585</v>
      </c>
      <c r="I711" s="63">
        <v>15</v>
      </c>
      <c r="J711" s="63">
        <v>5</v>
      </c>
      <c r="K711" t="s">
        <v>1750</v>
      </c>
      <c r="L711" s="63" t="s">
        <v>201</v>
      </c>
      <c r="M711" s="227">
        <v>641500</v>
      </c>
      <c r="N711" s="63" t="s">
        <v>586</v>
      </c>
      <c r="O711" s="63" t="s">
        <v>586</v>
      </c>
      <c r="P711" s="228">
        <f t="shared" si="23"/>
        <v>5.6773679669004575E-4</v>
      </c>
    </row>
    <row r="712" spans="1:16" x14ac:dyDescent="0.2">
      <c r="A712" s="225">
        <f t="shared" si="22"/>
        <v>710</v>
      </c>
      <c r="B712" t="s">
        <v>342</v>
      </c>
      <c r="C712" s="63" t="s">
        <v>62</v>
      </c>
      <c r="E712" t="s">
        <v>883</v>
      </c>
      <c r="F712" t="s">
        <v>884</v>
      </c>
      <c r="G712" s="63" t="s">
        <v>605</v>
      </c>
      <c r="H712" s="63" t="s">
        <v>585</v>
      </c>
      <c r="I712" s="63">
        <v>15</v>
      </c>
      <c r="J712" s="63">
        <v>5</v>
      </c>
      <c r="K712" t="s">
        <v>1750</v>
      </c>
      <c r="L712" s="63" t="s">
        <v>201</v>
      </c>
      <c r="M712" s="227">
        <v>3000</v>
      </c>
      <c r="N712" s="63" t="s">
        <v>586</v>
      </c>
      <c r="O712" s="63" t="s">
        <v>586</v>
      </c>
      <c r="P712" s="228">
        <f t="shared" si="23"/>
        <v>2.6550434763369249E-6</v>
      </c>
    </row>
    <row r="713" spans="1:16" x14ac:dyDescent="0.2">
      <c r="A713" s="225">
        <f t="shared" si="22"/>
        <v>711</v>
      </c>
      <c r="B713" t="s">
        <v>1928</v>
      </c>
      <c r="C713" s="63" t="s">
        <v>1929</v>
      </c>
      <c r="E713" t="s">
        <v>1930</v>
      </c>
      <c r="G713" s="63" t="s">
        <v>590</v>
      </c>
      <c r="H713" s="63" t="s">
        <v>591</v>
      </c>
      <c r="I713" s="63">
        <v>20</v>
      </c>
      <c r="J713" s="63">
        <v>20</v>
      </c>
      <c r="K713" t="s">
        <v>1750</v>
      </c>
      <c r="L713" s="63" t="s">
        <v>201</v>
      </c>
      <c r="M713" s="227">
        <v>2490</v>
      </c>
      <c r="N713" s="63" t="s">
        <v>586</v>
      </c>
      <c r="O713" s="63" t="s">
        <v>586</v>
      </c>
      <c r="P713" s="228">
        <f t="shared" si="23"/>
        <v>2.2036860853596476E-6</v>
      </c>
    </row>
    <row r="714" spans="1:16" x14ac:dyDescent="0.2">
      <c r="A714" s="225">
        <f t="shared" si="22"/>
        <v>712</v>
      </c>
      <c r="B714" t="s">
        <v>841</v>
      </c>
      <c r="C714" s="63" t="s">
        <v>842</v>
      </c>
      <c r="D714" s="63" t="s">
        <v>843</v>
      </c>
      <c r="E714" t="s">
        <v>844</v>
      </c>
      <c r="F714" t="s">
        <v>845</v>
      </c>
      <c r="G714" s="63" t="s">
        <v>587</v>
      </c>
      <c r="H714" s="63" t="s">
        <v>585</v>
      </c>
      <c r="I714" s="63">
        <v>15</v>
      </c>
      <c r="J714" s="63">
        <v>15</v>
      </c>
      <c r="K714" t="s">
        <v>841</v>
      </c>
      <c r="L714" s="63" t="s">
        <v>846</v>
      </c>
      <c r="M714" s="227">
        <v>1500</v>
      </c>
      <c r="N714" s="63" t="s">
        <v>586</v>
      </c>
      <c r="O714" s="63" t="s">
        <v>586</v>
      </c>
      <c r="P714" s="228">
        <f t="shared" si="23"/>
        <v>1.3275217381684624E-6</v>
      </c>
    </row>
    <row r="715" spans="1:16" x14ac:dyDescent="0.2">
      <c r="A715" s="225">
        <f t="shared" si="22"/>
        <v>713</v>
      </c>
      <c r="B715" t="s">
        <v>1433</v>
      </c>
      <c r="C715" s="63" t="s">
        <v>1434</v>
      </c>
      <c r="D715" s="63" t="s">
        <v>1435</v>
      </c>
      <c r="E715" t="s">
        <v>1737</v>
      </c>
      <c r="F715" t="s">
        <v>1738</v>
      </c>
      <c r="G715" s="63" t="s">
        <v>583</v>
      </c>
      <c r="H715" s="63" t="s">
        <v>585</v>
      </c>
      <c r="I715" s="63">
        <v>15</v>
      </c>
      <c r="J715" s="63">
        <v>15</v>
      </c>
      <c r="K715" t="s">
        <v>932</v>
      </c>
      <c r="L715" s="63" t="s">
        <v>933</v>
      </c>
      <c r="M715" s="227">
        <v>10000</v>
      </c>
      <c r="N715" s="63" t="s">
        <v>586</v>
      </c>
      <c r="O715" s="63" t="s">
        <v>586</v>
      </c>
      <c r="P715" s="228">
        <f t="shared" si="23"/>
        <v>8.850144921123084E-6</v>
      </c>
    </row>
    <row r="716" spans="1:16" x14ac:dyDescent="0.2">
      <c r="A716" s="225">
        <f t="shared" si="22"/>
        <v>714</v>
      </c>
      <c r="B716" t="s">
        <v>1392</v>
      </c>
      <c r="C716" s="63" t="s">
        <v>1393</v>
      </c>
      <c r="E716" t="s">
        <v>1394</v>
      </c>
      <c r="F716" t="s">
        <v>1395</v>
      </c>
      <c r="G716" s="63" t="s">
        <v>147</v>
      </c>
      <c r="H716" s="63" t="s">
        <v>585</v>
      </c>
      <c r="I716" s="63">
        <v>15</v>
      </c>
      <c r="J716" s="63">
        <v>5</v>
      </c>
      <c r="K716" t="s">
        <v>615</v>
      </c>
      <c r="L716" s="63" t="s">
        <v>616</v>
      </c>
      <c r="M716" s="227">
        <v>321500</v>
      </c>
      <c r="N716" s="63" t="s">
        <v>586</v>
      </c>
      <c r="O716" s="63" t="s">
        <v>586</v>
      </c>
      <c r="P716" s="228">
        <f t="shared" si="23"/>
        <v>2.8453215921410711E-4</v>
      </c>
    </row>
    <row r="717" spans="1:16" x14ac:dyDescent="0.2">
      <c r="A717" s="225">
        <f t="shared" si="22"/>
        <v>715</v>
      </c>
      <c r="B717" t="s">
        <v>600</v>
      </c>
      <c r="C717" s="63" t="s">
        <v>473</v>
      </c>
      <c r="D717" s="63" t="s">
        <v>656</v>
      </c>
      <c r="E717" t="s">
        <v>1745</v>
      </c>
      <c r="F717" t="s">
        <v>1746</v>
      </c>
      <c r="G717" s="63" t="s">
        <v>583</v>
      </c>
      <c r="H717" s="63" t="s">
        <v>585</v>
      </c>
      <c r="I717" s="63">
        <v>15</v>
      </c>
      <c r="J717" s="63">
        <v>15</v>
      </c>
      <c r="K717" t="s">
        <v>343</v>
      </c>
      <c r="L717" s="63" t="s">
        <v>344</v>
      </c>
      <c r="M717" s="227">
        <v>2000</v>
      </c>
      <c r="N717" s="63" t="s">
        <v>586</v>
      </c>
      <c r="O717" s="63" t="s">
        <v>586</v>
      </c>
      <c r="P717" s="228">
        <f t="shared" si="23"/>
        <v>1.7700289842246167E-6</v>
      </c>
    </row>
    <row r="718" spans="1:16" x14ac:dyDescent="0.2">
      <c r="A718" s="225">
        <f t="shared" si="22"/>
        <v>716</v>
      </c>
      <c r="B718" t="s">
        <v>2353</v>
      </c>
      <c r="C718" s="63" t="s">
        <v>2354</v>
      </c>
      <c r="E718" t="s">
        <v>2355</v>
      </c>
      <c r="F718" t="s">
        <v>2356</v>
      </c>
      <c r="G718" s="63" t="s">
        <v>590</v>
      </c>
      <c r="H718" s="63" t="s">
        <v>591</v>
      </c>
      <c r="I718" s="63">
        <v>20</v>
      </c>
      <c r="J718" s="63">
        <v>20</v>
      </c>
      <c r="K718" t="s">
        <v>1750</v>
      </c>
      <c r="L718" s="63" t="s">
        <v>201</v>
      </c>
      <c r="M718" s="227">
        <v>127500</v>
      </c>
      <c r="N718" s="63" t="s">
        <v>586</v>
      </c>
      <c r="O718" s="63" t="s">
        <v>586</v>
      </c>
      <c r="P718" s="228">
        <f t="shared" si="23"/>
        <v>1.1283934774431931E-4</v>
      </c>
    </row>
    <row r="719" spans="1:16" x14ac:dyDescent="0.2">
      <c r="A719" s="225">
        <f t="shared" si="22"/>
        <v>717</v>
      </c>
      <c r="B719" t="s">
        <v>2173</v>
      </c>
      <c r="C719" s="63" t="s">
        <v>2174</v>
      </c>
      <c r="D719" s="63" t="s">
        <v>2175</v>
      </c>
      <c r="E719" t="s">
        <v>2176</v>
      </c>
      <c r="G719" s="63" t="s">
        <v>590</v>
      </c>
      <c r="H719" s="63" t="s">
        <v>591</v>
      </c>
      <c r="I719" s="63">
        <v>20</v>
      </c>
      <c r="J719" s="63">
        <v>20</v>
      </c>
      <c r="K719" t="s">
        <v>1750</v>
      </c>
      <c r="L719" s="63" t="s">
        <v>201</v>
      </c>
      <c r="M719" s="227">
        <v>80000</v>
      </c>
      <c r="N719" s="63" t="s">
        <v>586</v>
      </c>
      <c r="O719" s="63" t="s">
        <v>586</v>
      </c>
      <c r="P719" s="228">
        <f t="shared" si="23"/>
        <v>7.0801159368984672E-5</v>
      </c>
    </row>
    <row r="720" spans="1:16" x14ac:dyDescent="0.2">
      <c r="A720" s="225">
        <f t="shared" si="22"/>
        <v>718</v>
      </c>
      <c r="B720" t="s">
        <v>796</v>
      </c>
      <c r="C720" s="63" t="s">
        <v>797</v>
      </c>
      <c r="D720" s="63" t="s">
        <v>269</v>
      </c>
      <c r="E720" t="s">
        <v>1512</v>
      </c>
      <c r="F720" t="s">
        <v>1513</v>
      </c>
      <c r="G720" s="63" t="s">
        <v>583</v>
      </c>
      <c r="H720" s="63" t="s">
        <v>585</v>
      </c>
      <c r="I720" s="63">
        <v>15</v>
      </c>
      <c r="J720" s="63">
        <v>15</v>
      </c>
      <c r="K720" t="s">
        <v>102</v>
      </c>
      <c r="L720" s="63" t="s">
        <v>103</v>
      </c>
      <c r="M720" s="227">
        <v>69500</v>
      </c>
      <c r="N720" s="63" t="s">
        <v>586</v>
      </c>
      <c r="O720" s="63" t="s">
        <v>586</v>
      </c>
      <c r="P720" s="228">
        <f t="shared" si="23"/>
        <v>6.1508507201805425E-5</v>
      </c>
    </row>
    <row r="721" spans="1:16" x14ac:dyDescent="0.2">
      <c r="A721" s="225">
        <f t="shared" si="22"/>
        <v>719</v>
      </c>
      <c r="B721" t="s">
        <v>788</v>
      </c>
      <c r="C721" s="63" t="s">
        <v>789</v>
      </c>
      <c r="D721" s="63" t="s">
        <v>269</v>
      </c>
      <c r="E721" t="s">
        <v>1512</v>
      </c>
      <c r="F721" t="s">
        <v>1513</v>
      </c>
      <c r="G721" s="63" t="s">
        <v>583</v>
      </c>
      <c r="H721" s="63" t="s">
        <v>585</v>
      </c>
      <c r="I721" s="63">
        <v>15</v>
      </c>
      <c r="J721" s="63">
        <v>15</v>
      </c>
      <c r="K721" t="s">
        <v>102</v>
      </c>
      <c r="L721" s="63" t="s">
        <v>103</v>
      </c>
      <c r="M721" s="227">
        <v>144000</v>
      </c>
      <c r="N721" s="63" t="s">
        <v>586</v>
      </c>
      <c r="O721" s="63" t="s">
        <v>586</v>
      </c>
      <c r="P721" s="228">
        <f t="shared" si="23"/>
        <v>1.2744208686417239E-4</v>
      </c>
    </row>
    <row r="722" spans="1:16" x14ac:dyDescent="0.2">
      <c r="A722" s="225">
        <f t="shared" si="22"/>
        <v>720</v>
      </c>
      <c r="B722" t="s">
        <v>790</v>
      </c>
      <c r="C722" s="63" t="s">
        <v>791</v>
      </c>
      <c r="D722" s="63" t="s">
        <v>269</v>
      </c>
      <c r="E722" t="s">
        <v>1512</v>
      </c>
      <c r="F722" t="s">
        <v>1513</v>
      </c>
      <c r="G722" s="63" t="s">
        <v>583</v>
      </c>
      <c r="H722" s="63" t="s">
        <v>585</v>
      </c>
      <c r="I722" s="63">
        <v>15</v>
      </c>
      <c r="J722" s="63">
        <v>15</v>
      </c>
      <c r="K722" t="s">
        <v>102</v>
      </c>
      <c r="L722" s="63" t="s">
        <v>103</v>
      </c>
      <c r="M722" s="227">
        <v>108500</v>
      </c>
      <c r="N722" s="63" t="s">
        <v>586</v>
      </c>
      <c r="O722" s="63" t="s">
        <v>586</v>
      </c>
      <c r="P722" s="228">
        <f t="shared" si="23"/>
        <v>9.6024072394185455E-5</v>
      </c>
    </row>
    <row r="723" spans="1:16" x14ac:dyDescent="0.2">
      <c r="A723" s="225">
        <f t="shared" si="22"/>
        <v>721</v>
      </c>
      <c r="B723" t="s">
        <v>779</v>
      </c>
      <c r="C723" s="63" t="s">
        <v>780</v>
      </c>
      <c r="D723" s="63" t="s">
        <v>269</v>
      </c>
      <c r="E723" t="s">
        <v>1512</v>
      </c>
      <c r="F723" t="s">
        <v>1513</v>
      </c>
      <c r="G723" s="63" t="s">
        <v>583</v>
      </c>
      <c r="H723" s="63" t="s">
        <v>585</v>
      </c>
      <c r="I723" s="63">
        <v>15</v>
      </c>
      <c r="J723" s="63">
        <v>15</v>
      </c>
      <c r="K723" t="s">
        <v>102</v>
      </c>
      <c r="L723" s="63" t="s">
        <v>103</v>
      </c>
      <c r="M723" s="227">
        <v>1183500</v>
      </c>
      <c r="N723" s="63" t="s">
        <v>586</v>
      </c>
      <c r="O723" s="63" t="s">
        <v>586</v>
      </c>
      <c r="P723" s="228">
        <f t="shared" si="23"/>
        <v>1.047414651414917E-3</v>
      </c>
    </row>
    <row r="724" spans="1:16" x14ac:dyDescent="0.2">
      <c r="A724" s="225">
        <f t="shared" si="22"/>
        <v>722</v>
      </c>
      <c r="B724" t="s">
        <v>2323</v>
      </c>
      <c r="C724" s="63" t="s">
        <v>2324</v>
      </c>
      <c r="E724" t="s">
        <v>2325</v>
      </c>
      <c r="G724" s="63" t="s">
        <v>583</v>
      </c>
      <c r="H724" s="63" t="s">
        <v>585</v>
      </c>
      <c r="I724" s="63">
        <v>15</v>
      </c>
      <c r="J724" s="63">
        <v>15</v>
      </c>
      <c r="K724" t="s">
        <v>102</v>
      </c>
      <c r="L724" s="63" t="s">
        <v>103</v>
      </c>
      <c r="M724" s="227">
        <v>29000</v>
      </c>
      <c r="N724" s="63" t="s">
        <v>586</v>
      </c>
      <c r="O724" s="63" t="s">
        <v>586</v>
      </c>
      <c r="P724" s="228">
        <f t="shared" si="23"/>
        <v>2.5665420271256943E-5</v>
      </c>
    </row>
    <row r="725" spans="1:16" x14ac:dyDescent="0.2">
      <c r="A725" s="225">
        <f t="shared" si="22"/>
        <v>723</v>
      </c>
      <c r="B725" t="s">
        <v>2628</v>
      </c>
      <c r="C725" s="63" t="s">
        <v>1268</v>
      </c>
      <c r="D725" s="63">
        <v>1874411085</v>
      </c>
      <c r="E725" t="s">
        <v>1083</v>
      </c>
      <c r="G725" s="63" t="s">
        <v>590</v>
      </c>
      <c r="H725" s="63" t="s">
        <v>591</v>
      </c>
      <c r="I725" s="63">
        <v>20</v>
      </c>
      <c r="J725" s="63">
        <v>20</v>
      </c>
      <c r="K725" t="s">
        <v>1750</v>
      </c>
      <c r="L725" s="63" t="s">
        <v>201</v>
      </c>
      <c r="M725" s="227">
        <v>100000</v>
      </c>
      <c r="N725" s="63" t="s">
        <v>586</v>
      </c>
      <c r="O725" s="63" t="s">
        <v>586</v>
      </c>
      <c r="P725" s="228">
        <f t="shared" si="23"/>
        <v>8.8501449211230834E-5</v>
      </c>
    </row>
    <row r="726" spans="1:16" x14ac:dyDescent="0.2">
      <c r="A726" s="225">
        <f t="shared" si="22"/>
        <v>724</v>
      </c>
      <c r="B726" t="s">
        <v>2689</v>
      </c>
      <c r="C726" s="63" t="s">
        <v>1842</v>
      </c>
      <c r="E726" t="s">
        <v>1843</v>
      </c>
      <c r="G726" s="63" t="s">
        <v>590</v>
      </c>
      <c r="H726" s="63" t="s">
        <v>591</v>
      </c>
      <c r="I726" s="63">
        <v>20</v>
      </c>
      <c r="J726" s="63">
        <v>20</v>
      </c>
      <c r="K726" t="s">
        <v>1750</v>
      </c>
      <c r="L726" s="63" t="s">
        <v>201</v>
      </c>
      <c r="M726" s="227">
        <v>2500</v>
      </c>
      <c r="N726" s="63" t="s">
        <v>586</v>
      </c>
      <c r="O726" s="63" t="s">
        <v>586</v>
      </c>
      <c r="P726" s="228">
        <f t="shared" si="23"/>
        <v>2.212536230280771E-6</v>
      </c>
    </row>
    <row r="727" spans="1:16" x14ac:dyDescent="0.2">
      <c r="A727" s="225">
        <f t="shared" si="22"/>
        <v>725</v>
      </c>
      <c r="B727" t="s">
        <v>2675</v>
      </c>
      <c r="C727" s="63" t="s">
        <v>787</v>
      </c>
      <c r="D727" s="63">
        <v>1879568085</v>
      </c>
      <c r="E727" t="s">
        <v>1083</v>
      </c>
      <c r="G727" s="63" t="s">
        <v>590</v>
      </c>
      <c r="H727" s="63" t="s">
        <v>591</v>
      </c>
      <c r="I727" s="63">
        <v>20</v>
      </c>
      <c r="J727" s="63">
        <v>20</v>
      </c>
      <c r="K727" t="s">
        <v>1750</v>
      </c>
      <c r="L727" s="63" t="s">
        <v>201</v>
      </c>
      <c r="M727" s="227">
        <v>60000</v>
      </c>
      <c r="N727" s="63" t="s">
        <v>586</v>
      </c>
      <c r="O727" s="63" t="s">
        <v>586</v>
      </c>
      <c r="P727" s="228">
        <f t="shared" si="23"/>
        <v>5.3100869526738497E-5</v>
      </c>
    </row>
    <row r="728" spans="1:16" x14ac:dyDescent="0.2">
      <c r="A728" s="225">
        <f t="shared" si="22"/>
        <v>726</v>
      </c>
      <c r="B728" t="s">
        <v>2612</v>
      </c>
      <c r="C728" s="63" t="s">
        <v>1082</v>
      </c>
      <c r="D728" s="63">
        <v>1874452085</v>
      </c>
      <c r="E728" t="s">
        <v>1083</v>
      </c>
      <c r="G728" s="63" t="s">
        <v>590</v>
      </c>
      <c r="H728" s="63" t="s">
        <v>591</v>
      </c>
      <c r="I728" s="63">
        <v>20</v>
      </c>
      <c r="J728" s="63">
        <v>20</v>
      </c>
      <c r="K728" t="s">
        <v>1750</v>
      </c>
      <c r="L728" s="63" t="s">
        <v>201</v>
      </c>
      <c r="M728" s="227">
        <v>700000</v>
      </c>
      <c r="N728" s="63" t="s">
        <v>586</v>
      </c>
      <c r="O728" s="63" t="s">
        <v>586</v>
      </c>
      <c r="P728" s="228">
        <f t="shared" si="23"/>
        <v>6.1951014447861579E-4</v>
      </c>
    </row>
    <row r="729" spans="1:16" x14ac:dyDescent="0.2">
      <c r="A729" s="225">
        <f t="shared" si="22"/>
        <v>727</v>
      </c>
      <c r="B729" t="s">
        <v>2655</v>
      </c>
      <c r="C729" s="63" t="s">
        <v>14</v>
      </c>
      <c r="D729" s="63">
        <v>1863596085</v>
      </c>
      <c r="E729" t="s">
        <v>1083</v>
      </c>
      <c r="G729" s="63" t="s">
        <v>590</v>
      </c>
      <c r="H729" s="63" t="s">
        <v>106</v>
      </c>
      <c r="I729" s="63">
        <v>20</v>
      </c>
      <c r="J729" s="63">
        <v>20</v>
      </c>
      <c r="K729" t="s">
        <v>1750</v>
      </c>
      <c r="L729" s="63" t="s">
        <v>201</v>
      </c>
      <c r="M729" s="227">
        <v>17000</v>
      </c>
      <c r="N729" s="63" t="s">
        <v>586</v>
      </c>
      <c r="O729" s="63" t="s">
        <v>586</v>
      </c>
      <c r="P729" s="228">
        <f t="shared" si="23"/>
        <v>1.5045246365909241E-5</v>
      </c>
    </row>
    <row r="730" spans="1:16" x14ac:dyDescent="0.2">
      <c r="A730" s="225">
        <f t="shared" si="22"/>
        <v>728</v>
      </c>
      <c r="B730" t="s">
        <v>3246</v>
      </c>
      <c r="C730" s="63" t="s">
        <v>300</v>
      </c>
      <c r="D730" s="63">
        <v>241024</v>
      </c>
      <c r="E730" t="s">
        <v>3247</v>
      </c>
      <c r="G730" s="63" t="s">
        <v>590</v>
      </c>
      <c r="H730" s="63" t="s">
        <v>591</v>
      </c>
      <c r="I730" s="63">
        <v>20</v>
      </c>
      <c r="J730" s="63">
        <v>20</v>
      </c>
      <c r="K730" t="s">
        <v>1750</v>
      </c>
      <c r="L730" s="63" t="s">
        <v>201</v>
      </c>
      <c r="M730" s="227">
        <v>128500</v>
      </c>
      <c r="N730" s="63" t="s">
        <v>586</v>
      </c>
      <c r="O730" s="63" t="s">
        <v>586</v>
      </c>
      <c r="P730" s="228">
        <f t="shared" si="23"/>
        <v>1.1372436223643162E-4</v>
      </c>
    </row>
    <row r="731" spans="1:16" x14ac:dyDescent="0.2">
      <c r="A731" s="225">
        <f t="shared" si="22"/>
        <v>729</v>
      </c>
      <c r="B731" t="s">
        <v>3286</v>
      </c>
      <c r="C731" s="63" t="s">
        <v>800</v>
      </c>
      <c r="D731" s="63">
        <v>241024</v>
      </c>
      <c r="E731" t="s">
        <v>3247</v>
      </c>
      <c r="G731" s="63" t="s">
        <v>590</v>
      </c>
      <c r="H731" s="63" t="s">
        <v>591</v>
      </c>
      <c r="I731" s="63">
        <v>20</v>
      </c>
      <c r="J731" s="63">
        <v>20</v>
      </c>
      <c r="K731" t="s">
        <v>1750</v>
      </c>
      <c r="L731" s="63" t="s">
        <v>201</v>
      </c>
      <c r="M731" s="227">
        <v>16500</v>
      </c>
      <c r="N731" s="63" t="s">
        <v>586</v>
      </c>
      <c r="O731" s="63" t="s">
        <v>586</v>
      </c>
      <c r="P731" s="228">
        <f t="shared" si="23"/>
        <v>1.4602739119853087E-5</v>
      </c>
    </row>
    <row r="732" spans="1:16" x14ac:dyDescent="0.2">
      <c r="A732" s="225">
        <f t="shared" si="22"/>
        <v>730</v>
      </c>
      <c r="B732" t="s">
        <v>2656</v>
      </c>
      <c r="C732" s="63" t="s">
        <v>2351</v>
      </c>
      <c r="E732" t="s">
        <v>2352</v>
      </c>
      <c r="F732" t="s">
        <v>2388</v>
      </c>
      <c r="G732" s="63" t="s">
        <v>590</v>
      </c>
      <c r="H732" s="63" t="s">
        <v>591</v>
      </c>
      <c r="I732" s="63">
        <v>20</v>
      </c>
      <c r="J732" s="63">
        <v>20</v>
      </c>
      <c r="K732" t="s">
        <v>1750</v>
      </c>
      <c r="L732" s="63" t="s">
        <v>201</v>
      </c>
      <c r="M732" s="227">
        <v>11000</v>
      </c>
      <c r="N732" s="63" t="s">
        <v>586</v>
      </c>
      <c r="O732" s="63" t="s">
        <v>586</v>
      </c>
      <c r="P732" s="228">
        <f t="shared" si="23"/>
        <v>9.7351594132353918E-6</v>
      </c>
    </row>
    <row r="733" spans="1:16" x14ac:dyDescent="0.2">
      <c r="A733" s="225">
        <f t="shared" si="22"/>
        <v>731</v>
      </c>
      <c r="B733" t="s">
        <v>1712</v>
      </c>
      <c r="C733" s="63" t="s">
        <v>1713</v>
      </c>
      <c r="E733" t="s">
        <v>1714</v>
      </c>
      <c r="F733" t="s">
        <v>1715</v>
      </c>
      <c r="G733" s="63" t="s">
        <v>590</v>
      </c>
      <c r="H733" s="63" t="s">
        <v>591</v>
      </c>
      <c r="I733" s="63">
        <v>20</v>
      </c>
      <c r="J733" s="63">
        <v>20</v>
      </c>
      <c r="K733" t="s">
        <v>1750</v>
      </c>
      <c r="L733" s="63" t="s">
        <v>201</v>
      </c>
      <c r="M733" s="227">
        <v>104000</v>
      </c>
      <c r="N733" s="63" t="s">
        <v>586</v>
      </c>
      <c r="O733" s="63" t="s">
        <v>586</v>
      </c>
      <c r="P733" s="228">
        <f t="shared" si="23"/>
        <v>9.2041507179680071E-5</v>
      </c>
    </row>
    <row r="734" spans="1:16" x14ac:dyDescent="0.2">
      <c r="A734" s="225">
        <f t="shared" si="22"/>
        <v>732</v>
      </c>
      <c r="B734" t="s">
        <v>712</v>
      </c>
      <c r="C734" s="63" t="s">
        <v>713</v>
      </c>
      <c r="D734" s="63" t="s">
        <v>1087</v>
      </c>
      <c r="E734" t="s">
        <v>1225</v>
      </c>
      <c r="G734" s="63" t="s">
        <v>590</v>
      </c>
      <c r="H734" s="63" t="s">
        <v>591</v>
      </c>
      <c r="I734" s="63">
        <v>20</v>
      </c>
      <c r="J734" s="63">
        <v>20</v>
      </c>
      <c r="K734" t="s">
        <v>1750</v>
      </c>
      <c r="L734" s="63" t="s">
        <v>201</v>
      </c>
      <c r="M734" s="227">
        <v>1331000</v>
      </c>
      <c r="N734" s="63" t="s">
        <v>586</v>
      </c>
      <c r="O734" s="63" t="s">
        <v>586</v>
      </c>
      <c r="P734" s="228">
        <f t="shared" si="23"/>
        <v>1.1779542890014824E-3</v>
      </c>
    </row>
    <row r="735" spans="1:16" x14ac:dyDescent="0.2">
      <c r="A735" s="225">
        <f t="shared" si="22"/>
        <v>733</v>
      </c>
      <c r="B735" t="s">
        <v>328</v>
      </c>
      <c r="C735" s="63" t="s">
        <v>329</v>
      </c>
      <c r="E735" t="s">
        <v>1111</v>
      </c>
      <c r="F735" t="s">
        <v>1564</v>
      </c>
      <c r="G735" s="63" t="s">
        <v>590</v>
      </c>
      <c r="H735" s="63" t="s">
        <v>405</v>
      </c>
      <c r="I735" s="63">
        <v>15</v>
      </c>
      <c r="J735" s="63">
        <v>15</v>
      </c>
      <c r="K735" t="s">
        <v>1750</v>
      </c>
      <c r="L735" s="63" t="s">
        <v>201</v>
      </c>
      <c r="M735" s="227">
        <v>139500</v>
      </c>
      <c r="N735" s="63" t="s">
        <v>586</v>
      </c>
      <c r="O735" s="63" t="s">
        <v>586</v>
      </c>
      <c r="P735" s="228">
        <f t="shared" si="23"/>
        <v>1.2345952164966701E-4</v>
      </c>
    </row>
    <row r="736" spans="1:16" x14ac:dyDescent="0.2">
      <c r="A736" s="225">
        <f t="shared" si="22"/>
        <v>734</v>
      </c>
      <c r="B736" t="s">
        <v>731</v>
      </c>
      <c r="C736" s="63" t="s">
        <v>732</v>
      </c>
      <c r="D736" s="63" t="s">
        <v>656</v>
      </c>
      <c r="E736" t="s">
        <v>2115</v>
      </c>
      <c r="F736" t="s">
        <v>2116</v>
      </c>
      <c r="G736" s="63" t="s">
        <v>590</v>
      </c>
      <c r="H736" s="63" t="s">
        <v>591</v>
      </c>
      <c r="I736" s="63">
        <v>20</v>
      </c>
      <c r="J736" s="63">
        <v>20</v>
      </c>
      <c r="K736" t="s">
        <v>1510</v>
      </c>
      <c r="L736" s="63" t="s">
        <v>77</v>
      </c>
      <c r="M736" s="227">
        <v>44000</v>
      </c>
      <c r="N736" s="63" t="s">
        <v>586</v>
      </c>
      <c r="O736" s="63" t="s">
        <v>586</v>
      </c>
      <c r="P736" s="228">
        <f t="shared" si="23"/>
        <v>3.8940637652941567E-5</v>
      </c>
    </row>
    <row r="737" spans="1:16" x14ac:dyDescent="0.2">
      <c r="A737" s="225">
        <f t="shared" si="22"/>
        <v>735</v>
      </c>
      <c r="B737" t="s">
        <v>646</v>
      </c>
      <c r="C737" s="63" t="s">
        <v>647</v>
      </c>
      <c r="E737" t="s">
        <v>985</v>
      </c>
      <c r="G737" s="63" t="s">
        <v>590</v>
      </c>
      <c r="H737" s="63" t="s">
        <v>591</v>
      </c>
      <c r="I737" s="63">
        <v>20</v>
      </c>
      <c r="J737" s="63">
        <v>20</v>
      </c>
      <c r="K737" t="s">
        <v>1510</v>
      </c>
      <c r="L737" s="63" t="s">
        <v>77</v>
      </c>
      <c r="M737" s="227">
        <v>110000</v>
      </c>
      <c r="N737" s="63" t="s">
        <v>586</v>
      </c>
      <c r="O737" s="63" t="s">
        <v>586</v>
      </c>
      <c r="P737" s="228">
        <f t="shared" si="23"/>
        <v>9.7351594132353921E-5</v>
      </c>
    </row>
    <row r="738" spans="1:16" x14ac:dyDescent="0.2">
      <c r="A738" s="225">
        <f t="shared" si="22"/>
        <v>736</v>
      </c>
      <c r="B738" t="s">
        <v>660</v>
      </c>
      <c r="C738" s="63" t="s">
        <v>661</v>
      </c>
      <c r="D738" s="63" t="s">
        <v>656</v>
      </c>
      <c r="E738" t="s">
        <v>1622</v>
      </c>
      <c r="F738" t="s">
        <v>1623</v>
      </c>
      <c r="G738" s="63" t="s">
        <v>590</v>
      </c>
      <c r="H738" s="63" t="s">
        <v>591</v>
      </c>
      <c r="I738" s="63">
        <v>20</v>
      </c>
      <c r="J738" s="63">
        <v>20</v>
      </c>
      <c r="K738" t="s">
        <v>1510</v>
      </c>
      <c r="L738" s="63" t="s">
        <v>77</v>
      </c>
      <c r="M738" s="227">
        <v>22500</v>
      </c>
      <c r="N738" s="63" t="s">
        <v>586</v>
      </c>
      <c r="O738" s="63" t="s">
        <v>586</v>
      </c>
      <c r="P738" s="228">
        <f t="shared" si="23"/>
        <v>1.9912826072526937E-5</v>
      </c>
    </row>
    <row r="739" spans="1:16" x14ac:dyDescent="0.2">
      <c r="A739" s="225">
        <f t="shared" si="22"/>
        <v>737</v>
      </c>
      <c r="B739" t="s">
        <v>902</v>
      </c>
      <c r="C739" s="63" t="s">
        <v>903</v>
      </c>
      <c r="E739" t="s">
        <v>2186</v>
      </c>
      <c r="F739" t="s">
        <v>2187</v>
      </c>
      <c r="G739" s="63" t="s">
        <v>590</v>
      </c>
      <c r="H739" s="63" t="s">
        <v>591</v>
      </c>
      <c r="I739" s="63">
        <v>20</v>
      </c>
      <c r="J739" s="63">
        <v>20</v>
      </c>
      <c r="K739" t="s">
        <v>1510</v>
      </c>
      <c r="L739" s="63" t="s">
        <v>77</v>
      </c>
      <c r="M739" s="227">
        <v>27500</v>
      </c>
      <c r="N739" s="63" t="s">
        <v>586</v>
      </c>
      <c r="O739" s="63" t="s">
        <v>586</v>
      </c>
      <c r="P739" s="228">
        <f t="shared" si="23"/>
        <v>2.433789853308848E-5</v>
      </c>
    </row>
    <row r="740" spans="1:16" x14ac:dyDescent="0.2">
      <c r="A740" s="225">
        <f t="shared" si="22"/>
        <v>738</v>
      </c>
      <c r="B740" t="s">
        <v>2206</v>
      </c>
      <c r="C740" s="63" t="s">
        <v>2207</v>
      </c>
      <c r="E740" t="s">
        <v>2553</v>
      </c>
      <c r="F740" t="s">
        <v>2554</v>
      </c>
      <c r="G740" s="63" t="s">
        <v>590</v>
      </c>
      <c r="H740" s="63" t="s">
        <v>591</v>
      </c>
      <c r="I740" s="63">
        <v>20</v>
      </c>
      <c r="J740" s="63">
        <v>20</v>
      </c>
      <c r="K740" t="s">
        <v>1510</v>
      </c>
      <c r="L740" s="63" t="s">
        <v>77</v>
      </c>
      <c r="M740" s="227">
        <v>18000</v>
      </c>
      <c r="N740" s="63" t="s">
        <v>586</v>
      </c>
      <c r="O740" s="63" t="s">
        <v>586</v>
      </c>
      <c r="P740" s="228">
        <f t="shared" si="23"/>
        <v>1.5930260858021549E-5</v>
      </c>
    </row>
    <row r="741" spans="1:16" x14ac:dyDescent="0.2">
      <c r="A741" s="225">
        <f t="shared" si="22"/>
        <v>739</v>
      </c>
      <c r="B741" t="s">
        <v>821</v>
      </c>
      <c r="C741" s="63" t="s">
        <v>822</v>
      </c>
      <c r="E741" t="s">
        <v>2440</v>
      </c>
      <c r="F741" t="s">
        <v>2441</v>
      </c>
      <c r="G741" s="63" t="s">
        <v>590</v>
      </c>
      <c r="H741" s="63" t="s">
        <v>824</v>
      </c>
      <c r="I741" s="63">
        <v>10</v>
      </c>
      <c r="J741" s="63">
        <v>10</v>
      </c>
      <c r="K741" t="s">
        <v>1510</v>
      </c>
      <c r="L741" s="63" t="s">
        <v>77</v>
      </c>
      <c r="M741" s="227">
        <v>306608</v>
      </c>
      <c r="N741" s="63" t="s">
        <v>586</v>
      </c>
      <c r="O741" s="63" t="s">
        <v>586</v>
      </c>
      <c r="P741" s="228">
        <f t="shared" si="23"/>
        <v>2.7135252339757066E-4</v>
      </c>
    </row>
    <row r="742" spans="1:16" x14ac:dyDescent="0.2">
      <c r="A742" s="225">
        <f t="shared" si="22"/>
        <v>740</v>
      </c>
      <c r="B742" t="s">
        <v>1988</v>
      </c>
      <c r="C742" s="63" t="s">
        <v>716</v>
      </c>
      <c r="D742" s="63" t="s">
        <v>656</v>
      </c>
      <c r="E742" t="s">
        <v>2272</v>
      </c>
      <c r="F742" t="s">
        <v>2273</v>
      </c>
      <c r="G742" s="63" t="s">
        <v>590</v>
      </c>
      <c r="H742" s="63" t="s">
        <v>543</v>
      </c>
      <c r="I742" s="63">
        <v>20</v>
      </c>
      <c r="J742" s="63">
        <v>20</v>
      </c>
      <c r="K742" t="s">
        <v>1510</v>
      </c>
      <c r="L742" s="63" t="s">
        <v>77</v>
      </c>
      <c r="M742" s="227">
        <v>198500</v>
      </c>
      <c r="N742" s="63" t="s">
        <v>586</v>
      </c>
      <c r="O742" s="63" t="s">
        <v>586</v>
      </c>
      <c r="P742" s="228">
        <f t="shared" si="23"/>
        <v>1.7567537668429321E-4</v>
      </c>
    </row>
    <row r="743" spans="1:16" x14ac:dyDescent="0.2">
      <c r="A743" s="225">
        <f t="shared" si="22"/>
        <v>741</v>
      </c>
      <c r="B743" t="s">
        <v>180</v>
      </c>
      <c r="C743" s="63" t="s">
        <v>181</v>
      </c>
      <c r="E743" t="s">
        <v>2144</v>
      </c>
      <c r="F743" t="s">
        <v>2145</v>
      </c>
      <c r="G743" s="63" t="s">
        <v>590</v>
      </c>
      <c r="H743" s="63" t="s">
        <v>1295</v>
      </c>
      <c r="I743" s="63">
        <v>15</v>
      </c>
      <c r="J743" s="63">
        <v>10</v>
      </c>
      <c r="K743" t="s">
        <v>1510</v>
      </c>
      <c r="L743" s="63" t="s">
        <v>77</v>
      </c>
      <c r="M743" s="227">
        <v>10100</v>
      </c>
      <c r="N743" s="63" t="s">
        <v>586</v>
      </c>
      <c r="O743" s="63" t="s">
        <v>586</v>
      </c>
      <c r="P743" s="228">
        <f t="shared" si="23"/>
        <v>8.9386463703343143E-6</v>
      </c>
    </row>
    <row r="744" spans="1:16" x14ac:dyDescent="0.2">
      <c r="A744" s="225">
        <f t="shared" si="22"/>
        <v>742</v>
      </c>
      <c r="B744" t="s">
        <v>819</v>
      </c>
      <c r="C744" s="63" t="s">
        <v>820</v>
      </c>
      <c r="E744" t="s">
        <v>2415</v>
      </c>
      <c r="F744" t="s">
        <v>2904</v>
      </c>
      <c r="G744" s="63" t="s">
        <v>590</v>
      </c>
      <c r="H744" s="63" t="s">
        <v>824</v>
      </c>
      <c r="I744" s="63">
        <v>10</v>
      </c>
      <c r="J744" s="63">
        <v>10</v>
      </c>
      <c r="K744" t="s">
        <v>1510</v>
      </c>
      <c r="L744" s="63" t="s">
        <v>77</v>
      </c>
      <c r="M744" s="227">
        <v>939000</v>
      </c>
      <c r="N744" s="63" t="s">
        <v>586</v>
      </c>
      <c r="O744" s="63" t="s">
        <v>586</v>
      </c>
      <c r="P744" s="228">
        <f t="shared" si="23"/>
        <v>8.3102860809345757E-4</v>
      </c>
    </row>
    <row r="745" spans="1:16" x14ac:dyDescent="0.2">
      <c r="A745" s="225">
        <f t="shared" si="22"/>
        <v>743</v>
      </c>
      <c r="B745" t="s">
        <v>3110</v>
      </c>
      <c r="C745" s="63" t="s">
        <v>3111</v>
      </c>
      <c r="E745" t="s">
        <v>2415</v>
      </c>
      <c r="F745" t="s">
        <v>2904</v>
      </c>
      <c r="G745" s="63" t="s">
        <v>590</v>
      </c>
      <c r="H745" s="63" t="s">
        <v>824</v>
      </c>
      <c r="I745" s="63">
        <v>10</v>
      </c>
      <c r="J745" s="63">
        <v>10</v>
      </c>
      <c r="K745" t="s">
        <v>1510</v>
      </c>
      <c r="L745" s="63" t="s">
        <v>77</v>
      </c>
      <c r="M745" s="227">
        <v>533000</v>
      </c>
      <c r="N745" s="63" t="s">
        <v>586</v>
      </c>
      <c r="O745" s="63" t="s">
        <v>586</v>
      </c>
      <c r="P745" s="228">
        <f t="shared" si="23"/>
        <v>4.7171272429586032E-4</v>
      </c>
    </row>
    <row r="746" spans="1:16" x14ac:dyDescent="0.2">
      <c r="A746" s="225">
        <f t="shared" si="22"/>
        <v>744</v>
      </c>
      <c r="B746" t="s">
        <v>1377</v>
      </c>
      <c r="C746" s="63" t="s">
        <v>1378</v>
      </c>
      <c r="E746" t="s">
        <v>2295</v>
      </c>
      <c r="F746" t="s">
        <v>2602</v>
      </c>
      <c r="G746" s="63" t="s">
        <v>590</v>
      </c>
      <c r="H746" s="63" t="s">
        <v>591</v>
      </c>
      <c r="I746" s="63">
        <v>20</v>
      </c>
      <c r="J746" s="63">
        <v>20</v>
      </c>
      <c r="K746" t="s">
        <v>1510</v>
      </c>
      <c r="L746" s="63" t="s">
        <v>77</v>
      </c>
      <c r="M746" s="227">
        <v>700</v>
      </c>
      <c r="N746" s="63" t="s">
        <v>586</v>
      </c>
      <c r="O746" s="63" t="s">
        <v>586</v>
      </c>
      <c r="P746" s="228">
        <f t="shared" si="23"/>
        <v>6.1951014447861587E-7</v>
      </c>
    </row>
    <row r="747" spans="1:16" x14ac:dyDescent="0.2">
      <c r="A747" s="225">
        <f t="shared" si="22"/>
        <v>745</v>
      </c>
      <c r="B747" t="s">
        <v>700</v>
      </c>
      <c r="C747" s="63" t="s">
        <v>701</v>
      </c>
      <c r="D747" s="63" t="s">
        <v>656</v>
      </c>
      <c r="E747" t="s">
        <v>2310</v>
      </c>
      <c r="F747" t="s">
        <v>2251</v>
      </c>
      <c r="G747" s="63" t="s">
        <v>590</v>
      </c>
      <c r="H747" s="63" t="s">
        <v>591</v>
      </c>
      <c r="I747" s="63">
        <v>20</v>
      </c>
      <c r="J747" s="63">
        <v>20</v>
      </c>
      <c r="K747" t="s">
        <v>1510</v>
      </c>
      <c r="L747" s="63" t="s">
        <v>77</v>
      </c>
      <c r="M747" s="227">
        <v>2000</v>
      </c>
      <c r="N747" s="63" t="s">
        <v>586</v>
      </c>
      <c r="O747" s="63" t="s">
        <v>586</v>
      </c>
      <c r="P747" s="228">
        <f t="shared" si="23"/>
        <v>1.7700289842246167E-6</v>
      </c>
    </row>
    <row r="748" spans="1:16" x14ac:dyDescent="0.2">
      <c r="A748" s="225">
        <f t="shared" si="22"/>
        <v>746</v>
      </c>
      <c r="B748" t="s">
        <v>495</v>
      </c>
      <c r="C748" s="63" t="s">
        <v>496</v>
      </c>
      <c r="E748" t="s">
        <v>989</v>
      </c>
      <c r="G748" s="63" t="s">
        <v>590</v>
      </c>
      <c r="H748" s="63" t="s">
        <v>591</v>
      </c>
      <c r="I748" s="63">
        <v>20</v>
      </c>
      <c r="J748" s="63">
        <v>20</v>
      </c>
      <c r="K748" t="s">
        <v>1510</v>
      </c>
      <c r="L748" s="63" t="s">
        <v>77</v>
      </c>
      <c r="M748" s="227">
        <v>1554380</v>
      </c>
      <c r="N748" s="63" t="s">
        <v>586</v>
      </c>
      <c r="O748" s="63" t="s">
        <v>586</v>
      </c>
      <c r="P748" s="228">
        <f t="shared" si="23"/>
        <v>1.3756488262495299E-3</v>
      </c>
    </row>
    <row r="749" spans="1:16" x14ac:dyDescent="0.2">
      <c r="A749" s="225">
        <f t="shared" si="22"/>
        <v>747</v>
      </c>
      <c r="B749" t="s">
        <v>1407</v>
      </c>
      <c r="C749" s="63" t="s">
        <v>1408</v>
      </c>
      <c r="E749" t="s">
        <v>1024</v>
      </c>
      <c r="G749" s="63" t="s">
        <v>590</v>
      </c>
      <c r="H749" s="63" t="s">
        <v>105</v>
      </c>
      <c r="I749" s="63">
        <v>20</v>
      </c>
      <c r="J749" s="63">
        <v>20</v>
      </c>
      <c r="K749" t="s">
        <v>1510</v>
      </c>
      <c r="L749" s="63" t="s">
        <v>77</v>
      </c>
      <c r="M749" s="227">
        <v>459000</v>
      </c>
      <c r="N749" s="63" t="s">
        <v>586</v>
      </c>
      <c r="O749" s="63" t="s">
        <v>586</v>
      </c>
      <c r="P749" s="228">
        <f t="shared" si="23"/>
        <v>4.0622165187954954E-4</v>
      </c>
    </row>
    <row r="750" spans="1:16" x14ac:dyDescent="0.2">
      <c r="A750" s="225">
        <f t="shared" si="22"/>
        <v>748</v>
      </c>
      <c r="B750" t="s">
        <v>285</v>
      </c>
      <c r="C750" s="63" t="s">
        <v>286</v>
      </c>
      <c r="D750" s="63" t="s">
        <v>656</v>
      </c>
      <c r="E750" t="s">
        <v>1622</v>
      </c>
      <c r="F750" t="s">
        <v>1623</v>
      </c>
      <c r="G750" s="63" t="s">
        <v>590</v>
      </c>
      <c r="H750" s="63" t="s">
        <v>105</v>
      </c>
      <c r="I750" s="63">
        <v>20</v>
      </c>
      <c r="J750" s="63">
        <v>20</v>
      </c>
      <c r="K750" t="s">
        <v>1510</v>
      </c>
      <c r="L750" s="63" t="s">
        <v>77</v>
      </c>
      <c r="M750" s="227">
        <v>4308500</v>
      </c>
      <c r="N750" s="63" t="s">
        <v>586</v>
      </c>
      <c r="O750" s="63" t="s">
        <v>586</v>
      </c>
      <c r="P750" s="228">
        <f t="shared" si="23"/>
        <v>3.8130849392658804E-3</v>
      </c>
    </row>
    <row r="751" spans="1:16" x14ac:dyDescent="0.2">
      <c r="A751" s="225">
        <f t="shared" si="22"/>
        <v>749</v>
      </c>
      <c r="B751" t="s">
        <v>3134</v>
      </c>
      <c r="C751" s="63" t="s">
        <v>3135</v>
      </c>
      <c r="D751" s="63" t="s">
        <v>656</v>
      </c>
      <c r="E751" t="s">
        <v>2394</v>
      </c>
      <c r="F751" t="s">
        <v>2376</v>
      </c>
      <c r="G751" s="63" t="s">
        <v>590</v>
      </c>
      <c r="H751" s="63" t="s">
        <v>591</v>
      </c>
      <c r="I751" s="63">
        <v>20</v>
      </c>
      <c r="J751" s="63">
        <v>20</v>
      </c>
      <c r="K751" t="s">
        <v>1510</v>
      </c>
      <c r="L751" s="63" t="s">
        <v>77</v>
      </c>
      <c r="M751" s="227">
        <v>144500</v>
      </c>
      <c r="N751" s="63" t="s">
        <v>586</v>
      </c>
      <c r="O751" s="63" t="s">
        <v>586</v>
      </c>
      <c r="P751" s="228">
        <f t="shared" si="23"/>
        <v>1.2788459411022855E-4</v>
      </c>
    </row>
    <row r="752" spans="1:16" x14ac:dyDescent="0.2">
      <c r="A752" s="225">
        <f t="shared" si="22"/>
        <v>750</v>
      </c>
      <c r="B752" t="s">
        <v>1747</v>
      </c>
      <c r="C752" s="63" t="s">
        <v>1552</v>
      </c>
      <c r="D752" s="63" t="s">
        <v>656</v>
      </c>
      <c r="E752" t="s">
        <v>2394</v>
      </c>
      <c r="F752" t="s">
        <v>2376</v>
      </c>
      <c r="G752" s="63" t="s">
        <v>590</v>
      </c>
      <c r="H752" s="63" t="s">
        <v>591</v>
      </c>
      <c r="I752" s="63">
        <v>20</v>
      </c>
      <c r="J752" s="63">
        <v>20</v>
      </c>
      <c r="K752" t="s">
        <v>1510</v>
      </c>
      <c r="L752" s="63" t="s">
        <v>77</v>
      </c>
      <c r="M752" s="227">
        <v>11500</v>
      </c>
      <c r="N752" s="63" t="s">
        <v>586</v>
      </c>
      <c r="O752" s="63" t="s">
        <v>586</v>
      </c>
      <c r="P752" s="228">
        <f t="shared" si="23"/>
        <v>1.0177666659291546E-5</v>
      </c>
    </row>
    <row r="753" spans="1:16" x14ac:dyDescent="0.2">
      <c r="A753" s="225">
        <f t="shared" si="22"/>
        <v>751</v>
      </c>
      <c r="B753" t="s">
        <v>2163</v>
      </c>
      <c r="C753" s="63" t="s">
        <v>2164</v>
      </c>
      <c r="E753" t="s">
        <v>2442</v>
      </c>
      <c r="F753" t="s">
        <v>2443</v>
      </c>
      <c r="G753" s="63" t="s">
        <v>590</v>
      </c>
      <c r="H753" s="63" t="s">
        <v>105</v>
      </c>
      <c r="I753" s="63">
        <v>20</v>
      </c>
      <c r="J753" s="63">
        <v>20</v>
      </c>
      <c r="K753" t="s">
        <v>1510</v>
      </c>
      <c r="L753" s="63" t="s">
        <v>77</v>
      </c>
      <c r="M753" s="227">
        <v>143500</v>
      </c>
      <c r="N753" s="63" t="s">
        <v>586</v>
      </c>
      <c r="O753" s="63" t="s">
        <v>586</v>
      </c>
      <c r="P753" s="228">
        <f t="shared" si="23"/>
        <v>1.2699957961811623E-4</v>
      </c>
    </row>
    <row r="754" spans="1:16" x14ac:dyDescent="0.2">
      <c r="A754" s="225">
        <f t="shared" si="22"/>
        <v>752</v>
      </c>
      <c r="B754" t="s">
        <v>2521</v>
      </c>
      <c r="C754" s="63" t="s">
        <v>2522</v>
      </c>
      <c r="E754" t="s">
        <v>2523</v>
      </c>
      <c r="F754" t="s">
        <v>2524</v>
      </c>
      <c r="G754" s="63" t="s">
        <v>590</v>
      </c>
      <c r="H754" s="63" t="s">
        <v>591</v>
      </c>
      <c r="I754" s="63">
        <v>20</v>
      </c>
      <c r="J754" s="63">
        <v>20</v>
      </c>
      <c r="K754" t="s">
        <v>1510</v>
      </c>
      <c r="L754" s="63" t="s">
        <v>77</v>
      </c>
      <c r="M754" s="227">
        <v>152038</v>
      </c>
      <c r="N754" s="63" t="s">
        <v>586</v>
      </c>
      <c r="O754" s="63" t="s">
        <v>586</v>
      </c>
      <c r="P754" s="228">
        <f t="shared" si="23"/>
        <v>1.3455583335177112E-4</v>
      </c>
    </row>
    <row r="755" spans="1:16" x14ac:dyDescent="0.2">
      <c r="A755" s="225">
        <f t="shared" si="22"/>
        <v>753</v>
      </c>
      <c r="B755" t="s">
        <v>1730</v>
      </c>
      <c r="C755" s="63" t="s">
        <v>1731</v>
      </c>
      <c r="D755" s="63" t="s">
        <v>656</v>
      </c>
      <c r="E755" t="s">
        <v>2541</v>
      </c>
      <c r="F755" t="s">
        <v>2542</v>
      </c>
      <c r="G755" s="63" t="s">
        <v>590</v>
      </c>
      <c r="H755" s="63" t="s">
        <v>591</v>
      </c>
      <c r="I755" s="63">
        <v>20</v>
      </c>
      <c r="J755" s="63">
        <v>20</v>
      </c>
      <c r="K755" t="s">
        <v>1510</v>
      </c>
      <c r="L755" s="63" t="s">
        <v>77</v>
      </c>
      <c r="M755" s="227">
        <v>22000</v>
      </c>
      <c r="N755" s="63" t="s">
        <v>586</v>
      </c>
      <c r="O755" s="63" t="s">
        <v>586</v>
      </c>
      <c r="P755" s="228">
        <f t="shared" si="23"/>
        <v>1.9470318826470784E-5</v>
      </c>
    </row>
    <row r="756" spans="1:16" x14ac:dyDescent="0.2">
      <c r="A756" s="225">
        <f t="shared" si="22"/>
        <v>754</v>
      </c>
      <c r="B756" t="s">
        <v>330</v>
      </c>
      <c r="C756" s="63" t="s">
        <v>331</v>
      </c>
      <c r="E756" t="s">
        <v>979</v>
      </c>
      <c r="G756" s="63" t="s">
        <v>590</v>
      </c>
      <c r="H756" s="63" t="s">
        <v>591</v>
      </c>
      <c r="I756" s="63">
        <v>20</v>
      </c>
      <c r="J756" s="63">
        <v>20</v>
      </c>
      <c r="K756" t="s">
        <v>1510</v>
      </c>
      <c r="L756" s="63" t="s">
        <v>77</v>
      </c>
      <c r="M756" s="227">
        <v>2805000</v>
      </c>
      <c r="N756" s="63" t="s">
        <v>586</v>
      </c>
      <c r="O756" s="63" t="s">
        <v>586</v>
      </c>
      <c r="P756" s="228">
        <f t="shared" si="23"/>
        <v>2.4824656503750248E-3</v>
      </c>
    </row>
    <row r="757" spans="1:16" x14ac:dyDescent="0.2">
      <c r="A757" s="225">
        <f t="shared" ref="A757:A820" si="24">A756+1</f>
        <v>755</v>
      </c>
      <c r="B757" t="s">
        <v>1543</v>
      </c>
      <c r="C757" s="63" t="s">
        <v>728</v>
      </c>
      <c r="E757" t="s">
        <v>1180</v>
      </c>
      <c r="G757" s="63" t="s">
        <v>590</v>
      </c>
      <c r="H757" s="63" t="s">
        <v>105</v>
      </c>
      <c r="I757" s="63">
        <v>20</v>
      </c>
      <c r="J757" s="63">
        <v>20</v>
      </c>
      <c r="K757" t="s">
        <v>1510</v>
      </c>
      <c r="L757" s="63" t="s">
        <v>77</v>
      </c>
      <c r="M757" s="227">
        <v>16000</v>
      </c>
      <c r="N757" s="63" t="s">
        <v>586</v>
      </c>
      <c r="O757" s="63" t="s">
        <v>586</v>
      </c>
      <c r="P757" s="228">
        <f t="shared" si="23"/>
        <v>1.4160231873796934E-5</v>
      </c>
    </row>
    <row r="758" spans="1:16" x14ac:dyDescent="0.2">
      <c r="A758" s="225">
        <f t="shared" si="24"/>
        <v>756</v>
      </c>
      <c r="B758" t="s">
        <v>499</v>
      </c>
      <c r="C758" s="63" t="s">
        <v>500</v>
      </c>
      <c r="D758" s="63" t="s">
        <v>656</v>
      </c>
      <c r="E758" t="s">
        <v>2398</v>
      </c>
      <c r="F758" t="s">
        <v>2399</v>
      </c>
      <c r="G758" s="63" t="s">
        <v>590</v>
      </c>
      <c r="H758" s="63" t="s">
        <v>105</v>
      </c>
      <c r="I758" s="63">
        <v>20</v>
      </c>
      <c r="J758" s="63">
        <v>20</v>
      </c>
      <c r="K758" t="s">
        <v>1510</v>
      </c>
      <c r="L758" s="63" t="s">
        <v>77</v>
      </c>
      <c r="M758" s="227">
        <v>2000</v>
      </c>
      <c r="N758" s="63" t="s">
        <v>586</v>
      </c>
      <c r="O758" s="63" t="s">
        <v>586</v>
      </c>
      <c r="P758" s="228">
        <f t="shared" si="23"/>
        <v>1.7700289842246167E-6</v>
      </c>
    </row>
    <row r="759" spans="1:16" x14ac:dyDescent="0.2">
      <c r="A759" s="225">
        <f t="shared" si="24"/>
        <v>757</v>
      </c>
      <c r="B759" t="s">
        <v>2153</v>
      </c>
      <c r="C759" s="63" t="s">
        <v>2154</v>
      </c>
      <c r="D759" s="63" t="s">
        <v>656</v>
      </c>
      <c r="E759" t="s">
        <v>2465</v>
      </c>
      <c r="F759">
        <v>0</v>
      </c>
      <c r="G759" s="63" t="s">
        <v>590</v>
      </c>
      <c r="H759" s="63" t="s">
        <v>591</v>
      </c>
      <c r="I759" s="63">
        <v>20</v>
      </c>
      <c r="J759" s="63">
        <v>20</v>
      </c>
      <c r="K759" t="s">
        <v>1510</v>
      </c>
      <c r="L759" s="63" t="s">
        <v>77</v>
      </c>
      <c r="M759" s="227">
        <v>120000</v>
      </c>
      <c r="N759" s="63" t="s">
        <v>586</v>
      </c>
      <c r="O759" s="63" t="s">
        <v>586</v>
      </c>
      <c r="P759" s="228">
        <f t="shared" si="23"/>
        <v>1.0620173905347699E-4</v>
      </c>
    </row>
    <row r="760" spans="1:16" x14ac:dyDescent="0.2">
      <c r="A760" s="225">
        <f t="shared" si="24"/>
        <v>758</v>
      </c>
      <c r="B760" t="s">
        <v>2125</v>
      </c>
      <c r="C760" s="63" t="s">
        <v>2126</v>
      </c>
      <c r="E760" t="s">
        <v>2127</v>
      </c>
      <c r="F760" t="s">
        <v>2128</v>
      </c>
      <c r="G760" s="63" t="s">
        <v>590</v>
      </c>
      <c r="H760" s="63" t="s">
        <v>105</v>
      </c>
      <c r="I760" s="63">
        <v>20</v>
      </c>
      <c r="J760" s="63">
        <v>20</v>
      </c>
      <c r="K760" t="s">
        <v>1510</v>
      </c>
      <c r="L760" s="63" t="s">
        <v>77</v>
      </c>
      <c r="M760" s="227">
        <v>756500</v>
      </c>
      <c r="N760" s="63" t="s">
        <v>586</v>
      </c>
      <c r="O760" s="63" t="s">
        <v>586</v>
      </c>
      <c r="P760" s="228">
        <f t="shared" si="23"/>
        <v>6.6951346328296131E-4</v>
      </c>
    </row>
    <row r="761" spans="1:16" x14ac:dyDescent="0.2">
      <c r="A761" s="225">
        <f t="shared" si="24"/>
        <v>759</v>
      </c>
      <c r="B761" t="s">
        <v>1414</v>
      </c>
      <c r="C761" s="63" t="s">
        <v>1415</v>
      </c>
      <c r="D761" s="63" t="s">
        <v>656</v>
      </c>
      <c r="E761" t="s">
        <v>2277</v>
      </c>
      <c r="F761" t="s">
        <v>2278</v>
      </c>
      <c r="G761" s="63" t="s">
        <v>590</v>
      </c>
      <c r="H761" s="63" t="s">
        <v>105</v>
      </c>
      <c r="I761" s="63">
        <v>20</v>
      </c>
      <c r="J761" s="63">
        <v>20</v>
      </c>
      <c r="K761" t="s">
        <v>1510</v>
      </c>
      <c r="L761" s="63" t="s">
        <v>77</v>
      </c>
      <c r="M761" s="227">
        <v>174000</v>
      </c>
      <c r="N761" s="63" t="s">
        <v>586</v>
      </c>
      <c r="O761" s="63" t="s">
        <v>586</v>
      </c>
      <c r="P761" s="228">
        <f t="shared" si="23"/>
        <v>1.5399252162754166E-4</v>
      </c>
    </row>
    <row r="762" spans="1:16" x14ac:dyDescent="0.2">
      <c r="A762" s="225">
        <f t="shared" si="24"/>
        <v>760</v>
      </c>
      <c r="B762" t="s">
        <v>3487</v>
      </c>
      <c r="C762" s="63" t="s">
        <v>3488</v>
      </c>
      <c r="E762" t="s">
        <v>3489</v>
      </c>
      <c r="G762" s="63" t="s">
        <v>590</v>
      </c>
      <c r="H762" s="63" t="s">
        <v>591</v>
      </c>
      <c r="I762" s="63">
        <v>20</v>
      </c>
      <c r="J762" s="63">
        <v>20</v>
      </c>
      <c r="K762" t="s">
        <v>1510</v>
      </c>
      <c r="L762" s="63" t="s">
        <v>77</v>
      </c>
      <c r="M762" s="227">
        <v>51500</v>
      </c>
      <c r="N762" s="63" t="s">
        <v>586</v>
      </c>
      <c r="O762" s="63" t="s">
        <v>586</v>
      </c>
      <c r="P762" s="228">
        <f t="shared" si="23"/>
        <v>4.5578246343783883E-5</v>
      </c>
    </row>
    <row r="763" spans="1:16" x14ac:dyDescent="0.2">
      <c r="A763" s="225">
        <f t="shared" si="24"/>
        <v>761</v>
      </c>
      <c r="B763" t="s">
        <v>2032</v>
      </c>
      <c r="C763" s="63" t="s">
        <v>2033</v>
      </c>
      <c r="D763" s="63" t="s">
        <v>656</v>
      </c>
      <c r="E763" t="s">
        <v>2375</v>
      </c>
      <c r="F763" t="s">
        <v>2376</v>
      </c>
      <c r="G763" s="63" t="s">
        <v>590</v>
      </c>
      <c r="H763" s="63" t="s">
        <v>591</v>
      </c>
      <c r="I763" s="63">
        <v>20</v>
      </c>
      <c r="J763" s="63">
        <v>20</v>
      </c>
      <c r="K763" t="s">
        <v>1510</v>
      </c>
      <c r="L763" s="63" t="s">
        <v>77</v>
      </c>
      <c r="M763" s="227">
        <v>1000</v>
      </c>
      <c r="N763" s="63" t="s">
        <v>586</v>
      </c>
      <c r="O763" s="63" t="s">
        <v>586</v>
      </c>
      <c r="P763" s="228">
        <f t="shared" si="23"/>
        <v>8.8501449211230836E-7</v>
      </c>
    </row>
    <row r="764" spans="1:16" x14ac:dyDescent="0.2">
      <c r="A764" s="225">
        <f t="shared" si="24"/>
        <v>762</v>
      </c>
      <c r="B764" t="s">
        <v>2740</v>
      </c>
      <c r="C764" s="63" t="s">
        <v>2741</v>
      </c>
      <c r="D764" s="63" t="s">
        <v>656</v>
      </c>
      <c r="E764" t="s">
        <v>2375</v>
      </c>
      <c r="F764" t="s">
        <v>2376</v>
      </c>
      <c r="G764" s="63" t="s">
        <v>590</v>
      </c>
      <c r="H764" s="63" t="s">
        <v>591</v>
      </c>
      <c r="I764" s="63">
        <v>20</v>
      </c>
      <c r="J764" s="63">
        <v>20</v>
      </c>
      <c r="K764" t="s">
        <v>1510</v>
      </c>
      <c r="L764" s="63" t="s">
        <v>77</v>
      </c>
      <c r="M764" s="227">
        <v>494500</v>
      </c>
      <c r="N764" s="63" t="s">
        <v>586</v>
      </c>
      <c r="O764" s="63" t="s">
        <v>586</v>
      </c>
      <c r="P764" s="228">
        <f t="shared" si="23"/>
        <v>4.3763966634953645E-4</v>
      </c>
    </row>
    <row r="765" spans="1:16" x14ac:dyDescent="0.2">
      <c r="A765" s="225">
        <f t="shared" si="24"/>
        <v>763</v>
      </c>
      <c r="B765" t="s">
        <v>2988</v>
      </c>
      <c r="C765" s="63" t="s">
        <v>2989</v>
      </c>
      <c r="E765" t="s">
        <v>2977</v>
      </c>
      <c r="F765" t="s">
        <v>2978</v>
      </c>
      <c r="G765" s="63" t="s">
        <v>590</v>
      </c>
      <c r="H765" s="63" t="s">
        <v>591</v>
      </c>
      <c r="I765" s="63">
        <v>20</v>
      </c>
      <c r="J765" s="63">
        <v>20</v>
      </c>
      <c r="K765" t="s">
        <v>1510</v>
      </c>
      <c r="L765" s="63" t="s">
        <v>77</v>
      </c>
      <c r="M765" s="227">
        <v>1500</v>
      </c>
      <c r="N765" s="63" t="s">
        <v>586</v>
      </c>
      <c r="O765" s="63" t="s">
        <v>586</v>
      </c>
      <c r="P765" s="228">
        <f t="shared" si="23"/>
        <v>1.3275217381684624E-6</v>
      </c>
    </row>
    <row r="766" spans="1:16" x14ac:dyDescent="0.2">
      <c r="A766" s="225">
        <f t="shared" si="24"/>
        <v>764</v>
      </c>
      <c r="B766" t="s">
        <v>2975</v>
      </c>
      <c r="C766" s="63" t="s">
        <v>2976</v>
      </c>
      <c r="E766" t="s">
        <v>2977</v>
      </c>
      <c r="F766" t="s">
        <v>2978</v>
      </c>
      <c r="G766" s="63" t="s">
        <v>590</v>
      </c>
      <c r="H766" s="63" t="s">
        <v>591</v>
      </c>
      <c r="I766" s="63">
        <v>20</v>
      </c>
      <c r="J766" s="63">
        <v>20</v>
      </c>
      <c r="K766" t="s">
        <v>1510</v>
      </c>
      <c r="L766" s="63" t="s">
        <v>77</v>
      </c>
      <c r="M766" s="227">
        <v>78500</v>
      </c>
      <c r="N766" s="63" t="s">
        <v>586</v>
      </c>
      <c r="O766" s="63" t="s">
        <v>586</v>
      </c>
      <c r="P766" s="228">
        <f t="shared" si="23"/>
        <v>6.9473637630816206E-5</v>
      </c>
    </row>
    <row r="767" spans="1:16" x14ac:dyDescent="0.2">
      <c r="A767" s="225">
        <f t="shared" si="24"/>
        <v>765</v>
      </c>
      <c r="B767" t="s">
        <v>2030</v>
      </c>
      <c r="C767" s="63" t="s">
        <v>2031</v>
      </c>
      <c r="D767" s="63" t="s">
        <v>656</v>
      </c>
      <c r="E767" t="s">
        <v>2375</v>
      </c>
      <c r="F767" t="s">
        <v>2376</v>
      </c>
      <c r="G767" s="63" t="s">
        <v>590</v>
      </c>
      <c r="H767" s="63" t="s">
        <v>591</v>
      </c>
      <c r="I767" s="63">
        <v>20</v>
      </c>
      <c r="J767" s="63">
        <v>20</v>
      </c>
      <c r="K767" t="s">
        <v>1510</v>
      </c>
      <c r="L767" s="63" t="s">
        <v>77</v>
      </c>
      <c r="M767" s="227">
        <v>2500</v>
      </c>
      <c r="N767" s="63" t="s">
        <v>586</v>
      </c>
      <c r="O767" s="63" t="s">
        <v>586</v>
      </c>
      <c r="P767" s="228">
        <f t="shared" si="23"/>
        <v>2.212536230280771E-6</v>
      </c>
    </row>
    <row r="768" spans="1:16" x14ac:dyDescent="0.2">
      <c r="A768" s="225">
        <f t="shared" si="24"/>
        <v>766</v>
      </c>
      <c r="B768" t="s">
        <v>2028</v>
      </c>
      <c r="C768" s="63" t="s">
        <v>2029</v>
      </c>
      <c r="D768" s="63" t="s">
        <v>656</v>
      </c>
      <c r="E768" t="s">
        <v>2375</v>
      </c>
      <c r="F768" t="s">
        <v>2376</v>
      </c>
      <c r="G768" s="63" t="s">
        <v>590</v>
      </c>
      <c r="H768" s="63" t="s">
        <v>591</v>
      </c>
      <c r="I768" s="63">
        <v>20</v>
      </c>
      <c r="J768" s="63">
        <v>20</v>
      </c>
      <c r="K768" t="s">
        <v>1510</v>
      </c>
      <c r="L768" s="63" t="s">
        <v>77</v>
      </c>
      <c r="M768" s="227">
        <v>12000</v>
      </c>
      <c r="N768" s="63" t="s">
        <v>586</v>
      </c>
      <c r="O768" s="63" t="s">
        <v>586</v>
      </c>
      <c r="P768" s="228">
        <f t="shared" si="23"/>
        <v>1.0620173905347699E-5</v>
      </c>
    </row>
    <row r="769" spans="1:16" x14ac:dyDescent="0.2">
      <c r="A769" s="225">
        <f t="shared" si="24"/>
        <v>767</v>
      </c>
      <c r="B769" t="s">
        <v>2014</v>
      </c>
      <c r="C769" s="63" t="s">
        <v>2015</v>
      </c>
      <c r="D769" s="63" t="s">
        <v>656</v>
      </c>
      <c r="E769" t="s">
        <v>2375</v>
      </c>
      <c r="F769" t="s">
        <v>2376</v>
      </c>
      <c r="G769" s="63" t="s">
        <v>590</v>
      </c>
      <c r="H769" s="63" t="s">
        <v>591</v>
      </c>
      <c r="I769" s="63">
        <v>20</v>
      </c>
      <c r="J769" s="63">
        <v>20</v>
      </c>
      <c r="K769" t="s">
        <v>1510</v>
      </c>
      <c r="L769" s="63" t="s">
        <v>77</v>
      </c>
      <c r="M769" s="227">
        <v>2500</v>
      </c>
      <c r="N769" s="63" t="s">
        <v>586</v>
      </c>
      <c r="O769" s="63" t="s">
        <v>586</v>
      </c>
      <c r="P769" s="228">
        <f t="shared" si="23"/>
        <v>2.212536230280771E-6</v>
      </c>
    </row>
    <row r="770" spans="1:16" x14ac:dyDescent="0.2">
      <c r="A770" s="225">
        <f t="shared" si="24"/>
        <v>768</v>
      </c>
      <c r="B770" t="s">
        <v>2209</v>
      </c>
      <c r="C770" s="63" t="s">
        <v>2210</v>
      </c>
      <c r="D770" s="63" t="s">
        <v>656</v>
      </c>
      <c r="E770" t="s">
        <v>2363</v>
      </c>
      <c r="F770" t="s">
        <v>2364</v>
      </c>
      <c r="G770" s="63" t="s">
        <v>590</v>
      </c>
      <c r="H770" s="63" t="s">
        <v>591</v>
      </c>
      <c r="I770" s="63">
        <v>20</v>
      </c>
      <c r="J770" s="63">
        <v>20</v>
      </c>
      <c r="K770" t="s">
        <v>1510</v>
      </c>
      <c r="L770" s="63" t="s">
        <v>77</v>
      </c>
      <c r="M770" s="227">
        <v>11828</v>
      </c>
      <c r="N770" s="63" t="s">
        <v>586</v>
      </c>
      <c r="O770" s="63" t="s">
        <v>586</v>
      </c>
      <c r="P770" s="228">
        <f t="shared" ref="P770:P833" si="25">M770/$M$972</f>
        <v>1.0467951412704382E-5</v>
      </c>
    </row>
    <row r="771" spans="1:16" x14ac:dyDescent="0.2">
      <c r="A771" s="225">
        <f t="shared" si="24"/>
        <v>769</v>
      </c>
      <c r="B771" t="s">
        <v>296</v>
      </c>
      <c r="C771" s="63" t="s">
        <v>297</v>
      </c>
      <c r="E771" t="s">
        <v>2520</v>
      </c>
      <c r="F771" t="s">
        <v>2449</v>
      </c>
      <c r="G771" s="63" t="s">
        <v>590</v>
      </c>
      <c r="H771" s="63" t="s">
        <v>570</v>
      </c>
      <c r="I771" s="63">
        <v>20</v>
      </c>
      <c r="J771" s="63">
        <v>20</v>
      </c>
      <c r="K771" t="s">
        <v>1510</v>
      </c>
      <c r="L771" s="63" t="s">
        <v>77</v>
      </c>
      <c r="M771" s="227">
        <v>13000</v>
      </c>
      <c r="N771" s="63" t="s">
        <v>586</v>
      </c>
      <c r="O771" s="63" t="s">
        <v>586</v>
      </c>
      <c r="P771" s="228">
        <f t="shared" si="25"/>
        <v>1.1505188397460009E-5</v>
      </c>
    </row>
    <row r="772" spans="1:16" x14ac:dyDescent="0.2">
      <c r="A772" s="225">
        <f t="shared" si="24"/>
        <v>770</v>
      </c>
      <c r="B772" t="s">
        <v>2084</v>
      </c>
      <c r="C772" s="63" t="s">
        <v>2085</v>
      </c>
      <c r="E772" t="s">
        <v>2520</v>
      </c>
      <c r="F772" t="s">
        <v>2449</v>
      </c>
      <c r="G772" s="63" t="s">
        <v>590</v>
      </c>
      <c r="H772" s="63" t="s">
        <v>570</v>
      </c>
      <c r="I772" s="63">
        <v>20</v>
      </c>
      <c r="J772" s="63">
        <v>20</v>
      </c>
      <c r="K772" t="s">
        <v>1510</v>
      </c>
      <c r="L772" s="63" t="s">
        <v>77</v>
      </c>
      <c r="M772" s="227">
        <v>13000</v>
      </c>
      <c r="N772" s="63" t="s">
        <v>586</v>
      </c>
      <c r="O772" s="63" t="s">
        <v>586</v>
      </c>
      <c r="P772" s="228">
        <f t="shared" si="25"/>
        <v>1.1505188397460009E-5</v>
      </c>
    </row>
    <row r="773" spans="1:16" x14ac:dyDescent="0.2">
      <c r="A773" s="225">
        <f t="shared" si="24"/>
        <v>771</v>
      </c>
      <c r="B773" t="s">
        <v>3472</v>
      </c>
      <c r="C773" s="63" t="s">
        <v>3473</v>
      </c>
      <c r="D773" s="63" t="s">
        <v>656</v>
      </c>
      <c r="E773" t="s">
        <v>3474</v>
      </c>
      <c r="F773" t="s">
        <v>2381</v>
      </c>
      <c r="G773" s="63" t="s">
        <v>590</v>
      </c>
      <c r="H773" s="63" t="s">
        <v>591</v>
      </c>
      <c r="I773" s="63">
        <v>20</v>
      </c>
      <c r="J773" s="63">
        <v>20</v>
      </c>
      <c r="K773" t="s">
        <v>1510</v>
      </c>
      <c r="L773" s="63" t="s">
        <v>77</v>
      </c>
      <c r="M773" s="227">
        <v>100000</v>
      </c>
      <c r="N773" s="63" t="s">
        <v>586</v>
      </c>
      <c r="O773" s="63" t="s">
        <v>586</v>
      </c>
      <c r="P773" s="228">
        <f t="shared" si="25"/>
        <v>8.8501449211230834E-5</v>
      </c>
    </row>
    <row r="774" spans="1:16" x14ac:dyDescent="0.2">
      <c r="A774" s="225">
        <f t="shared" si="24"/>
        <v>772</v>
      </c>
      <c r="B774" t="s">
        <v>574</v>
      </c>
      <c r="C774" s="63" t="s">
        <v>575</v>
      </c>
      <c r="E774" t="s">
        <v>1013</v>
      </c>
      <c r="G774" s="63" t="s">
        <v>590</v>
      </c>
      <c r="H774" s="63" t="s">
        <v>591</v>
      </c>
      <c r="I774" s="63">
        <v>20</v>
      </c>
      <c r="J774" s="63">
        <v>20</v>
      </c>
      <c r="K774" t="s">
        <v>1510</v>
      </c>
      <c r="L774" s="63" t="s">
        <v>77</v>
      </c>
      <c r="M774" s="227">
        <v>250500</v>
      </c>
      <c r="N774" s="63" t="s">
        <v>586</v>
      </c>
      <c r="O774" s="63" t="s">
        <v>586</v>
      </c>
      <c r="P774" s="228">
        <f t="shared" si="25"/>
        <v>2.2169613027413324E-4</v>
      </c>
    </row>
    <row r="775" spans="1:16" x14ac:dyDescent="0.2">
      <c r="A775" s="225">
        <f t="shared" si="24"/>
        <v>773</v>
      </c>
      <c r="B775" t="s">
        <v>2863</v>
      </c>
      <c r="C775" s="63" t="s">
        <v>2864</v>
      </c>
      <c r="E775" t="s">
        <v>2865</v>
      </c>
      <c r="F775" t="s">
        <v>2866</v>
      </c>
      <c r="G775" s="63" t="s">
        <v>590</v>
      </c>
      <c r="H775" s="63" t="s">
        <v>591</v>
      </c>
      <c r="I775" s="63">
        <v>20</v>
      </c>
      <c r="J775" s="63">
        <v>20</v>
      </c>
      <c r="K775" t="s">
        <v>1510</v>
      </c>
      <c r="L775" s="63" t="s">
        <v>77</v>
      </c>
      <c r="M775" s="227">
        <v>26700</v>
      </c>
      <c r="N775" s="63" t="s">
        <v>586</v>
      </c>
      <c r="O775" s="63" t="s">
        <v>586</v>
      </c>
      <c r="P775" s="228">
        <f t="shared" si="25"/>
        <v>2.3629886939398631E-5</v>
      </c>
    </row>
    <row r="776" spans="1:16" x14ac:dyDescent="0.2">
      <c r="A776" s="225">
        <f t="shared" si="24"/>
        <v>774</v>
      </c>
      <c r="B776" t="s">
        <v>3149</v>
      </c>
      <c r="C776" s="63" t="s">
        <v>3150</v>
      </c>
      <c r="E776" t="s">
        <v>2865</v>
      </c>
      <c r="F776" t="s">
        <v>3151</v>
      </c>
      <c r="G776" s="63" t="s">
        <v>590</v>
      </c>
      <c r="H776" s="63" t="s">
        <v>591</v>
      </c>
      <c r="I776" s="63">
        <v>20</v>
      </c>
      <c r="J776" s="63">
        <v>20</v>
      </c>
      <c r="K776" t="s">
        <v>1510</v>
      </c>
      <c r="L776" s="63" t="s">
        <v>77</v>
      </c>
      <c r="M776" s="227">
        <v>49900</v>
      </c>
      <c r="N776" s="63" t="s">
        <v>586</v>
      </c>
      <c r="O776" s="63" t="s">
        <v>586</v>
      </c>
      <c r="P776" s="228">
        <f t="shared" si="25"/>
        <v>4.4162223156404185E-5</v>
      </c>
    </row>
    <row r="777" spans="1:16" x14ac:dyDescent="0.2">
      <c r="A777" s="225">
        <f t="shared" si="24"/>
        <v>775</v>
      </c>
      <c r="B777" t="s">
        <v>22</v>
      </c>
      <c r="C777" s="63" t="s">
        <v>23</v>
      </c>
      <c r="E777" t="s">
        <v>2472</v>
      </c>
      <c r="F777" t="s">
        <v>2473</v>
      </c>
      <c r="G777" s="63" t="s">
        <v>590</v>
      </c>
      <c r="H777" s="63" t="s">
        <v>591</v>
      </c>
      <c r="I777" s="63">
        <v>20</v>
      </c>
      <c r="J777" s="63">
        <v>20</v>
      </c>
      <c r="K777" t="s">
        <v>1510</v>
      </c>
      <c r="L777" s="63" t="s">
        <v>77</v>
      </c>
      <c r="M777" s="227">
        <v>105446</v>
      </c>
      <c r="N777" s="63" t="s">
        <v>586</v>
      </c>
      <c r="O777" s="63" t="s">
        <v>586</v>
      </c>
      <c r="P777" s="228">
        <f t="shared" si="25"/>
        <v>9.3321238135274463E-5</v>
      </c>
    </row>
    <row r="778" spans="1:16" x14ac:dyDescent="0.2">
      <c r="A778" s="225">
        <f t="shared" si="24"/>
        <v>776</v>
      </c>
      <c r="B778" t="s">
        <v>765</v>
      </c>
      <c r="C778" s="63" t="s">
        <v>766</v>
      </c>
      <c r="D778" s="63" t="s">
        <v>656</v>
      </c>
      <c r="E778" t="s">
        <v>2326</v>
      </c>
      <c r="F778" t="s">
        <v>2327</v>
      </c>
      <c r="G778" s="63" t="s">
        <v>590</v>
      </c>
      <c r="H778" s="63" t="s">
        <v>591</v>
      </c>
      <c r="I778" s="63">
        <v>20</v>
      </c>
      <c r="J778" s="63">
        <v>20</v>
      </c>
      <c r="K778" t="s">
        <v>1510</v>
      </c>
      <c r="L778" s="63" t="s">
        <v>77</v>
      </c>
      <c r="M778" s="227">
        <v>39500</v>
      </c>
      <c r="N778" s="63" t="s">
        <v>586</v>
      </c>
      <c r="O778" s="63" t="s">
        <v>586</v>
      </c>
      <c r="P778" s="228">
        <f t="shared" si="25"/>
        <v>3.4958072438436176E-5</v>
      </c>
    </row>
    <row r="779" spans="1:16" x14ac:dyDescent="0.2">
      <c r="A779" s="225">
        <f t="shared" si="24"/>
        <v>777</v>
      </c>
      <c r="B779" t="s">
        <v>1672</v>
      </c>
      <c r="C779" s="63" t="s">
        <v>1673</v>
      </c>
      <c r="D779" s="63" t="s">
        <v>656</v>
      </c>
      <c r="E779" t="s">
        <v>2389</v>
      </c>
      <c r="F779" t="s">
        <v>2390</v>
      </c>
      <c r="G779" s="63" t="s">
        <v>590</v>
      </c>
      <c r="H779" s="63" t="s">
        <v>591</v>
      </c>
      <c r="I779" s="63">
        <v>20</v>
      </c>
      <c r="J779" s="63">
        <v>20</v>
      </c>
      <c r="K779" t="s">
        <v>1510</v>
      </c>
      <c r="L779" s="63" t="s">
        <v>77</v>
      </c>
      <c r="M779" s="227">
        <v>14000</v>
      </c>
      <c r="N779" s="63" t="s">
        <v>586</v>
      </c>
      <c r="O779" s="63" t="s">
        <v>586</v>
      </c>
      <c r="P779" s="228">
        <f t="shared" si="25"/>
        <v>1.2390202889572317E-5</v>
      </c>
    </row>
    <row r="780" spans="1:16" x14ac:dyDescent="0.2">
      <c r="A780" s="225">
        <f t="shared" si="24"/>
        <v>778</v>
      </c>
      <c r="B780" t="s">
        <v>2639</v>
      </c>
      <c r="C780" s="63" t="s">
        <v>2640</v>
      </c>
      <c r="D780" s="63" t="s">
        <v>656</v>
      </c>
      <c r="E780" t="s">
        <v>2641</v>
      </c>
      <c r="F780" t="s">
        <v>101</v>
      </c>
      <c r="G780" s="63" t="s">
        <v>590</v>
      </c>
      <c r="H780" s="63" t="s">
        <v>591</v>
      </c>
      <c r="I780" s="63">
        <v>20</v>
      </c>
      <c r="J780" s="63">
        <v>20</v>
      </c>
      <c r="K780" t="s">
        <v>1510</v>
      </c>
      <c r="L780" s="63" t="s">
        <v>77</v>
      </c>
      <c r="M780" s="227">
        <v>86000</v>
      </c>
      <c r="N780" s="63" t="s">
        <v>586</v>
      </c>
      <c r="O780" s="63" t="s">
        <v>586</v>
      </c>
      <c r="P780" s="228">
        <f t="shared" si="25"/>
        <v>7.6111246321658522E-5</v>
      </c>
    </row>
    <row r="781" spans="1:16" x14ac:dyDescent="0.2">
      <c r="A781" s="225">
        <f t="shared" si="24"/>
        <v>779</v>
      </c>
      <c r="B781" t="s">
        <v>3141</v>
      </c>
      <c r="C781" s="63" t="s">
        <v>3142</v>
      </c>
      <c r="E781" t="s">
        <v>3143</v>
      </c>
      <c r="F781" t="s">
        <v>3144</v>
      </c>
      <c r="G781" s="63" t="s">
        <v>590</v>
      </c>
      <c r="H781" s="63" t="s">
        <v>591</v>
      </c>
      <c r="I781" s="63">
        <v>20</v>
      </c>
      <c r="J781" s="63">
        <v>20</v>
      </c>
      <c r="K781" t="s">
        <v>1510</v>
      </c>
      <c r="L781" s="63" t="s">
        <v>77</v>
      </c>
      <c r="M781" s="227">
        <v>66900</v>
      </c>
      <c r="N781" s="63" t="s">
        <v>586</v>
      </c>
      <c r="O781" s="63" t="s">
        <v>586</v>
      </c>
      <c r="P781" s="228">
        <f t="shared" si="25"/>
        <v>5.9207469522313428E-5</v>
      </c>
    </row>
    <row r="782" spans="1:16" x14ac:dyDescent="0.2">
      <c r="A782" s="225">
        <f t="shared" si="24"/>
        <v>780</v>
      </c>
      <c r="B782" t="s">
        <v>2231</v>
      </c>
      <c r="C782" s="63" t="s">
        <v>871</v>
      </c>
      <c r="D782" s="63" t="s">
        <v>656</v>
      </c>
      <c r="E782" t="s">
        <v>2585</v>
      </c>
      <c r="F782" t="s">
        <v>2586</v>
      </c>
      <c r="G782" s="63" t="s">
        <v>590</v>
      </c>
      <c r="H782" s="63" t="s">
        <v>591</v>
      </c>
      <c r="I782" s="63">
        <v>20</v>
      </c>
      <c r="J782" s="63">
        <v>20</v>
      </c>
      <c r="K782" t="s">
        <v>1510</v>
      </c>
      <c r="L782" s="63" t="s">
        <v>77</v>
      </c>
      <c r="M782" s="227">
        <v>4500</v>
      </c>
      <c r="N782" s="63" t="s">
        <v>586</v>
      </c>
      <c r="O782" s="63" t="s">
        <v>586</v>
      </c>
      <c r="P782" s="228">
        <f t="shared" si="25"/>
        <v>3.9825652145053873E-6</v>
      </c>
    </row>
    <row r="783" spans="1:16" x14ac:dyDescent="0.2">
      <c r="A783" s="225">
        <f t="shared" si="24"/>
        <v>781</v>
      </c>
      <c r="B783" t="s">
        <v>416</v>
      </c>
      <c r="C783" s="63" t="s">
        <v>644</v>
      </c>
      <c r="D783" s="63" t="s">
        <v>656</v>
      </c>
      <c r="E783" t="s">
        <v>2786</v>
      </c>
      <c r="F783" t="s">
        <v>2787</v>
      </c>
      <c r="G783" s="63" t="s">
        <v>590</v>
      </c>
      <c r="H783" s="63" t="s">
        <v>101</v>
      </c>
      <c r="I783" s="63">
        <v>20</v>
      </c>
      <c r="J783" s="63">
        <v>20</v>
      </c>
      <c r="K783" t="s">
        <v>1510</v>
      </c>
      <c r="L783" s="63" t="s">
        <v>77</v>
      </c>
      <c r="M783" s="227">
        <v>1014000</v>
      </c>
      <c r="N783" s="63" t="s">
        <v>586</v>
      </c>
      <c r="O783" s="63" t="s">
        <v>586</v>
      </c>
      <c r="P783" s="228">
        <f t="shared" si="25"/>
        <v>8.9740469500188067E-4</v>
      </c>
    </row>
    <row r="784" spans="1:16" x14ac:dyDescent="0.2">
      <c r="A784" s="225">
        <f t="shared" si="24"/>
        <v>782</v>
      </c>
      <c r="B784" t="s">
        <v>3102</v>
      </c>
      <c r="C784" s="63" t="s">
        <v>3103</v>
      </c>
      <c r="E784" t="s">
        <v>3104</v>
      </c>
      <c r="F784" t="s">
        <v>3105</v>
      </c>
      <c r="G784" s="63" t="s">
        <v>590</v>
      </c>
      <c r="H784" s="63" t="s">
        <v>591</v>
      </c>
      <c r="I784" s="63">
        <v>20</v>
      </c>
      <c r="J784" s="63">
        <v>20</v>
      </c>
      <c r="K784" t="s">
        <v>1510</v>
      </c>
      <c r="L784" s="63" t="s">
        <v>77</v>
      </c>
      <c r="M784" s="227">
        <v>17529000</v>
      </c>
      <c r="N784" s="63" t="s">
        <v>586</v>
      </c>
      <c r="O784" s="63" t="s">
        <v>586</v>
      </c>
      <c r="P784" s="228">
        <f t="shared" si="25"/>
        <v>1.5513419032236653E-2</v>
      </c>
    </row>
    <row r="785" spans="1:16" x14ac:dyDescent="0.2">
      <c r="A785" s="225">
        <f t="shared" si="24"/>
        <v>783</v>
      </c>
      <c r="B785" t="s">
        <v>3637</v>
      </c>
      <c r="C785" s="63" t="s">
        <v>3638</v>
      </c>
      <c r="E785" t="s">
        <v>3639</v>
      </c>
      <c r="F785" t="s">
        <v>3105</v>
      </c>
      <c r="G785" s="63" t="s">
        <v>590</v>
      </c>
      <c r="H785" s="63" t="s">
        <v>591</v>
      </c>
      <c r="I785" s="63">
        <v>20</v>
      </c>
      <c r="J785" s="63">
        <v>20</v>
      </c>
      <c r="K785" t="s">
        <v>1510</v>
      </c>
      <c r="L785" s="63" t="s">
        <v>77</v>
      </c>
      <c r="M785" s="227">
        <v>2000</v>
      </c>
      <c r="N785" s="63" t="s">
        <v>586</v>
      </c>
      <c r="O785" s="63" t="s">
        <v>586</v>
      </c>
      <c r="P785" s="228">
        <f t="shared" si="25"/>
        <v>1.7700289842246167E-6</v>
      </c>
    </row>
    <row r="786" spans="1:16" x14ac:dyDescent="0.2">
      <c r="A786" s="225">
        <f t="shared" si="24"/>
        <v>784</v>
      </c>
      <c r="B786" t="s">
        <v>305</v>
      </c>
      <c r="C786" s="63" t="s">
        <v>306</v>
      </c>
      <c r="E786" t="s">
        <v>1068</v>
      </c>
      <c r="G786" s="63" t="s">
        <v>590</v>
      </c>
      <c r="H786" s="63" t="s">
        <v>106</v>
      </c>
      <c r="I786" s="63">
        <v>20</v>
      </c>
      <c r="J786" s="63">
        <v>20</v>
      </c>
      <c r="K786" t="s">
        <v>1510</v>
      </c>
      <c r="L786" s="63" t="s">
        <v>77</v>
      </c>
      <c r="M786" s="227">
        <v>13458</v>
      </c>
      <c r="N786" s="63" t="s">
        <v>586</v>
      </c>
      <c r="O786" s="63" t="s">
        <v>586</v>
      </c>
      <c r="P786" s="228">
        <f t="shared" si="25"/>
        <v>1.1910525034847446E-5</v>
      </c>
    </row>
    <row r="787" spans="1:16" x14ac:dyDescent="0.2">
      <c r="A787" s="225">
        <f t="shared" si="24"/>
        <v>785</v>
      </c>
      <c r="B787" t="s">
        <v>3265</v>
      </c>
      <c r="C787" s="63" t="s">
        <v>3266</v>
      </c>
      <c r="E787" t="s">
        <v>3267</v>
      </c>
      <c r="F787" t="s">
        <v>3268</v>
      </c>
      <c r="G787" s="63" t="s">
        <v>590</v>
      </c>
      <c r="H787" s="63" t="s">
        <v>591</v>
      </c>
      <c r="I787" s="63">
        <v>20</v>
      </c>
      <c r="J787" s="63">
        <v>20</v>
      </c>
      <c r="K787" t="s">
        <v>1510</v>
      </c>
      <c r="L787" s="63" t="s">
        <v>77</v>
      </c>
      <c r="M787" s="227">
        <v>36000</v>
      </c>
      <c r="N787" s="63" t="s">
        <v>586</v>
      </c>
      <c r="O787" s="63" t="s">
        <v>586</v>
      </c>
      <c r="P787" s="228">
        <f t="shared" si="25"/>
        <v>3.1860521716043098E-5</v>
      </c>
    </row>
    <row r="788" spans="1:16" x14ac:dyDescent="0.2">
      <c r="A788" s="225">
        <f t="shared" si="24"/>
        <v>786</v>
      </c>
      <c r="B788" t="s">
        <v>2155</v>
      </c>
      <c r="C788" s="63" t="s">
        <v>2156</v>
      </c>
      <c r="D788" s="63" t="s">
        <v>656</v>
      </c>
      <c r="E788" t="s">
        <v>2470</v>
      </c>
      <c r="F788" t="s">
        <v>2471</v>
      </c>
      <c r="G788" s="63" t="s">
        <v>590</v>
      </c>
      <c r="H788" s="63" t="s">
        <v>591</v>
      </c>
      <c r="I788" s="63">
        <v>20</v>
      </c>
      <c r="J788" s="63">
        <v>20</v>
      </c>
      <c r="K788" t="s">
        <v>1510</v>
      </c>
      <c r="L788" s="63" t="s">
        <v>77</v>
      </c>
      <c r="M788" s="227">
        <v>103500</v>
      </c>
      <c r="N788" s="63" t="s">
        <v>586</v>
      </c>
      <c r="O788" s="63" t="s">
        <v>586</v>
      </c>
      <c r="P788" s="228">
        <f t="shared" si="25"/>
        <v>9.1598999933623911E-5</v>
      </c>
    </row>
    <row r="789" spans="1:16" x14ac:dyDescent="0.2">
      <c r="A789" s="225">
        <f t="shared" si="24"/>
        <v>787</v>
      </c>
      <c r="B789" t="s">
        <v>2715</v>
      </c>
      <c r="C789" s="63" t="s">
        <v>2716</v>
      </c>
      <c r="E789" t="s">
        <v>2717</v>
      </c>
      <c r="F789" t="s">
        <v>2718</v>
      </c>
      <c r="G789" s="63" t="s">
        <v>590</v>
      </c>
      <c r="H789" s="63" t="s">
        <v>591</v>
      </c>
      <c r="I789" s="63">
        <v>20</v>
      </c>
      <c r="J789" s="63">
        <v>20</v>
      </c>
      <c r="K789" t="s">
        <v>1510</v>
      </c>
      <c r="L789" s="63" t="s">
        <v>77</v>
      </c>
      <c r="M789" s="227">
        <v>72500</v>
      </c>
      <c r="N789" s="63" t="s">
        <v>586</v>
      </c>
      <c r="O789" s="63" t="s">
        <v>586</v>
      </c>
      <c r="P789" s="228">
        <f t="shared" si="25"/>
        <v>6.4163550678142357E-5</v>
      </c>
    </row>
    <row r="790" spans="1:16" x14ac:dyDescent="0.2">
      <c r="A790" s="225">
        <f t="shared" si="24"/>
        <v>788</v>
      </c>
      <c r="B790" t="s">
        <v>2302</v>
      </c>
      <c r="C790" s="63" t="s">
        <v>2303</v>
      </c>
      <c r="E790" t="s">
        <v>2304</v>
      </c>
      <c r="G790" s="63" t="s">
        <v>590</v>
      </c>
      <c r="H790" s="63" t="s">
        <v>591</v>
      </c>
      <c r="I790" s="63">
        <v>20</v>
      </c>
      <c r="J790" s="63">
        <v>20</v>
      </c>
      <c r="K790" t="s">
        <v>1510</v>
      </c>
      <c r="L790" s="63" t="s">
        <v>77</v>
      </c>
      <c r="M790" s="227">
        <v>180500</v>
      </c>
      <c r="N790" s="63" t="s">
        <v>586</v>
      </c>
      <c r="O790" s="63" t="s">
        <v>586</v>
      </c>
      <c r="P790" s="228">
        <f t="shared" si="25"/>
        <v>1.5974511582627165E-4</v>
      </c>
    </row>
    <row r="791" spans="1:16" x14ac:dyDescent="0.2">
      <c r="A791" s="225">
        <f t="shared" si="24"/>
        <v>789</v>
      </c>
      <c r="B791" t="s">
        <v>1498</v>
      </c>
      <c r="C791" s="63" t="s">
        <v>803</v>
      </c>
      <c r="E791" t="s">
        <v>1072</v>
      </c>
      <c r="G791" s="63" t="s">
        <v>590</v>
      </c>
      <c r="H791" s="63" t="s">
        <v>591</v>
      </c>
      <c r="I791" s="63">
        <v>20</v>
      </c>
      <c r="J791" s="63">
        <v>20</v>
      </c>
      <c r="K791" t="s">
        <v>1510</v>
      </c>
      <c r="L791" s="63" t="s">
        <v>77</v>
      </c>
      <c r="M791" s="227">
        <v>2028</v>
      </c>
      <c r="N791" s="63" t="s">
        <v>586</v>
      </c>
      <c r="O791" s="63" t="s">
        <v>586</v>
      </c>
      <c r="P791" s="228">
        <f t="shared" si="25"/>
        <v>1.7948093900037614E-6</v>
      </c>
    </row>
    <row r="792" spans="1:16" x14ac:dyDescent="0.2">
      <c r="A792" s="225">
        <f t="shared" si="24"/>
        <v>790</v>
      </c>
      <c r="B792" t="s">
        <v>763</v>
      </c>
      <c r="C792" s="63" t="s">
        <v>764</v>
      </c>
      <c r="E792" t="s">
        <v>1040</v>
      </c>
      <c r="G792" s="63" t="s">
        <v>590</v>
      </c>
      <c r="H792" s="63" t="s">
        <v>591</v>
      </c>
      <c r="I792" s="63">
        <v>20</v>
      </c>
      <c r="J792" s="63">
        <v>20</v>
      </c>
      <c r="K792" t="s">
        <v>1510</v>
      </c>
      <c r="L792" s="63" t="s">
        <v>77</v>
      </c>
      <c r="M792" s="227">
        <v>99500</v>
      </c>
      <c r="N792" s="63" t="s">
        <v>586</v>
      </c>
      <c r="O792" s="63" t="s">
        <v>586</v>
      </c>
      <c r="P792" s="228">
        <f t="shared" si="25"/>
        <v>8.8058941965174674E-5</v>
      </c>
    </row>
    <row r="793" spans="1:16" x14ac:dyDescent="0.2">
      <c r="A793" s="225">
        <f t="shared" si="24"/>
        <v>791</v>
      </c>
      <c r="B793" t="s">
        <v>289</v>
      </c>
      <c r="C793" s="63" t="s">
        <v>290</v>
      </c>
      <c r="E793" t="s">
        <v>983</v>
      </c>
      <c r="G793" s="63" t="s">
        <v>590</v>
      </c>
      <c r="H793" s="63" t="s">
        <v>105</v>
      </c>
      <c r="I793" s="63">
        <v>20</v>
      </c>
      <c r="J793" s="63">
        <v>20</v>
      </c>
      <c r="K793" t="s">
        <v>1510</v>
      </c>
      <c r="L793" s="63" t="s">
        <v>77</v>
      </c>
      <c r="M793" s="227">
        <v>1174700</v>
      </c>
      <c r="N793" s="63" t="s">
        <v>586</v>
      </c>
      <c r="O793" s="63" t="s">
        <v>586</v>
      </c>
      <c r="P793" s="228">
        <f t="shared" si="25"/>
        <v>1.0396265238843286E-3</v>
      </c>
    </row>
    <row r="794" spans="1:16" x14ac:dyDescent="0.2">
      <c r="A794" s="225">
        <f t="shared" si="24"/>
        <v>792</v>
      </c>
      <c r="B794" t="s">
        <v>2041</v>
      </c>
      <c r="C794" s="63" t="s">
        <v>2042</v>
      </c>
      <c r="D794" s="63" t="s">
        <v>656</v>
      </c>
      <c r="E794" t="s">
        <v>2259</v>
      </c>
      <c r="F794" t="s">
        <v>2260</v>
      </c>
      <c r="G794" s="63" t="s">
        <v>590</v>
      </c>
      <c r="H794" s="63" t="s">
        <v>591</v>
      </c>
      <c r="I794" s="63">
        <v>20</v>
      </c>
      <c r="J794" s="63">
        <v>20</v>
      </c>
      <c r="K794" t="s">
        <v>1510</v>
      </c>
      <c r="L794" s="63" t="s">
        <v>77</v>
      </c>
      <c r="M794" s="227">
        <v>392000</v>
      </c>
      <c r="N794" s="63" t="s">
        <v>586</v>
      </c>
      <c r="O794" s="63" t="s">
        <v>586</v>
      </c>
      <c r="P794" s="228">
        <f t="shared" si="25"/>
        <v>3.4692568090802489E-4</v>
      </c>
    </row>
    <row r="795" spans="1:16" x14ac:dyDescent="0.2">
      <c r="A795" s="225">
        <f t="shared" si="24"/>
        <v>793</v>
      </c>
      <c r="B795" t="s">
        <v>3190</v>
      </c>
      <c r="C795" s="63" t="s">
        <v>3191</v>
      </c>
      <c r="E795" t="s">
        <v>3192</v>
      </c>
      <c r="F795" t="s">
        <v>3193</v>
      </c>
      <c r="G795" s="63" t="s">
        <v>590</v>
      </c>
      <c r="H795" s="63" t="s">
        <v>591</v>
      </c>
      <c r="I795" s="63">
        <v>20</v>
      </c>
      <c r="J795" s="63">
        <v>20</v>
      </c>
      <c r="K795" t="s">
        <v>1510</v>
      </c>
      <c r="L795" s="63" t="s">
        <v>77</v>
      </c>
      <c r="M795" s="227">
        <v>7500</v>
      </c>
      <c r="N795" s="63" t="s">
        <v>586</v>
      </c>
      <c r="O795" s="63" t="s">
        <v>586</v>
      </c>
      <c r="P795" s="228">
        <f t="shared" si="25"/>
        <v>6.6376086908423122E-6</v>
      </c>
    </row>
    <row r="796" spans="1:16" x14ac:dyDescent="0.2">
      <c r="A796" s="225">
        <f t="shared" si="24"/>
        <v>794</v>
      </c>
      <c r="B796" t="s">
        <v>378</v>
      </c>
      <c r="C796" s="63" t="s">
        <v>379</v>
      </c>
      <c r="E796" t="s">
        <v>2411</v>
      </c>
      <c r="F796" t="s">
        <v>2412</v>
      </c>
      <c r="G796" s="63" t="s">
        <v>590</v>
      </c>
      <c r="H796" s="63" t="s">
        <v>554</v>
      </c>
      <c r="I796" s="63">
        <v>20</v>
      </c>
      <c r="J796" s="63">
        <v>20</v>
      </c>
      <c r="K796" t="s">
        <v>1510</v>
      </c>
      <c r="L796" s="63" t="s">
        <v>77</v>
      </c>
      <c r="M796" s="227">
        <v>998000</v>
      </c>
      <c r="N796" s="63" t="s">
        <v>586</v>
      </c>
      <c r="O796" s="63" t="s">
        <v>586</v>
      </c>
      <c r="P796" s="228">
        <f t="shared" si="25"/>
        <v>8.8324446312808367E-4</v>
      </c>
    </row>
    <row r="797" spans="1:16" x14ac:dyDescent="0.2">
      <c r="A797" s="225">
        <f t="shared" si="24"/>
        <v>795</v>
      </c>
      <c r="B797" t="s">
        <v>1966</v>
      </c>
      <c r="C797" s="63" t="s">
        <v>1967</v>
      </c>
      <c r="D797" s="63" t="s">
        <v>656</v>
      </c>
      <c r="E797" t="s">
        <v>2361</v>
      </c>
      <c r="F797" t="s">
        <v>2362</v>
      </c>
      <c r="G797" s="63" t="s">
        <v>590</v>
      </c>
      <c r="H797" s="63" t="s">
        <v>591</v>
      </c>
      <c r="I797" s="63">
        <v>20</v>
      </c>
      <c r="J797" s="63">
        <v>20</v>
      </c>
      <c r="K797" t="s">
        <v>1510</v>
      </c>
      <c r="L797" s="63" t="s">
        <v>77</v>
      </c>
      <c r="M797" s="227">
        <v>20500</v>
      </c>
      <c r="N797" s="63" t="s">
        <v>586</v>
      </c>
      <c r="O797" s="63" t="s">
        <v>586</v>
      </c>
      <c r="P797" s="228">
        <f t="shared" si="25"/>
        <v>1.8142797088302321E-5</v>
      </c>
    </row>
    <row r="798" spans="1:16" x14ac:dyDescent="0.2">
      <c r="A798" s="225">
        <f t="shared" si="24"/>
        <v>796</v>
      </c>
      <c r="B798" t="s">
        <v>3202</v>
      </c>
      <c r="C798" s="63" t="s">
        <v>3203</v>
      </c>
      <c r="D798" s="63" t="s">
        <v>656</v>
      </c>
      <c r="E798" t="s">
        <v>3204</v>
      </c>
      <c r="F798" t="s">
        <v>3205</v>
      </c>
      <c r="G798" s="63" t="s">
        <v>590</v>
      </c>
      <c r="H798" s="63" t="s">
        <v>591</v>
      </c>
      <c r="I798" s="63">
        <v>20</v>
      </c>
      <c r="J798" s="63">
        <v>20</v>
      </c>
      <c r="K798" t="s">
        <v>1510</v>
      </c>
      <c r="L798" s="63" t="s">
        <v>77</v>
      </c>
      <c r="M798" s="227">
        <v>6500</v>
      </c>
      <c r="N798" s="63" t="s">
        <v>586</v>
      </c>
      <c r="O798" s="63" t="s">
        <v>586</v>
      </c>
      <c r="P798" s="228">
        <f t="shared" si="25"/>
        <v>5.7525941987300045E-6</v>
      </c>
    </row>
    <row r="799" spans="1:16" x14ac:dyDescent="0.2">
      <c r="A799" s="225">
        <f t="shared" si="24"/>
        <v>797</v>
      </c>
      <c r="B799" t="s">
        <v>3121</v>
      </c>
      <c r="C799" s="63" t="s">
        <v>3122</v>
      </c>
      <c r="E799" t="s">
        <v>3123</v>
      </c>
      <c r="F799" t="s">
        <v>3124</v>
      </c>
      <c r="G799" s="63" t="s">
        <v>590</v>
      </c>
      <c r="H799" s="63" t="s">
        <v>591</v>
      </c>
      <c r="I799" s="63">
        <v>20</v>
      </c>
      <c r="J799" s="63">
        <v>20</v>
      </c>
      <c r="K799" t="s">
        <v>1510</v>
      </c>
      <c r="L799" s="63" t="s">
        <v>77</v>
      </c>
      <c r="M799" s="227">
        <v>302000</v>
      </c>
      <c r="N799" s="63" t="s">
        <v>586</v>
      </c>
      <c r="O799" s="63" t="s">
        <v>586</v>
      </c>
      <c r="P799" s="228">
        <f t="shared" si="25"/>
        <v>2.672743766179171E-4</v>
      </c>
    </row>
    <row r="800" spans="1:16" x14ac:dyDescent="0.2">
      <c r="A800" s="225">
        <f t="shared" si="24"/>
        <v>798</v>
      </c>
      <c r="B800" t="s">
        <v>850</v>
      </c>
      <c r="C800" s="63" t="s">
        <v>311</v>
      </c>
      <c r="E800" t="s">
        <v>2436</v>
      </c>
      <c r="F800" t="s">
        <v>2437</v>
      </c>
      <c r="G800" s="63" t="s">
        <v>590</v>
      </c>
      <c r="H800" s="63" t="s">
        <v>105</v>
      </c>
      <c r="I800" s="63">
        <v>20</v>
      </c>
      <c r="J800" s="63">
        <v>20</v>
      </c>
      <c r="K800" t="s">
        <v>1510</v>
      </c>
      <c r="L800" s="63" t="s">
        <v>77</v>
      </c>
      <c r="M800" s="227">
        <v>499500</v>
      </c>
      <c r="N800" s="63" t="s">
        <v>586</v>
      </c>
      <c r="O800" s="63" t="s">
        <v>586</v>
      </c>
      <c r="P800" s="228">
        <f t="shared" si="25"/>
        <v>4.4206473881009799E-4</v>
      </c>
    </row>
    <row r="801" spans="1:16" x14ac:dyDescent="0.2">
      <c r="A801" s="225">
        <f t="shared" si="24"/>
        <v>799</v>
      </c>
      <c r="B801" t="s">
        <v>904</v>
      </c>
      <c r="C801" s="63" t="s">
        <v>905</v>
      </c>
      <c r="D801" s="63" t="s">
        <v>656</v>
      </c>
      <c r="E801" t="s">
        <v>2297</v>
      </c>
      <c r="F801" t="s">
        <v>2298</v>
      </c>
      <c r="G801" s="63" t="s">
        <v>590</v>
      </c>
      <c r="H801" s="63" t="s">
        <v>105</v>
      </c>
      <c r="I801" s="63">
        <v>20</v>
      </c>
      <c r="J801" s="63">
        <v>20</v>
      </c>
      <c r="K801" t="s">
        <v>1510</v>
      </c>
      <c r="L801" s="63" t="s">
        <v>77</v>
      </c>
      <c r="M801" s="227">
        <v>389500</v>
      </c>
      <c r="N801" s="63" t="s">
        <v>586</v>
      </c>
      <c r="O801" s="63" t="s">
        <v>586</v>
      </c>
      <c r="P801" s="228">
        <f t="shared" si="25"/>
        <v>3.4471314467774409E-4</v>
      </c>
    </row>
    <row r="802" spans="1:16" x14ac:dyDescent="0.2">
      <c r="A802" s="225">
        <f t="shared" si="24"/>
        <v>800</v>
      </c>
      <c r="B802" t="s">
        <v>1844</v>
      </c>
      <c r="C802" s="63" t="s">
        <v>1845</v>
      </c>
      <c r="D802" s="63" t="s">
        <v>1761</v>
      </c>
      <c r="E802" t="s">
        <v>2589</v>
      </c>
      <c r="F802" t="s">
        <v>2590</v>
      </c>
      <c r="G802" s="63" t="s">
        <v>590</v>
      </c>
      <c r="H802" s="63" t="s">
        <v>591</v>
      </c>
      <c r="I802" s="63">
        <v>20</v>
      </c>
      <c r="J802" s="63">
        <v>20</v>
      </c>
      <c r="K802" t="s">
        <v>1510</v>
      </c>
      <c r="L802" s="63" t="s">
        <v>77</v>
      </c>
      <c r="M802" s="227">
        <v>11000</v>
      </c>
      <c r="N802" s="63" t="s">
        <v>586</v>
      </c>
      <c r="O802" s="63" t="s">
        <v>586</v>
      </c>
      <c r="P802" s="228">
        <f t="shared" si="25"/>
        <v>9.7351594132353918E-6</v>
      </c>
    </row>
    <row r="803" spans="1:16" x14ac:dyDescent="0.2">
      <c r="A803" s="225">
        <f t="shared" si="24"/>
        <v>801</v>
      </c>
      <c r="B803" t="s">
        <v>3273</v>
      </c>
      <c r="C803" s="63" t="s">
        <v>3274</v>
      </c>
      <c r="E803" t="s">
        <v>3275</v>
      </c>
      <c r="G803" s="63" t="s">
        <v>590</v>
      </c>
      <c r="H803" s="63" t="s">
        <v>101</v>
      </c>
      <c r="I803" s="63">
        <v>20</v>
      </c>
      <c r="J803" s="63">
        <v>20</v>
      </c>
      <c r="K803" t="s">
        <v>1510</v>
      </c>
      <c r="L803" s="63" t="s">
        <v>77</v>
      </c>
      <c r="M803" s="227">
        <v>29500</v>
      </c>
      <c r="N803" s="63" t="s">
        <v>586</v>
      </c>
      <c r="O803" s="63" t="s">
        <v>586</v>
      </c>
      <c r="P803" s="228">
        <f t="shared" si="25"/>
        <v>2.6107927517313096E-5</v>
      </c>
    </row>
    <row r="804" spans="1:16" x14ac:dyDescent="0.2">
      <c r="A804" s="225">
        <f t="shared" si="24"/>
        <v>802</v>
      </c>
      <c r="B804" t="s">
        <v>2942</v>
      </c>
      <c r="C804" s="63" t="s">
        <v>2943</v>
      </c>
      <c r="D804" s="63" t="s">
        <v>656</v>
      </c>
      <c r="E804" t="s">
        <v>2916</v>
      </c>
      <c r="F804" t="s">
        <v>2917</v>
      </c>
      <c r="G804" s="63" t="s">
        <v>590</v>
      </c>
      <c r="H804" s="63" t="s">
        <v>591</v>
      </c>
      <c r="I804" s="63">
        <v>20</v>
      </c>
      <c r="J804" s="63">
        <v>20</v>
      </c>
      <c r="K804" t="s">
        <v>1510</v>
      </c>
      <c r="L804" s="63" t="s">
        <v>77</v>
      </c>
      <c r="M804" s="227">
        <v>9000</v>
      </c>
      <c r="N804" s="63" t="s">
        <v>586</v>
      </c>
      <c r="O804" s="63" t="s">
        <v>586</v>
      </c>
      <c r="P804" s="228">
        <f t="shared" si="25"/>
        <v>7.9651304290107746E-6</v>
      </c>
    </row>
    <row r="805" spans="1:16" x14ac:dyDescent="0.2">
      <c r="A805" s="225">
        <f t="shared" si="24"/>
        <v>803</v>
      </c>
      <c r="B805" t="s">
        <v>2068</v>
      </c>
      <c r="C805" s="63" t="s">
        <v>2069</v>
      </c>
      <c r="D805" s="63" t="s">
        <v>656</v>
      </c>
      <c r="E805" t="s">
        <v>1622</v>
      </c>
      <c r="F805" t="s">
        <v>1623</v>
      </c>
      <c r="G805" s="63" t="s">
        <v>590</v>
      </c>
      <c r="H805" s="63" t="s">
        <v>591</v>
      </c>
      <c r="I805" s="63">
        <v>20</v>
      </c>
      <c r="J805" s="63">
        <v>20</v>
      </c>
      <c r="K805" t="s">
        <v>1510</v>
      </c>
      <c r="L805" s="63" t="s">
        <v>77</v>
      </c>
      <c r="M805" s="227">
        <v>33000</v>
      </c>
      <c r="N805" s="63" t="s">
        <v>586</v>
      </c>
      <c r="O805" s="63" t="s">
        <v>586</v>
      </c>
      <c r="P805" s="228">
        <f t="shared" si="25"/>
        <v>2.9205478239706174E-5</v>
      </c>
    </row>
    <row r="806" spans="1:16" x14ac:dyDescent="0.2">
      <c r="A806" s="225">
        <f t="shared" si="24"/>
        <v>804</v>
      </c>
      <c r="B806" t="s">
        <v>2914</v>
      </c>
      <c r="C806" s="63" t="s">
        <v>2915</v>
      </c>
      <c r="D806" s="63" t="s">
        <v>656</v>
      </c>
      <c r="E806" t="s">
        <v>2916</v>
      </c>
      <c r="F806" t="s">
        <v>2917</v>
      </c>
      <c r="G806" s="63" t="s">
        <v>590</v>
      </c>
      <c r="H806" s="63" t="s">
        <v>591</v>
      </c>
      <c r="I806" s="63">
        <v>20</v>
      </c>
      <c r="J806" s="63">
        <v>20</v>
      </c>
      <c r="K806" t="s">
        <v>1510</v>
      </c>
      <c r="L806" s="63" t="s">
        <v>77</v>
      </c>
      <c r="M806" s="227">
        <v>39000</v>
      </c>
      <c r="N806" s="63" t="s">
        <v>586</v>
      </c>
      <c r="O806" s="63" t="s">
        <v>586</v>
      </c>
      <c r="P806" s="228">
        <f t="shared" si="25"/>
        <v>3.4515565192380023E-5</v>
      </c>
    </row>
    <row r="807" spans="1:16" x14ac:dyDescent="0.2">
      <c r="A807" s="225">
        <f t="shared" si="24"/>
        <v>805</v>
      </c>
      <c r="B807" t="s">
        <v>2933</v>
      </c>
      <c r="C807" s="63" t="s">
        <v>2934</v>
      </c>
      <c r="D807" s="63" t="s">
        <v>656</v>
      </c>
      <c r="E807" t="s">
        <v>2916</v>
      </c>
      <c r="F807" t="s">
        <v>2917</v>
      </c>
      <c r="G807" s="63" t="s">
        <v>590</v>
      </c>
      <c r="H807" s="63" t="s">
        <v>591</v>
      </c>
      <c r="I807" s="63">
        <v>20</v>
      </c>
      <c r="J807" s="63">
        <v>20</v>
      </c>
      <c r="K807" t="s">
        <v>1510</v>
      </c>
      <c r="L807" s="63" t="s">
        <v>77</v>
      </c>
      <c r="M807" s="227">
        <v>16500</v>
      </c>
      <c r="N807" s="63" t="s">
        <v>586</v>
      </c>
      <c r="O807" s="63" t="s">
        <v>586</v>
      </c>
      <c r="P807" s="228">
        <f t="shared" si="25"/>
        <v>1.4602739119853087E-5</v>
      </c>
    </row>
    <row r="808" spans="1:16" x14ac:dyDescent="0.2">
      <c r="A808" s="225">
        <f t="shared" si="24"/>
        <v>806</v>
      </c>
      <c r="B808" t="s">
        <v>1954</v>
      </c>
      <c r="C808" s="63" t="s">
        <v>1955</v>
      </c>
      <c r="D808" s="63" t="s">
        <v>656</v>
      </c>
      <c r="E808" t="s">
        <v>2349</v>
      </c>
      <c r="F808" t="s">
        <v>2350</v>
      </c>
      <c r="G808" s="63" t="s">
        <v>590</v>
      </c>
      <c r="H808" s="63" t="s">
        <v>591</v>
      </c>
      <c r="I808" s="63">
        <v>20</v>
      </c>
      <c r="J808" s="63">
        <v>20</v>
      </c>
      <c r="K808" t="s">
        <v>1510</v>
      </c>
      <c r="L808" s="63" t="s">
        <v>77</v>
      </c>
      <c r="M808" s="227">
        <v>34500</v>
      </c>
      <c r="N808" s="63" t="s">
        <v>586</v>
      </c>
      <c r="O808" s="63" t="s">
        <v>586</v>
      </c>
      <c r="P808" s="228">
        <f t="shared" si="25"/>
        <v>3.0532999977874639E-5</v>
      </c>
    </row>
    <row r="809" spans="1:16" x14ac:dyDescent="0.2">
      <c r="A809" s="225">
        <f t="shared" si="24"/>
        <v>807</v>
      </c>
      <c r="B809" t="s">
        <v>432</v>
      </c>
      <c r="C809" s="63" t="s">
        <v>433</v>
      </c>
      <c r="E809" t="s">
        <v>2477</v>
      </c>
      <c r="F809" t="s">
        <v>2478</v>
      </c>
      <c r="G809" s="63" t="s">
        <v>590</v>
      </c>
      <c r="H809" s="63" t="s">
        <v>85</v>
      </c>
      <c r="I809" s="63">
        <v>20</v>
      </c>
      <c r="J809" s="63">
        <v>20</v>
      </c>
      <c r="K809" t="s">
        <v>1510</v>
      </c>
      <c r="L809" s="63" t="s">
        <v>77</v>
      </c>
      <c r="M809" s="227">
        <v>156000</v>
      </c>
      <c r="N809" s="63" t="s">
        <v>586</v>
      </c>
      <c r="O809" s="63" t="s">
        <v>586</v>
      </c>
      <c r="P809" s="228">
        <f t="shared" si="25"/>
        <v>1.3806226076952009E-4</v>
      </c>
    </row>
    <row r="810" spans="1:16" x14ac:dyDescent="0.2">
      <c r="A810" s="225">
        <f t="shared" si="24"/>
        <v>808</v>
      </c>
      <c r="B810" t="s">
        <v>1986</v>
      </c>
      <c r="C810" s="63" t="s">
        <v>1987</v>
      </c>
      <c r="D810" s="63" t="s">
        <v>656</v>
      </c>
      <c r="E810" t="s">
        <v>2205</v>
      </c>
      <c r="F810" t="s">
        <v>1623</v>
      </c>
      <c r="G810" s="63" t="s">
        <v>590</v>
      </c>
      <c r="H810" s="63" t="s">
        <v>591</v>
      </c>
      <c r="I810" s="63">
        <v>20</v>
      </c>
      <c r="J810" s="63">
        <v>20</v>
      </c>
      <c r="K810" t="s">
        <v>1510</v>
      </c>
      <c r="L810" s="63" t="s">
        <v>77</v>
      </c>
      <c r="M810" s="227">
        <v>254000</v>
      </c>
      <c r="N810" s="63" t="s">
        <v>586</v>
      </c>
      <c r="O810" s="63" t="s">
        <v>586</v>
      </c>
      <c r="P810" s="228">
        <f t="shared" si="25"/>
        <v>2.2479368099652633E-4</v>
      </c>
    </row>
    <row r="811" spans="1:16" x14ac:dyDescent="0.2">
      <c r="A811" s="225">
        <f t="shared" si="24"/>
        <v>809</v>
      </c>
      <c r="B811" t="s">
        <v>3194</v>
      </c>
      <c r="C811" s="63" t="s">
        <v>3195</v>
      </c>
      <c r="D811" s="63" t="s">
        <v>656</v>
      </c>
      <c r="E811" t="s">
        <v>3196</v>
      </c>
      <c r="F811" t="s">
        <v>3197</v>
      </c>
      <c r="G811" s="63" t="s">
        <v>590</v>
      </c>
      <c r="H811" s="63" t="s">
        <v>591</v>
      </c>
      <c r="I811" s="63">
        <v>20</v>
      </c>
      <c r="J811" s="63">
        <v>20</v>
      </c>
      <c r="K811" t="s">
        <v>1510</v>
      </c>
      <c r="L811" s="63" t="s">
        <v>77</v>
      </c>
      <c r="M811" s="227">
        <v>5000</v>
      </c>
      <c r="N811" s="63" t="s">
        <v>586</v>
      </c>
      <c r="O811" s="63" t="s">
        <v>586</v>
      </c>
      <c r="P811" s="228">
        <f t="shared" si="25"/>
        <v>4.425072460561542E-6</v>
      </c>
    </row>
    <row r="812" spans="1:16" x14ac:dyDescent="0.2">
      <c r="A812" s="225">
        <f t="shared" si="24"/>
        <v>810</v>
      </c>
      <c r="B812" t="s">
        <v>1356</v>
      </c>
      <c r="C812" s="63" t="s">
        <v>1357</v>
      </c>
      <c r="E812" t="s">
        <v>1358</v>
      </c>
      <c r="G812" s="63" t="s">
        <v>590</v>
      </c>
      <c r="H812" s="63" t="s">
        <v>105</v>
      </c>
      <c r="I812" s="63">
        <v>20</v>
      </c>
      <c r="J812" s="63">
        <v>20</v>
      </c>
      <c r="K812" t="s">
        <v>1510</v>
      </c>
      <c r="L812" s="63" t="s">
        <v>77</v>
      </c>
      <c r="M812" s="227">
        <v>1900</v>
      </c>
      <c r="N812" s="63" t="s">
        <v>586</v>
      </c>
      <c r="O812" s="63" t="s">
        <v>586</v>
      </c>
      <c r="P812" s="228">
        <f t="shared" si="25"/>
        <v>1.6815275350133858E-6</v>
      </c>
    </row>
    <row r="813" spans="1:16" x14ac:dyDescent="0.2">
      <c r="A813" s="225">
        <f t="shared" si="24"/>
        <v>811</v>
      </c>
      <c r="B813" t="s">
        <v>2825</v>
      </c>
      <c r="C813" s="63" t="s">
        <v>2826</v>
      </c>
      <c r="D813" s="63" t="s">
        <v>656</v>
      </c>
      <c r="E813" t="s">
        <v>2908</v>
      </c>
      <c r="F813" t="s">
        <v>2827</v>
      </c>
      <c r="G813" s="63" t="s">
        <v>590</v>
      </c>
      <c r="H813" s="63" t="s">
        <v>591</v>
      </c>
      <c r="I813" s="63">
        <v>20</v>
      </c>
      <c r="J813" s="63">
        <v>20</v>
      </c>
      <c r="K813" t="s">
        <v>1510</v>
      </c>
      <c r="L813" s="63" t="s">
        <v>77</v>
      </c>
      <c r="M813" s="227">
        <v>1135500</v>
      </c>
      <c r="N813" s="63" t="s">
        <v>586</v>
      </c>
      <c r="O813" s="63" t="s">
        <v>586</v>
      </c>
      <c r="P813" s="228">
        <f t="shared" si="25"/>
        <v>1.0049339557935261E-3</v>
      </c>
    </row>
    <row r="814" spans="1:16" x14ac:dyDescent="0.2">
      <c r="A814" s="225">
        <f t="shared" si="24"/>
        <v>812</v>
      </c>
      <c r="B814" t="s">
        <v>2369</v>
      </c>
      <c r="C814" s="63" t="s">
        <v>2370</v>
      </c>
      <c r="D814" s="63" t="s">
        <v>656</v>
      </c>
      <c r="E814" t="s">
        <v>2528</v>
      </c>
      <c r="F814" t="s">
        <v>1623</v>
      </c>
      <c r="G814" s="63" t="s">
        <v>590</v>
      </c>
      <c r="H814" s="63" t="s">
        <v>591</v>
      </c>
      <c r="I814" s="63">
        <v>20</v>
      </c>
      <c r="J814" s="63">
        <v>20</v>
      </c>
      <c r="K814" t="s">
        <v>1510</v>
      </c>
      <c r="L814" s="63" t="s">
        <v>77</v>
      </c>
      <c r="M814" s="227">
        <v>24500</v>
      </c>
      <c r="N814" s="63" t="s">
        <v>586</v>
      </c>
      <c r="O814" s="63" t="s">
        <v>586</v>
      </c>
      <c r="P814" s="228">
        <f t="shared" si="25"/>
        <v>2.1682855056751555E-5</v>
      </c>
    </row>
    <row r="815" spans="1:16" x14ac:dyDescent="0.2">
      <c r="A815" s="225">
        <f t="shared" si="24"/>
        <v>813</v>
      </c>
      <c r="B815" t="s">
        <v>2613</v>
      </c>
      <c r="C815" s="63" t="s">
        <v>2614</v>
      </c>
      <c r="E815" t="s">
        <v>2583</v>
      </c>
      <c r="F815" t="s">
        <v>2584</v>
      </c>
      <c r="G815" s="63" t="s">
        <v>590</v>
      </c>
      <c r="H815" s="63" t="s">
        <v>591</v>
      </c>
      <c r="I815" s="63">
        <v>20</v>
      </c>
      <c r="J815" s="63">
        <v>20</v>
      </c>
      <c r="K815" t="s">
        <v>1510</v>
      </c>
      <c r="L815" s="63" t="s">
        <v>77</v>
      </c>
      <c r="M815" s="227">
        <v>566000</v>
      </c>
      <c r="N815" s="63" t="s">
        <v>586</v>
      </c>
      <c r="O815" s="63" t="s">
        <v>586</v>
      </c>
      <c r="P815" s="228">
        <f t="shared" si="25"/>
        <v>5.0091820253556649E-4</v>
      </c>
    </row>
    <row r="816" spans="1:16" x14ac:dyDescent="0.2">
      <c r="A816" s="225">
        <f t="shared" si="24"/>
        <v>814</v>
      </c>
      <c r="B816" t="s">
        <v>1521</v>
      </c>
      <c r="C816" s="63" t="s">
        <v>722</v>
      </c>
      <c r="D816" s="63" t="s">
        <v>1761</v>
      </c>
      <c r="E816" t="s">
        <v>2529</v>
      </c>
      <c r="F816">
        <v>0</v>
      </c>
      <c r="G816" s="63" t="s">
        <v>590</v>
      </c>
      <c r="H816" s="63" t="s">
        <v>105</v>
      </c>
      <c r="I816" s="63">
        <v>20</v>
      </c>
      <c r="J816" s="63">
        <v>20</v>
      </c>
      <c r="K816" t="s">
        <v>1510</v>
      </c>
      <c r="L816" s="63" t="s">
        <v>77</v>
      </c>
      <c r="M816" s="227">
        <v>29620</v>
      </c>
      <c r="N816" s="63" t="s">
        <v>586</v>
      </c>
      <c r="O816" s="63" t="s">
        <v>586</v>
      </c>
      <c r="P816" s="228">
        <f t="shared" si="25"/>
        <v>2.6214129256366573E-5</v>
      </c>
    </row>
    <row r="817" spans="1:16" x14ac:dyDescent="0.2">
      <c r="A817" s="225">
        <f t="shared" si="24"/>
        <v>815</v>
      </c>
      <c r="B817" t="s">
        <v>2778</v>
      </c>
      <c r="C817" s="63" t="s">
        <v>2779</v>
      </c>
      <c r="D817" s="63" t="s">
        <v>656</v>
      </c>
      <c r="E817" t="s">
        <v>2780</v>
      </c>
      <c r="F817" t="s">
        <v>2781</v>
      </c>
      <c r="G817" s="63" t="s">
        <v>590</v>
      </c>
      <c r="H817" s="63" t="s">
        <v>591</v>
      </c>
      <c r="I817" s="63">
        <v>20</v>
      </c>
      <c r="J817" s="63">
        <v>20</v>
      </c>
      <c r="K817" t="s">
        <v>1510</v>
      </c>
      <c r="L817" s="63" t="s">
        <v>77</v>
      </c>
      <c r="M817" s="227">
        <v>500</v>
      </c>
      <c r="N817" s="63" t="s">
        <v>586</v>
      </c>
      <c r="O817" s="63" t="s">
        <v>586</v>
      </c>
      <c r="P817" s="228">
        <f t="shared" si="25"/>
        <v>4.4250724605615418E-7</v>
      </c>
    </row>
    <row r="818" spans="1:16" x14ac:dyDescent="0.2">
      <c r="A818" s="225">
        <f t="shared" si="24"/>
        <v>816</v>
      </c>
      <c r="B818" t="s">
        <v>1347</v>
      </c>
      <c r="C818" s="63" t="s">
        <v>1348</v>
      </c>
      <c r="E818" t="s">
        <v>2595</v>
      </c>
      <c r="F818" t="s">
        <v>2596</v>
      </c>
      <c r="G818" s="63" t="s">
        <v>590</v>
      </c>
      <c r="H818" s="63" t="s">
        <v>105</v>
      </c>
      <c r="I818" s="63">
        <v>20</v>
      </c>
      <c r="J818" s="63">
        <v>20</v>
      </c>
      <c r="K818" t="s">
        <v>1510</v>
      </c>
      <c r="L818" s="63" t="s">
        <v>77</v>
      </c>
      <c r="M818" s="227">
        <v>3093</v>
      </c>
      <c r="N818" s="63" t="s">
        <v>586</v>
      </c>
      <c r="O818" s="63" t="s">
        <v>586</v>
      </c>
      <c r="P818" s="228">
        <f t="shared" si="25"/>
        <v>2.7373498241033697E-6</v>
      </c>
    </row>
    <row r="819" spans="1:16" x14ac:dyDescent="0.2">
      <c r="A819" s="225">
        <f t="shared" si="24"/>
        <v>817</v>
      </c>
      <c r="B819" t="s">
        <v>3223</v>
      </c>
      <c r="C819" s="63" t="s">
        <v>3224</v>
      </c>
      <c r="E819" t="s">
        <v>1622</v>
      </c>
      <c r="F819" t="s">
        <v>1623</v>
      </c>
      <c r="G819" s="63" t="s">
        <v>590</v>
      </c>
      <c r="H819" s="63" t="s">
        <v>591</v>
      </c>
      <c r="I819" s="63">
        <v>20</v>
      </c>
      <c r="J819" s="63">
        <v>20</v>
      </c>
      <c r="K819" t="s">
        <v>1510</v>
      </c>
      <c r="L819" s="63" t="s">
        <v>77</v>
      </c>
      <c r="M819" s="227">
        <v>430500</v>
      </c>
      <c r="N819" s="63" t="s">
        <v>586</v>
      </c>
      <c r="O819" s="63" t="s">
        <v>586</v>
      </c>
      <c r="P819" s="228">
        <f t="shared" si="25"/>
        <v>3.8099873885434876E-4</v>
      </c>
    </row>
    <row r="820" spans="1:16" x14ac:dyDescent="0.2">
      <c r="A820" s="225">
        <f t="shared" si="24"/>
        <v>818</v>
      </c>
      <c r="B820" t="s">
        <v>2263</v>
      </c>
      <c r="C820" s="63" t="s">
        <v>2264</v>
      </c>
      <c r="D820" s="63" t="s">
        <v>656</v>
      </c>
      <c r="E820" t="s">
        <v>2438</v>
      </c>
      <c r="F820" t="s">
        <v>2439</v>
      </c>
      <c r="G820" s="63" t="s">
        <v>590</v>
      </c>
      <c r="H820" s="63" t="s">
        <v>591</v>
      </c>
      <c r="I820" s="63">
        <v>20</v>
      </c>
      <c r="J820" s="63">
        <v>20</v>
      </c>
      <c r="K820" t="s">
        <v>1510</v>
      </c>
      <c r="L820" s="63" t="s">
        <v>77</v>
      </c>
      <c r="M820" s="227">
        <v>267500</v>
      </c>
      <c r="N820" s="63" t="s">
        <v>586</v>
      </c>
      <c r="O820" s="63" t="s">
        <v>586</v>
      </c>
      <c r="P820" s="228">
        <f t="shared" si="25"/>
        <v>2.3674137664004248E-4</v>
      </c>
    </row>
    <row r="821" spans="1:16" x14ac:dyDescent="0.2">
      <c r="A821" s="225">
        <f t="shared" ref="A821:A884" si="26">A820+1</f>
        <v>819</v>
      </c>
      <c r="B821" t="s">
        <v>2763</v>
      </c>
      <c r="C821" s="63" t="s">
        <v>2764</v>
      </c>
      <c r="D821" s="63" t="s">
        <v>656</v>
      </c>
      <c r="E821" t="s">
        <v>2765</v>
      </c>
      <c r="F821" t="s">
        <v>2766</v>
      </c>
      <c r="G821" s="63" t="s">
        <v>590</v>
      </c>
      <c r="H821" s="63" t="s">
        <v>591</v>
      </c>
      <c r="I821" s="63">
        <v>20</v>
      </c>
      <c r="J821" s="63">
        <v>20</v>
      </c>
      <c r="K821" t="s">
        <v>1510</v>
      </c>
      <c r="L821" s="63" t="s">
        <v>77</v>
      </c>
      <c r="M821" s="227">
        <v>10300</v>
      </c>
      <c r="N821" s="63" t="s">
        <v>586</v>
      </c>
      <c r="O821" s="63" t="s">
        <v>586</v>
      </c>
      <c r="P821" s="228">
        <f t="shared" si="25"/>
        <v>9.1156492687567765E-6</v>
      </c>
    </row>
    <row r="822" spans="1:16" x14ac:dyDescent="0.2">
      <c r="A822" s="225">
        <f t="shared" si="26"/>
        <v>820</v>
      </c>
      <c r="B822" t="s">
        <v>2515</v>
      </c>
      <c r="C822" s="63" t="s">
        <v>2516</v>
      </c>
      <c r="E822" t="s">
        <v>2188</v>
      </c>
      <c r="F822" t="s">
        <v>2189</v>
      </c>
      <c r="G822" s="63" t="s">
        <v>590</v>
      </c>
      <c r="H822" s="63" t="s">
        <v>591</v>
      </c>
      <c r="I822" s="63">
        <v>20</v>
      </c>
      <c r="J822" s="63">
        <v>20</v>
      </c>
      <c r="K822" t="s">
        <v>1510</v>
      </c>
      <c r="L822" s="63" t="s">
        <v>77</v>
      </c>
      <c r="M822" s="227">
        <v>40000</v>
      </c>
      <c r="N822" s="63" t="s">
        <v>586</v>
      </c>
      <c r="O822" s="63" t="s">
        <v>586</v>
      </c>
      <c r="P822" s="228">
        <f t="shared" si="25"/>
        <v>3.5400579684492336E-5</v>
      </c>
    </row>
    <row r="823" spans="1:16" x14ac:dyDescent="0.2">
      <c r="A823" s="225">
        <f t="shared" si="26"/>
        <v>821</v>
      </c>
      <c r="B823" t="s">
        <v>1501</v>
      </c>
      <c r="C823" s="63" t="s">
        <v>1502</v>
      </c>
      <c r="D823" s="63" t="s">
        <v>656</v>
      </c>
      <c r="E823" t="s">
        <v>2188</v>
      </c>
      <c r="F823" t="s">
        <v>2189</v>
      </c>
      <c r="G823" s="63" t="s">
        <v>590</v>
      </c>
      <c r="H823" s="63" t="s">
        <v>591</v>
      </c>
      <c r="I823" s="63">
        <v>20</v>
      </c>
      <c r="J823" s="63">
        <v>20</v>
      </c>
      <c r="K823" t="s">
        <v>1510</v>
      </c>
      <c r="L823" s="63" t="s">
        <v>77</v>
      </c>
      <c r="M823" s="227">
        <v>25000</v>
      </c>
      <c r="N823" s="63" t="s">
        <v>586</v>
      </c>
      <c r="O823" s="63" t="s">
        <v>586</v>
      </c>
      <c r="P823" s="228">
        <f t="shared" si="25"/>
        <v>2.2125362302807708E-5</v>
      </c>
    </row>
    <row r="824" spans="1:16" x14ac:dyDescent="0.2">
      <c r="A824" s="225">
        <f t="shared" si="26"/>
        <v>822</v>
      </c>
      <c r="B824" t="s">
        <v>2320</v>
      </c>
      <c r="C824" s="63" t="s">
        <v>1633</v>
      </c>
      <c r="D824" s="63" t="s">
        <v>656</v>
      </c>
      <c r="E824" t="s">
        <v>2321</v>
      </c>
      <c r="F824" t="s">
        <v>2322</v>
      </c>
      <c r="G824" s="63" t="s">
        <v>590</v>
      </c>
      <c r="H824" s="63" t="s">
        <v>591</v>
      </c>
      <c r="I824" s="63">
        <v>20</v>
      </c>
      <c r="J824" s="63">
        <v>20</v>
      </c>
      <c r="K824" t="s">
        <v>1510</v>
      </c>
      <c r="L824" s="63" t="s">
        <v>77</v>
      </c>
      <c r="M824" s="227">
        <v>55000</v>
      </c>
      <c r="N824" s="63" t="s">
        <v>586</v>
      </c>
      <c r="O824" s="63" t="s">
        <v>586</v>
      </c>
      <c r="P824" s="228">
        <f t="shared" si="25"/>
        <v>4.867579706617696E-5</v>
      </c>
    </row>
    <row r="825" spans="1:16" x14ac:dyDescent="0.2">
      <c r="A825" s="225">
        <f t="shared" si="26"/>
        <v>823</v>
      </c>
      <c r="B825" t="s">
        <v>1900</v>
      </c>
      <c r="C825" s="63" t="s">
        <v>1901</v>
      </c>
      <c r="D825" s="63" t="s">
        <v>656</v>
      </c>
      <c r="E825" t="s">
        <v>2328</v>
      </c>
      <c r="F825" t="s">
        <v>2329</v>
      </c>
      <c r="G825" s="63" t="s">
        <v>590</v>
      </c>
      <c r="H825" s="63" t="s">
        <v>591</v>
      </c>
      <c r="I825" s="63">
        <v>20</v>
      </c>
      <c r="J825" s="63">
        <v>20</v>
      </c>
      <c r="K825" t="s">
        <v>1510</v>
      </c>
      <c r="L825" s="63" t="s">
        <v>77</v>
      </c>
      <c r="M825" s="227">
        <v>36000</v>
      </c>
      <c r="N825" s="63" t="s">
        <v>586</v>
      </c>
      <c r="O825" s="63" t="s">
        <v>586</v>
      </c>
      <c r="P825" s="228">
        <f t="shared" si="25"/>
        <v>3.1860521716043098E-5</v>
      </c>
    </row>
    <row r="826" spans="1:16" x14ac:dyDescent="0.2">
      <c r="A826" s="225">
        <f t="shared" si="26"/>
        <v>824</v>
      </c>
      <c r="B826" t="s">
        <v>1328</v>
      </c>
      <c r="C826" s="63" t="s">
        <v>1329</v>
      </c>
      <c r="E826" t="s">
        <v>1330</v>
      </c>
      <c r="G826" s="63" t="s">
        <v>590</v>
      </c>
      <c r="H826" s="63" t="s">
        <v>591</v>
      </c>
      <c r="I826" s="63">
        <v>20</v>
      </c>
      <c r="J826" s="63">
        <v>20</v>
      </c>
      <c r="K826" t="s">
        <v>1510</v>
      </c>
      <c r="L826" s="63" t="s">
        <v>77</v>
      </c>
      <c r="M826" s="227">
        <v>5400</v>
      </c>
      <c r="N826" s="63" t="s">
        <v>586</v>
      </c>
      <c r="O826" s="63" t="s">
        <v>586</v>
      </c>
      <c r="P826" s="228">
        <f t="shared" si="25"/>
        <v>4.7790782574064648E-6</v>
      </c>
    </row>
    <row r="827" spans="1:16" x14ac:dyDescent="0.2">
      <c r="A827" s="225">
        <f t="shared" si="26"/>
        <v>825</v>
      </c>
      <c r="B827" t="s">
        <v>2082</v>
      </c>
      <c r="C827" s="63" t="s">
        <v>2083</v>
      </c>
      <c r="D827" s="63" t="s">
        <v>656</v>
      </c>
      <c r="E827" t="s">
        <v>1622</v>
      </c>
      <c r="F827" t="s">
        <v>1623</v>
      </c>
      <c r="G827" s="63" t="s">
        <v>590</v>
      </c>
      <c r="H827" s="63" t="s">
        <v>591</v>
      </c>
      <c r="I827" s="63">
        <v>20</v>
      </c>
      <c r="J827" s="63">
        <v>20</v>
      </c>
      <c r="K827" t="s">
        <v>1510</v>
      </c>
      <c r="L827" s="63" t="s">
        <v>77</v>
      </c>
      <c r="M827" s="227">
        <v>18000</v>
      </c>
      <c r="N827" s="63" t="s">
        <v>586</v>
      </c>
      <c r="O827" s="63" t="s">
        <v>586</v>
      </c>
      <c r="P827" s="228">
        <f t="shared" si="25"/>
        <v>1.5930260858021549E-5</v>
      </c>
    </row>
    <row r="828" spans="1:16" x14ac:dyDescent="0.2">
      <c r="A828" s="225">
        <f t="shared" si="26"/>
        <v>826</v>
      </c>
      <c r="B828" t="s">
        <v>2955</v>
      </c>
      <c r="C828" s="63" t="s">
        <v>2956</v>
      </c>
      <c r="E828" t="s">
        <v>2957</v>
      </c>
      <c r="F828" t="s">
        <v>2958</v>
      </c>
      <c r="G828" s="63" t="s">
        <v>590</v>
      </c>
      <c r="H828" s="63" t="s">
        <v>591</v>
      </c>
      <c r="I828" s="63">
        <v>20</v>
      </c>
      <c r="J828" s="63">
        <v>20</v>
      </c>
      <c r="K828" t="s">
        <v>1510</v>
      </c>
      <c r="L828" s="63" t="s">
        <v>77</v>
      </c>
      <c r="M828" s="227">
        <v>43000</v>
      </c>
      <c r="N828" s="63" t="s">
        <v>586</v>
      </c>
      <c r="O828" s="63" t="s">
        <v>586</v>
      </c>
      <c r="P828" s="228">
        <f t="shared" si="25"/>
        <v>3.8055623160829261E-5</v>
      </c>
    </row>
    <row r="829" spans="1:16" x14ac:dyDescent="0.2">
      <c r="A829" s="225">
        <f t="shared" si="26"/>
        <v>827</v>
      </c>
      <c r="B829" t="s">
        <v>175</v>
      </c>
      <c r="C829" s="63" t="s">
        <v>176</v>
      </c>
      <c r="D829" s="63" t="s">
        <v>656</v>
      </c>
      <c r="E829" t="s">
        <v>851</v>
      </c>
      <c r="F829" t="s">
        <v>804</v>
      </c>
      <c r="G829" s="63" t="s">
        <v>590</v>
      </c>
      <c r="H829" s="63" t="s">
        <v>591</v>
      </c>
      <c r="I829" s="63">
        <v>20</v>
      </c>
      <c r="J829" s="63">
        <v>20</v>
      </c>
      <c r="K829" t="s">
        <v>1510</v>
      </c>
      <c r="L829" s="63" t="s">
        <v>77</v>
      </c>
      <c r="M829" s="227">
        <v>88000</v>
      </c>
      <c r="N829" s="63" t="s">
        <v>586</v>
      </c>
      <c r="O829" s="63" t="s">
        <v>586</v>
      </c>
      <c r="P829" s="228">
        <f t="shared" si="25"/>
        <v>7.7881275305883134E-5</v>
      </c>
    </row>
    <row r="830" spans="1:16" x14ac:dyDescent="0.2">
      <c r="A830" s="225">
        <f t="shared" si="26"/>
        <v>828</v>
      </c>
      <c r="B830" t="s">
        <v>1877</v>
      </c>
      <c r="C830" s="63" t="s">
        <v>1878</v>
      </c>
      <c r="D830" s="63" t="s">
        <v>656</v>
      </c>
      <c r="E830" t="s">
        <v>2318</v>
      </c>
      <c r="F830" t="s">
        <v>2319</v>
      </c>
      <c r="G830" s="63" t="s">
        <v>590</v>
      </c>
      <c r="H830" s="63" t="s">
        <v>591</v>
      </c>
      <c r="I830" s="63">
        <v>20</v>
      </c>
      <c r="J830" s="63">
        <v>20</v>
      </c>
      <c r="K830" t="s">
        <v>1510</v>
      </c>
      <c r="L830" s="63" t="s">
        <v>77</v>
      </c>
      <c r="M830" s="227">
        <v>39500</v>
      </c>
      <c r="N830" s="63" t="s">
        <v>586</v>
      </c>
      <c r="O830" s="63" t="s">
        <v>586</v>
      </c>
      <c r="P830" s="228">
        <f t="shared" si="25"/>
        <v>3.4958072438436176E-5</v>
      </c>
    </row>
    <row r="831" spans="1:16" x14ac:dyDescent="0.2">
      <c r="A831" s="225">
        <f t="shared" si="26"/>
        <v>829</v>
      </c>
      <c r="B831" t="s">
        <v>469</v>
      </c>
      <c r="C831" s="63" t="s">
        <v>639</v>
      </c>
      <c r="E831" t="s">
        <v>2413</v>
      </c>
      <c r="F831" t="s">
        <v>2414</v>
      </c>
      <c r="G831" s="63" t="s">
        <v>590</v>
      </c>
      <c r="H831" s="63" t="s">
        <v>591</v>
      </c>
      <c r="I831" s="63">
        <v>20</v>
      </c>
      <c r="J831" s="63">
        <v>20</v>
      </c>
      <c r="K831" t="s">
        <v>1510</v>
      </c>
      <c r="L831" s="63" t="s">
        <v>77</v>
      </c>
      <c r="M831" s="227">
        <v>1019900</v>
      </c>
      <c r="N831" s="63" t="s">
        <v>586</v>
      </c>
      <c r="O831" s="63" t="s">
        <v>586</v>
      </c>
      <c r="P831" s="228">
        <f t="shared" si="25"/>
        <v>9.0262628050534325E-4</v>
      </c>
    </row>
    <row r="832" spans="1:16" x14ac:dyDescent="0.2">
      <c r="A832" s="225">
        <f t="shared" si="26"/>
        <v>830</v>
      </c>
      <c r="B832" t="s">
        <v>1009</v>
      </c>
      <c r="C832" s="63" t="s">
        <v>1010</v>
      </c>
      <c r="E832" t="s">
        <v>1011</v>
      </c>
      <c r="G832" s="63" t="s">
        <v>590</v>
      </c>
      <c r="H832" s="63" t="s">
        <v>591</v>
      </c>
      <c r="I832" s="63">
        <v>20</v>
      </c>
      <c r="J832" s="63">
        <v>20</v>
      </c>
      <c r="K832" t="s">
        <v>1510</v>
      </c>
      <c r="L832" s="63" t="s">
        <v>77</v>
      </c>
      <c r="M832" s="227">
        <v>400000</v>
      </c>
      <c r="N832" s="63" t="s">
        <v>586</v>
      </c>
      <c r="O832" s="63" t="s">
        <v>586</v>
      </c>
      <c r="P832" s="228">
        <f t="shared" si="25"/>
        <v>3.5400579684492333E-4</v>
      </c>
    </row>
    <row r="833" spans="1:16" x14ac:dyDescent="0.2">
      <c r="A833" s="225">
        <f t="shared" si="26"/>
        <v>831</v>
      </c>
      <c r="B833" t="s">
        <v>1701</v>
      </c>
      <c r="C833" s="63" t="s">
        <v>1702</v>
      </c>
      <c r="E833" t="s">
        <v>2459</v>
      </c>
      <c r="F833" t="s">
        <v>2460</v>
      </c>
      <c r="G833" s="63" t="s">
        <v>590</v>
      </c>
      <c r="H833" s="63" t="s">
        <v>591</v>
      </c>
      <c r="I833" s="63">
        <v>20</v>
      </c>
      <c r="J833" s="63">
        <v>20</v>
      </c>
      <c r="K833" t="s">
        <v>1510</v>
      </c>
      <c r="L833" s="63" t="s">
        <v>77</v>
      </c>
      <c r="M833" s="227">
        <v>109000</v>
      </c>
      <c r="N833" s="63" t="s">
        <v>586</v>
      </c>
      <c r="O833" s="63" t="s">
        <v>586</v>
      </c>
      <c r="P833" s="228">
        <f t="shared" si="25"/>
        <v>9.6466579640241615E-5</v>
      </c>
    </row>
    <row r="834" spans="1:16" x14ac:dyDescent="0.2">
      <c r="A834" s="225">
        <f t="shared" si="26"/>
        <v>832</v>
      </c>
      <c r="B834" t="s">
        <v>319</v>
      </c>
      <c r="C834" s="63" t="s">
        <v>332</v>
      </c>
      <c r="D834" s="63" t="s">
        <v>656</v>
      </c>
      <c r="E834" t="s">
        <v>2250</v>
      </c>
      <c r="F834" t="s">
        <v>2251</v>
      </c>
      <c r="G834" s="63" t="s">
        <v>590</v>
      </c>
      <c r="H834" s="63" t="s">
        <v>105</v>
      </c>
      <c r="I834" s="63">
        <v>20</v>
      </c>
      <c r="J834" s="63">
        <v>20</v>
      </c>
      <c r="K834" t="s">
        <v>1510</v>
      </c>
      <c r="L834" s="63" t="s">
        <v>77</v>
      </c>
      <c r="M834" s="227">
        <v>1082568</v>
      </c>
      <c r="N834" s="63" t="s">
        <v>586</v>
      </c>
      <c r="O834" s="63" t="s">
        <v>586</v>
      </c>
      <c r="P834" s="228">
        <f t="shared" ref="P834:P897" si="27">M834/$M$972</f>
        <v>9.5808836869703737E-4</v>
      </c>
    </row>
    <row r="835" spans="1:16" x14ac:dyDescent="0.2">
      <c r="A835" s="225">
        <f t="shared" si="26"/>
        <v>833</v>
      </c>
      <c r="B835" t="s">
        <v>3139</v>
      </c>
      <c r="C835" s="63" t="s">
        <v>3140</v>
      </c>
      <c r="E835" t="s">
        <v>2940</v>
      </c>
      <c r="F835" t="s">
        <v>2941</v>
      </c>
      <c r="G835" s="63" t="s">
        <v>590</v>
      </c>
      <c r="H835" s="63" t="s">
        <v>591</v>
      </c>
      <c r="I835" s="63">
        <v>20</v>
      </c>
      <c r="J835" s="63">
        <v>20</v>
      </c>
      <c r="K835" t="s">
        <v>1510</v>
      </c>
      <c r="L835" s="63" t="s">
        <v>77</v>
      </c>
      <c r="M835" s="227">
        <v>63000</v>
      </c>
      <c r="N835" s="63" t="s">
        <v>586</v>
      </c>
      <c r="O835" s="63" t="s">
        <v>586</v>
      </c>
      <c r="P835" s="228">
        <f t="shared" si="27"/>
        <v>5.5755913003075422E-5</v>
      </c>
    </row>
    <row r="836" spans="1:16" x14ac:dyDescent="0.2">
      <c r="A836" s="225">
        <f t="shared" si="26"/>
        <v>834</v>
      </c>
      <c r="B836" t="s">
        <v>1827</v>
      </c>
      <c r="C836" s="63" t="s">
        <v>1828</v>
      </c>
      <c r="E836" t="s">
        <v>1829</v>
      </c>
      <c r="G836" s="63" t="s">
        <v>590</v>
      </c>
      <c r="H836" s="63" t="s">
        <v>591</v>
      </c>
      <c r="I836" s="63">
        <v>20</v>
      </c>
      <c r="J836" s="63">
        <v>20</v>
      </c>
      <c r="K836" t="s">
        <v>1510</v>
      </c>
      <c r="L836" s="63" t="s">
        <v>77</v>
      </c>
      <c r="M836" s="227">
        <v>7000</v>
      </c>
      <c r="N836" s="63" t="s">
        <v>586</v>
      </c>
      <c r="O836" s="63" t="s">
        <v>586</v>
      </c>
      <c r="P836" s="228">
        <f t="shared" si="27"/>
        <v>6.1951014447861583E-6</v>
      </c>
    </row>
    <row r="837" spans="1:16" x14ac:dyDescent="0.2">
      <c r="A837" s="225">
        <f t="shared" si="26"/>
        <v>835</v>
      </c>
      <c r="B837" t="s">
        <v>107</v>
      </c>
      <c r="C837" s="63" t="s">
        <v>474</v>
      </c>
      <c r="E837" t="s">
        <v>2532</v>
      </c>
      <c r="F837" t="s">
        <v>2533</v>
      </c>
      <c r="G837" s="63" t="s">
        <v>590</v>
      </c>
      <c r="H837" s="63" t="s">
        <v>120</v>
      </c>
      <c r="I837" s="63">
        <v>20</v>
      </c>
      <c r="J837" s="63">
        <v>20</v>
      </c>
      <c r="K837" t="s">
        <v>1510</v>
      </c>
      <c r="L837" s="63" t="s">
        <v>77</v>
      </c>
      <c r="M837" s="227">
        <v>500</v>
      </c>
      <c r="N837" s="63" t="s">
        <v>586</v>
      </c>
      <c r="O837" s="63" t="s">
        <v>586</v>
      </c>
      <c r="P837" s="228">
        <f t="shared" si="27"/>
        <v>4.4250724605615418E-7</v>
      </c>
    </row>
    <row r="838" spans="1:16" x14ac:dyDescent="0.2">
      <c r="A838" s="225">
        <f t="shared" si="26"/>
        <v>836</v>
      </c>
      <c r="B838" t="s">
        <v>1639</v>
      </c>
      <c r="C838" s="63" t="s">
        <v>1640</v>
      </c>
      <c r="E838" t="s">
        <v>1641</v>
      </c>
      <c r="F838" t="s">
        <v>1642</v>
      </c>
      <c r="G838" s="63" t="s">
        <v>590</v>
      </c>
      <c r="H838" s="63" t="s">
        <v>591</v>
      </c>
      <c r="I838" s="63">
        <v>20</v>
      </c>
      <c r="J838" s="63">
        <v>20</v>
      </c>
      <c r="K838" t="s">
        <v>1510</v>
      </c>
      <c r="L838" s="63" t="s">
        <v>77</v>
      </c>
      <c r="M838" s="227">
        <v>40500</v>
      </c>
      <c r="N838" s="63" t="s">
        <v>586</v>
      </c>
      <c r="O838" s="63" t="s">
        <v>586</v>
      </c>
      <c r="P838" s="228">
        <f t="shared" si="27"/>
        <v>3.5843086930548489E-5</v>
      </c>
    </row>
    <row r="839" spans="1:16" x14ac:dyDescent="0.2">
      <c r="A839" s="225">
        <f t="shared" si="26"/>
        <v>837</v>
      </c>
      <c r="B839" t="s">
        <v>569</v>
      </c>
      <c r="C839" s="63" t="s">
        <v>52</v>
      </c>
      <c r="E839" t="s">
        <v>1284</v>
      </c>
      <c r="F839" t="s">
        <v>1034</v>
      </c>
      <c r="G839" s="63" t="s">
        <v>590</v>
      </c>
      <c r="H839" s="63" t="s">
        <v>591</v>
      </c>
      <c r="I839" s="63">
        <v>20</v>
      </c>
      <c r="J839" s="63">
        <v>20</v>
      </c>
      <c r="K839" t="s">
        <v>1510</v>
      </c>
      <c r="L839" s="63" t="s">
        <v>77</v>
      </c>
      <c r="M839" s="227">
        <v>46000</v>
      </c>
      <c r="N839" s="63" t="s">
        <v>586</v>
      </c>
      <c r="O839" s="63" t="s">
        <v>586</v>
      </c>
      <c r="P839" s="228">
        <f t="shared" si="27"/>
        <v>4.0710666637166186E-5</v>
      </c>
    </row>
    <row r="840" spans="1:16" x14ac:dyDescent="0.2">
      <c r="A840" s="225">
        <f t="shared" si="26"/>
        <v>838</v>
      </c>
      <c r="B840" t="s">
        <v>2774</v>
      </c>
      <c r="C840" s="63" t="s">
        <v>2775</v>
      </c>
      <c r="E840" t="s">
        <v>2776</v>
      </c>
      <c r="F840" t="s">
        <v>2777</v>
      </c>
      <c r="G840" s="63" t="s">
        <v>590</v>
      </c>
      <c r="H840" s="63" t="s">
        <v>591</v>
      </c>
      <c r="I840" s="63">
        <v>20</v>
      </c>
      <c r="J840" s="63">
        <v>20</v>
      </c>
      <c r="K840" t="s">
        <v>1510</v>
      </c>
      <c r="L840" s="63" t="s">
        <v>77</v>
      </c>
      <c r="M840" s="227">
        <v>55000</v>
      </c>
      <c r="N840" s="63" t="s">
        <v>586</v>
      </c>
      <c r="O840" s="63" t="s">
        <v>586</v>
      </c>
      <c r="P840" s="228">
        <f t="shared" si="27"/>
        <v>4.867579706617696E-5</v>
      </c>
    </row>
    <row r="841" spans="1:16" x14ac:dyDescent="0.2">
      <c r="A841" s="225">
        <f t="shared" si="26"/>
        <v>839</v>
      </c>
      <c r="B841" t="s">
        <v>2963</v>
      </c>
      <c r="C841" s="63" t="s">
        <v>2964</v>
      </c>
      <c r="E841" t="s">
        <v>2849</v>
      </c>
      <c r="F841" t="s">
        <v>2850</v>
      </c>
      <c r="G841" s="63" t="s">
        <v>590</v>
      </c>
      <c r="H841" s="63" t="s">
        <v>591</v>
      </c>
      <c r="I841" s="63">
        <v>20</v>
      </c>
      <c r="J841" s="63">
        <v>20</v>
      </c>
      <c r="K841" t="s">
        <v>1510</v>
      </c>
      <c r="L841" s="63" t="s">
        <v>77</v>
      </c>
      <c r="M841" s="227">
        <v>54000</v>
      </c>
      <c r="N841" s="63" t="s">
        <v>586</v>
      </c>
      <c r="O841" s="63" t="s">
        <v>586</v>
      </c>
      <c r="P841" s="228">
        <f t="shared" si="27"/>
        <v>4.7790782574064648E-5</v>
      </c>
    </row>
    <row r="842" spans="1:16" x14ac:dyDescent="0.2">
      <c r="A842" s="225">
        <f t="shared" si="26"/>
        <v>840</v>
      </c>
      <c r="B842" t="s">
        <v>2847</v>
      </c>
      <c r="C842" s="63" t="s">
        <v>2848</v>
      </c>
      <c r="E842" t="s">
        <v>2849</v>
      </c>
      <c r="F842" t="s">
        <v>2850</v>
      </c>
      <c r="G842" s="63" t="s">
        <v>590</v>
      </c>
      <c r="H842" s="63" t="s">
        <v>591</v>
      </c>
      <c r="I842" s="63">
        <v>20</v>
      </c>
      <c r="J842" s="63">
        <v>20</v>
      </c>
      <c r="K842" t="s">
        <v>1510</v>
      </c>
      <c r="L842" s="63" t="s">
        <v>77</v>
      </c>
      <c r="M842" s="227">
        <v>439500</v>
      </c>
      <c r="N842" s="63" t="s">
        <v>586</v>
      </c>
      <c r="O842" s="63" t="s">
        <v>586</v>
      </c>
      <c r="P842" s="228">
        <f t="shared" si="27"/>
        <v>3.8896386928335952E-4</v>
      </c>
    </row>
    <row r="843" spans="1:16" x14ac:dyDescent="0.2">
      <c r="A843" s="225">
        <f t="shared" si="26"/>
        <v>841</v>
      </c>
      <c r="B843" t="s">
        <v>2888</v>
      </c>
      <c r="C843" s="63" t="s">
        <v>2889</v>
      </c>
      <c r="D843" s="63" t="s">
        <v>656</v>
      </c>
      <c r="E843" t="s">
        <v>2849</v>
      </c>
      <c r="F843" t="s">
        <v>2890</v>
      </c>
      <c r="G843" s="63" t="s">
        <v>590</v>
      </c>
      <c r="H843" s="63" t="s">
        <v>591</v>
      </c>
      <c r="I843" s="63">
        <v>20</v>
      </c>
      <c r="J843" s="63">
        <v>20</v>
      </c>
      <c r="K843" t="s">
        <v>1510</v>
      </c>
      <c r="L843" s="63" t="s">
        <v>77</v>
      </c>
      <c r="M843" s="227">
        <v>55000</v>
      </c>
      <c r="N843" s="63" t="s">
        <v>586</v>
      </c>
      <c r="O843" s="63" t="s">
        <v>586</v>
      </c>
      <c r="P843" s="228">
        <f t="shared" si="27"/>
        <v>4.867579706617696E-5</v>
      </c>
    </row>
    <row r="844" spans="1:16" x14ac:dyDescent="0.2">
      <c r="A844" s="225">
        <f t="shared" si="26"/>
        <v>842</v>
      </c>
      <c r="B844" t="s">
        <v>3020</v>
      </c>
      <c r="C844" s="63" t="s">
        <v>3021</v>
      </c>
      <c r="E844" t="s">
        <v>3022</v>
      </c>
      <c r="F844" t="s">
        <v>3023</v>
      </c>
      <c r="G844" s="63" t="s">
        <v>590</v>
      </c>
      <c r="H844" s="63" t="s">
        <v>591</v>
      </c>
      <c r="I844" s="63">
        <v>20</v>
      </c>
      <c r="J844" s="63">
        <v>20</v>
      </c>
      <c r="K844" t="s">
        <v>1510</v>
      </c>
      <c r="L844" s="63" t="s">
        <v>77</v>
      </c>
      <c r="M844" s="227">
        <v>402500</v>
      </c>
      <c r="N844" s="63" t="s">
        <v>586</v>
      </c>
      <c r="O844" s="63" t="s">
        <v>586</v>
      </c>
      <c r="P844" s="228">
        <f t="shared" si="27"/>
        <v>3.5621833307520413E-4</v>
      </c>
    </row>
    <row r="845" spans="1:16" x14ac:dyDescent="0.2">
      <c r="A845" s="225">
        <f t="shared" si="26"/>
        <v>843</v>
      </c>
      <c r="B845" t="s">
        <v>2909</v>
      </c>
      <c r="C845" s="63" t="s">
        <v>2910</v>
      </c>
      <c r="D845" s="63" t="s">
        <v>656</v>
      </c>
      <c r="E845" t="s">
        <v>2911</v>
      </c>
      <c r="F845" t="s">
        <v>2912</v>
      </c>
      <c r="G845" s="63" t="s">
        <v>590</v>
      </c>
      <c r="H845" s="63" t="s">
        <v>591</v>
      </c>
      <c r="I845" s="63">
        <v>20</v>
      </c>
      <c r="J845" s="63">
        <v>20</v>
      </c>
      <c r="K845" t="s">
        <v>1510</v>
      </c>
      <c r="L845" s="63" t="s">
        <v>77</v>
      </c>
      <c r="M845" s="227">
        <v>371000</v>
      </c>
      <c r="N845" s="63" t="s">
        <v>586</v>
      </c>
      <c r="O845" s="63" t="s">
        <v>586</v>
      </c>
      <c r="P845" s="228">
        <f t="shared" si="27"/>
        <v>3.2834037657366639E-4</v>
      </c>
    </row>
    <row r="846" spans="1:16" x14ac:dyDescent="0.2">
      <c r="A846" s="225">
        <f t="shared" si="26"/>
        <v>844</v>
      </c>
      <c r="B846" t="s">
        <v>2704</v>
      </c>
      <c r="C846" s="63" t="s">
        <v>2705</v>
      </c>
      <c r="D846" s="63" t="s">
        <v>656</v>
      </c>
      <c r="E846" t="s">
        <v>2530</v>
      </c>
      <c r="F846" t="s">
        <v>2531</v>
      </c>
      <c r="G846" s="63" t="s">
        <v>590</v>
      </c>
      <c r="H846" s="63" t="s">
        <v>591</v>
      </c>
      <c r="I846" s="63">
        <v>20</v>
      </c>
      <c r="J846" s="63">
        <v>20</v>
      </c>
      <c r="K846" t="s">
        <v>1510</v>
      </c>
      <c r="L846" s="63" t="s">
        <v>77</v>
      </c>
      <c r="M846" s="227">
        <v>222500</v>
      </c>
      <c r="N846" s="63" t="s">
        <v>586</v>
      </c>
      <c r="O846" s="63" t="s">
        <v>586</v>
      </c>
      <c r="P846" s="228">
        <f t="shared" si="27"/>
        <v>1.9691572449498861E-4</v>
      </c>
    </row>
    <row r="847" spans="1:16" x14ac:dyDescent="0.2">
      <c r="A847" s="225">
        <f t="shared" si="26"/>
        <v>845</v>
      </c>
      <c r="B847" t="s">
        <v>1941</v>
      </c>
      <c r="C847" s="63" t="s">
        <v>1942</v>
      </c>
      <c r="E847" t="s">
        <v>2530</v>
      </c>
      <c r="F847" t="s">
        <v>2531</v>
      </c>
      <c r="G847" s="63" t="s">
        <v>590</v>
      </c>
      <c r="H847" s="63" t="s">
        <v>591</v>
      </c>
      <c r="I847" s="63">
        <v>20</v>
      </c>
      <c r="J847" s="63">
        <v>20</v>
      </c>
      <c r="K847" t="s">
        <v>1510</v>
      </c>
      <c r="L847" s="63" t="s">
        <v>77</v>
      </c>
      <c r="M847" s="227">
        <v>29500</v>
      </c>
      <c r="N847" s="63" t="s">
        <v>586</v>
      </c>
      <c r="O847" s="63" t="s">
        <v>586</v>
      </c>
      <c r="P847" s="228">
        <f t="shared" si="27"/>
        <v>2.6107927517313096E-5</v>
      </c>
    </row>
    <row r="848" spans="1:16" x14ac:dyDescent="0.2">
      <c r="A848" s="225">
        <f t="shared" si="26"/>
        <v>846</v>
      </c>
      <c r="B848" t="s">
        <v>3322</v>
      </c>
      <c r="C848" s="63" t="s">
        <v>3323</v>
      </c>
      <c r="E848" t="s">
        <v>3324</v>
      </c>
      <c r="F848" t="s">
        <v>3325</v>
      </c>
      <c r="G848" s="63" t="s">
        <v>590</v>
      </c>
      <c r="H848" s="63" t="s">
        <v>591</v>
      </c>
      <c r="I848" s="63">
        <v>20</v>
      </c>
      <c r="J848" s="63">
        <v>20</v>
      </c>
      <c r="K848" t="s">
        <v>1510</v>
      </c>
      <c r="L848" s="63" t="s">
        <v>77</v>
      </c>
      <c r="M848" s="227">
        <v>5000</v>
      </c>
      <c r="N848" s="63" t="s">
        <v>586</v>
      </c>
      <c r="O848" s="63" t="s">
        <v>586</v>
      </c>
      <c r="P848" s="228">
        <f t="shared" si="27"/>
        <v>4.425072460561542E-6</v>
      </c>
    </row>
    <row r="849" spans="1:16" x14ac:dyDescent="0.2">
      <c r="A849" s="225">
        <f t="shared" si="26"/>
        <v>847</v>
      </c>
      <c r="B849" t="s">
        <v>936</v>
      </c>
      <c r="C849" s="63" t="s">
        <v>937</v>
      </c>
      <c r="E849" t="s">
        <v>2583</v>
      </c>
      <c r="F849" t="s">
        <v>2584</v>
      </c>
      <c r="G849" s="63" t="s">
        <v>590</v>
      </c>
      <c r="H849" s="63" t="s">
        <v>591</v>
      </c>
      <c r="I849" s="63">
        <v>20</v>
      </c>
      <c r="J849" s="63">
        <v>20</v>
      </c>
      <c r="K849" t="s">
        <v>1510</v>
      </c>
      <c r="L849" s="63" t="s">
        <v>77</v>
      </c>
      <c r="M849" s="227">
        <v>7000</v>
      </c>
      <c r="N849" s="63" t="s">
        <v>586</v>
      </c>
      <c r="O849" s="63" t="s">
        <v>586</v>
      </c>
      <c r="P849" s="228">
        <f t="shared" si="27"/>
        <v>6.1951014447861583E-6</v>
      </c>
    </row>
    <row r="850" spans="1:16" x14ac:dyDescent="0.2">
      <c r="A850" s="225">
        <f t="shared" si="26"/>
        <v>848</v>
      </c>
      <c r="B850" t="s">
        <v>2801</v>
      </c>
      <c r="C850" s="63" t="s">
        <v>2802</v>
      </c>
      <c r="D850" s="63" t="s">
        <v>656</v>
      </c>
      <c r="E850" t="s">
        <v>2803</v>
      </c>
      <c r="F850" t="s">
        <v>2804</v>
      </c>
      <c r="G850" s="63" t="s">
        <v>590</v>
      </c>
      <c r="H850" s="63" t="s">
        <v>591</v>
      </c>
      <c r="I850" s="63">
        <v>20</v>
      </c>
      <c r="J850" s="63">
        <v>20</v>
      </c>
      <c r="K850" t="s">
        <v>1510</v>
      </c>
      <c r="L850" s="63" t="s">
        <v>77</v>
      </c>
      <c r="M850" s="227">
        <v>529000</v>
      </c>
      <c r="N850" s="63" t="s">
        <v>586</v>
      </c>
      <c r="O850" s="63" t="s">
        <v>586</v>
      </c>
      <c r="P850" s="228">
        <f t="shared" si="27"/>
        <v>4.681726663274111E-4</v>
      </c>
    </row>
    <row r="851" spans="1:16" x14ac:dyDescent="0.2">
      <c r="A851" s="225">
        <f t="shared" si="26"/>
        <v>849</v>
      </c>
      <c r="B851" t="s">
        <v>3377</v>
      </c>
      <c r="C851" s="63" t="s">
        <v>3378</v>
      </c>
      <c r="D851" s="63" t="s">
        <v>656</v>
      </c>
      <c r="E851" t="s">
        <v>3379</v>
      </c>
      <c r="F851" t="s">
        <v>3380</v>
      </c>
      <c r="G851" s="63" t="s">
        <v>590</v>
      </c>
      <c r="H851" s="63" t="s">
        <v>591</v>
      </c>
      <c r="I851" s="63">
        <v>20</v>
      </c>
      <c r="J851" s="63">
        <v>20</v>
      </c>
      <c r="K851" t="s">
        <v>1510</v>
      </c>
      <c r="L851" s="63" t="s">
        <v>77</v>
      </c>
      <c r="M851" s="227">
        <v>63000</v>
      </c>
      <c r="N851" s="63" t="s">
        <v>586</v>
      </c>
      <c r="O851" s="63" t="s">
        <v>586</v>
      </c>
      <c r="P851" s="228">
        <f t="shared" si="27"/>
        <v>5.5755913003075422E-5</v>
      </c>
    </row>
    <row r="852" spans="1:16" x14ac:dyDescent="0.2">
      <c r="A852" s="225">
        <f t="shared" si="26"/>
        <v>850</v>
      </c>
      <c r="B852" t="s">
        <v>2626</v>
      </c>
      <c r="C852" s="63" t="s">
        <v>2627</v>
      </c>
      <c r="E852" t="s">
        <v>1622</v>
      </c>
      <c r="F852" t="s">
        <v>1623</v>
      </c>
      <c r="G852" s="63" t="s">
        <v>590</v>
      </c>
      <c r="H852" s="63" t="s">
        <v>591</v>
      </c>
      <c r="I852" s="63">
        <v>20</v>
      </c>
      <c r="J852" s="63">
        <v>20</v>
      </c>
      <c r="K852" t="s">
        <v>1510</v>
      </c>
      <c r="L852" s="63" t="s">
        <v>77</v>
      </c>
      <c r="M852" s="227">
        <v>117500</v>
      </c>
      <c r="N852" s="63" t="s">
        <v>586</v>
      </c>
      <c r="O852" s="63" t="s">
        <v>586</v>
      </c>
      <c r="P852" s="228">
        <f t="shared" si="27"/>
        <v>1.0398920282319624E-4</v>
      </c>
    </row>
    <row r="853" spans="1:16" x14ac:dyDescent="0.2">
      <c r="A853" s="225">
        <f t="shared" si="26"/>
        <v>851</v>
      </c>
      <c r="B853" t="s">
        <v>163</v>
      </c>
      <c r="C853" s="63" t="s">
        <v>164</v>
      </c>
      <c r="E853" t="s">
        <v>851</v>
      </c>
      <c r="F853" t="s">
        <v>804</v>
      </c>
      <c r="G853" s="63" t="s">
        <v>590</v>
      </c>
      <c r="H853" s="63" t="s">
        <v>591</v>
      </c>
      <c r="I853" s="63">
        <v>20</v>
      </c>
      <c r="J853" s="63">
        <v>20</v>
      </c>
      <c r="K853" t="s">
        <v>1510</v>
      </c>
      <c r="L853" s="63" t="s">
        <v>77</v>
      </c>
      <c r="M853" s="227">
        <v>152500</v>
      </c>
      <c r="N853" s="63" t="s">
        <v>586</v>
      </c>
      <c r="O853" s="63" t="s">
        <v>586</v>
      </c>
      <c r="P853" s="228">
        <f t="shared" si="27"/>
        <v>1.3496471004712703E-4</v>
      </c>
    </row>
    <row r="854" spans="1:16" x14ac:dyDescent="0.2">
      <c r="A854" s="225">
        <f t="shared" si="26"/>
        <v>852</v>
      </c>
      <c r="B854" t="s">
        <v>1143</v>
      </c>
      <c r="C854" s="63" t="s">
        <v>1144</v>
      </c>
      <c r="E854" t="s">
        <v>851</v>
      </c>
      <c r="F854" t="s">
        <v>804</v>
      </c>
      <c r="G854" s="63" t="s">
        <v>590</v>
      </c>
      <c r="H854" s="63" t="s">
        <v>591</v>
      </c>
      <c r="I854" s="63">
        <v>20</v>
      </c>
      <c r="J854" s="63">
        <v>20</v>
      </c>
      <c r="K854" t="s">
        <v>1510</v>
      </c>
      <c r="L854" s="63" t="s">
        <v>77</v>
      </c>
      <c r="M854" s="227">
        <v>160500</v>
      </c>
      <c r="N854" s="63" t="s">
        <v>586</v>
      </c>
      <c r="O854" s="63" t="s">
        <v>586</v>
      </c>
      <c r="P854" s="228">
        <f t="shared" si="27"/>
        <v>1.4204482598402548E-4</v>
      </c>
    </row>
    <row r="855" spans="1:16" x14ac:dyDescent="0.2">
      <c r="A855" s="225">
        <f t="shared" si="26"/>
        <v>853</v>
      </c>
      <c r="B855" t="s">
        <v>1096</v>
      </c>
      <c r="C855" s="63" t="s">
        <v>1097</v>
      </c>
      <c r="E855" t="s">
        <v>851</v>
      </c>
      <c r="F855" t="s">
        <v>804</v>
      </c>
      <c r="G855" s="63" t="s">
        <v>590</v>
      </c>
      <c r="H855" s="63" t="s">
        <v>591</v>
      </c>
      <c r="I855" s="63">
        <v>20</v>
      </c>
      <c r="J855" s="63">
        <v>20</v>
      </c>
      <c r="K855" t="s">
        <v>1510</v>
      </c>
      <c r="L855" s="63" t="s">
        <v>77</v>
      </c>
      <c r="M855" s="227">
        <v>536500</v>
      </c>
      <c r="N855" s="63" t="s">
        <v>586</v>
      </c>
      <c r="O855" s="63" t="s">
        <v>586</v>
      </c>
      <c r="P855" s="228">
        <f t="shared" si="27"/>
        <v>4.7481027501825344E-4</v>
      </c>
    </row>
    <row r="856" spans="1:16" x14ac:dyDescent="0.2">
      <c r="A856" s="225">
        <f t="shared" si="26"/>
        <v>854</v>
      </c>
      <c r="B856" t="s">
        <v>2874</v>
      </c>
      <c r="C856" s="63" t="s">
        <v>2875</v>
      </c>
      <c r="E856" t="s">
        <v>2876</v>
      </c>
      <c r="F856" t="s">
        <v>2877</v>
      </c>
      <c r="G856" s="63" t="s">
        <v>590</v>
      </c>
      <c r="H856" s="63" t="s">
        <v>591</v>
      </c>
      <c r="I856" s="63">
        <v>20</v>
      </c>
      <c r="J856" s="63">
        <v>20</v>
      </c>
      <c r="K856" t="s">
        <v>1510</v>
      </c>
      <c r="L856" s="63" t="s">
        <v>77</v>
      </c>
      <c r="M856" s="227">
        <v>24500</v>
      </c>
      <c r="N856" s="63" t="s">
        <v>586</v>
      </c>
      <c r="O856" s="63" t="s">
        <v>586</v>
      </c>
      <c r="P856" s="228">
        <f t="shared" si="27"/>
        <v>2.1682855056751555E-5</v>
      </c>
    </row>
    <row r="857" spans="1:16" x14ac:dyDescent="0.2">
      <c r="A857" s="225">
        <f t="shared" si="26"/>
        <v>855</v>
      </c>
      <c r="B857" t="s">
        <v>1291</v>
      </c>
      <c r="C857" s="63" t="s">
        <v>1292</v>
      </c>
      <c r="D857" s="63" t="s">
        <v>656</v>
      </c>
      <c r="E857" t="s">
        <v>2973</v>
      </c>
      <c r="F857" t="s">
        <v>2566</v>
      </c>
      <c r="G857" s="63" t="s">
        <v>590</v>
      </c>
      <c r="H857" s="63" t="s">
        <v>591</v>
      </c>
      <c r="I857" s="63">
        <v>20</v>
      </c>
      <c r="J857" s="63">
        <v>20</v>
      </c>
      <c r="K857" t="s">
        <v>1510</v>
      </c>
      <c r="L857" s="63" t="s">
        <v>77</v>
      </c>
      <c r="M857" s="227">
        <v>12000</v>
      </c>
      <c r="N857" s="63" t="s">
        <v>586</v>
      </c>
      <c r="O857" s="63" t="s">
        <v>586</v>
      </c>
      <c r="P857" s="228">
        <f t="shared" si="27"/>
        <v>1.0620173905347699E-5</v>
      </c>
    </row>
    <row r="858" spans="1:16" x14ac:dyDescent="0.2">
      <c r="A858" s="225">
        <f t="shared" si="26"/>
        <v>856</v>
      </c>
      <c r="B858" t="s">
        <v>3106</v>
      </c>
      <c r="C858" s="63" t="s">
        <v>3107</v>
      </c>
      <c r="E858" t="s">
        <v>3108</v>
      </c>
      <c r="F858" t="s">
        <v>3109</v>
      </c>
      <c r="G858" s="63" t="s">
        <v>590</v>
      </c>
      <c r="H858" s="63" t="s">
        <v>591</v>
      </c>
      <c r="I858" s="63">
        <v>20</v>
      </c>
      <c r="J858" s="63">
        <v>20</v>
      </c>
      <c r="K858" t="s">
        <v>1510</v>
      </c>
      <c r="L858" s="63" t="s">
        <v>77</v>
      </c>
      <c r="M858" s="227">
        <v>2188000</v>
      </c>
      <c r="N858" s="63" t="s">
        <v>586</v>
      </c>
      <c r="O858" s="63" t="s">
        <v>586</v>
      </c>
      <c r="P858" s="228">
        <f t="shared" si="27"/>
        <v>1.9364117087417307E-3</v>
      </c>
    </row>
    <row r="859" spans="1:16" x14ac:dyDescent="0.2">
      <c r="A859" s="225">
        <f t="shared" si="26"/>
        <v>857</v>
      </c>
      <c r="B859" t="s">
        <v>3364</v>
      </c>
      <c r="C859" s="63" t="s">
        <v>3365</v>
      </c>
      <c r="E859" t="s">
        <v>2295</v>
      </c>
      <c r="F859" t="s">
        <v>2296</v>
      </c>
      <c r="G859" s="63" t="s">
        <v>590</v>
      </c>
      <c r="H859" s="63" t="s">
        <v>591</v>
      </c>
      <c r="I859" s="63">
        <v>20</v>
      </c>
      <c r="J859" s="63">
        <v>20</v>
      </c>
      <c r="K859" t="s">
        <v>1510</v>
      </c>
      <c r="L859" s="63" t="s">
        <v>77</v>
      </c>
      <c r="M859" s="227">
        <v>140500</v>
      </c>
      <c r="N859" s="63" t="s">
        <v>586</v>
      </c>
      <c r="O859" s="63" t="s">
        <v>586</v>
      </c>
      <c r="P859" s="228">
        <f t="shared" si="27"/>
        <v>1.2434453614177933E-4</v>
      </c>
    </row>
    <row r="860" spans="1:16" x14ac:dyDescent="0.2">
      <c r="A860" s="225">
        <f t="shared" si="26"/>
        <v>858</v>
      </c>
      <c r="B860" t="s">
        <v>2293</v>
      </c>
      <c r="C860" s="63" t="s">
        <v>2294</v>
      </c>
      <c r="E860" t="s">
        <v>2295</v>
      </c>
      <c r="F860" t="s">
        <v>2296</v>
      </c>
      <c r="G860" s="63" t="s">
        <v>590</v>
      </c>
      <c r="H860" s="63" t="s">
        <v>591</v>
      </c>
      <c r="I860" s="63">
        <v>20</v>
      </c>
      <c r="J860" s="63">
        <v>20</v>
      </c>
      <c r="K860" t="s">
        <v>1510</v>
      </c>
      <c r="L860" s="63" t="s">
        <v>77</v>
      </c>
      <c r="M860" s="227">
        <v>83910</v>
      </c>
      <c r="N860" s="63" t="s">
        <v>586</v>
      </c>
      <c r="O860" s="63" t="s">
        <v>586</v>
      </c>
      <c r="P860" s="228">
        <f t="shared" si="27"/>
        <v>7.426156603314379E-5</v>
      </c>
    </row>
    <row r="861" spans="1:16" x14ac:dyDescent="0.2">
      <c r="A861" s="225">
        <f t="shared" si="26"/>
        <v>859</v>
      </c>
      <c r="B861" t="s">
        <v>2308</v>
      </c>
      <c r="C861" s="63" t="s">
        <v>2309</v>
      </c>
      <c r="E861" t="s">
        <v>1622</v>
      </c>
      <c r="F861" t="s">
        <v>1623</v>
      </c>
      <c r="G861" s="63" t="s">
        <v>590</v>
      </c>
      <c r="H861" s="63" t="s">
        <v>591</v>
      </c>
      <c r="I861" s="63">
        <v>20</v>
      </c>
      <c r="J861" s="63">
        <v>20</v>
      </c>
      <c r="K861" t="s">
        <v>1510</v>
      </c>
      <c r="L861" s="63" t="s">
        <v>77</v>
      </c>
      <c r="M861" s="227">
        <v>71000</v>
      </c>
      <c r="N861" s="63" t="s">
        <v>586</v>
      </c>
      <c r="O861" s="63" t="s">
        <v>586</v>
      </c>
      <c r="P861" s="228">
        <f t="shared" si="27"/>
        <v>6.2836028939973891E-5</v>
      </c>
    </row>
    <row r="862" spans="1:16" x14ac:dyDescent="0.2">
      <c r="A862" s="225">
        <f t="shared" si="26"/>
        <v>860</v>
      </c>
      <c r="B862" t="s">
        <v>2160</v>
      </c>
      <c r="C862" s="63" t="s">
        <v>2161</v>
      </c>
      <c r="E862" t="s">
        <v>2162</v>
      </c>
      <c r="G862" s="63" t="s">
        <v>590</v>
      </c>
      <c r="H862" s="63" t="s">
        <v>591</v>
      </c>
      <c r="I862" s="63">
        <v>20</v>
      </c>
      <c r="J862" s="63">
        <v>20</v>
      </c>
      <c r="K862" t="s">
        <v>1510</v>
      </c>
      <c r="L862" s="63" t="s">
        <v>77</v>
      </c>
      <c r="M862" s="227">
        <v>56500</v>
      </c>
      <c r="N862" s="63" t="s">
        <v>586</v>
      </c>
      <c r="O862" s="63" t="s">
        <v>586</v>
      </c>
      <c r="P862" s="228">
        <f t="shared" si="27"/>
        <v>5.000331880434542E-5</v>
      </c>
    </row>
    <row r="863" spans="1:16" x14ac:dyDescent="0.2">
      <c r="A863" s="225">
        <f t="shared" si="26"/>
        <v>861</v>
      </c>
      <c r="B863" t="s">
        <v>2139</v>
      </c>
      <c r="C863" s="63" t="s">
        <v>2140</v>
      </c>
      <c r="E863" t="s">
        <v>2141</v>
      </c>
      <c r="F863" t="s">
        <v>2142</v>
      </c>
      <c r="G863" s="63" t="s">
        <v>590</v>
      </c>
      <c r="H863" s="63" t="s">
        <v>2143</v>
      </c>
      <c r="I863" s="63">
        <v>20</v>
      </c>
      <c r="J863" s="63">
        <v>20</v>
      </c>
      <c r="K863" t="s">
        <v>1510</v>
      </c>
      <c r="L863" s="63" t="s">
        <v>77</v>
      </c>
      <c r="M863" s="227">
        <v>498500</v>
      </c>
      <c r="N863" s="63" t="s">
        <v>586</v>
      </c>
      <c r="O863" s="63" t="s">
        <v>586</v>
      </c>
      <c r="P863" s="228">
        <f t="shared" si="27"/>
        <v>4.4117972431798573E-4</v>
      </c>
    </row>
    <row r="864" spans="1:16" x14ac:dyDescent="0.2">
      <c r="A864" s="225">
        <f t="shared" si="26"/>
        <v>862</v>
      </c>
      <c r="B864" t="s">
        <v>2203</v>
      </c>
      <c r="C864" s="63" t="s">
        <v>2204</v>
      </c>
      <c r="D864" s="63" t="s">
        <v>656</v>
      </c>
      <c r="E864" t="s">
        <v>2466</v>
      </c>
      <c r="F864" t="s">
        <v>2467</v>
      </c>
      <c r="G864" s="63" t="s">
        <v>590</v>
      </c>
      <c r="H864" s="63" t="s">
        <v>591</v>
      </c>
      <c r="I864" s="63">
        <v>20</v>
      </c>
      <c r="J864" s="63">
        <v>20</v>
      </c>
      <c r="K864" t="s">
        <v>1510</v>
      </c>
      <c r="L864" s="63" t="s">
        <v>77</v>
      </c>
      <c r="M864" s="227">
        <v>54000</v>
      </c>
      <c r="N864" s="63" t="s">
        <v>586</v>
      </c>
      <c r="O864" s="63" t="s">
        <v>586</v>
      </c>
      <c r="P864" s="228">
        <f t="shared" si="27"/>
        <v>4.7790782574064648E-5</v>
      </c>
    </row>
    <row r="865" spans="1:16" x14ac:dyDescent="0.2">
      <c r="A865" s="225">
        <f t="shared" si="26"/>
        <v>863</v>
      </c>
      <c r="B865" t="s">
        <v>3574</v>
      </c>
      <c r="C865" s="63" t="s">
        <v>3575</v>
      </c>
      <c r="E865" t="s">
        <v>3576</v>
      </c>
      <c r="F865" t="s">
        <v>3577</v>
      </c>
      <c r="G865" s="63" t="s">
        <v>590</v>
      </c>
      <c r="H865" s="63" t="s">
        <v>591</v>
      </c>
      <c r="I865" s="63">
        <v>20</v>
      </c>
      <c r="J865" s="63">
        <v>20</v>
      </c>
      <c r="K865" t="s">
        <v>1510</v>
      </c>
      <c r="L865" s="63" t="s">
        <v>77</v>
      </c>
      <c r="M865" s="227">
        <v>8500</v>
      </c>
      <c r="N865" s="63" t="s">
        <v>586</v>
      </c>
      <c r="O865" s="63" t="s">
        <v>586</v>
      </c>
      <c r="P865" s="228">
        <f t="shared" si="27"/>
        <v>7.5226231829546207E-6</v>
      </c>
    </row>
    <row r="866" spans="1:16" x14ac:dyDescent="0.2">
      <c r="A866" s="225">
        <f t="shared" si="26"/>
        <v>864</v>
      </c>
      <c r="B866" t="s">
        <v>3625</v>
      </c>
      <c r="C866" s="63" t="s">
        <v>3626</v>
      </c>
      <c r="E866" t="s">
        <v>3576</v>
      </c>
      <c r="F866" t="s">
        <v>3577</v>
      </c>
      <c r="G866" s="63" t="s">
        <v>590</v>
      </c>
      <c r="H866" s="63" t="s">
        <v>591</v>
      </c>
      <c r="I866" s="63">
        <v>20</v>
      </c>
      <c r="J866" s="63">
        <v>20</v>
      </c>
      <c r="K866" t="s">
        <v>1510</v>
      </c>
      <c r="L866" s="63" t="s">
        <v>77</v>
      </c>
      <c r="M866" s="227">
        <v>3500</v>
      </c>
      <c r="N866" s="63" t="s">
        <v>586</v>
      </c>
      <c r="O866" s="63" t="s">
        <v>586</v>
      </c>
      <c r="P866" s="228">
        <f t="shared" si="27"/>
        <v>3.0975507223930792E-6</v>
      </c>
    </row>
    <row r="867" spans="1:16" x14ac:dyDescent="0.2">
      <c r="A867" s="225">
        <f t="shared" si="26"/>
        <v>865</v>
      </c>
      <c r="B867" t="s">
        <v>320</v>
      </c>
      <c r="C867" s="63" t="s">
        <v>321</v>
      </c>
      <c r="E867" t="s">
        <v>2416</v>
      </c>
      <c r="F867" t="s">
        <v>2417</v>
      </c>
      <c r="G867" s="63" t="s">
        <v>590</v>
      </c>
      <c r="H867" s="63" t="s">
        <v>105</v>
      </c>
      <c r="I867" s="63">
        <v>20</v>
      </c>
      <c r="J867" s="63">
        <v>20</v>
      </c>
      <c r="K867" t="s">
        <v>1510</v>
      </c>
      <c r="L867" s="63" t="s">
        <v>77</v>
      </c>
      <c r="M867" s="227">
        <v>975245</v>
      </c>
      <c r="N867" s="63" t="s">
        <v>586</v>
      </c>
      <c r="O867" s="63" t="s">
        <v>586</v>
      </c>
      <c r="P867" s="228">
        <f t="shared" si="27"/>
        <v>8.6310595836006814E-4</v>
      </c>
    </row>
    <row r="868" spans="1:16" x14ac:dyDescent="0.2">
      <c r="A868" s="225">
        <f t="shared" si="26"/>
        <v>866</v>
      </c>
      <c r="B868" t="s">
        <v>2642</v>
      </c>
      <c r="C868" s="63" t="s">
        <v>2643</v>
      </c>
      <c r="D868" s="63" t="s">
        <v>656</v>
      </c>
      <c r="E868" t="s">
        <v>2644</v>
      </c>
      <c r="F868" t="s">
        <v>2417</v>
      </c>
      <c r="G868" s="63" t="s">
        <v>590</v>
      </c>
      <c r="H868" s="63" t="s">
        <v>591</v>
      </c>
      <c r="I868" s="63">
        <v>20</v>
      </c>
      <c r="J868" s="63">
        <v>20</v>
      </c>
      <c r="K868" t="s">
        <v>1510</v>
      </c>
      <c r="L868" s="63" t="s">
        <v>77</v>
      </c>
      <c r="M868" s="227">
        <v>430169</v>
      </c>
      <c r="N868" s="63" t="s">
        <v>586</v>
      </c>
      <c r="O868" s="63" t="s">
        <v>586</v>
      </c>
      <c r="P868" s="228">
        <f t="shared" si="27"/>
        <v>3.8070579905745958E-4</v>
      </c>
    </row>
    <row r="869" spans="1:16" x14ac:dyDescent="0.2">
      <c r="A869" s="225">
        <f t="shared" si="26"/>
        <v>867</v>
      </c>
      <c r="B869" t="s">
        <v>479</v>
      </c>
      <c r="C869" s="63" t="s">
        <v>480</v>
      </c>
      <c r="D869" s="63" t="s">
        <v>656</v>
      </c>
      <c r="E869" t="s">
        <v>2300</v>
      </c>
      <c r="F869" t="s">
        <v>2301</v>
      </c>
      <c r="G869" s="63" t="s">
        <v>590</v>
      </c>
      <c r="H869" s="63" t="s">
        <v>591</v>
      </c>
      <c r="I869" s="63">
        <v>20</v>
      </c>
      <c r="J869" s="63">
        <v>20</v>
      </c>
      <c r="K869" t="s">
        <v>1510</v>
      </c>
      <c r="L869" s="63" t="s">
        <v>77</v>
      </c>
      <c r="M869" s="227">
        <v>86500</v>
      </c>
      <c r="N869" s="63" t="s">
        <v>586</v>
      </c>
      <c r="O869" s="63" t="s">
        <v>586</v>
      </c>
      <c r="P869" s="228">
        <f t="shared" si="27"/>
        <v>7.6553753567714668E-5</v>
      </c>
    </row>
    <row r="870" spans="1:16" x14ac:dyDescent="0.2">
      <c r="A870" s="225">
        <f t="shared" si="26"/>
        <v>868</v>
      </c>
      <c r="B870" t="s">
        <v>2657</v>
      </c>
      <c r="C870" s="63" t="s">
        <v>2658</v>
      </c>
      <c r="E870" t="s">
        <v>2659</v>
      </c>
      <c r="G870" s="63" t="s">
        <v>590</v>
      </c>
      <c r="H870" s="63" t="s">
        <v>85</v>
      </c>
      <c r="I870" s="63">
        <v>20</v>
      </c>
      <c r="J870" s="63">
        <v>20</v>
      </c>
      <c r="K870" t="s">
        <v>1510</v>
      </c>
      <c r="L870" s="63" t="s">
        <v>77</v>
      </c>
      <c r="M870" s="227">
        <v>13000</v>
      </c>
      <c r="N870" s="63" t="s">
        <v>586</v>
      </c>
      <c r="O870" s="63" t="s">
        <v>586</v>
      </c>
      <c r="P870" s="228">
        <f t="shared" si="27"/>
        <v>1.1505188397460009E-5</v>
      </c>
    </row>
    <row r="871" spans="1:16" x14ac:dyDescent="0.2">
      <c r="A871" s="225">
        <f t="shared" si="26"/>
        <v>869</v>
      </c>
      <c r="B871" t="s">
        <v>2679</v>
      </c>
      <c r="C871" s="63" t="s">
        <v>2680</v>
      </c>
      <c r="E871" t="s">
        <v>2681</v>
      </c>
      <c r="F871" t="s">
        <v>2682</v>
      </c>
      <c r="G871" s="63" t="s">
        <v>590</v>
      </c>
      <c r="H871" s="63" t="s">
        <v>649</v>
      </c>
      <c r="I871" s="63">
        <v>15</v>
      </c>
      <c r="J871" s="63">
        <v>10</v>
      </c>
      <c r="K871" t="s">
        <v>1510</v>
      </c>
      <c r="L871" s="63" t="s">
        <v>77</v>
      </c>
      <c r="M871" s="227">
        <v>15000</v>
      </c>
      <c r="N871" s="63" t="s">
        <v>586</v>
      </c>
      <c r="O871" s="63" t="s">
        <v>586</v>
      </c>
      <c r="P871" s="228">
        <f t="shared" si="27"/>
        <v>1.3275217381684624E-5</v>
      </c>
    </row>
    <row r="872" spans="1:16" x14ac:dyDescent="0.2">
      <c r="A872" s="225">
        <f t="shared" si="26"/>
        <v>870</v>
      </c>
      <c r="B872" t="s">
        <v>934</v>
      </c>
      <c r="C872" s="63" t="s">
        <v>935</v>
      </c>
      <c r="E872" t="s">
        <v>3550</v>
      </c>
      <c r="F872" t="s">
        <v>3551</v>
      </c>
      <c r="G872" s="63" t="s">
        <v>590</v>
      </c>
      <c r="H872" s="63" t="s">
        <v>591</v>
      </c>
      <c r="I872" s="63">
        <v>20</v>
      </c>
      <c r="J872" s="63">
        <v>20</v>
      </c>
      <c r="K872" t="s">
        <v>1510</v>
      </c>
      <c r="L872" s="63" t="s">
        <v>77</v>
      </c>
      <c r="M872" s="227">
        <v>12500</v>
      </c>
      <c r="N872" s="63" t="s">
        <v>586</v>
      </c>
      <c r="O872" s="63" t="s">
        <v>586</v>
      </c>
      <c r="P872" s="228">
        <f t="shared" si="27"/>
        <v>1.1062681151403854E-5</v>
      </c>
    </row>
    <row r="873" spans="1:16" x14ac:dyDescent="0.2">
      <c r="A873" s="225">
        <f t="shared" si="26"/>
        <v>871</v>
      </c>
      <c r="B873" t="s">
        <v>2742</v>
      </c>
      <c r="C873" s="63" t="s">
        <v>2743</v>
      </c>
      <c r="E873" t="s">
        <v>2744</v>
      </c>
      <c r="F873" t="s">
        <v>2745</v>
      </c>
      <c r="G873" s="63" t="s">
        <v>590</v>
      </c>
      <c r="H873" s="63" t="s">
        <v>591</v>
      </c>
      <c r="I873" s="63">
        <v>20</v>
      </c>
      <c r="J873" s="63">
        <v>20</v>
      </c>
      <c r="K873" t="s">
        <v>1510</v>
      </c>
      <c r="L873" s="63" t="s">
        <v>77</v>
      </c>
      <c r="M873" s="227">
        <v>137000</v>
      </c>
      <c r="N873" s="63" t="s">
        <v>586</v>
      </c>
      <c r="O873" s="63" t="s">
        <v>586</v>
      </c>
      <c r="P873" s="228">
        <f t="shared" si="27"/>
        <v>1.2124698541938624E-4</v>
      </c>
    </row>
    <row r="874" spans="1:16" x14ac:dyDescent="0.2">
      <c r="A874" s="225">
        <f t="shared" si="26"/>
        <v>872</v>
      </c>
      <c r="B874" t="s">
        <v>3426</v>
      </c>
      <c r="C874" s="63" t="s">
        <v>3427</v>
      </c>
      <c r="E874" t="s">
        <v>3428</v>
      </c>
      <c r="G874" s="63" t="s">
        <v>590</v>
      </c>
      <c r="H874" s="63" t="s">
        <v>105</v>
      </c>
      <c r="I874" s="63">
        <v>20</v>
      </c>
      <c r="J874" s="63">
        <v>20</v>
      </c>
      <c r="K874" t="s">
        <v>1510</v>
      </c>
      <c r="L874" s="63" t="s">
        <v>77</v>
      </c>
      <c r="M874" s="227">
        <v>13000</v>
      </c>
      <c r="N874" s="63" t="s">
        <v>586</v>
      </c>
      <c r="O874" s="63" t="s">
        <v>586</v>
      </c>
      <c r="P874" s="228">
        <f t="shared" si="27"/>
        <v>1.1505188397460009E-5</v>
      </c>
    </row>
    <row r="875" spans="1:16" x14ac:dyDescent="0.2">
      <c r="A875" s="225">
        <f t="shared" si="26"/>
        <v>873</v>
      </c>
      <c r="B875" t="s">
        <v>253</v>
      </c>
      <c r="C875" s="63" t="s">
        <v>254</v>
      </c>
      <c r="E875" t="s">
        <v>992</v>
      </c>
      <c r="G875" s="63" t="s">
        <v>590</v>
      </c>
      <c r="H875" s="63" t="s">
        <v>591</v>
      </c>
      <c r="I875" s="63">
        <v>20</v>
      </c>
      <c r="J875" s="63">
        <v>20</v>
      </c>
      <c r="K875" t="s">
        <v>1510</v>
      </c>
      <c r="L875" s="63" t="s">
        <v>77</v>
      </c>
      <c r="M875" s="227">
        <v>618500</v>
      </c>
      <c r="N875" s="63" t="s">
        <v>586</v>
      </c>
      <c r="O875" s="63" t="s">
        <v>586</v>
      </c>
      <c r="P875" s="228">
        <f t="shared" si="27"/>
        <v>5.4738146337146272E-4</v>
      </c>
    </row>
    <row r="876" spans="1:16" x14ac:dyDescent="0.2">
      <c r="A876" s="225">
        <f t="shared" si="26"/>
        <v>874</v>
      </c>
      <c r="B876" t="s">
        <v>2135</v>
      </c>
      <c r="C876" s="63" t="s">
        <v>2136</v>
      </c>
      <c r="E876" t="s">
        <v>992</v>
      </c>
      <c r="G876" s="63" t="s">
        <v>590</v>
      </c>
      <c r="H876" s="63" t="s">
        <v>591</v>
      </c>
      <c r="I876" s="63">
        <v>20</v>
      </c>
      <c r="J876" s="63">
        <v>20</v>
      </c>
      <c r="K876" t="s">
        <v>1510</v>
      </c>
      <c r="L876" s="63" t="s">
        <v>77</v>
      </c>
      <c r="M876" s="227">
        <v>267000</v>
      </c>
      <c r="N876" s="63" t="s">
        <v>586</v>
      </c>
      <c r="O876" s="63" t="s">
        <v>586</v>
      </c>
      <c r="P876" s="228">
        <f t="shared" si="27"/>
        <v>2.3629886939398632E-4</v>
      </c>
    </row>
    <row r="877" spans="1:16" x14ac:dyDescent="0.2">
      <c r="A877" s="225">
        <f t="shared" si="26"/>
        <v>875</v>
      </c>
      <c r="B877" t="s">
        <v>2133</v>
      </c>
      <c r="C877" s="63" t="s">
        <v>2134</v>
      </c>
      <c r="E877" t="s">
        <v>986</v>
      </c>
      <c r="G877" s="63" t="s">
        <v>590</v>
      </c>
      <c r="H877" s="63" t="s">
        <v>591</v>
      </c>
      <c r="I877" s="63">
        <v>20</v>
      </c>
      <c r="J877" s="63">
        <v>20</v>
      </c>
      <c r="K877" t="s">
        <v>1510</v>
      </c>
      <c r="L877" s="63" t="s">
        <v>77</v>
      </c>
      <c r="M877" s="227">
        <v>412000</v>
      </c>
      <c r="N877" s="63" t="s">
        <v>586</v>
      </c>
      <c r="O877" s="63" t="s">
        <v>586</v>
      </c>
      <c r="P877" s="228">
        <f t="shared" si="27"/>
        <v>3.6462597075027106E-4</v>
      </c>
    </row>
    <row r="878" spans="1:16" x14ac:dyDescent="0.2">
      <c r="A878" s="225">
        <f t="shared" si="26"/>
        <v>876</v>
      </c>
      <c r="B878" t="s">
        <v>1617</v>
      </c>
      <c r="C878" s="63" t="s">
        <v>1618</v>
      </c>
      <c r="D878" s="63" t="s">
        <v>656</v>
      </c>
      <c r="E878" t="s">
        <v>2565</v>
      </c>
      <c r="F878">
        <v>2111</v>
      </c>
      <c r="G878" s="63" t="s">
        <v>590</v>
      </c>
      <c r="H878" s="63" t="s">
        <v>591</v>
      </c>
      <c r="I878" s="63">
        <v>20</v>
      </c>
      <c r="J878" s="63">
        <v>20</v>
      </c>
      <c r="K878" t="s">
        <v>1510</v>
      </c>
      <c r="L878" s="63" t="s">
        <v>77</v>
      </c>
      <c r="M878" s="227">
        <v>31000</v>
      </c>
      <c r="N878" s="63" t="s">
        <v>586</v>
      </c>
      <c r="O878" s="63" t="s">
        <v>586</v>
      </c>
      <c r="P878" s="228">
        <f t="shared" si="27"/>
        <v>2.7435449255481558E-5</v>
      </c>
    </row>
    <row r="879" spans="1:16" x14ac:dyDescent="0.2">
      <c r="A879" s="225">
        <f t="shared" si="26"/>
        <v>877</v>
      </c>
      <c r="B879" t="s">
        <v>561</v>
      </c>
      <c r="C879" s="63" t="s">
        <v>562</v>
      </c>
      <c r="E879" t="s">
        <v>992</v>
      </c>
      <c r="G879" s="63" t="s">
        <v>590</v>
      </c>
      <c r="H879" s="63" t="s">
        <v>591</v>
      </c>
      <c r="I879" s="63">
        <v>20</v>
      </c>
      <c r="J879" s="63">
        <v>20</v>
      </c>
      <c r="K879" t="s">
        <v>1510</v>
      </c>
      <c r="L879" s="63" t="s">
        <v>77</v>
      </c>
      <c r="M879" s="227">
        <v>21000</v>
      </c>
      <c r="N879" s="63" t="s">
        <v>586</v>
      </c>
      <c r="O879" s="63" t="s">
        <v>586</v>
      </c>
      <c r="P879" s="228">
        <f t="shared" si="27"/>
        <v>1.8585304334358474E-5</v>
      </c>
    </row>
    <row r="880" spans="1:16" x14ac:dyDescent="0.2">
      <c r="A880" s="225">
        <f t="shared" si="26"/>
        <v>878</v>
      </c>
      <c r="B880" t="s">
        <v>2392</v>
      </c>
      <c r="C880" s="63" t="s">
        <v>2393</v>
      </c>
      <c r="D880" s="63" t="s">
        <v>656</v>
      </c>
      <c r="E880" t="s">
        <v>2597</v>
      </c>
      <c r="F880" t="s">
        <v>2598</v>
      </c>
      <c r="G880" s="63" t="s">
        <v>590</v>
      </c>
      <c r="H880" s="63" t="s">
        <v>591</v>
      </c>
      <c r="I880" s="63">
        <v>20</v>
      </c>
      <c r="J880" s="63">
        <v>20</v>
      </c>
      <c r="K880" t="s">
        <v>1510</v>
      </c>
      <c r="L880" s="63" t="s">
        <v>77</v>
      </c>
      <c r="M880" s="227">
        <v>3000</v>
      </c>
      <c r="N880" s="63" t="s">
        <v>586</v>
      </c>
      <c r="O880" s="63" t="s">
        <v>586</v>
      </c>
      <c r="P880" s="228">
        <f t="shared" si="27"/>
        <v>2.6550434763369249E-6</v>
      </c>
    </row>
    <row r="881" spans="1:16" x14ac:dyDescent="0.2">
      <c r="A881" s="225">
        <f t="shared" si="26"/>
        <v>879</v>
      </c>
      <c r="B881" t="s">
        <v>2617</v>
      </c>
      <c r="C881" s="63" t="s">
        <v>2618</v>
      </c>
      <c r="E881" t="s">
        <v>992</v>
      </c>
      <c r="G881" s="63" t="s">
        <v>590</v>
      </c>
      <c r="H881" s="63" t="s">
        <v>591</v>
      </c>
      <c r="I881" s="63">
        <v>20</v>
      </c>
      <c r="J881" s="63">
        <v>20</v>
      </c>
      <c r="K881" t="s">
        <v>1510</v>
      </c>
      <c r="L881" s="63" t="s">
        <v>77</v>
      </c>
      <c r="M881" s="227">
        <v>823000</v>
      </c>
      <c r="N881" s="63" t="s">
        <v>586</v>
      </c>
      <c r="O881" s="63" t="s">
        <v>586</v>
      </c>
      <c r="P881" s="228">
        <f t="shared" si="27"/>
        <v>7.283669270084298E-4</v>
      </c>
    </row>
    <row r="882" spans="1:16" x14ac:dyDescent="0.2">
      <c r="A882" s="225">
        <f t="shared" si="26"/>
        <v>880</v>
      </c>
      <c r="B882" t="s">
        <v>664</v>
      </c>
      <c r="C882" s="63" t="s">
        <v>665</v>
      </c>
      <c r="E882" t="s">
        <v>992</v>
      </c>
      <c r="G882" s="63" t="s">
        <v>590</v>
      </c>
      <c r="H882" s="63" t="s">
        <v>591</v>
      </c>
      <c r="I882" s="63">
        <v>20</v>
      </c>
      <c r="J882" s="63">
        <v>20</v>
      </c>
      <c r="K882" t="s">
        <v>1510</v>
      </c>
      <c r="L882" s="63" t="s">
        <v>77</v>
      </c>
      <c r="M882" s="227">
        <v>54500</v>
      </c>
      <c r="N882" s="63" t="s">
        <v>586</v>
      </c>
      <c r="O882" s="63" t="s">
        <v>586</v>
      </c>
      <c r="P882" s="228">
        <f t="shared" si="27"/>
        <v>4.8233289820120807E-5</v>
      </c>
    </row>
    <row r="883" spans="1:16" x14ac:dyDescent="0.2">
      <c r="A883" s="225">
        <f t="shared" si="26"/>
        <v>881</v>
      </c>
      <c r="B883" t="s">
        <v>648</v>
      </c>
      <c r="C883" s="63" t="s">
        <v>412</v>
      </c>
      <c r="E883" t="s">
        <v>986</v>
      </c>
      <c r="G883" s="63" t="s">
        <v>590</v>
      </c>
      <c r="H883" s="63" t="s">
        <v>591</v>
      </c>
      <c r="I883" s="63">
        <v>20</v>
      </c>
      <c r="J883" s="63">
        <v>20</v>
      </c>
      <c r="K883" t="s">
        <v>1510</v>
      </c>
      <c r="L883" s="63" t="s">
        <v>77</v>
      </c>
      <c r="M883" s="227">
        <v>1403600</v>
      </c>
      <c r="N883" s="63" t="s">
        <v>586</v>
      </c>
      <c r="O883" s="63" t="s">
        <v>586</v>
      </c>
      <c r="P883" s="228">
        <f t="shared" si="27"/>
        <v>1.2422063411288359E-3</v>
      </c>
    </row>
    <row r="884" spans="1:16" x14ac:dyDescent="0.2">
      <c r="A884" s="225">
        <f t="shared" si="26"/>
        <v>882</v>
      </c>
      <c r="B884" t="s">
        <v>653</v>
      </c>
      <c r="C884" s="63" t="s">
        <v>413</v>
      </c>
      <c r="D884" s="63" t="s">
        <v>656</v>
      </c>
      <c r="E884" t="s">
        <v>2931</v>
      </c>
      <c r="F884" t="s">
        <v>2932</v>
      </c>
      <c r="G884" s="63" t="s">
        <v>590</v>
      </c>
      <c r="H884" s="63" t="s">
        <v>591</v>
      </c>
      <c r="I884" s="63">
        <v>20</v>
      </c>
      <c r="J884" s="63">
        <v>20</v>
      </c>
      <c r="K884" t="s">
        <v>1510</v>
      </c>
      <c r="L884" s="63" t="s">
        <v>77</v>
      </c>
      <c r="M884" s="227">
        <v>73000</v>
      </c>
      <c r="N884" s="63" t="s">
        <v>586</v>
      </c>
      <c r="O884" s="63" t="s">
        <v>586</v>
      </c>
      <c r="P884" s="228">
        <f t="shared" si="27"/>
        <v>6.4606057924198503E-5</v>
      </c>
    </row>
    <row r="885" spans="1:16" x14ac:dyDescent="0.2">
      <c r="A885" s="225">
        <f t="shared" ref="A885:A948" si="28">A884+1</f>
        <v>883</v>
      </c>
      <c r="B885" t="s">
        <v>1613</v>
      </c>
      <c r="C885" s="63" t="s">
        <v>1614</v>
      </c>
      <c r="E885" t="s">
        <v>2565</v>
      </c>
      <c r="F885">
        <v>2111</v>
      </c>
      <c r="G885" s="63" t="s">
        <v>590</v>
      </c>
      <c r="H885" s="63" t="s">
        <v>591</v>
      </c>
      <c r="I885" s="63">
        <v>20</v>
      </c>
      <c r="J885" s="63">
        <v>20</v>
      </c>
      <c r="K885" t="s">
        <v>1510</v>
      </c>
      <c r="L885" s="63" t="s">
        <v>77</v>
      </c>
      <c r="M885" s="227">
        <v>20000</v>
      </c>
      <c r="N885" s="63" t="s">
        <v>586</v>
      </c>
      <c r="O885" s="63" t="s">
        <v>586</v>
      </c>
      <c r="P885" s="228">
        <f t="shared" si="27"/>
        <v>1.7700289842246168E-5</v>
      </c>
    </row>
    <row r="886" spans="1:16" x14ac:dyDescent="0.2">
      <c r="A886" s="225">
        <f t="shared" si="28"/>
        <v>884</v>
      </c>
      <c r="B886" t="s">
        <v>3297</v>
      </c>
      <c r="C886" s="63" t="s">
        <v>3298</v>
      </c>
      <c r="E886" t="s">
        <v>3299</v>
      </c>
      <c r="F886" t="s">
        <v>3300</v>
      </c>
      <c r="G886" s="63" t="s">
        <v>590</v>
      </c>
      <c r="H886" s="63" t="s">
        <v>105</v>
      </c>
      <c r="I886" s="63">
        <v>20</v>
      </c>
      <c r="J886" s="63">
        <v>20</v>
      </c>
      <c r="K886" t="s">
        <v>1510</v>
      </c>
      <c r="L886" s="63" t="s">
        <v>77</v>
      </c>
      <c r="M886" s="227">
        <v>14500</v>
      </c>
      <c r="N886" s="63" t="s">
        <v>586</v>
      </c>
      <c r="O886" s="63" t="s">
        <v>586</v>
      </c>
      <c r="P886" s="228">
        <f t="shared" si="27"/>
        <v>1.2832710135628471E-5</v>
      </c>
    </row>
    <row r="887" spans="1:16" x14ac:dyDescent="0.2">
      <c r="A887" s="225">
        <f t="shared" si="28"/>
        <v>885</v>
      </c>
      <c r="B887" t="s">
        <v>2811</v>
      </c>
      <c r="C887" s="63" t="s">
        <v>2812</v>
      </c>
      <c r="D887" s="63" t="s">
        <v>656</v>
      </c>
      <c r="E887" t="s">
        <v>2813</v>
      </c>
      <c r="F887" t="s">
        <v>2814</v>
      </c>
      <c r="G887" s="63" t="s">
        <v>590</v>
      </c>
      <c r="H887" s="63" t="s">
        <v>591</v>
      </c>
      <c r="I887" s="63">
        <v>20</v>
      </c>
      <c r="J887" s="63">
        <v>20</v>
      </c>
      <c r="K887" t="s">
        <v>1510</v>
      </c>
      <c r="L887" s="63" t="s">
        <v>77</v>
      </c>
      <c r="M887" s="227">
        <v>1651000</v>
      </c>
      <c r="N887" s="63" t="s">
        <v>586</v>
      </c>
      <c r="O887" s="63" t="s">
        <v>586</v>
      </c>
      <c r="P887" s="228">
        <f t="shared" si="27"/>
        <v>1.461158926477421E-3</v>
      </c>
    </row>
    <row r="888" spans="1:16" x14ac:dyDescent="0.2">
      <c r="A888" s="225">
        <f t="shared" si="28"/>
        <v>886</v>
      </c>
      <c r="B888" t="s">
        <v>3136</v>
      </c>
      <c r="C888" s="63" t="s">
        <v>3137</v>
      </c>
      <c r="D888" s="63" t="s">
        <v>656</v>
      </c>
      <c r="E888" t="s">
        <v>3138</v>
      </c>
      <c r="F888" t="s">
        <v>1623</v>
      </c>
      <c r="G888" s="63" t="s">
        <v>590</v>
      </c>
      <c r="H888" s="63" t="s">
        <v>591</v>
      </c>
      <c r="I888" s="63">
        <v>20</v>
      </c>
      <c r="J888" s="63">
        <v>20</v>
      </c>
      <c r="K888" t="s">
        <v>1510</v>
      </c>
      <c r="L888" s="63" t="s">
        <v>77</v>
      </c>
      <c r="M888" s="227">
        <v>66500</v>
      </c>
      <c r="N888" s="63" t="s">
        <v>586</v>
      </c>
      <c r="O888" s="63" t="s">
        <v>586</v>
      </c>
      <c r="P888" s="228">
        <f t="shared" si="27"/>
        <v>5.8853463725468507E-5</v>
      </c>
    </row>
    <row r="889" spans="1:16" x14ac:dyDescent="0.2">
      <c r="A889" s="225">
        <f t="shared" si="28"/>
        <v>887</v>
      </c>
      <c r="B889" t="s">
        <v>1691</v>
      </c>
      <c r="C889" s="63" t="s">
        <v>1692</v>
      </c>
      <c r="D889" s="63" t="s">
        <v>656</v>
      </c>
      <c r="E889" t="s">
        <v>2434</v>
      </c>
      <c r="F889" t="s">
        <v>2435</v>
      </c>
      <c r="G889" s="63" t="s">
        <v>590</v>
      </c>
      <c r="H889" s="63" t="s">
        <v>591</v>
      </c>
      <c r="I889" s="63">
        <v>20</v>
      </c>
      <c r="J889" s="63">
        <v>20</v>
      </c>
      <c r="K889" t="s">
        <v>1510</v>
      </c>
      <c r="L889" s="63" t="s">
        <v>77</v>
      </c>
      <c r="M889" s="227">
        <v>425500</v>
      </c>
      <c r="N889" s="63" t="s">
        <v>586</v>
      </c>
      <c r="O889" s="63" t="s">
        <v>586</v>
      </c>
      <c r="P889" s="228">
        <f t="shared" si="27"/>
        <v>3.7657366639378721E-4</v>
      </c>
    </row>
    <row r="890" spans="1:16" x14ac:dyDescent="0.2">
      <c r="A890" s="225">
        <f t="shared" si="28"/>
        <v>888</v>
      </c>
      <c r="B890" t="s">
        <v>1122</v>
      </c>
      <c r="C890" s="63" t="s">
        <v>1123</v>
      </c>
      <c r="D890" s="63" t="s">
        <v>656</v>
      </c>
      <c r="E890" t="s">
        <v>2454</v>
      </c>
      <c r="F890" t="s">
        <v>804</v>
      </c>
      <c r="G890" s="63" t="s">
        <v>590</v>
      </c>
      <c r="H890" s="63" t="s">
        <v>591</v>
      </c>
      <c r="I890" s="63">
        <v>20</v>
      </c>
      <c r="J890" s="63">
        <v>20</v>
      </c>
      <c r="K890" t="s">
        <v>1510</v>
      </c>
      <c r="L890" s="63" t="s">
        <v>77</v>
      </c>
      <c r="M890" s="227">
        <v>235000</v>
      </c>
      <c r="N890" s="63" t="s">
        <v>586</v>
      </c>
      <c r="O890" s="63" t="s">
        <v>586</v>
      </c>
      <c r="P890" s="228">
        <f t="shared" si="27"/>
        <v>2.0797840564639247E-4</v>
      </c>
    </row>
    <row r="891" spans="1:16" x14ac:dyDescent="0.2">
      <c r="A891" s="225">
        <f t="shared" si="28"/>
        <v>889</v>
      </c>
      <c r="B891" t="s">
        <v>2489</v>
      </c>
      <c r="C891" s="63" t="s">
        <v>2490</v>
      </c>
      <c r="D891" s="63" t="s">
        <v>656</v>
      </c>
      <c r="E891" t="s">
        <v>2491</v>
      </c>
      <c r="F891" t="s">
        <v>1762</v>
      </c>
      <c r="G891" s="63" t="s">
        <v>590</v>
      </c>
      <c r="H891" s="63" t="s">
        <v>591</v>
      </c>
      <c r="I891" s="63">
        <v>20</v>
      </c>
      <c r="J891" s="63">
        <v>20</v>
      </c>
      <c r="K891" t="s">
        <v>1510</v>
      </c>
      <c r="L891" s="63" t="s">
        <v>77</v>
      </c>
      <c r="M891" s="227">
        <v>936500</v>
      </c>
      <c r="N891" s="63" t="s">
        <v>586</v>
      </c>
      <c r="O891" s="63" t="s">
        <v>586</v>
      </c>
      <c r="P891" s="228">
        <f t="shared" si="27"/>
        <v>8.2881607186317677E-4</v>
      </c>
    </row>
    <row r="892" spans="1:16" x14ac:dyDescent="0.2">
      <c r="A892" s="225">
        <f t="shared" si="28"/>
        <v>890</v>
      </c>
      <c r="B892" t="s">
        <v>3127</v>
      </c>
      <c r="C892" s="63" t="s">
        <v>3128</v>
      </c>
      <c r="E892" t="s">
        <v>3129</v>
      </c>
      <c r="G892" s="63" t="s">
        <v>590</v>
      </c>
      <c r="H892" s="63" t="s">
        <v>591</v>
      </c>
      <c r="I892" s="63">
        <v>20</v>
      </c>
      <c r="J892" s="63">
        <v>20</v>
      </c>
      <c r="K892" t="s">
        <v>1510</v>
      </c>
      <c r="L892" s="63" t="s">
        <v>77</v>
      </c>
      <c r="M892" s="227">
        <v>279500</v>
      </c>
      <c r="N892" s="63" t="s">
        <v>586</v>
      </c>
      <c r="O892" s="63" t="s">
        <v>586</v>
      </c>
      <c r="P892" s="228">
        <f t="shared" si="27"/>
        <v>2.4736155054539018E-4</v>
      </c>
    </row>
    <row r="893" spans="1:16" x14ac:dyDescent="0.2">
      <c r="A893" s="225">
        <f t="shared" si="28"/>
        <v>891</v>
      </c>
      <c r="B893" t="s">
        <v>2006</v>
      </c>
      <c r="C893" s="63" t="s">
        <v>2007</v>
      </c>
      <c r="D893" s="63" t="s">
        <v>656</v>
      </c>
      <c r="E893" t="s">
        <v>2551</v>
      </c>
      <c r="F893" t="s">
        <v>2552</v>
      </c>
      <c r="G893" s="63" t="s">
        <v>590</v>
      </c>
      <c r="H893" s="63" t="s">
        <v>591</v>
      </c>
      <c r="I893" s="63">
        <v>20</v>
      </c>
      <c r="J893" s="63">
        <v>20</v>
      </c>
      <c r="K893" t="s">
        <v>1510</v>
      </c>
      <c r="L893" s="63" t="s">
        <v>77</v>
      </c>
      <c r="M893" s="227">
        <v>18156</v>
      </c>
      <c r="N893" s="63" t="s">
        <v>586</v>
      </c>
      <c r="O893" s="63" t="s">
        <v>586</v>
      </c>
      <c r="P893" s="228">
        <f t="shared" si="27"/>
        <v>1.6068323118791071E-5</v>
      </c>
    </row>
    <row r="894" spans="1:16" x14ac:dyDescent="0.2">
      <c r="A894" s="225">
        <f t="shared" si="28"/>
        <v>892</v>
      </c>
      <c r="B894" t="s">
        <v>3442</v>
      </c>
      <c r="C894" s="63" t="s">
        <v>3443</v>
      </c>
      <c r="D894" s="63" t="s">
        <v>656</v>
      </c>
      <c r="E894" t="s">
        <v>3444</v>
      </c>
      <c r="F894" t="s">
        <v>3445</v>
      </c>
      <c r="G894" s="63" t="s">
        <v>590</v>
      </c>
      <c r="H894" s="63" t="s">
        <v>591</v>
      </c>
      <c r="I894" s="63">
        <v>20</v>
      </c>
      <c r="J894" s="63">
        <v>20</v>
      </c>
      <c r="K894" t="s">
        <v>1510</v>
      </c>
      <c r="L894" s="63" t="s">
        <v>77</v>
      </c>
      <c r="M894" s="227">
        <v>5500</v>
      </c>
      <c r="N894" s="63" t="s">
        <v>586</v>
      </c>
      <c r="O894" s="63" t="s">
        <v>586</v>
      </c>
      <c r="P894" s="228">
        <f t="shared" si="27"/>
        <v>4.8675797066176959E-6</v>
      </c>
    </row>
    <row r="895" spans="1:16" x14ac:dyDescent="0.2">
      <c r="A895" s="225">
        <f t="shared" si="28"/>
        <v>893</v>
      </c>
      <c r="B895" t="s">
        <v>865</v>
      </c>
      <c r="C895" s="63" t="s">
        <v>866</v>
      </c>
      <c r="D895" s="63" t="s">
        <v>656</v>
      </c>
      <c r="E895" t="s">
        <v>2582</v>
      </c>
      <c r="F895" t="s">
        <v>2381</v>
      </c>
      <c r="G895" s="63" t="s">
        <v>590</v>
      </c>
      <c r="H895" s="63" t="s">
        <v>591</v>
      </c>
      <c r="I895" s="63">
        <v>20</v>
      </c>
      <c r="J895" s="63">
        <v>20</v>
      </c>
      <c r="K895" t="s">
        <v>1510</v>
      </c>
      <c r="L895" s="63" t="s">
        <v>77</v>
      </c>
      <c r="M895" s="227">
        <v>7500</v>
      </c>
      <c r="N895" s="63" t="s">
        <v>586</v>
      </c>
      <c r="O895" s="63" t="s">
        <v>586</v>
      </c>
      <c r="P895" s="228">
        <f t="shared" si="27"/>
        <v>6.6376086908423122E-6</v>
      </c>
    </row>
    <row r="896" spans="1:16" x14ac:dyDescent="0.2">
      <c r="A896" s="225">
        <f t="shared" si="28"/>
        <v>894</v>
      </c>
      <c r="B896" t="s">
        <v>729</v>
      </c>
      <c r="C896" s="63" t="s">
        <v>730</v>
      </c>
      <c r="D896" s="63" t="s">
        <v>656</v>
      </c>
      <c r="E896" t="s">
        <v>3394</v>
      </c>
      <c r="F896" t="s">
        <v>3395</v>
      </c>
      <c r="G896" s="63" t="s">
        <v>590</v>
      </c>
      <c r="H896" s="63" t="s">
        <v>591</v>
      </c>
      <c r="I896" s="63">
        <v>20</v>
      </c>
      <c r="J896" s="63">
        <v>20</v>
      </c>
      <c r="K896" t="s">
        <v>1510</v>
      </c>
      <c r="L896" s="63" t="s">
        <v>77</v>
      </c>
      <c r="M896" s="227">
        <v>45500</v>
      </c>
      <c r="N896" s="63" t="s">
        <v>586</v>
      </c>
      <c r="O896" s="63" t="s">
        <v>586</v>
      </c>
      <c r="P896" s="228">
        <f t="shared" si="27"/>
        <v>4.0268159391110026E-5</v>
      </c>
    </row>
    <row r="897" spans="1:16" x14ac:dyDescent="0.2">
      <c r="A897" s="225">
        <f t="shared" si="28"/>
        <v>895</v>
      </c>
      <c r="B897" t="s">
        <v>1443</v>
      </c>
      <c r="C897" s="63" t="s">
        <v>1444</v>
      </c>
      <c r="D897" s="63" t="s">
        <v>656</v>
      </c>
      <c r="E897" t="s">
        <v>2381</v>
      </c>
      <c r="F897">
        <v>0</v>
      </c>
      <c r="G897" s="63" t="s">
        <v>590</v>
      </c>
      <c r="H897" s="63" t="s">
        <v>591</v>
      </c>
      <c r="I897" s="63">
        <v>20</v>
      </c>
      <c r="J897" s="63">
        <v>20</v>
      </c>
      <c r="K897" t="s">
        <v>1510</v>
      </c>
      <c r="L897" s="63" t="s">
        <v>77</v>
      </c>
      <c r="M897" s="227">
        <v>6000</v>
      </c>
      <c r="N897" s="63" t="s">
        <v>586</v>
      </c>
      <c r="O897" s="63" t="s">
        <v>586</v>
      </c>
      <c r="P897" s="228">
        <f t="shared" si="27"/>
        <v>5.3100869526738497E-6</v>
      </c>
    </row>
    <row r="898" spans="1:16" x14ac:dyDescent="0.2">
      <c r="A898" s="225">
        <f t="shared" si="28"/>
        <v>896</v>
      </c>
      <c r="B898" t="s">
        <v>1445</v>
      </c>
      <c r="C898" s="63" t="s">
        <v>1446</v>
      </c>
      <c r="D898" s="63" t="s">
        <v>656</v>
      </c>
      <c r="E898" t="s">
        <v>2381</v>
      </c>
      <c r="F898">
        <v>0</v>
      </c>
      <c r="G898" s="63" t="s">
        <v>590</v>
      </c>
      <c r="H898" s="63" t="s">
        <v>591</v>
      </c>
      <c r="I898" s="63">
        <v>20</v>
      </c>
      <c r="J898" s="63">
        <v>20</v>
      </c>
      <c r="K898" t="s">
        <v>1510</v>
      </c>
      <c r="L898" s="63" t="s">
        <v>77</v>
      </c>
      <c r="M898" s="227">
        <v>24000</v>
      </c>
      <c r="N898" s="63" t="s">
        <v>586</v>
      </c>
      <c r="O898" s="63" t="s">
        <v>586</v>
      </c>
      <c r="P898" s="228">
        <f t="shared" ref="P898:P961" si="29">M898/$M$972</f>
        <v>2.1240347810695399E-5</v>
      </c>
    </row>
    <row r="899" spans="1:16" x14ac:dyDescent="0.2">
      <c r="A899" s="225">
        <f t="shared" si="28"/>
        <v>897</v>
      </c>
      <c r="B899" t="s">
        <v>723</v>
      </c>
      <c r="C899" s="63" t="s">
        <v>724</v>
      </c>
      <c r="E899" t="s">
        <v>1008</v>
      </c>
      <c r="G899" s="63" t="s">
        <v>590</v>
      </c>
      <c r="H899" s="63" t="s">
        <v>101</v>
      </c>
      <c r="I899" s="63">
        <v>20</v>
      </c>
      <c r="J899" s="63">
        <v>20</v>
      </c>
      <c r="K899" t="s">
        <v>1510</v>
      </c>
      <c r="L899" s="63" t="s">
        <v>77</v>
      </c>
      <c r="M899" s="227">
        <v>626000</v>
      </c>
      <c r="N899" s="63" t="s">
        <v>586</v>
      </c>
      <c r="O899" s="63" t="s">
        <v>586</v>
      </c>
      <c r="P899" s="228">
        <f t="shared" si="29"/>
        <v>5.5401907206230501E-4</v>
      </c>
    </row>
    <row r="900" spans="1:16" x14ac:dyDescent="0.2">
      <c r="A900" s="225">
        <f t="shared" si="28"/>
        <v>898</v>
      </c>
      <c r="B900" t="s">
        <v>1152</v>
      </c>
      <c r="C900" s="63" t="s">
        <v>1153</v>
      </c>
      <c r="D900" s="63" t="s">
        <v>656</v>
      </c>
      <c r="E900" t="s">
        <v>2289</v>
      </c>
      <c r="F900" t="s">
        <v>101</v>
      </c>
      <c r="G900" s="63" t="s">
        <v>590</v>
      </c>
      <c r="H900" s="63" t="s">
        <v>591</v>
      </c>
      <c r="I900" s="63">
        <v>20</v>
      </c>
      <c r="J900" s="63">
        <v>20</v>
      </c>
      <c r="K900" t="s">
        <v>1510</v>
      </c>
      <c r="L900" s="63" t="s">
        <v>77</v>
      </c>
      <c r="M900" s="227">
        <v>64109</v>
      </c>
      <c r="N900" s="63" t="s">
        <v>586</v>
      </c>
      <c r="O900" s="63" t="s">
        <v>586</v>
      </c>
      <c r="P900" s="228">
        <f t="shared" si="29"/>
        <v>5.6737394074827975E-5</v>
      </c>
    </row>
    <row r="901" spans="1:16" x14ac:dyDescent="0.2">
      <c r="A901" s="225">
        <f t="shared" si="28"/>
        <v>899</v>
      </c>
      <c r="B901" t="s">
        <v>839</v>
      </c>
      <c r="C901" s="63" t="s">
        <v>840</v>
      </c>
      <c r="E901" t="s">
        <v>1008</v>
      </c>
      <c r="G901" s="63" t="s">
        <v>590</v>
      </c>
      <c r="H901" s="63" t="s">
        <v>591</v>
      </c>
      <c r="I901" s="63">
        <v>20</v>
      </c>
      <c r="J901" s="63">
        <v>20</v>
      </c>
      <c r="K901" t="s">
        <v>1510</v>
      </c>
      <c r="L901" s="63" t="s">
        <v>77</v>
      </c>
      <c r="M901" s="227">
        <v>54500</v>
      </c>
      <c r="N901" s="63" t="s">
        <v>586</v>
      </c>
      <c r="O901" s="63" t="s">
        <v>586</v>
      </c>
      <c r="P901" s="228">
        <f t="shared" si="29"/>
        <v>4.8233289820120807E-5</v>
      </c>
    </row>
    <row r="902" spans="1:16" x14ac:dyDescent="0.2">
      <c r="A902" s="225">
        <f t="shared" si="28"/>
        <v>900</v>
      </c>
      <c r="B902" t="s">
        <v>2446</v>
      </c>
      <c r="C902" s="63" t="s">
        <v>2447</v>
      </c>
      <c r="E902" t="s">
        <v>2448</v>
      </c>
      <c r="F902" t="s">
        <v>2449</v>
      </c>
      <c r="G902" s="63" t="s">
        <v>590</v>
      </c>
      <c r="H902" s="63" t="s">
        <v>591</v>
      </c>
      <c r="I902" s="63">
        <v>20</v>
      </c>
      <c r="J902" s="63">
        <v>20</v>
      </c>
      <c r="K902" t="s">
        <v>1510</v>
      </c>
      <c r="L902" s="63" t="s">
        <v>77</v>
      </c>
      <c r="M902" s="227">
        <v>259000</v>
      </c>
      <c r="N902" s="63" t="s">
        <v>586</v>
      </c>
      <c r="O902" s="63" t="s">
        <v>586</v>
      </c>
      <c r="P902" s="228">
        <f t="shared" si="29"/>
        <v>2.2921875345708787E-4</v>
      </c>
    </row>
    <row r="903" spans="1:16" x14ac:dyDescent="0.2">
      <c r="A903" s="225">
        <f t="shared" si="28"/>
        <v>901</v>
      </c>
      <c r="B903" t="s">
        <v>1870</v>
      </c>
      <c r="C903" s="63" t="s">
        <v>1871</v>
      </c>
      <c r="E903" t="s">
        <v>2492</v>
      </c>
      <c r="F903" t="s">
        <v>2493</v>
      </c>
      <c r="G903" s="63" t="s">
        <v>590</v>
      </c>
      <c r="H903" s="63" t="s">
        <v>591</v>
      </c>
      <c r="I903" s="63">
        <v>20</v>
      </c>
      <c r="J903" s="63">
        <v>20</v>
      </c>
      <c r="K903" t="s">
        <v>1510</v>
      </c>
      <c r="L903" s="63" t="s">
        <v>77</v>
      </c>
      <c r="M903" s="227">
        <v>64500</v>
      </c>
      <c r="N903" s="63" t="s">
        <v>586</v>
      </c>
      <c r="O903" s="63" t="s">
        <v>586</v>
      </c>
      <c r="P903" s="228">
        <f t="shared" si="29"/>
        <v>5.7083434741243888E-5</v>
      </c>
    </row>
    <row r="904" spans="1:16" x14ac:dyDescent="0.2">
      <c r="A904" s="225">
        <f t="shared" si="28"/>
        <v>902</v>
      </c>
      <c r="B904" t="s">
        <v>3640</v>
      </c>
      <c r="C904" s="63" t="s">
        <v>3641</v>
      </c>
      <c r="D904" s="63" t="s">
        <v>656</v>
      </c>
      <c r="E904" t="s">
        <v>3642</v>
      </c>
      <c r="F904" t="s">
        <v>190</v>
      </c>
      <c r="G904" s="63" t="s">
        <v>590</v>
      </c>
      <c r="H904" s="63" t="s">
        <v>591</v>
      </c>
      <c r="I904" s="63">
        <v>20</v>
      </c>
      <c r="J904" s="63">
        <v>20</v>
      </c>
      <c r="K904" t="s">
        <v>1510</v>
      </c>
      <c r="L904" s="63" t="s">
        <v>77</v>
      </c>
      <c r="M904" s="227">
        <v>2000</v>
      </c>
      <c r="N904" s="63" t="s">
        <v>586</v>
      </c>
      <c r="O904" s="63" t="s">
        <v>586</v>
      </c>
      <c r="P904" s="228">
        <f t="shared" si="29"/>
        <v>1.7700289842246167E-6</v>
      </c>
    </row>
    <row r="905" spans="1:16" x14ac:dyDescent="0.2">
      <c r="A905" s="225">
        <f t="shared" si="28"/>
        <v>903</v>
      </c>
      <c r="B905" t="s">
        <v>1376</v>
      </c>
      <c r="C905" s="63" t="s">
        <v>1207</v>
      </c>
      <c r="D905" s="63" t="s">
        <v>656</v>
      </c>
      <c r="E905" t="s">
        <v>2466</v>
      </c>
      <c r="F905" t="s">
        <v>2467</v>
      </c>
      <c r="G905" s="63" t="s">
        <v>590</v>
      </c>
      <c r="H905" s="63" t="s">
        <v>591</v>
      </c>
      <c r="I905" s="63">
        <v>20</v>
      </c>
      <c r="J905" s="63">
        <v>20</v>
      </c>
      <c r="K905" t="s">
        <v>1510</v>
      </c>
      <c r="L905" s="63" t="s">
        <v>77</v>
      </c>
      <c r="M905" s="227">
        <v>13500</v>
      </c>
      <c r="N905" s="63" t="s">
        <v>586</v>
      </c>
      <c r="O905" s="63" t="s">
        <v>586</v>
      </c>
      <c r="P905" s="228">
        <f t="shared" si="29"/>
        <v>1.1947695643516162E-5</v>
      </c>
    </row>
    <row r="906" spans="1:16" x14ac:dyDescent="0.2">
      <c r="A906" s="225">
        <f t="shared" si="28"/>
        <v>904</v>
      </c>
      <c r="B906" t="s">
        <v>2051</v>
      </c>
      <c r="C906" s="63" t="s">
        <v>2052</v>
      </c>
      <c r="E906" t="s">
        <v>2053</v>
      </c>
      <c r="F906" t="s">
        <v>2054</v>
      </c>
      <c r="G906" s="63" t="s">
        <v>590</v>
      </c>
      <c r="H906" s="63" t="s">
        <v>591</v>
      </c>
      <c r="I906" s="63">
        <v>20</v>
      </c>
      <c r="J906" s="63">
        <v>20</v>
      </c>
      <c r="K906" t="s">
        <v>219</v>
      </c>
      <c r="L906" s="63" t="s">
        <v>220</v>
      </c>
      <c r="M906" s="227">
        <v>46000</v>
      </c>
      <c r="N906" s="63" t="s">
        <v>586</v>
      </c>
      <c r="O906" s="63" t="s">
        <v>586</v>
      </c>
      <c r="P906" s="228">
        <f t="shared" si="29"/>
        <v>4.0710666637166186E-5</v>
      </c>
    </row>
    <row r="907" spans="1:16" x14ac:dyDescent="0.2">
      <c r="A907" s="225">
        <f t="shared" si="28"/>
        <v>905</v>
      </c>
      <c r="B907" t="s">
        <v>2667</v>
      </c>
      <c r="C907" s="63" t="s">
        <v>2668</v>
      </c>
      <c r="E907" t="s">
        <v>2695</v>
      </c>
      <c r="G907" s="63" t="s">
        <v>590</v>
      </c>
      <c r="H907" s="63" t="s">
        <v>406</v>
      </c>
      <c r="I907" s="63">
        <v>15</v>
      </c>
      <c r="J907" s="63">
        <v>10</v>
      </c>
      <c r="K907" t="s">
        <v>219</v>
      </c>
      <c r="L907" s="63" t="s">
        <v>220</v>
      </c>
      <c r="M907" s="227">
        <v>72500</v>
      </c>
      <c r="N907" s="63" t="s">
        <v>586</v>
      </c>
      <c r="O907" s="63" t="s">
        <v>586</v>
      </c>
      <c r="P907" s="228">
        <f t="shared" si="29"/>
        <v>6.4163550678142357E-5</v>
      </c>
    </row>
    <row r="908" spans="1:16" x14ac:dyDescent="0.2">
      <c r="A908" s="225">
        <f t="shared" si="28"/>
        <v>906</v>
      </c>
      <c r="B908" t="s">
        <v>3558</v>
      </c>
      <c r="C908" s="63" t="s">
        <v>3559</v>
      </c>
      <c r="E908" t="s">
        <v>3560</v>
      </c>
      <c r="F908" t="s">
        <v>3561</v>
      </c>
      <c r="G908" s="63" t="s">
        <v>147</v>
      </c>
      <c r="H908" s="63" t="s">
        <v>585</v>
      </c>
      <c r="I908" s="63">
        <v>15</v>
      </c>
      <c r="J908" s="63">
        <v>5</v>
      </c>
      <c r="K908" t="s">
        <v>615</v>
      </c>
      <c r="L908" s="63" t="s">
        <v>616</v>
      </c>
      <c r="M908" s="227">
        <v>11000</v>
      </c>
      <c r="N908" s="63" t="s">
        <v>586</v>
      </c>
      <c r="O908" s="63" t="s">
        <v>586</v>
      </c>
      <c r="P908" s="228">
        <f t="shared" si="29"/>
        <v>9.7351594132353918E-6</v>
      </c>
    </row>
    <row r="909" spans="1:16" x14ac:dyDescent="0.2">
      <c r="A909" s="225">
        <f t="shared" si="28"/>
        <v>907</v>
      </c>
      <c r="B909" t="s">
        <v>1693</v>
      </c>
      <c r="C909" s="63" t="s">
        <v>1694</v>
      </c>
      <c r="E909" t="s">
        <v>1695</v>
      </c>
      <c r="F909" t="s">
        <v>1696</v>
      </c>
      <c r="G909" s="63" t="s">
        <v>605</v>
      </c>
      <c r="H909" s="63" t="s">
        <v>585</v>
      </c>
      <c r="I909" s="63">
        <v>15</v>
      </c>
      <c r="J909" s="63">
        <v>5</v>
      </c>
      <c r="K909" t="s">
        <v>1510</v>
      </c>
      <c r="L909" s="63" t="s">
        <v>77</v>
      </c>
      <c r="M909" s="227">
        <v>883000</v>
      </c>
      <c r="N909" s="63" t="s">
        <v>586</v>
      </c>
      <c r="O909" s="63" t="s">
        <v>586</v>
      </c>
      <c r="P909" s="228">
        <f t="shared" si="29"/>
        <v>7.8146779653516822E-4</v>
      </c>
    </row>
    <row r="910" spans="1:16" x14ac:dyDescent="0.2">
      <c r="A910" s="225">
        <f t="shared" si="28"/>
        <v>908</v>
      </c>
      <c r="B910" t="s">
        <v>3530</v>
      </c>
      <c r="C910" s="63" t="s">
        <v>3531</v>
      </c>
      <c r="E910" t="s">
        <v>3532</v>
      </c>
      <c r="G910" s="63" t="s">
        <v>590</v>
      </c>
      <c r="H910" s="63" t="s">
        <v>591</v>
      </c>
      <c r="I910" s="63">
        <v>20</v>
      </c>
      <c r="J910" s="63">
        <v>20</v>
      </c>
      <c r="K910" t="s">
        <v>219</v>
      </c>
      <c r="L910" s="63" t="s">
        <v>220</v>
      </c>
      <c r="M910" s="227">
        <v>17000</v>
      </c>
      <c r="N910" s="63" t="s">
        <v>586</v>
      </c>
      <c r="O910" s="63" t="s">
        <v>586</v>
      </c>
      <c r="P910" s="228">
        <f t="shared" si="29"/>
        <v>1.5045246365909241E-5</v>
      </c>
    </row>
    <row r="911" spans="1:16" x14ac:dyDescent="0.2">
      <c r="A911" s="225">
        <f t="shared" si="28"/>
        <v>909</v>
      </c>
      <c r="B911" t="s">
        <v>169</v>
      </c>
      <c r="C911" s="63" t="s">
        <v>170</v>
      </c>
      <c r="E911" t="s">
        <v>974</v>
      </c>
      <c r="G911" s="63" t="s">
        <v>590</v>
      </c>
      <c r="H911" s="63" t="s">
        <v>106</v>
      </c>
      <c r="I911" s="63">
        <v>20</v>
      </c>
      <c r="J911" s="63">
        <v>20</v>
      </c>
      <c r="K911" t="s">
        <v>219</v>
      </c>
      <c r="L911" s="63" t="s">
        <v>220</v>
      </c>
      <c r="M911" s="227">
        <v>1141500</v>
      </c>
      <c r="N911" s="63" t="s">
        <v>586</v>
      </c>
      <c r="O911" s="63" t="s">
        <v>586</v>
      </c>
      <c r="P911" s="228">
        <f t="shared" si="29"/>
        <v>1.0102440427462E-3</v>
      </c>
    </row>
    <row r="912" spans="1:16" x14ac:dyDescent="0.2">
      <c r="A912" s="225">
        <f t="shared" si="28"/>
        <v>910</v>
      </c>
      <c r="B912" t="s">
        <v>852</v>
      </c>
      <c r="C912" s="63" t="s">
        <v>853</v>
      </c>
      <c r="E912" t="s">
        <v>974</v>
      </c>
      <c r="G912" s="63" t="s">
        <v>590</v>
      </c>
      <c r="H912" s="63" t="s">
        <v>591</v>
      </c>
      <c r="I912" s="63">
        <v>20</v>
      </c>
      <c r="J912" s="63">
        <v>20</v>
      </c>
      <c r="K912" t="s">
        <v>219</v>
      </c>
      <c r="L912" s="63" t="s">
        <v>220</v>
      </c>
      <c r="M912" s="227">
        <v>187000</v>
      </c>
      <c r="N912" s="63" t="s">
        <v>586</v>
      </c>
      <c r="O912" s="63" t="s">
        <v>586</v>
      </c>
      <c r="P912" s="228">
        <f t="shared" si="29"/>
        <v>1.6549771002500165E-4</v>
      </c>
    </row>
    <row r="913" spans="1:16" x14ac:dyDescent="0.2">
      <c r="A913" s="225">
        <f t="shared" si="28"/>
        <v>911</v>
      </c>
      <c r="B913" t="s">
        <v>2897</v>
      </c>
      <c r="C913" s="63" t="s">
        <v>2898</v>
      </c>
      <c r="E913" t="s">
        <v>2899</v>
      </c>
      <c r="G913" s="63" t="s">
        <v>590</v>
      </c>
      <c r="H913" s="63" t="s">
        <v>591</v>
      </c>
      <c r="I913" s="63">
        <v>20</v>
      </c>
      <c r="J913" s="63">
        <v>20</v>
      </c>
      <c r="K913" t="s">
        <v>219</v>
      </c>
      <c r="L913" s="63" t="s">
        <v>220</v>
      </c>
      <c r="M913" s="227">
        <v>3000</v>
      </c>
      <c r="N913" s="63" t="s">
        <v>586</v>
      </c>
      <c r="O913" s="63" t="s">
        <v>586</v>
      </c>
      <c r="P913" s="228">
        <f t="shared" si="29"/>
        <v>2.6550434763369249E-6</v>
      </c>
    </row>
    <row r="914" spans="1:16" x14ac:dyDescent="0.2">
      <c r="A914" s="225">
        <f t="shared" si="28"/>
        <v>912</v>
      </c>
      <c r="B914" t="s">
        <v>740</v>
      </c>
      <c r="C914" s="63" t="s">
        <v>132</v>
      </c>
      <c r="E914" t="s">
        <v>1084</v>
      </c>
      <c r="F914" t="s">
        <v>1066</v>
      </c>
      <c r="G914" s="63" t="s">
        <v>590</v>
      </c>
      <c r="H914" s="63" t="s">
        <v>591</v>
      </c>
      <c r="I914" s="63">
        <v>20</v>
      </c>
      <c r="J914" s="63">
        <v>20</v>
      </c>
      <c r="K914" t="s">
        <v>219</v>
      </c>
      <c r="L914" s="63" t="s">
        <v>220</v>
      </c>
      <c r="M914" s="227">
        <v>1710000</v>
      </c>
      <c r="N914" s="63" t="s">
        <v>586</v>
      </c>
      <c r="O914" s="63" t="s">
        <v>586</v>
      </c>
      <c r="P914" s="228">
        <f t="shared" si="29"/>
        <v>1.5133747815120472E-3</v>
      </c>
    </row>
    <row r="915" spans="1:16" x14ac:dyDescent="0.2">
      <c r="A915" s="225">
        <f t="shared" si="28"/>
        <v>913</v>
      </c>
      <c r="B915" t="s">
        <v>1560</v>
      </c>
      <c r="C915" s="63" t="s">
        <v>1561</v>
      </c>
      <c r="E915" t="s">
        <v>1562</v>
      </c>
      <c r="F915" t="s">
        <v>1563</v>
      </c>
      <c r="G915" s="63" t="s">
        <v>590</v>
      </c>
      <c r="H915" s="63" t="s">
        <v>591</v>
      </c>
      <c r="I915" s="63">
        <v>20</v>
      </c>
      <c r="J915" s="63">
        <v>20</v>
      </c>
      <c r="K915" t="s">
        <v>219</v>
      </c>
      <c r="L915" s="63" t="s">
        <v>220</v>
      </c>
      <c r="M915" s="227">
        <v>2617000</v>
      </c>
      <c r="N915" s="63" t="s">
        <v>586</v>
      </c>
      <c r="O915" s="63" t="s">
        <v>586</v>
      </c>
      <c r="P915" s="228">
        <f t="shared" si="29"/>
        <v>2.3160829258579109E-3</v>
      </c>
    </row>
    <row r="916" spans="1:16" x14ac:dyDescent="0.2">
      <c r="A916" s="225">
        <f t="shared" si="28"/>
        <v>914</v>
      </c>
      <c r="B916" t="s">
        <v>1732</v>
      </c>
      <c r="C916" s="63" t="s">
        <v>838</v>
      </c>
      <c r="E916" t="s">
        <v>1185</v>
      </c>
      <c r="F916" t="s">
        <v>1186</v>
      </c>
      <c r="G916" s="63" t="s">
        <v>590</v>
      </c>
      <c r="H916" s="63" t="s">
        <v>591</v>
      </c>
      <c r="I916" s="63">
        <v>20</v>
      </c>
      <c r="J916" s="63">
        <v>20</v>
      </c>
      <c r="K916" t="s">
        <v>219</v>
      </c>
      <c r="L916" s="63" t="s">
        <v>220</v>
      </c>
      <c r="M916" s="227">
        <v>25500</v>
      </c>
      <c r="N916" s="63" t="s">
        <v>586</v>
      </c>
      <c r="O916" s="63" t="s">
        <v>586</v>
      </c>
      <c r="P916" s="228">
        <f t="shared" si="29"/>
        <v>2.2567869548863861E-5</v>
      </c>
    </row>
    <row r="917" spans="1:16" x14ac:dyDescent="0.2">
      <c r="A917" s="225">
        <f t="shared" si="28"/>
        <v>915</v>
      </c>
      <c r="B917" t="s">
        <v>1583</v>
      </c>
      <c r="C917" s="63" t="s">
        <v>1584</v>
      </c>
      <c r="E917" t="s">
        <v>1585</v>
      </c>
      <c r="G917" s="63" t="s">
        <v>590</v>
      </c>
      <c r="H917" s="63" t="s">
        <v>591</v>
      </c>
      <c r="I917" s="63">
        <v>20</v>
      </c>
      <c r="J917" s="63">
        <v>20</v>
      </c>
      <c r="K917" t="s">
        <v>219</v>
      </c>
      <c r="L917" s="63" t="s">
        <v>220</v>
      </c>
      <c r="M917" s="227">
        <v>35617</v>
      </c>
      <c r="N917" s="63" t="s">
        <v>586</v>
      </c>
      <c r="O917" s="63" t="s">
        <v>586</v>
      </c>
      <c r="P917" s="228">
        <f t="shared" si="29"/>
        <v>3.1521561165564089E-5</v>
      </c>
    </row>
    <row r="918" spans="1:16" x14ac:dyDescent="0.2">
      <c r="A918" s="225">
        <f t="shared" si="28"/>
        <v>916</v>
      </c>
      <c r="B918" t="s">
        <v>2157</v>
      </c>
      <c r="C918" s="63" t="s">
        <v>2158</v>
      </c>
      <c r="E918" t="s">
        <v>2159</v>
      </c>
      <c r="G918" s="63" t="s">
        <v>590</v>
      </c>
      <c r="H918" s="63" t="s">
        <v>591</v>
      </c>
      <c r="I918" s="63">
        <v>20</v>
      </c>
      <c r="J918" s="63">
        <v>20</v>
      </c>
      <c r="K918" t="s">
        <v>219</v>
      </c>
      <c r="L918" s="63" t="s">
        <v>220</v>
      </c>
      <c r="M918" s="227">
        <v>60000</v>
      </c>
      <c r="N918" s="63" t="s">
        <v>586</v>
      </c>
      <c r="O918" s="63" t="s">
        <v>586</v>
      </c>
      <c r="P918" s="228">
        <f t="shared" si="29"/>
        <v>5.3100869526738497E-5</v>
      </c>
    </row>
    <row r="919" spans="1:16" x14ac:dyDescent="0.2">
      <c r="A919" s="225">
        <f t="shared" si="28"/>
        <v>917</v>
      </c>
      <c r="B919" t="s">
        <v>1525</v>
      </c>
      <c r="C919" s="63" t="s">
        <v>1526</v>
      </c>
      <c r="E919" t="s">
        <v>1527</v>
      </c>
      <c r="F919" t="s">
        <v>1528</v>
      </c>
      <c r="G919" s="63" t="s">
        <v>590</v>
      </c>
      <c r="H919" s="63" t="s">
        <v>591</v>
      </c>
      <c r="I919" s="63">
        <v>20</v>
      </c>
      <c r="J919" s="63">
        <v>20</v>
      </c>
      <c r="K919" t="s">
        <v>219</v>
      </c>
      <c r="L919" s="63" t="s">
        <v>220</v>
      </c>
      <c r="M919" s="227">
        <v>54000</v>
      </c>
      <c r="N919" s="63" t="s">
        <v>586</v>
      </c>
      <c r="O919" s="63" t="s">
        <v>586</v>
      </c>
      <c r="P919" s="228">
        <f t="shared" si="29"/>
        <v>4.7790782574064648E-5</v>
      </c>
    </row>
    <row r="920" spans="1:16" x14ac:dyDescent="0.2">
      <c r="A920" s="225">
        <f t="shared" si="28"/>
        <v>918</v>
      </c>
      <c r="B920" t="s">
        <v>3352</v>
      </c>
      <c r="C920" s="63" t="s">
        <v>3353</v>
      </c>
      <c r="E920" t="s">
        <v>3354</v>
      </c>
      <c r="F920" t="s">
        <v>3355</v>
      </c>
      <c r="G920" s="63" t="s">
        <v>590</v>
      </c>
      <c r="H920" s="63" t="s">
        <v>591</v>
      </c>
      <c r="I920" s="63">
        <v>20</v>
      </c>
      <c r="J920" s="63">
        <v>20</v>
      </c>
      <c r="K920" t="s">
        <v>219</v>
      </c>
      <c r="L920" s="63" t="s">
        <v>220</v>
      </c>
      <c r="M920" s="227">
        <v>602500</v>
      </c>
      <c r="N920" s="63" t="s">
        <v>586</v>
      </c>
      <c r="O920" s="63" t="s">
        <v>586</v>
      </c>
      <c r="P920" s="228">
        <f t="shared" si="29"/>
        <v>5.3322123149766583E-4</v>
      </c>
    </row>
    <row r="921" spans="1:16" x14ac:dyDescent="0.2">
      <c r="A921" s="225">
        <f t="shared" si="28"/>
        <v>919</v>
      </c>
      <c r="B921" t="s">
        <v>531</v>
      </c>
      <c r="C921" s="63" t="s">
        <v>532</v>
      </c>
      <c r="E921" t="s">
        <v>1918</v>
      </c>
      <c r="F921" t="s">
        <v>1110</v>
      </c>
      <c r="G921" s="63" t="s">
        <v>590</v>
      </c>
      <c r="H921" s="63" t="s">
        <v>1598</v>
      </c>
      <c r="I921" s="63">
        <v>10</v>
      </c>
      <c r="J921" s="63">
        <v>10</v>
      </c>
      <c r="K921" t="s">
        <v>219</v>
      </c>
      <c r="L921" s="63" t="s">
        <v>220</v>
      </c>
      <c r="M921" s="227">
        <v>51500</v>
      </c>
      <c r="N921" s="63" t="s">
        <v>586</v>
      </c>
      <c r="O921" s="63" t="s">
        <v>586</v>
      </c>
      <c r="P921" s="228">
        <f t="shared" si="29"/>
        <v>4.5578246343783883E-5</v>
      </c>
    </row>
    <row r="922" spans="1:16" x14ac:dyDescent="0.2">
      <c r="A922" s="225">
        <f t="shared" si="28"/>
        <v>920</v>
      </c>
      <c r="B922" t="s">
        <v>3276</v>
      </c>
      <c r="C922" s="63" t="s">
        <v>3277</v>
      </c>
      <c r="E922" t="s">
        <v>3278</v>
      </c>
      <c r="G922" s="63" t="s">
        <v>590</v>
      </c>
      <c r="H922" s="63" t="s">
        <v>591</v>
      </c>
      <c r="I922" s="63">
        <v>20</v>
      </c>
      <c r="J922" s="63">
        <v>20</v>
      </c>
      <c r="K922" t="s">
        <v>219</v>
      </c>
      <c r="L922" s="63" t="s">
        <v>220</v>
      </c>
      <c r="M922" s="227">
        <v>25000</v>
      </c>
      <c r="N922" s="63" t="s">
        <v>586</v>
      </c>
      <c r="O922" s="63" t="s">
        <v>586</v>
      </c>
      <c r="P922" s="228">
        <f t="shared" si="29"/>
        <v>2.2125362302807708E-5</v>
      </c>
    </row>
    <row r="923" spans="1:16" x14ac:dyDescent="0.2">
      <c r="A923" s="225">
        <f t="shared" si="28"/>
        <v>921</v>
      </c>
      <c r="B923" t="s">
        <v>672</v>
      </c>
      <c r="C923" s="63" t="s">
        <v>673</v>
      </c>
      <c r="E923" t="s">
        <v>1182</v>
      </c>
      <c r="F923" t="s">
        <v>1183</v>
      </c>
      <c r="G923" s="63" t="s">
        <v>590</v>
      </c>
      <c r="H923" s="63" t="s">
        <v>591</v>
      </c>
      <c r="I923" s="63">
        <v>20</v>
      </c>
      <c r="J923" s="63">
        <v>20</v>
      </c>
      <c r="K923" t="s">
        <v>219</v>
      </c>
      <c r="L923" s="63" t="s">
        <v>220</v>
      </c>
      <c r="M923" s="227">
        <v>17500</v>
      </c>
      <c r="N923" s="63" t="s">
        <v>586</v>
      </c>
      <c r="O923" s="63" t="s">
        <v>586</v>
      </c>
      <c r="P923" s="228">
        <f t="shared" si="29"/>
        <v>1.5487753611965396E-5</v>
      </c>
    </row>
    <row r="924" spans="1:16" x14ac:dyDescent="0.2">
      <c r="A924" s="225">
        <f t="shared" si="28"/>
        <v>922</v>
      </c>
      <c r="B924" t="s">
        <v>233</v>
      </c>
      <c r="C924" s="63" t="s">
        <v>618</v>
      </c>
      <c r="E924" t="s">
        <v>1128</v>
      </c>
      <c r="F924" t="s">
        <v>1129</v>
      </c>
      <c r="G924" s="63" t="s">
        <v>590</v>
      </c>
      <c r="H924" s="63" t="s">
        <v>591</v>
      </c>
      <c r="I924" s="63">
        <v>20</v>
      </c>
      <c r="J924" s="63">
        <v>20</v>
      </c>
      <c r="K924" t="s">
        <v>219</v>
      </c>
      <c r="L924" s="63" t="s">
        <v>220</v>
      </c>
      <c r="M924" s="227">
        <v>102000</v>
      </c>
      <c r="N924" s="63" t="s">
        <v>586</v>
      </c>
      <c r="O924" s="63" t="s">
        <v>586</v>
      </c>
      <c r="P924" s="228">
        <f t="shared" si="29"/>
        <v>9.0271478195455446E-5</v>
      </c>
    </row>
    <row r="925" spans="1:16" x14ac:dyDescent="0.2">
      <c r="A925" s="225">
        <f t="shared" si="28"/>
        <v>923</v>
      </c>
      <c r="B925" t="s">
        <v>688</v>
      </c>
      <c r="C925" s="63" t="s">
        <v>689</v>
      </c>
      <c r="E925" t="s">
        <v>1138</v>
      </c>
      <c r="F925" t="s">
        <v>1139</v>
      </c>
      <c r="G925" s="63" t="s">
        <v>590</v>
      </c>
      <c r="H925" s="63" t="s">
        <v>591</v>
      </c>
      <c r="I925" s="63">
        <v>20</v>
      </c>
      <c r="J925" s="63">
        <v>20</v>
      </c>
      <c r="K925" t="s">
        <v>219</v>
      </c>
      <c r="L925" s="63" t="s">
        <v>220</v>
      </c>
      <c r="M925" s="227">
        <v>81000</v>
      </c>
      <c r="N925" s="63" t="s">
        <v>586</v>
      </c>
      <c r="O925" s="63" t="s">
        <v>586</v>
      </c>
      <c r="P925" s="228">
        <f t="shared" si="29"/>
        <v>7.1686173861096978E-5</v>
      </c>
    </row>
    <row r="926" spans="1:16" x14ac:dyDescent="0.2">
      <c r="A926" s="225">
        <f t="shared" si="28"/>
        <v>924</v>
      </c>
      <c r="B926" t="s">
        <v>657</v>
      </c>
      <c r="C926" s="63" t="s">
        <v>658</v>
      </c>
      <c r="E926" t="s">
        <v>1145</v>
      </c>
      <c r="F926" t="s">
        <v>1146</v>
      </c>
      <c r="G926" s="63" t="s">
        <v>590</v>
      </c>
      <c r="H926" s="63" t="s">
        <v>659</v>
      </c>
      <c r="I926" s="63">
        <v>20</v>
      </c>
      <c r="J926" s="63">
        <v>20</v>
      </c>
      <c r="K926" t="s">
        <v>219</v>
      </c>
      <c r="L926" s="63" t="s">
        <v>220</v>
      </c>
      <c r="M926" s="227">
        <v>71500</v>
      </c>
      <c r="N926" s="63" t="s">
        <v>586</v>
      </c>
      <c r="O926" s="63" t="s">
        <v>586</v>
      </c>
      <c r="P926" s="228">
        <f t="shared" si="29"/>
        <v>6.3278536186030051E-5</v>
      </c>
    </row>
    <row r="927" spans="1:16" x14ac:dyDescent="0.2">
      <c r="A927" s="225">
        <f t="shared" si="28"/>
        <v>925</v>
      </c>
      <c r="B927" t="s">
        <v>3438</v>
      </c>
      <c r="C927" s="63" t="s">
        <v>3439</v>
      </c>
      <c r="E927" t="s">
        <v>3440</v>
      </c>
      <c r="F927" t="s">
        <v>3441</v>
      </c>
      <c r="G927" s="63" t="s">
        <v>590</v>
      </c>
      <c r="H927" s="63" t="s">
        <v>591</v>
      </c>
      <c r="I927" s="63">
        <v>20</v>
      </c>
      <c r="J927" s="63">
        <v>20</v>
      </c>
      <c r="K927" t="s">
        <v>219</v>
      </c>
      <c r="L927" s="63" t="s">
        <v>220</v>
      </c>
      <c r="M927" s="227">
        <v>12000</v>
      </c>
      <c r="N927" s="63" t="s">
        <v>586</v>
      </c>
      <c r="O927" s="63" t="s">
        <v>586</v>
      </c>
      <c r="P927" s="228">
        <f t="shared" si="29"/>
        <v>1.0620173905347699E-5</v>
      </c>
    </row>
    <row r="928" spans="1:16" x14ac:dyDescent="0.2">
      <c r="A928" s="225">
        <f t="shared" si="28"/>
        <v>926</v>
      </c>
      <c r="B928" t="s">
        <v>547</v>
      </c>
      <c r="C928" s="63" t="s">
        <v>548</v>
      </c>
      <c r="E928" t="s">
        <v>1234</v>
      </c>
      <c r="F928" t="s">
        <v>1095</v>
      </c>
      <c r="G928" s="63" t="s">
        <v>590</v>
      </c>
      <c r="H928" s="63" t="s">
        <v>591</v>
      </c>
      <c r="I928" s="63">
        <v>20</v>
      </c>
      <c r="J928" s="63">
        <v>20</v>
      </c>
      <c r="K928" t="s">
        <v>219</v>
      </c>
      <c r="L928" s="63" t="s">
        <v>220</v>
      </c>
      <c r="M928" s="227">
        <v>515500</v>
      </c>
      <c r="N928" s="63" t="s">
        <v>586</v>
      </c>
      <c r="O928" s="63" t="s">
        <v>586</v>
      </c>
      <c r="P928" s="228">
        <f t="shared" si="29"/>
        <v>4.5622497068389495E-4</v>
      </c>
    </row>
    <row r="929" spans="1:16" x14ac:dyDescent="0.2">
      <c r="A929" s="225">
        <f t="shared" si="28"/>
        <v>927</v>
      </c>
      <c r="B929" t="s">
        <v>2426</v>
      </c>
      <c r="C929" s="63" t="s">
        <v>2427</v>
      </c>
      <c r="E929" t="s">
        <v>2428</v>
      </c>
      <c r="F929" t="s">
        <v>2429</v>
      </c>
      <c r="G929" s="63" t="s">
        <v>590</v>
      </c>
      <c r="H929" s="63" t="s">
        <v>406</v>
      </c>
      <c r="I929" s="63">
        <v>15</v>
      </c>
      <c r="J929" s="63">
        <v>10</v>
      </c>
      <c r="K929" t="s">
        <v>219</v>
      </c>
      <c r="L929" s="63" t="s">
        <v>220</v>
      </c>
      <c r="M929" s="227">
        <v>283500</v>
      </c>
      <c r="N929" s="63" t="s">
        <v>586</v>
      </c>
      <c r="O929" s="63" t="s">
        <v>586</v>
      </c>
      <c r="P929" s="228">
        <f t="shared" si="29"/>
        <v>2.509016085138394E-4</v>
      </c>
    </row>
    <row r="930" spans="1:16" x14ac:dyDescent="0.2">
      <c r="A930" s="225">
        <f t="shared" si="28"/>
        <v>928</v>
      </c>
      <c r="B930" t="s">
        <v>1580</v>
      </c>
      <c r="C930" s="63" t="s">
        <v>1581</v>
      </c>
      <c r="E930" t="s">
        <v>1582</v>
      </c>
      <c r="G930" s="63" t="s">
        <v>590</v>
      </c>
      <c r="H930" s="63" t="s">
        <v>591</v>
      </c>
      <c r="I930" s="63">
        <v>20</v>
      </c>
      <c r="J930" s="63">
        <v>20</v>
      </c>
      <c r="K930" t="s">
        <v>219</v>
      </c>
      <c r="L930" s="63" t="s">
        <v>220</v>
      </c>
      <c r="M930" s="227">
        <v>51500</v>
      </c>
      <c r="N930" s="63" t="s">
        <v>586</v>
      </c>
      <c r="O930" s="63" t="s">
        <v>586</v>
      </c>
      <c r="P930" s="228">
        <f t="shared" si="29"/>
        <v>4.5578246343783883E-5</v>
      </c>
    </row>
    <row r="931" spans="1:16" x14ac:dyDescent="0.2">
      <c r="A931" s="225">
        <f t="shared" si="28"/>
        <v>929</v>
      </c>
      <c r="B931" t="s">
        <v>733</v>
      </c>
      <c r="C931" s="63" t="s">
        <v>734</v>
      </c>
      <c r="E931" t="s">
        <v>1206</v>
      </c>
      <c r="G931" s="63" t="s">
        <v>590</v>
      </c>
      <c r="H931" s="63" t="s">
        <v>591</v>
      </c>
      <c r="I931" s="63">
        <v>20</v>
      </c>
      <c r="J931" s="63">
        <v>20</v>
      </c>
      <c r="K931" t="s">
        <v>219</v>
      </c>
      <c r="L931" s="63" t="s">
        <v>220</v>
      </c>
      <c r="M931" s="227">
        <v>7500</v>
      </c>
      <c r="N931" s="63" t="s">
        <v>586</v>
      </c>
      <c r="O931" s="63" t="s">
        <v>586</v>
      </c>
      <c r="P931" s="228">
        <f t="shared" si="29"/>
        <v>6.6376086908423122E-6</v>
      </c>
    </row>
    <row r="932" spans="1:16" x14ac:dyDescent="0.2">
      <c r="A932" s="225">
        <f t="shared" si="28"/>
        <v>930</v>
      </c>
      <c r="B932" t="s">
        <v>3099</v>
      </c>
      <c r="C932" s="63" t="s">
        <v>3100</v>
      </c>
      <c r="E932" t="s">
        <v>3101</v>
      </c>
      <c r="G932" s="63" t="s">
        <v>590</v>
      </c>
      <c r="H932" s="63" t="s">
        <v>591</v>
      </c>
      <c r="I932" s="63">
        <v>20</v>
      </c>
      <c r="J932" s="63">
        <v>20</v>
      </c>
      <c r="K932" t="s">
        <v>219</v>
      </c>
      <c r="L932" s="63" t="s">
        <v>220</v>
      </c>
      <c r="M932" s="227">
        <v>1500</v>
      </c>
      <c r="N932" s="63" t="s">
        <v>586</v>
      </c>
      <c r="O932" s="63" t="s">
        <v>586</v>
      </c>
      <c r="P932" s="228">
        <f t="shared" si="29"/>
        <v>1.3275217381684624E-6</v>
      </c>
    </row>
    <row r="933" spans="1:16" x14ac:dyDescent="0.2">
      <c r="A933" s="225">
        <f t="shared" si="28"/>
        <v>931</v>
      </c>
      <c r="B933" t="s">
        <v>221</v>
      </c>
      <c r="C933" s="63" t="s">
        <v>275</v>
      </c>
      <c r="E933" t="s">
        <v>968</v>
      </c>
      <c r="F933" t="s">
        <v>969</v>
      </c>
      <c r="G933" s="63" t="s">
        <v>590</v>
      </c>
      <c r="H933" s="63" t="s">
        <v>591</v>
      </c>
      <c r="I933" s="63">
        <v>20</v>
      </c>
      <c r="J933" s="63">
        <v>20</v>
      </c>
      <c r="K933" t="s">
        <v>219</v>
      </c>
      <c r="L933" s="63" t="s">
        <v>220</v>
      </c>
      <c r="M933" s="227">
        <v>82500</v>
      </c>
      <c r="N933" s="63" t="s">
        <v>586</v>
      </c>
      <c r="O933" s="63" t="s">
        <v>586</v>
      </c>
      <c r="P933" s="228">
        <f t="shared" si="29"/>
        <v>7.3013695599265444E-5</v>
      </c>
    </row>
    <row r="934" spans="1:16" x14ac:dyDescent="0.2">
      <c r="A934" s="225">
        <f t="shared" si="28"/>
        <v>932</v>
      </c>
      <c r="B934" t="s">
        <v>2108</v>
      </c>
      <c r="C934" s="63" t="s">
        <v>2109</v>
      </c>
      <c r="E934" t="s">
        <v>2110</v>
      </c>
      <c r="G934" s="63" t="s">
        <v>590</v>
      </c>
      <c r="H934" s="63" t="s">
        <v>591</v>
      </c>
      <c r="I934" s="63">
        <v>20</v>
      </c>
      <c r="J934" s="63">
        <v>20</v>
      </c>
      <c r="K934" t="s">
        <v>219</v>
      </c>
      <c r="L934" s="63" t="s">
        <v>220</v>
      </c>
      <c r="M934" s="227">
        <v>3305000</v>
      </c>
      <c r="N934" s="63" t="s">
        <v>586</v>
      </c>
      <c r="O934" s="63" t="s">
        <v>586</v>
      </c>
      <c r="P934" s="228">
        <f t="shared" si="29"/>
        <v>2.9249728964311789E-3</v>
      </c>
    </row>
    <row r="935" spans="1:16" x14ac:dyDescent="0.2">
      <c r="A935" s="225">
        <f t="shared" si="28"/>
        <v>933</v>
      </c>
      <c r="B935" t="s">
        <v>3578</v>
      </c>
      <c r="C935" s="63" t="s">
        <v>3579</v>
      </c>
      <c r="E935" t="s">
        <v>3580</v>
      </c>
      <c r="G935" s="63" t="s">
        <v>590</v>
      </c>
      <c r="H935" s="63" t="s">
        <v>591</v>
      </c>
      <c r="I935" s="63">
        <v>20</v>
      </c>
      <c r="J935" s="63">
        <v>20</v>
      </c>
      <c r="K935" t="s">
        <v>219</v>
      </c>
      <c r="L935" s="63" t="s">
        <v>220</v>
      </c>
      <c r="M935" s="227">
        <v>8500</v>
      </c>
      <c r="N935" s="63" t="s">
        <v>586</v>
      </c>
      <c r="O935" s="63" t="s">
        <v>586</v>
      </c>
      <c r="P935" s="228">
        <f t="shared" si="29"/>
        <v>7.5226231829546207E-6</v>
      </c>
    </row>
    <row r="936" spans="1:16" x14ac:dyDescent="0.2">
      <c r="A936" s="225">
        <f t="shared" si="28"/>
        <v>934</v>
      </c>
      <c r="B936" t="s">
        <v>1771</v>
      </c>
      <c r="C936" s="63" t="s">
        <v>1772</v>
      </c>
      <c r="E936" t="s">
        <v>1773</v>
      </c>
      <c r="G936" s="63" t="s">
        <v>590</v>
      </c>
      <c r="H936" s="63" t="s">
        <v>591</v>
      </c>
      <c r="I936" s="63">
        <v>20</v>
      </c>
      <c r="J936" s="63">
        <v>20</v>
      </c>
      <c r="K936" t="s">
        <v>219</v>
      </c>
      <c r="L936" s="63" t="s">
        <v>220</v>
      </c>
      <c r="M936" s="227">
        <v>115000</v>
      </c>
      <c r="N936" s="63" t="s">
        <v>586</v>
      </c>
      <c r="O936" s="63" t="s">
        <v>586</v>
      </c>
      <c r="P936" s="228">
        <f t="shared" si="29"/>
        <v>1.0177666659291546E-4</v>
      </c>
    </row>
    <row r="937" spans="1:16" x14ac:dyDescent="0.2">
      <c r="A937" s="225">
        <f t="shared" si="28"/>
        <v>935</v>
      </c>
      <c r="B937" t="s">
        <v>1951</v>
      </c>
      <c r="C937" s="63" t="s">
        <v>1952</v>
      </c>
      <c r="E937" t="s">
        <v>1953</v>
      </c>
      <c r="G937" s="63" t="s">
        <v>590</v>
      </c>
      <c r="H937" s="63" t="s">
        <v>591</v>
      </c>
      <c r="I937" s="63">
        <v>20</v>
      </c>
      <c r="J937" s="63">
        <v>20</v>
      </c>
      <c r="K937" t="s">
        <v>219</v>
      </c>
      <c r="L937" s="63" t="s">
        <v>220</v>
      </c>
      <c r="M937" s="227">
        <v>26000</v>
      </c>
      <c r="N937" s="63" t="s">
        <v>586</v>
      </c>
      <c r="O937" s="63" t="s">
        <v>586</v>
      </c>
      <c r="P937" s="228">
        <f t="shared" si="29"/>
        <v>2.3010376794920018E-5</v>
      </c>
    </row>
    <row r="938" spans="1:16" x14ac:dyDescent="0.2">
      <c r="A938" s="225">
        <f t="shared" si="28"/>
        <v>936</v>
      </c>
      <c r="B938" t="s">
        <v>2232</v>
      </c>
      <c r="C938" s="63" t="s">
        <v>2233</v>
      </c>
      <c r="E938" t="s">
        <v>2234</v>
      </c>
      <c r="G938" s="63" t="s">
        <v>590</v>
      </c>
      <c r="H938" s="63" t="s">
        <v>591</v>
      </c>
      <c r="I938" s="63">
        <v>20</v>
      </c>
      <c r="J938" s="63">
        <v>20</v>
      </c>
      <c r="K938" t="s">
        <v>219</v>
      </c>
      <c r="L938" s="63" t="s">
        <v>220</v>
      </c>
      <c r="M938" s="227">
        <v>55500</v>
      </c>
      <c r="N938" s="63" t="s">
        <v>586</v>
      </c>
      <c r="O938" s="63" t="s">
        <v>586</v>
      </c>
      <c r="P938" s="228">
        <f t="shared" si="29"/>
        <v>4.9118304312233113E-5</v>
      </c>
    </row>
    <row r="939" spans="1:16" x14ac:dyDescent="0.2">
      <c r="A939" s="225">
        <f t="shared" si="28"/>
        <v>937</v>
      </c>
      <c r="B939" t="s">
        <v>1815</v>
      </c>
      <c r="C939" s="63" t="s">
        <v>1816</v>
      </c>
      <c r="E939" t="s">
        <v>1817</v>
      </c>
      <c r="G939" s="63" t="s">
        <v>590</v>
      </c>
      <c r="H939" s="63" t="s">
        <v>591</v>
      </c>
      <c r="I939" s="63">
        <v>20</v>
      </c>
      <c r="J939" s="63">
        <v>20</v>
      </c>
      <c r="K939" t="s">
        <v>219</v>
      </c>
      <c r="L939" s="63" t="s">
        <v>220</v>
      </c>
      <c r="M939" s="227">
        <v>41500</v>
      </c>
      <c r="N939" s="63" t="s">
        <v>586</v>
      </c>
      <c r="O939" s="63" t="s">
        <v>586</v>
      </c>
      <c r="P939" s="228">
        <f t="shared" si="29"/>
        <v>3.6728101422660795E-5</v>
      </c>
    </row>
    <row r="940" spans="1:16" x14ac:dyDescent="0.2">
      <c r="A940" s="225">
        <f t="shared" si="28"/>
        <v>938</v>
      </c>
      <c r="B940" t="s">
        <v>1763</v>
      </c>
      <c r="C940" s="63" t="s">
        <v>1764</v>
      </c>
      <c r="E940" t="s">
        <v>1765</v>
      </c>
      <c r="G940" s="63" t="s">
        <v>590</v>
      </c>
      <c r="H940" s="63" t="s">
        <v>591</v>
      </c>
      <c r="I940" s="63">
        <v>20</v>
      </c>
      <c r="J940" s="63">
        <v>20</v>
      </c>
      <c r="K940" t="s">
        <v>219</v>
      </c>
      <c r="L940" s="63" t="s">
        <v>220</v>
      </c>
      <c r="M940" s="227">
        <v>8975</v>
      </c>
      <c r="N940" s="63" t="s">
        <v>586</v>
      </c>
      <c r="O940" s="63" t="s">
        <v>586</v>
      </c>
      <c r="P940" s="228">
        <f t="shared" si="29"/>
        <v>7.9430050667079666E-6</v>
      </c>
    </row>
    <row r="941" spans="1:16" x14ac:dyDescent="0.2">
      <c r="A941" s="225">
        <f t="shared" si="28"/>
        <v>939</v>
      </c>
      <c r="B941" t="s">
        <v>1756</v>
      </c>
      <c r="C941" s="63" t="s">
        <v>1757</v>
      </c>
      <c r="E941" t="s">
        <v>1758</v>
      </c>
      <c r="G941" s="63" t="s">
        <v>590</v>
      </c>
      <c r="H941" s="63" t="s">
        <v>591</v>
      </c>
      <c r="I941" s="63">
        <v>20</v>
      </c>
      <c r="J941" s="63">
        <v>20</v>
      </c>
      <c r="K941" t="s">
        <v>219</v>
      </c>
      <c r="L941" s="63" t="s">
        <v>220</v>
      </c>
      <c r="M941" s="227">
        <v>542617</v>
      </c>
      <c r="N941" s="63" t="s">
        <v>586</v>
      </c>
      <c r="O941" s="63" t="s">
        <v>586</v>
      </c>
      <c r="P941" s="228">
        <f t="shared" si="29"/>
        <v>4.802239086665044E-4</v>
      </c>
    </row>
    <row r="942" spans="1:16" x14ac:dyDescent="0.2">
      <c r="A942" s="225">
        <f t="shared" si="28"/>
        <v>940</v>
      </c>
      <c r="B942" t="s">
        <v>1766</v>
      </c>
      <c r="C942" s="63" t="s">
        <v>1767</v>
      </c>
      <c r="E942" t="s">
        <v>1758</v>
      </c>
      <c r="G942" s="63" t="s">
        <v>590</v>
      </c>
      <c r="H942" s="63" t="s">
        <v>591</v>
      </c>
      <c r="I942" s="63">
        <v>20</v>
      </c>
      <c r="J942" s="63">
        <v>20</v>
      </c>
      <c r="K942" t="s">
        <v>219</v>
      </c>
      <c r="L942" s="63" t="s">
        <v>220</v>
      </c>
      <c r="M942" s="227">
        <v>216278</v>
      </c>
      <c r="N942" s="63" t="s">
        <v>586</v>
      </c>
      <c r="O942" s="63" t="s">
        <v>586</v>
      </c>
      <c r="P942" s="228">
        <f t="shared" si="29"/>
        <v>1.9140916432506581E-4</v>
      </c>
    </row>
    <row r="943" spans="1:16" x14ac:dyDescent="0.2">
      <c r="A943" s="225">
        <f t="shared" si="28"/>
        <v>941</v>
      </c>
      <c r="B943" t="s">
        <v>1759</v>
      </c>
      <c r="C943" s="63" t="s">
        <v>1760</v>
      </c>
      <c r="E943" t="s">
        <v>1758</v>
      </c>
      <c r="G943" s="63" t="s">
        <v>590</v>
      </c>
      <c r="H943" s="63" t="s">
        <v>591</v>
      </c>
      <c r="I943" s="63">
        <v>20</v>
      </c>
      <c r="J943" s="63">
        <v>20</v>
      </c>
      <c r="K943" t="s">
        <v>219</v>
      </c>
      <c r="L943" s="63" t="s">
        <v>220</v>
      </c>
      <c r="M943" s="227">
        <v>330222</v>
      </c>
      <c r="N943" s="63" t="s">
        <v>586</v>
      </c>
      <c r="O943" s="63" t="s">
        <v>586</v>
      </c>
      <c r="P943" s="228">
        <f t="shared" si="29"/>
        <v>2.9225125561431069E-4</v>
      </c>
    </row>
    <row r="944" spans="1:16" x14ac:dyDescent="0.2">
      <c r="A944" s="225">
        <f t="shared" si="28"/>
        <v>942</v>
      </c>
      <c r="B944" t="s">
        <v>1810</v>
      </c>
      <c r="C944" s="63" t="s">
        <v>1811</v>
      </c>
      <c r="E944" t="s">
        <v>1758</v>
      </c>
      <c r="G944" s="63" t="s">
        <v>590</v>
      </c>
      <c r="H944" s="63" t="s">
        <v>591</v>
      </c>
      <c r="I944" s="63">
        <v>20</v>
      </c>
      <c r="J944" s="63">
        <v>20</v>
      </c>
      <c r="K944" t="s">
        <v>219</v>
      </c>
      <c r="L944" s="63" t="s">
        <v>220</v>
      </c>
      <c r="M944" s="227">
        <v>13605</v>
      </c>
      <c r="N944" s="63" t="s">
        <v>586</v>
      </c>
      <c r="O944" s="63" t="s">
        <v>586</v>
      </c>
      <c r="P944" s="228">
        <f t="shared" si="29"/>
        <v>1.2040622165187955E-5</v>
      </c>
    </row>
    <row r="945" spans="1:16" x14ac:dyDescent="0.2">
      <c r="A945" s="225">
        <f t="shared" si="28"/>
        <v>943</v>
      </c>
      <c r="B945" t="s">
        <v>1830</v>
      </c>
      <c r="C945" s="63" t="s">
        <v>1831</v>
      </c>
      <c r="E945" t="s">
        <v>1758</v>
      </c>
      <c r="G945" s="63" t="s">
        <v>590</v>
      </c>
      <c r="H945" s="63" t="s">
        <v>591</v>
      </c>
      <c r="I945" s="63">
        <v>20</v>
      </c>
      <c r="J945" s="63">
        <v>20</v>
      </c>
      <c r="K945" t="s">
        <v>219</v>
      </c>
      <c r="L945" s="63" t="s">
        <v>220</v>
      </c>
      <c r="M945" s="227">
        <v>10000</v>
      </c>
      <c r="N945" s="63" t="s">
        <v>586</v>
      </c>
      <c r="O945" s="63" t="s">
        <v>586</v>
      </c>
      <c r="P945" s="228">
        <f t="shared" si="29"/>
        <v>8.850144921123084E-6</v>
      </c>
    </row>
    <row r="946" spans="1:16" x14ac:dyDescent="0.2">
      <c r="A946" s="225">
        <f t="shared" si="28"/>
        <v>944</v>
      </c>
      <c r="B946" t="s">
        <v>1837</v>
      </c>
      <c r="C946" s="63" t="s">
        <v>1838</v>
      </c>
      <c r="E946" t="s">
        <v>1758</v>
      </c>
      <c r="G946" s="63" t="s">
        <v>590</v>
      </c>
      <c r="H946" s="63" t="s">
        <v>591</v>
      </c>
      <c r="I946" s="63">
        <v>20</v>
      </c>
      <c r="J946" s="63">
        <v>20</v>
      </c>
      <c r="K946" t="s">
        <v>219</v>
      </c>
      <c r="L946" s="63" t="s">
        <v>220</v>
      </c>
      <c r="M946" s="227">
        <v>4033</v>
      </c>
      <c r="N946" s="63" t="s">
        <v>586</v>
      </c>
      <c r="O946" s="63" t="s">
        <v>586</v>
      </c>
      <c r="P946" s="228">
        <f t="shared" si="29"/>
        <v>3.5692634466889394E-6</v>
      </c>
    </row>
    <row r="947" spans="1:16" x14ac:dyDescent="0.2">
      <c r="A947" s="225">
        <f t="shared" si="28"/>
        <v>945</v>
      </c>
      <c r="B947" t="s">
        <v>1803</v>
      </c>
      <c r="C947" s="63" t="s">
        <v>1804</v>
      </c>
      <c r="E947" t="s">
        <v>1758</v>
      </c>
      <c r="G947" s="63" t="s">
        <v>590</v>
      </c>
      <c r="H947" s="63" t="s">
        <v>591</v>
      </c>
      <c r="I947" s="63">
        <v>20</v>
      </c>
      <c r="J947" s="63">
        <v>20</v>
      </c>
      <c r="K947" t="s">
        <v>219</v>
      </c>
      <c r="L947" s="63" t="s">
        <v>220</v>
      </c>
      <c r="M947" s="227">
        <v>41500</v>
      </c>
      <c r="N947" s="63" t="s">
        <v>586</v>
      </c>
      <c r="O947" s="63" t="s">
        <v>586</v>
      </c>
      <c r="P947" s="228">
        <f t="shared" si="29"/>
        <v>3.6728101422660795E-5</v>
      </c>
    </row>
    <row r="948" spans="1:16" x14ac:dyDescent="0.2">
      <c r="A948" s="225">
        <f t="shared" si="28"/>
        <v>946</v>
      </c>
      <c r="B948" t="s">
        <v>1812</v>
      </c>
      <c r="C948" s="63" t="s">
        <v>1813</v>
      </c>
      <c r="E948" t="s">
        <v>1814</v>
      </c>
      <c r="G948" s="63" t="s">
        <v>590</v>
      </c>
      <c r="H948" s="63" t="s">
        <v>2913</v>
      </c>
      <c r="I948" s="63">
        <v>10</v>
      </c>
      <c r="J948" s="63">
        <v>10</v>
      </c>
      <c r="K948" t="s">
        <v>219</v>
      </c>
      <c r="L948" s="63" t="s">
        <v>220</v>
      </c>
      <c r="M948" s="227">
        <v>11500</v>
      </c>
      <c r="N948" s="63" t="s">
        <v>586</v>
      </c>
      <c r="O948" s="63" t="s">
        <v>586</v>
      </c>
      <c r="P948" s="228">
        <f t="shared" si="29"/>
        <v>1.0177666659291546E-5</v>
      </c>
    </row>
    <row r="949" spans="1:16" x14ac:dyDescent="0.2">
      <c r="A949" s="225">
        <f t="shared" ref="A949:A970" si="30">A948+1</f>
        <v>947</v>
      </c>
      <c r="B949" t="s">
        <v>2858</v>
      </c>
      <c r="C949" s="63" t="s">
        <v>2859</v>
      </c>
      <c r="E949" t="s">
        <v>2860</v>
      </c>
      <c r="G949" s="63" t="s">
        <v>590</v>
      </c>
      <c r="H949" s="63" t="s">
        <v>591</v>
      </c>
      <c r="I949" s="63">
        <v>20</v>
      </c>
      <c r="J949" s="63">
        <v>20</v>
      </c>
      <c r="K949" t="s">
        <v>219</v>
      </c>
      <c r="L949" s="63" t="s">
        <v>220</v>
      </c>
      <c r="M949" s="227">
        <v>77500</v>
      </c>
      <c r="N949" s="63" t="s">
        <v>586</v>
      </c>
      <c r="O949" s="63" t="s">
        <v>586</v>
      </c>
      <c r="P949" s="228">
        <f t="shared" si="29"/>
        <v>6.85886231387039E-5</v>
      </c>
    </row>
    <row r="950" spans="1:16" x14ac:dyDescent="0.2">
      <c r="A950" s="225">
        <f t="shared" si="30"/>
        <v>948</v>
      </c>
      <c r="B950" t="s">
        <v>1774</v>
      </c>
      <c r="C950" s="63" t="s">
        <v>1775</v>
      </c>
      <c r="E950" t="s">
        <v>1776</v>
      </c>
      <c r="F950" t="s">
        <v>1777</v>
      </c>
      <c r="G950" s="63" t="s">
        <v>590</v>
      </c>
      <c r="H950" s="63" t="s">
        <v>406</v>
      </c>
      <c r="I950" s="63">
        <v>15</v>
      </c>
      <c r="J950" s="63">
        <v>10</v>
      </c>
      <c r="K950" t="s">
        <v>1750</v>
      </c>
      <c r="L950" s="63" t="s">
        <v>201</v>
      </c>
      <c r="M950" s="227">
        <v>65973</v>
      </c>
      <c r="N950" s="63" t="s">
        <v>586</v>
      </c>
      <c r="O950" s="63" t="s">
        <v>586</v>
      </c>
      <c r="P950" s="228">
        <f t="shared" si="29"/>
        <v>5.8387061088125317E-5</v>
      </c>
    </row>
    <row r="951" spans="1:16" x14ac:dyDescent="0.2">
      <c r="A951" s="225">
        <f t="shared" si="30"/>
        <v>949</v>
      </c>
      <c r="B951" t="s">
        <v>504</v>
      </c>
      <c r="C951" s="63" t="s">
        <v>505</v>
      </c>
      <c r="E951" t="s">
        <v>1579</v>
      </c>
      <c r="F951" t="s">
        <v>1148</v>
      </c>
      <c r="G951" s="63" t="s">
        <v>590</v>
      </c>
      <c r="H951" s="63" t="s">
        <v>106</v>
      </c>
      <c r="I951" s="63">
        <v>20</v>
      </c>
      <c r="J951" s="63">
        <v>20</v>
      </c>
      <c r="K951" t="s">
        <v>1750</v>
      </c>
      <c r="L951" s="63" t="s">
        <v>201</v>
      </c>
      <c r="M951" s="227">
        <v>31000</v>
      </c>
      <c r="N951" s="63" t="s">
        <v>586</v>
      </c>
      <c r="O951" s="63" t="s">
        <v>586</v>
      </c>
      <c r="P951" s="228">
        <f t="shared" si="29"/>
        <v>2.7435449255481558E-5</v>
      </c>
    </row>
    <row r="952" spans="1:16" x14ac:dyDescent="0.2">
      <c r="A952" s="225">
        <f t="shared" si="30"/>
        <v>950</v>
      </c>
      <c r="B952" t="s">
        <v>2756</v>
      </c>
      <c r="C952" s="63" t="s">
        <v>2757</v>
      </c>
      <c r="E952" t="s">
        <v>2758</v>
      </c>
      <c r="F952" t="s">
        <v>2759</v>
      </c>
      <c r="G952" s="63" t="s">
        <v>257</v>
      </c>
      <c r="H952" s="63" t="s">
        <v>585</v>
      </c>
      <c r="I952" s="63">
        <v>15</v>
      </c>
      <c r="J952" s="63">
        <v>15</v>
      </c>
      <c r="K952" t="s">
        <v>1510</v>
      </c>
      <c r="L952" s="63" t="s">
        <v>77</v>
      </c>
      <c r="M952" s="227">
        <v>3000</v>
      </c>
      <c r="N952" s="63" t="s">
        <v>586</v>
      </c>
      <c r="O952" s="63" t="s">
        <v>586</v>
      </c>
      <c r="P952" s="228">
        <f t="shared" si="29"/>
        <v>2.6550434763369249E-6</v>
      </c>
    </row>
    <row r="953" spans="1:16" x14ac:dyDescent="0.2">
      <c r="A953" s="225">
        <f t="shared" si="30"/>
        <v>951</v>
      </c>
      <c r="B953" t="s">
        <v>1506</v>
      </c>
      <c r="C953" s="63" t="s">
        <v>1507</v>
      </c>
      <c r="D953" s="63" t="s">
        <v>656</v>
      </c>
      <c r="E953" t="s">
        <v>2117</v>
      </c>
      <c r="F953" t="s">
        <v>2208</v>
      </c>
      <c r="G953" s="63" t="s">
        <v>590</v>
      </c>
      <c r="H953" s="63" t="s">
        <v>591</v>
      </c>
      <c r="I953" s="63">
        <v>20</v>
      </c>
      <c r="J953" s="63">
        <v>20</v>
      </c>
      <c r="K953" t="s">
        <v>1510</v>
      </c>
      <c r="L953" s="63" t="s">
        <v>77</v>
      </c>
      <c r="M953" s="227">
        <v>5000</v>
      </c>
      <c r="N953" s="63" t="s">
        <v>586</v>
      </c>
      <c r="O953" s="63" t="s">
        <v>586</v>
      </c>
      <c r="P953" s="228">
        <f t="shared" si="29"/>
        <v>4.425072460561542E-6</v>
      </c>
    </row>
    <row r="954" spans="1:16" x14ac:dyDescent="0.2">
      <c r="A954" s="225">
        <f t="shared" si="30"/>
        <v>952</v>
      </c>
      <c r="B954" t="s">
        <v>191</v>
      </c>
      <c r="C954" s="63" t="s">
        <v>529</v>
      </c>
      <c r="E954" t="s">
        <v>1508</v>
      </c>
      <c r="F954" t="s">
        <v>85</v>
      </c>
      <c r="G954" s="63" t="s">
        <v>590</v>
      </c>
      <c r="H954" s="63" t="s">
        <v>591</v>
      </c>
      <c r="I954" s="63">
        <v>20</v>
      </c>
      <c r="J954" s="63">
        <v>20</v>
      </c>
      <c r="K954" t="s">
        <v>1510</v>
      </c>
      <c r="L954" s="63" t="s">
        <v>77</v>
      </c>
      <c r="M954" s="227">
        <v>112384</v>
      </c>
      <c r="N954" s="63" t="s">
        <v>586</v>
      </c>
      <c r="O954" s="63" t="s">
        <v>586</v>
      </c>
      <c r="P954" s="228">
        <f t="shared" si="29"/>
        <v>9.9461468681549654E-5</v>
      </c>
    </row>
    <row r="955" spans="1:16" x14ac:dyDescent="0.2">
      <c r="A955" s="225">
        <f t="shared" si="30"/>
        <v>953</v>
      </c>
      <c r="B955" t="s">
        <v>131</v>
      </c>
      <c r="C955" s="63" t="s">
        <v>277</v>
      </c>
      <c r="E955" t="s">
        <v>981</v>
      </c>
      <c r="G955" s="63" t="s">
        <v>590</v>
      </c>
      <c r="H955" s="63" t="s">
        <v>591</v>
      </c>
      <c r="I955" s="63">
        <v>20</v>
      </c>
      <c r="J955" s="63">
        <v>20</v>
      </c>
      <c r="K955" t="s">
        <v>1510</v>
      </c>
      <c r="L955" s="63" t="s">
        <v>77</v>
      </c>
      <c r="M955" s="227">
        <v>233500</v>
      </c>
      <c r="N955" s="63" t="s">
        <v>586</v>
      </c>
      <c r="O955" s="63" t="s">
        <v>586</v>
      </c>
      <c r="P955" s="228">
        <f t="shared" si="29"/>
        <v>2.0665088390822399E-4</v>
      </c>
    </row>
    <row r="956" spans="1:16" x14ac:dyDescent="0.2">
      <c r="A956" s="225">
        <f t="shared" si="30"/>
        <v>954</v>
      </c>
      <c r="B956" t="s">
        <v>168</v>
      </c>
      <c r="C956" s="63" t="s">
        <v>487</v>
      </c>
      <c r="D956" s="63" t="s">
        <v>656</v>
      </c>
      <c r="E956" t="s">
        <v>2117</v>
      </c>
      <c r="F956" t="s">
        <v>2118</v>
      </c>
      <c r="G956" s="63" t="s">
        <v>590</v>
      </c>
      <c r="H956" s="63" t="s">
        <v>591</v>
      </c>
      <c r="I956" s="63">
        <v>20</v>
      </c>
      <c r="J956" s="63">
        <v>20</v>
      </c>
      <c r="K956" t="s">
        <v>1510</v>
      </c>
      <c r="L956" s="63" t="s">
        <v>77</v>
      </c>
      <c r="M956" s="227">
        <v>408500</v>
      </c>
      <c r="N956" s="63" t="s">
        <v>586</v>
      </c>
      <c r="O956" s="63" t="s">
        <v>586</v>
      </c>
      <c r="P956" s="228">
        <f t="shared" si="29"/>
        <v>3.6152842002787794E-4</v>
      </c>
    </row>
    <row r="957" spans="1:16" x14ac:dyDescent="0.2">
      <c r="A957" s="225">
        <f t="shared" si="30"/>
        <v>955</v>
      </c>
      <c r="B957" t="s">
        <v>1509</v>
      </c>
      <c r="C957" s="63" t="s">
        <v>35</v>
      </c>
      <c r="E957" t="s">
        <v>1151</v>
      </c>
      <c r="G957" s="63" t="s">
        <v>590</v>
      </c>
      <c r="H957" s="63" t="s">
        <v>591</v>
      </c>
      <c r="I957" s="63">
        <v>20</v>
      </c>
      <c r="J957" s="63">
        <v>20</v>
      </c>
      <c r="K957" t="s">
        <v>1750</v>
      </c>
      <c r="L957" s="63" t="s">
        <v>201</v>
      </c>
      <c r="M957" s="227">
        <v>190500</v>
      </c>
      <c r="N957" s="63" t="s">
        <v>586</v>
      </c>
      <c r="O957" s="63" t="s">
        <v>586</v>
      </c>
      <c r="P957" s="228">
        <f t="shared" si="29"/>
        <v>1.6859526074739474E-4</v>
      </c>
    </row>
    <row r="958" spans="1:16" x14ac:dyDescent="0.2">
      <c r="A958" s="225">
        <f t="shared" si="30"/>
        <v>956</v>
      </c>
      <c r="B958" t="s">
        <v>690</v>
      </c>
      <c r="C958" s="63" t="s">
        <v>691</v>
      </c>
      <c r="D958" s="63" t="s">
        <v>656</v>
      </c>
      <c r="E958" t="s">
        <v>1786</v>
      </c>
      <c r="F958" t="s">
        <v>692</v>
      </c>
      <c r="G958" s="63" t="s">
        <v>590</v>
      </c>
      <c r="H958" s="63" t="s">
        <v>692</v>
      </c>
      <c r="I958" s="63">
        <v>20</v>
      </c>
      <c r="J958" s="63">
        <v>20</v>
      </c>
      <c r="K958" t="s">
        <v>219</v>
      </c>
      <c r="L958" s="63" t="s">
        <v>220</v>
      </c>
      <c r="M958" s="227">
        <v>19000</v>
      </c>
      <c r="N958" s="63" t="s">
        <v>586</v>
      </c>
      <c r="O958" s="63" t="s">
        <v>586</v>
      </c>
      <c r="P958" s="228">
        <f t="shared" si="29"/>
        <v>1.6815275350133859E-5</v>
      </c>
    </row>
    <row r="959" spans="1:16" x14ac:dyDescent="0.2">
      <c r="A959" s="225">
        <f t="shared" si="30"/>
        <v>957</v>
      </c>
      <c r="B959" t="s">
        <v>2835</v>
      </c>
      <c r="C959" s="63" t="s">
        <v>2836</v>
      </c>
      <c r="E959" t="s">
        <v>2837</v>
      </c>
      <c r="G959" s="63" t="s">
        <v>590</v>
      </c>
      <c r="H959" s="63" t="s">
        <v>456</v>
      </c>
      <c r="I959" s="63">
        <v>20</v>
      </c>
      <c r="J959" s="63">
        <v>20</v>
      </c>
      <c r="K959" t="s">
        <v>3359</v>
      </c>
      <c r="L959" s="63" t="s">
        <v>2838</v>
      </c>
      <c r="M959" s="227">
        <v>169500</v>
      </c>
      <c r="N959" s="63" t="s">
        <v>586</v>
      </c>
      <c r="O959" s="63" t="s">
        <v>586</v>
      </c>
      <c r="P959" s="228">
        <f t="shared" si="29"/>
        <v>1.5000995641303627E-4</v>
      </c>
    </row>
    <row r="960" spans="1:16" x14ac:dyDescent="0.2">
      <c r="A960" s="225">
        <f t="shared" si="30"/>
        <v>958</v>
      </c>
      <c r="B960" t="s">
        <v>2633</v>
      </c>
      <c r="C960" s="63" t="s">
        <v>2634</v>
      </c>
      <c r="E960" t="s">
        <v>1558</v>
      </c>
      <c r="F960" t="s">
        <v>1559</v>
      </c>
      <c r="G960" s="63" t="s">
        <v>590</v>
      </c>
      <c r="H960" s="63" t="s">
        <v>456</v>
      </c>
      <c r="I960" s="63">
        <v>20</v>
      </c>
      <c r="J960" s="63">
        <v>20</v>
      </c>
      <c r="K960" t="s">
        <v>714</v>
      </c>
      <c r="L960" s="63" t="s">
        <v>715</v>
      </c>
      <c r="M960" s="227">
        <v>75000</v>
      </c>
      <c r="N960" s="63" t="s">
        <v>586</v>
      </c>
      <c r="O960" s="63" t="s">
        <v>586</v>
      </c>
      <c r="P960" s="228">
        <f t="shared" si="29"/>
        <v>6.6376086908423129E-5</v>
      </c>
    </row>
    <row r="961" spans="1:16" x14ac:dyDescent="0.2">
      <c r="A961" s="225">
        <f t="shared" si="30"/>
        <v>959</v>
      </c>
      <c r="B961" t="s">
        <v>595</v>
      </c>
      <c r="C961" s="63" t="s">
        <v>769</v>
      </c>
      <c r="D961" s="63" t="s">
        <v>594</v>
      </c>
      <c r="E961" t="s">
        <v>770</v>
      </c>
      <c r="F961" t="s">
        <v>771</v>
      </c>
      <c r="G961" s="63" t="s">
        <v>587</v>
      </c>
      <c r="H961" s="63" t="s">
        <v>585</v>
      </c>
      <c r="I961" s="63">
        <v>15</v>
      </c>
      <c r="J961" s="63">
        <v>15</v>
      </c>
      <c r="K961" t="s">
        <v>595</v>
      </c>
      <c r="L961" s="63" t="s">
        <v>596</v>
      </c>
      <c r="M961" s="227">
        <v>10000</v>
      </c>
      <c r="N961" s="63" t="s">
        <v>586</v>
      </c>
      <c r="O961" s="63" t="s">
        <v>586</v>
      </c>
      <c r="P961" s="228">
        <f t="shared" si="29"/>
        <v>8.850144921123084E-6</v>
      </c>
    </row>
    <row r="962" spans="1:16" x14ac:dyDescent="0.2">
      <c r="A962" s="225">
        <f t="shared" si="30"/>
        <v>960</v>
      </c>
      <c r="B962" t="s">
        <v>2559</v>
      </c>
      <c r="C962" s="63" t="s">
        <v>2560</v>
      </c>
      <c r="D962" s="63" t="s">
        <v>2561</v>
      </c>
      <c r="E962" t="s">
        <v>2562</v>
      </c>
      <c r="F962" t="s">
        <v>2563</v>
      </c>
      <c r="G962" s="63" t="s">
        <v>587</v>
      </c>
      <c r="H962" s="63" t="s">
        <v>585</v>
      </c>
      <c r="I962" s="63">
        <v>15</v>
      </c>
      <c r="J962" s="63">
        <v>15</v>
      </c>
      <c r="K962" t="s">
        <v>2559</v>
      </c>
      <c r="L962" s="63" t="s">
        <v>2564</v>
      </c>
      <c r="M962" s="227">
        <v>115500</v>
      </c>
      <c r="N962" s="63" t="s">
        <v>586</v>
      </c>
      <c r="O962" s="63" t="s">
        <v>586</v>
      </c>
      <c r="P962" s="228">
        <f t="shared" ref="P962:P971" si="31">M962/$M$972</f>
        <v>1.0221917383897161E-4</v>
      </c>
    </row>
    <row r="963" spans="1:16" x14ac:dyDescent="0.2">
      <c r="A963" s="225">
        <f t="shared" si="30"/>
        <v>961</v>
      </c>
      <c r="B963" t="s">
        <v>3481</v>
      </c>
      <c r="C963" s="63" t="s">
        <v>3482</v>
      </c>
      <c r="E963" t="s">
        <v>3483</v>
      </c>
      <c r="G963" s="63" t="s">
        <v>584</v>
      </c>
      <c r="H963" s="63" t="s">
        <v>585</v>
      </c>
      <c r="I963" s="63">
        <v>15</v>
      </c>
      <c r="J963" s="63">
        <v>15</v>
      </c>
      <c r="K963" t="s">
        <v>615</v>
      </c>
      <c r="L963" s="63" t="s">
        <v>616</v>
      </c>
      <c r="M963" s="227">
        <v>66500</v>
      </c>
      <c r="N963" s="63" t="s">
        <v>586</v>
      </c>
      <c r="O963" s="63" t="s">
        <v>586</v>
      </c>
      <c r="P963" s="228">
        <f t="shared" si="31"/>
        <v>5.8853463725468507E-5</v>
      </c>
    </row>
    <row r="964" spans="1:16" x14ac:dyDescent="0.2">
      <c r="A964" s="225">
        <f t="shared" si="30"/>
        <v>962</v>
      </c>
      <c r="B964" t="s">
        <v>516</v>
      </c>
      <c r="C964" s="63" t="s">
        <v>517</v>
      </c>
      <c r="D964" s="63" t="s">
        <v>702</v>
      </c>
      <c r="E964" t="s">
        <v>518</v>
      </c>
      <c r="F964" t="s">
        <v>519</v>
      </c>
      <c r="G964" s="63" t="s">
        <v>584</v>
      </c>
      <c r="H964" s="63" t="s">
        <v>585</v>
      </c>
      <c r="I964" s="63">
        <v>15</v>
      </c>
      <c r="J964" s="63">
        <v>15</v>
      </c>
      <c r="K964" t="s">
        <v>210</v>
      </c>
      <c r="L964" s="63" t="s">
        <v>211</v>
      </c>
      <c r="M964" s="227">
        <v>1000</v>
      </c>
      <c r="N964" s="63" t="s">
        <v>586</v>
      </c>
      <c r="O964" s="63" t="s">
        <v>586</v>
      </c>
      <c r="P964" s="228">
        <f t="shared" si="31"/>
        <v>8.8501449211230836E-7</v>
      </c>
    </row>
    <row r="965" spans="1:16" x14ac:dyDescent="0.2">
      <c r="A965" s="225">
        <f t="shared" si="30"/>
        <v>963</v>
      </c>
      <c r="B965" t="s">
        <v>441</v>
      </c>
      <c r="C965" s="63" t="s">
        <v>44</v>
      </c>
      <c r="E965" t="s">
        <v>1249</v>
      </c>
      <c r="F965" t="s">
        <v>1250</v>
      </c>
      <c r="G965" s="63" t="s">
        <v>584</v>
      </c>
      <c r="H965" s="63" t="s">
        <v>585</v>
      </c>
      <c r="I965" s="63">
        <v>15</v>
      </c>
      <c r="J965" s="63">
        <v>15</v>
      </c>
      <c r="K965" t="s">
        <v>615</v>
      </c>
      <c r="L965" s="63" t="s">
        <v>616</v>
      </c>
      <c r="M965" s="227">
        <v>131000</v>
      </c>
      <c r="N965" s="63" t="s">
        <v>586</v>
      </c>
      <c r="O965" s="63" t="s">
        <v>586</v>
      </c>
      <c r="P965" s="228">
        <f t="shared" si="31"/>
        <v>1.1593689846671239E-4</v>
      </c>
    </row>
    <row r="966" spans="1:16" x14ac:dyDescent="0.2">
      <c r="A966" s="225">
        <f t="shared" si="30"/>
        <v>964</v>
      </c>
      <c r="B966" t="s">
        <v>440</v>
      </c>
      <c r="C966" s="63" t="s">
        <v>51</v>
      </c>
      <c r="E966" t="s">
        <v>1255</v>
      </c>
      <c r="F966" t="s">
        <v>1223</v>
      </c>
      <c r="G966" s="63" t="s">
        <v>584</v>
      </c>
      <c r="H966" s="63" t="s">
        <v>585</v>
      </c>
      <c r="I966" s="63">
        <v>15</v>
      </c>
      <c r="J966" s="63">
        <v>15</v>
      </c>
      <c r="K966" t="s">
        <v>615</v>
      </c>
      <c r="L966" s="63" t="s">
        <v>616</v>
      </c>
      <c r="M966" s="227">
        <v>125000</v>
      </c>
      <c r="N966" s="63" t="s">
        <v>586</v>
      </c>
      <c r="O966" s="63" t="s">
        <v>586</v>
      </c>
      <c r="P966" s="228">
        <f t="shared" si="31"/>
        <v>1.1062681151403854E-4</v>
      </c>
    </row>
    <row r="967" spans="1:16" x14ac:dyDescent="0.2">
      <c r="A967" s="225">
        <f t="shared" si="30"/>
        <v>965</v>
      </c>
      <c r="B967" t="s">
        <v>2190</v>
      </c>
      <c r="C967" s="63" t="s">
        <v>2191</v>
      </c>
      <c r="E967" t="s">
        <v>2192</v>
      </c>
      <c r="F967" t="s">
        <v>2193</v>
      </c>
      <c r="G967" s="63" t="s">
        <v>588</v>
      </c>
      <c r="H967" s="63" t="s">
        <v>585</v>
      </c>
      <c r="I967" s="63">
        <v>0</v>
      </c>
      <c r="J967" s="63">
        <v>0</v>
      </c>
      <c r="K967" t="s">
        <v>210</v>
      </c>
      <c r="L967" s="63" t="s">
        <v>211</v>
      </c>
      <c r="M967" s="227">
        <v>25000</v>
      </c>
      <c r="N967" s="63" t="s">
        <v>586</v>
      </c>
      <c r="O967" s="63" t="s">
        <v>586</v>
      </c>
      <c r="P967" s="228">
        <f t="shared" si="31"/>
        <v>2.2125362302807708E-5</v>
      </c>
    </row>
    <row r="968" spans="1:16" x14ac:dyDescent="0.2">
      <c r="A968" s="225">
        <f t="shared" si="30"/>
        <v>966</v>
      </c>
      <c r="B968" t="s">
        <v>1400</v>
      </c>
      <c r="C968" s="63" t="s">
        <v>1401</v>
      </c>
      <c r="E968" t="s">
        <v>1402</v>
      </c>
      <c r="G968" s="63" t="s">
        <v>584</v>
      </c>
      <c r="H968" s="63" t="s">
        <v>585</v>
      </c>
      <c r="I968" s="63">
        <v>15</v>
      </c>
      <c r="J968" s="63">
        <v>15</v>
      </c>
      <c r="K968" t="s">
        <v>614</v>
      </c>
      <c r="L968" s="63" t="s">
        <v>442</v>
      </c>
      <c r="M968" s="227">
        <v>370500</v>
      </c>
      <c r="N968" s="63" t="s">
        <v>586</v>
      </c>
      <c r="O968" s="63" t="s">
        <v>586</v>
      </c>
      <c r="P968" s="228">
        <f t="shared" si="31"/>
        <v>3.2789786932761023E-4</v>
      </c>
    </row>
    <row r="969" spans="1:16" x14ac:dyDescent="0.2">
      <c r="A969" s="225">
        <f t="shared" si="30"/>
        <v>967</v>
      </c>
      <c r="B969" t="s">
        <v>1619</v>
      </c>
      <c r="C969" s="63" t="s">
        <v>1368</v>
      </c>
      <c r="D969" s="63" t="s">
        <v>1369</v>
      </c>
      <c r="E969" t="s">
        <v>1370</v>
      </c>
      <c r="F969" t="s">
        <v>1371</v>
      </c>
      <c r="G969" s="63" t="s">
        <v>584</v>
      </c>
      <c r="H969" s="63" t="s">
        <v>585</v>
      </c>
      <c r="I969" s="63">
        <v>15</v>
      </c>
      <c r="J969" s="63">
        <v>15</v>
      </c>
      <c r="K969" t="s">
        <v>614</v>
      </c>
      <c r="L969" s="63" t="s">
        <v>442</v>
      </c>
      <c r="M969" s="227">
        <v>2500</v>
      </c>
      <c r="N969" s="63" t="s">
        <v>586</v>
      </c>
      <c r="O969" s="63" t="s">
        <v>586</v>
      </c>
      <c r="P969" s="228">
        <f t="shared" si="31"/>
        <v>2.212536230280771E-6</v>
      </c>
    </row>
    <row r="970" spans="1:16" x14ac:dyDescent="0.2">
      <c r="A970" s="225">
        <f t="shared" si="30"/>
        <v>968</v>
      </c>
      <c r="B970" t="s">
        <v>3499</v>
      </c>
      <c r="C970" s="63" t="s">
        <v>3500</v>
      </c>
      <c r="E970" t="s">
        <v>3501</v>
      </c>
      <c r="F970" t="s">
        <v>3502</v>
      </c>
      <c r="G970" s="63" t="s">
        <v>584</v>
      </c>
      <c r="H970" s="63" t="s">
        <v>585</v>
      </c>
      <c r="I970" s="63">
        <v>15</v>
      </c>
      <c r="J970" s="63">
        <v>15</v>
      </c>
      <c r="K970" t="s">
        <v>615</v>
      </c>
      <c r="L970" s="63" t="s">
        <v>616</v>
      </c>
      <c r="M970" s="227">
        <v>39500</v>
      </c>
      <c r="N970" s="63" t="s">
        <v>586</v>
      </c>
      <c r="O970" s="63" t="s">
        <v>586</v>
      </c>
      <c r="P970" s="228">
        <f t="shared" si="31"/>
        <v>3.4958072438436176E-5</v>
      </c>
    </row>
    <row r="971" spans="1:16" ht="15" x14ac:dyDescent="0.25">
      <c r="K971" s="241" t="s">
        <v>121</v>
      </c>
      <c r="M971" s="239">
        <f>SUM(M2:M970)</f>
        <v>1129925000</v>
      </c>
      <c r="P971" s="234">
        <f t="shared" si="31"/>
        <v>1</v>
      </c>
    </row>
    <row r="972" spans="1:16" ht="15" x14ac:dyDescent="0.2">
      <c r="K972" s="242" t="s">
        <v>1209</v>
      </c>
      <c r="M972" s="195">
        <v>1129925000</v>
      </c>
    </row>
    <row r="978" spans="1:16" x14ac:dyDescent="0.2">
      <c r="A978" s="231"/>
      <c r="C978"/>
      <c r="D978"/>
      <c r="G978"/>
      <c r="H978"/>
      <c r="I978"/>
      <c r="J978"/>
      <c r="L978"/>
      <c r="M978"/>
      <c r="N978"/>
      <c r="O978"/>
      <c r="P978"/>
    </row>
    <row r="979" spans="1:16" x14ac:dyDescent="0.2">
      <c r="A979" s="231"/>
      <c r="C979"/>
      <c r="D979"/>
      <c r="G979"/>
      <c r="H979"/>
      <c r="I979"/>
      <c r="J979"/>
      <c r="L979"/>
      <c r="M979"/>
      <c r="N979"/>
      <c r="O979"/>
      <c r="P979"/>
    </row>
    <row r="980" spans="1:16" x14ac:dyDescent="0.2">
      <c r="A980" s="231"/>
      <c r="C980"/>
      <c r="D980"/>
      <c r="G980"/>
      <c r="H980"/>
      <c r="I980"/>
      <c r="J980"/>
      <c r="L980"/>
      <c r="M980"/>
      <c r="N980"/>
      <c r="O980"/>
      <c r="P980"/>
    </row>
    <row r="981" spans="1:16" x14ac:dyDescent="0.2">
      <c r="A981" s="231"/>
      <c r="C981"/>
      <c r="D981"/>
      <c r="G981"/>
      <c r="H981"/>
      <c r="I981"/>
      <c r="J981"/>
      <c r="L981"/>
      <c r="M981"/>
      <c r="N981"/>
      <c r="O981"/>
      <c r="P981"/>
    </row>
    <row r="982" spans="1:16" x14ac:dyDescent="0.2">
      <c r="A982" s="231"/>
      <c r="C982"/>
      <c r="D982"/>
      <c r="G982"/>
      <c r="H982"/>
      <c r="I982"/>
      <c r="J982"/>
      <c r="L982"/>
      <c r="M982"/>
      <c r="N982"/>
      <c r="O982"/>
      <c r="P982"/>
    </row>
    <row r="983" spans="1:16" x14ac:dyDescent="0.2">
      <c r="A983" s="231"/>
      <c r="C983"/>
      <c r="D983"/>
      <c r="G983"/>
      <c r="H983"/>
      <c r="I983"/>
      <c r="J983"/>
      <c r="L983"/>
      <c r="M983"/>
      <c r="N983"/>
      <c r="O983"/>
      <c r="P983"/>
    </row>
    <row r="984" spans="1:16" x14ac:dyDescent="0.2">
      <c r="A984" s="231"/>
      <c r="C984"/>
      <c r="D984"/>
      <c r="G984"/>
      <c r="H984"/>
      <c r="I984"/>
      <c r="J984"/>
      <c r="L984"/>
      <c r="M984"/>
      <c r="N984"/>
      <c r="O984"/>
      <c r="P984"/>
    </row>
    <row r="985" spans="1:16" x14ac:dyDescent="0.2">
      <c r="A985" s="231"/>
      <c r="C985"/>
      <c r="D985"/>
      <c r="G985"/>
      <c r="H985"/>
      <c r="I985"/>
      <c r="J985"/>
      <c r="L985"/>
      <c r="M985"/>
      <c r="N985"/>
      <c r="O985"/>
      <c r="P985"/>
    </row>
    <row r="986" spans="1:16" x14ac:dyDescent="0.2">
      <c r="A986" s="231"/>
      <c r="C986"/>
      <c r="D986"/>
      <c r="G986"/>
      <c r="H986"/>
      <c r="I986"/>
      <c r="J986"/>
      <c r="L986"/>
      <c r="M986"/>
      <c r="N986"/>
      <c r="O986"/>
      <c r="P986"/>
    </row>
    <row r="987" spans="1:16" x14ac:dyDescent="0.2">
      <c r="A987" s="231"/>
      <c r="C987"/>
      <c r="D987"/>
      <c r="G987"/>
      <c r="H987"/>
      <c r="I987"/>
      <c r="J987"/>
      <c r="L987"/>
      <c r="M987"/>
      <c r="N987"/>
      <c r="O987"/>
      <c r="P987"/>
    </row>
    <row r="988" spans="1:16" x14ac:dyDescent="0.2">
      <c r="A988" s="231"/>
      <c r="C988"/>
      <c r="D988"/>
      <c r="G988"/>
      <c r="H988"/>
      <c r="I988"/>
      <c r="J988"/>
      <c r="L988"/>
      <c r="M988"/>
      <c r="N988"/>
      <c r="O988"/>
      <c r="P988"/>
    </row>
    <row r="989" spans="1:16" x14ac:dyDescent="0.2">
      <c r="A989" s="231"/>
      <c r="C989"/>
      <c r="D989"/>
      <c r="G989"/>
      <c r="H989"/>
      <c r="I989"/>
      <c r="J989"/>
      <c r="L989"/>
      <c r="M989"/>
      <c r="N989"/>
      <c r="O989"/>
      <c r="P989"/>
    </row>
    <row r="990" spans="1:16" x14ac:dyDescent="0.2">
      <c r="A990" s="231"/>
      <c r="C990"/>
      <c r="D990"/>
      <c r="G990"/>
      <c r="H990"/>
      <c r="I990"/>
      <c r="J990"/>
      <c r="L990"/>
      <c r="M990"/>
      <c r="N990"/>
      <c r="O990"/>
      <c r="P990"/>
    </row>
    <row r="991" spans="1:16" x14ac:dyDescent="0.2">
      <c r="A991" s="231"/>
      <c r="C991"/>
      <c r="D991"/>
      <c r="G991"/>
      <c r="H991"/>
      <c r="I991"/>
      <c r="J991"/>
      <c r="L991"/>
      <c r="M991"/>
      <c r="N991"/>
      <c r="O991"/>
      <c r="P991"/>
    </row>
    <row r="992" spans="1:16" x14ac:dyDescent="0.2">
      <c r="A992" s="231"/>
      <c r="C992"/>
      <c r="D992"/>
      <c r="G992"/>
      <c r="H992"/>
      <c r="I992"/>
      <c r="J992"/>
      <c r="L992"/>
      <c r="M992"/>
      <c r="N992"/>
      <c r="O992"/>
      <c r="P992"/>
    </row>
    <row r="993" spans="1:16" x14ac:dyDescent="0.2">
      <c r="A993" s="231"/>
      <c r="C993"/>
      <c r="D993"/>
      <c r="G993"/>
      <c r="H993"/>
      <c r="I993"/>
      <c r="J993"/>
      <c r="L993"/>
      <c r="M993"/>
      <c r="N993"/>
      <c r="O993"/>
      <c r="P993"/>
    </row>
    <row r="994" spans="1:16" x14ac:dyDescent="0.2">
      <c r="A994" s="231"/>
      <c r="C994"/>
      <c r="D994"/>
      <c r="G994"/>
      <c r="H994"/>
      <c r="I994"/>
      <c r="J994"/>
      <c r="L994"/>
      <c r="M994"/>
      <c r="N994"/>
      <c r="O994"/>
      <c r="P994"/>
    </row>
    <row r="995" spans="1:16" x14ac:dyDescent="0.2">
      <c r="A995" s="231"/>
      <c r="C995"/>
      <c r="D995"/>
      <c r="G995"/>
      <c r="H995"/>
      <c r="I995"/>
      <c r="J995"/>
      <c r="L995"/>
      <c r="M995"/>
      <c r="N995"/>
      <c r="O995"/>
      <c r="P995"/>
    </row>
    <row r="996" spans="1:16" x14ac:dyDescent="0.2">
      <c r="A996" s="231"/>
      <c r="C996"/>
      <c r="D996"/>
      <c r="G996"/>
      <c r="H996"/>
      <c r="I996"/>
      <c r="J996"/>
      <c r="L996"/>
      <c r="M996"/>
      <c r="N996"/>
      <c r="O996"/>
      <c r="P996"/>
    </row>
    <row r="997" spans="1:16" x14ac:dyDescent="0.2">
      <c r="A997" s="231"/>
      <c r="C997"/>
      <c r="D997"/>
      <c r="G997"/>
      <c r="H997"/>
      <c r="I997"/>
      <c r="J997"/>
      <c r="L997"/>
      <c r="M997"/>
      <c r="N997"/>
      <c r="O997"/>
      <c r="P997"/>
    </row>
    <row r="998" spans="1:16" x14ac:dyDescent="0.2">
      <c r="A998" s="231"/>
      <c r="C998"/>
      <c r="D998"/>
      <c r="G998"/>
      <c r="H998"/>
      <c r="I998"/>
      <c r="J998"/>
      <c r="L998"/>
      <c r="M998"/>
      <c r="N998"/>
      <c r="O998"/>
      <c r="P998"/>
    </row>
    <row r="999" spans="1:16" x14ac:dyDescent="0.2">
      <c r="A999" s="231"/>
      <c r="C999"/>
      <c r="D999"/>
      <c r="G999"/>
      <c r="H999"/>
      <c r="I999"/>
      <c r="J999"/>
      <c r="L999"/>
      <c r="M999"/>
      <c r="N999"/>
      <c r="O999"/>
      <c r="P999"/>
    </row>
    <row r="1010" spans="1:16" x14ac:dyDescent="0.2">
      <c r="A1010" s="231"/>
      <c r="C1010"/>
      <c r="D1010"/>
      <c r="G1010"/>
      <c r="H1010"/>
      <c r="I1010"/>
      <c r="J1010"/>
      <c r="L1010"/>
      <c r="M1010"/>
      <c r="N1010"/>
      <c r="O1010"/>
      <c r="P1010"/>
    </row>
    <row r="1011" spans="1:16" x14ac:dyDescent="0.2">
      <c r="A1011" s="231"/>
      <c r="C1011"/>
      <c r="D1011"/>
      <c r="G1011"/>
      <c r="H1011"/>
      <c r="I1011"/>
      <c r="J1011"/>
      <c r="L1011"/>
      <c r="M1011"/>
      <c r="N1011"/>
      <c r="O1011"/>
      <c r="P1011"/>
    </row>
    <row r="1012" spans="1:16" x14ac:dyDescent="0.2">
      <c r="A1012" s="231"/>
      <c r="C1012"/>
      <c r="D1012"/>
      <c r="G1012"/>
      <c r="H1012"/>
      <c r="I1012"/>
      <c r="J1012"/>
      <c r="L1012"/>
      <c r="M1012"/>
      <c r="N1012"/>
      <c r="O1012"/>
      <c r="P1012"/>
    </row>
    <row r="1013" spans="1:16" x14ac:dyDescent="0.2">
      <c r="A1013" s="231"/>
      <c r="C1013"/>
      <c r="D1013"/>
      <c r="G1013"/>
      <c r="H1013"/>
      <c r="I1013"/>
      <c r="J1013"/>
      <c r="L1013"/>
      <c r="M1013"/>
      <c r="N1013"/>
      <c r="O1013"/>
      <c r="P1013"/>
    </row>
    <row r="1014" spans="1:16" x14ac:dyDescent="0.2">
      <c r="A1014" s="231"/>
      <c r="C1014"/>
      <c r="D1014"/>
      <c r="G1014"/>
      <c r="H1014"/>
      <c r="I1014"/>
      <c r="J1014"/>
      <c r="L1014"/>
      <c r="M1014"/>
      <c r="N1014"/>
      <c r="O1014"/>
      <c r="P1014"/>
    </row>
    <row r="1015" spans="1:16" x14ac:dyDescent="0.2">
      <c r="A1015" s="231"/>
      <c r="C1015"/>
      <c r="D1015"/>
      <c r="G1015"/>
      <c r="H1015"/>
      <c r="I1015"/>
      <c r="J1015"/>
      <c r="L1015"/>
      <c r="M1015"/>
      <c r="N1015"/>
      <c r="O1015"/>
      <c r="P1015"/>
    </row>
    <row r="1016" spans="1:16" x14ac:dyDescent="0.2">
      <c r="A1016" s="231"/>
      <c r="C1016"/>
      <c r="D1016"/>
      <c r="G1016"/>
      <c r="H1016"/>
      <c r="I1016"/>
      <c r="J1016"/>
      <c r="L1016"/>
      <c r="M1016"/>
      <c r="N1016"/>
      <c r="O1016"/>
      <c r="P1016"/>
    </row>
    <row r="1017" spans="1:16" x14ac:dyDescent="0.2">
      <c r="A1017" s="231"/>
      <c r="C1017"/>
      <c r="D1017"/>
      <c r="G1017"/>
      <c r="H1017"/>
      <c r="I1017"/>
      <c r="J1017"/>
      <c r="L1017"/>
      <c r="M1017"/>
      <c r="N1017"/>
      <c r="O1017"/>
      <c r="P1017"/>
    </row>
    <row r="1018" spans="1:16" x14ac:dyDescent="0.2">
      <c r="A1018" s="231"/>
      <c r="C1018"/>
      <c r="D1018"/>
      <c r="G1018"/>
      <c r="H1018"/>
      <c r="I1018"/>
      <c r="J1018"/>
      <c r="L1018"/>
      <c r="M1018"/>
      <c r="N1018"/>
      <c r="O1018"/>
      <c r="P1018"/>
    </row>
    <row r="1019" spans="1:16" x14ac:dyDescent="0.2">
      <c r="A1019" s="231"/>
      <c r="C1019"/>
      <c r="D1019"/>
      <c r="G1019"/>
      <c r="H1019"/>
      <c r="I1019"/>
      <c r="J1019"/>
      <c r="L1019"/>
      <c r="M1019"/>
      <c r="N1019"/>
      <c r="O1019"/>
      <c r="P1019"/>
    </row>
    <row r="1020" spans="1:16" x14ac:dyDescent="0.2">
      <c r="A1020" s="231"/>
      <c r="C1020"/>
      <c r="D1020"/>
      <c r="G1020"/>
      <c r="H1020"/>
      <c r="I1020"/>
      <c r="J1020"/>
      <c r="L1020"/>
      <c r="M1020"/>
      <c r="N1020"/>
      <c r="O1020"/>
      <c r="P1020"/>
    </row>
    <row r="1026" spans="1:16" x14ac:dyDescent="0.2">
      <c r="A1026" s="231"/>
      <c r="C1026"/>
      <c r="D1026"/>
      <c r="G1026"/>
      <c r="H1026"/>
      <c r="I1026"/>
      <c r="J1026"/>
      <c r="L1026"/>
      <c r="M1026"/>
      <c r="N1026"/>
      <c r="O1026"/>
      <c r="P1026"/>
    </row>
    <row r="1027" spans="1:16" x14ac:dyDescent="0.2">
      <c r="A1027" s="231"/>
      <c r="C1027"/>
      <c r="D1027"/>
      <c r="G1027"/>
      <c r="H1027"/>
      <c r="I1027"/>
      <c r="J1027"/>
      <c r="L1027"/>
      <c r="M1027"/>
      <c r="N1027"/>
      <c r="O1027"/>
      <c r="P1027"/>
    </row>
    <row r="1028" spans="1:16" x14ac:dyDescent="0.2">
      <c r="A1028" s="231"/>
      <c r="C1028"/>
      <c r="D1028"/>
      <c r="G1028"/>
      <c r="H1028"/>
      <c r="I1028"/>
      <c r="J1028"/>
      <c r="L1028"/>
      <c r="M1028"/>
      <c r="N1028"/>
      <c r="O1028"/>
      <c r="P1028"/>
    </row>
    <row r="1029" spans="1:16" x14ac:dyDescent="0.2">
      <c r="A1029" s="231"/>
      <c r="C1029"/>
      <c r="D1029"/>
      <c r="G1029"/>
      <c r="H1029"/>
      <c r="I1029"/>
      <c r="J1029"/>
      <c r="L1029"/>
      <c r="M1029"/>
      <c r="N1029"/>
      <c r="O1029"/>
      <c r="P1029"/>
    </row>
    <row r="1030" spans="1:16" x14ac:dyDescent="0.2">
      <c r="A1030" s="231"/>
      <c r="C1030"/>
      <c r="D1030"/>
      <c r="G1030"/>
      <c r="H1030"/>
      <c r="I1030"/>
      <c r="J1030"/>
      <c r="L1030"/>
      <c r="M1030"/>
      <c r="N1030"/>
      <c r="O1030"/>
      <c r="P1030"/>
    </row>
    <row r="1031" spans="1:16" x14ac:dyDescent="0.2">
      <c r="A1031" s="231"/>
      <c r="C1031"/>
      <c r="D1031"/>
      <c r="G1031"/>
      <c r="H1031"/>
      <c r="I1031"/>
      <c r="J1031"/>
      <c r="L1031"/>
      <c r="M1031"/>
      <c r="N1031"/>
      <c r="O1031"/>
      <c r="P1031"/>
    </row>
    <row r="1032" spans="1:16" x14ac:dyDescent="0.2">
      <c r="A1032" s="231"/>
      <c r="C1032"/>
      <c r="D1032"/>
      <c r="G1032"/>
      <c r="H1032"/>
      <c r="I1032"/>
      <c r="J1032"/>
      <c r="L1032"/>
      <c r="M1032"/>
      <c r="N1032"/>
      <c r="O1032"/>
      <c r="P1032"/>
    </row>
    <row r="1033" spans="1:16" x14ac:dyDescent="0.2">
      <c r="A1033" s="231"/>
      <c r="C1033"/>
      <c r="D1033"/>
      <c r="G1033"/>
      <c r="H1033"/>
      <c r="I1033"/>
      <c r="J1033"/>
      <c r="L1033"/>
      <c r="M1033"/>
      <c r="N1033"/>
      <c r="O1033"/>
      <c r="P1033"/>
    </row>
    <row r="1034" spans="1:16" x14ac:dyDescent="0.2">
      <c r="A1034" s="231"/>
      <c r="C1034"/>
      <c r="D1034"/>
      <c r="G1034"/>
      <c r="H1034"/>
      <c r="I1034"/>
      <c r="J1034"/>
      <c r="L1034"/>
      <c r="M1034"/>
      <c r="N1034"/>
      <c r="O1034"/>
      <c r="P1034"/>
    </row>
    <row r="1035" spans="1:16" x14ac:dyDescent="0.2">
      <c r="A1035" s="231"/>
      <c r="C1035"/>
      <c r="D1035"/>
      <c r="G1035"/>
      <c r="H1035"/>
      <c r="I1035"/>
      <c r="J1035"/>
      <c r="L1035"/>
      <c r="M1035"/>
      <c r="N1035"/>
      <c r="O1035"/>
      <c r="P1035"/>
    </row>
    <row r="1036" spans="1:16" x14ac:dyDescent="0.2">
      <c r="A1036" s="231"/>
      <c r="C1036"/>
      <c r="D1036"/>
      <c r="G1036"/>
      <c r="H1036"/>
      <c r="I1036"/>
      <c r="J1036"/>
      <c r="L1036"/>
      <c r="M1036"/>
      <c r="N1036"/>
      <c r="O1036"/>
      <c r="P1036"/>
    </row>
    <row r="1037" spans="1:16" x14ac:dyDescent="0.2">
      <c r="A1037" s="231"/>
      <c r="C1037"/>
      <c r="D1037"/>
      <c r="G1037"/>
      <c r="H1037"/>
      <c r="I1037"/>
      <c r="J1037"/>
      <c r="L1037"/>
      <c r="M1037"/>
      <c r="N1037"/>
      <c r="O1037"/>
      <c r="P1037"/>
    </row>
    <row r="1038" spans="1:16" x14ac:dyDescent="0.2">
      <c r="A1038" s="231"/>
      <c r="C1038"/>
      <c r="D1038"/>
      <c r="G1038"/>
      <c r="H1038"/>
      <c r="I1038"/>
      <c r="J1038"/>
      <c r="L1038"/>
      <c r="M1038"/>
      <c r="N1038"/>
      <c r="O1038"/>
      <c r="P1038"/>
    </row>
    <row r="1039" spans="1:16" x14ac:dyDescent="0.2">
      <c r="A1039" s="231"/>
      <c r="C1039"/>
      <c r="D1039"/>
      <c r="G1039"/>
      <c r="H1039"/>
      <c r="I1039"/>
      <c r="J1039"/>
      <c r="L1039"/>
      <c r="M1039"/>
      <c r="N1039"/>
      <c r="O1039"/>
      <c r="P1039"/>
    </row>
    <row r="1040" spans="1:16" x14ac:dyDescent="0.2">
      <c r="A1040" s="231"/>
      <c r="C1040"/>
      <c r="D1040"/>
      <c r="G1040"/>
      <c r="H1040"/>
      <c r="I1040"/>
      <c r="J1040"/>
      <c r="L1040"/>
      <c r="M1040"/>
      <c r="N1040"/>
      <c r="O1040"/>
      <c r="P1040"/>
    </row>
    <row r="1041" spans="1:16" x14ac:dyDescent="0.2">
      <c r="A1041" s="231"/>
      <c r="C1041"/>
      <c r="D1041"/>
      <c r="G1041"/>
      <c r="H1041"/>
      <c r="I1041"/>
      <c r="J1041"/>
      <c r="L1041"/>
      <c r="M1041"/>
      <c r="N1041"/>
      <c r="O1041"/>
      <c r="P1041"/>
    </row>
    <row r="1042" spans="1:16" x14ac:dyDescent="0.2">
      <c r="A1042" s="231"/>
      <c r="C1042"/>
      <c r="D1042"/>
      <c r="G1042"/>
      <c r="H1042"/>
      <c r="I1042"/>
      <c r="J1042"/>
      <c r="L1042"/>
      <c r="M1042"/>
      <c r="N1042"/>
      <c r="O1042"/>
      <c r="P1042"/>
    </row>
    <row r="1043" spans="1:16" x14ac:dyDescent="0.2">
      <c r="A1043" s="231"/>
      <c r="C1043"/>
      <c r="D1043"/>
      <c r="G1043"/>
      <c r="H1043"/>
      <c r="I1043"/>
      <c r="J1043"/>
      <c r="L1043"/>
      <c r="M1043"/>
      <c r="N1043"/>
      <c r="O1043"/>
      <c r="P1043"/>
    </row>
    <row r="1044" spans="1:16" x14ac:dyDescent="0.2">
      <c r="A1044" s="231"/>
      <c r="C1044"/>
      <c r="D1044"/>
      <c r="G1044"/>
      <c r="H1044"/>
      <c r="I1044"/>
      <c r="J1044"/>
      <c r="L1044"/>
      <c r="M1044"/>
      <c r="N1044"/>
      <c r="O1044"/>
      <c r="P1044"/>
    </row>
    <row r="1045" spans="1:16" x14ac:dyDescent="0.2">
      <c r="A1045" s="231"/>
      <c r="C1045"/>
      <c r="D1045"/>
      <c r="G1045"/>
      <c r="H1045"/>
      <c r="I1045"/>
      <c r="J1045"/>
      <c r="L1045"/>
      <c r="M1045"/>
      <c r="N1045"/>
      <c r="O1045"/>
      <c r="P1045"/>
    </row>
    <row r="1046" spans="1:16" x14ac:dyDescent="0.2">
      <c r="A1046" s="231"/>
      <c r="C1046"/>
      <c r="D1046"/>
      <c r="G1046"/>
      <c r="H1046"/>
      <c r="I1046"/>
      <c r="J1046"/>
      <c r="L1046"/>
      <c r="M1046"/>
      <c r="N1046"/>
      <c r="O1046"/>
      <c r="P1046"/>
    </row>
    <row r="1047" spans="1:16" x14ac:dyDescent="0.2">
      <c r="A1047" s="231"/>
      <c r="C1047"/>
      <c r="D1047"/>
      <c r="G1047"/>
      <c r="H1047"/>
      <c r="I1047"/>
      <c r="J1047"/>
      <c r="L1047"/>
      <c r="M1047"/>
      <c r="N1047"/>
      <c r="O1047"/>
      <c r="P1047"/>
    </row>
    <row r="1058" spans="1:16" x14ac:dyDescent="0.2">
      <c r="A1058" s="231"/>
      <c r="C1058"/>
      <c r="D1058"/>
      <c r="G1058"/>
      <c r="H1058"/>
      <c r="I1058"/>
      <c r="J1058"/>
      <c r="L1058"/>
      <c r="M1058"/>
      <c r="N1058"/>
      <c r="O1058"/>
      <c r="P1058"/>
    </row>
    <row r="1059" spans="1:16" x14ac:dyDescent="0.2">
      <c r="A1059" s="231"/>
      <c r="C1059"/>
      <c r="D1059"/>
      <c r="G1059"/>
      <c r="H1059"/>
      <c r="I1059"/>
      <c r="J1059"/>
      <c r="L1059"/>
      <c r="M1059"/>
      <c r="N1059"/>
      <c r="O1059"/>
      <c r="P1059"/>
    </row>
    <row r="1060" spans="1:16" x14ac:dyDescent="0.2">
      <c r="A1060" s="231"/>
      <c r="C1060"/>
      <c r="D1060"/>
      <c r="G1060"/>
      <c r="H1060"/>
      <c r="I1060"/>
      <c r="J1060"/>
      <c r="L1060"/>
      <c r="M1060"/>
      <c r="N1060"/>
      <c r="O1060"/>
      <c r="P1060"/>
    </row>
    <row r="1061" spans="1:16" x14ac:dyDescent="0.2">
      <c r="A1061" s="231"/>
      <c r="C1061"/>
      <c r="D1061"/>
      <c r="G1061"/>
      <c r="H1061"/>
      <c r="I1061"/>
      <c r="J1061"/>
      <c r="L1061"/>
      <c r="M1061"/>
      <c r="N1061"/>
      <c r="O1061"/>
      <c r="P1061"/>
    </row>
    <row r="1062" spans="1:16" x14ac:dyDescent="0.2">
      <c r="A1062" s="231"/>
      <c r="C1062"/>
      <c r="D1062"/>
      <c r="G1062"/>
      <c r="H1062"/>
      <c r="I1062"/>
      <c r="J1062"/>
      <c r="L1062"/>
      <c r="M1062"/>
      <c r="N1062"/>
      <c r="O1062"/>
      <c r="P1062"/>
    </row>
    <row r="1063" spans="1:16" x14ac:dyDescent="0.2">
      <c r="A1063" s="231"/>
      <c r="C1063"/>
      <c r="D1063"/>
      <c r="G1063"/>
      <c r="H1063"/>
      <c r="I1063"/>
      <c r="J1063"/>
      <c r="L1063"/>
      <c r="M1063"/>
      <c r="N1063"/>
      <c r="O1063"/>
      <c r="P1063"/>
    </row>
    <row r="1074" spans="1:16" x14ac:dyDescent="0.2">
      <c r="A1074" s="231"/>
      <c r="C1074"/>
      <c r="D1074"/>
      <c r="G1074"/>
      <c r="H1074"/>
      <c r="I1074"/>
      <c r="J1074"/>
      <c r="L1074"/>
      <c r="M1074"/>
      <c r="N1074"/>
      <c r="O1074"/>
      <c r="P1074"/>
    </row>
    <row r="1075" spans="1:16" x14ac:dyDescent="0.2">
      <c r="A1075" s="231"/>
      <c r="C1075"/>
      <c r="D1075"/>
      <c r="G1075"/>
      <c r="H1075"/>
      <c r="I1075"/>
      <c r="J1075"/>
      <c r="L1075"/>
      <c r="M1075"/>
      <c r="N1075"/>
      <c r="O1075"/>
      <c r="P1075"/>
    </row>
    <row r="1076" spans="1:16" x14ac:dyDescent="0.2">
      <c r="A1076" s="231"/>
      <c r="C1076"/>
      <c r="D1076"/>
      <c r="G1076"/>
      <c r="H1076"/>
      <c r="I1076"/>
      <c r="J1076"/>
      <c r="L1076"/>
      <c r="M1076"/>
      <c r="N1076"/>
      <c r="O1076"/>
      <c r="P1076"/>
    </row>
    <row r="1077" spans="1:16" x14ac:dyDescent="0.2">
      <c r="A1077" s="231"/>
      <c r="C1077"/>
      <c r="D1077"/>
      <c r="G1077"/>
      <c r="H1077"/>
      <c r="I1077"/>
      <c r="J1077"/>
      <c r="L1077"/>
      <c r="M1077"/>
      <c r="N1077"/>
      <c r="O1077"/>
      <c r="P1077"/>
    </row>
    <row r="1078" spans="1:16" x14ac:dyDescent="0.2">
      <c r="A1078" s="231"/>
      <c r="C1078"/>
      <c r="D1078"/>
      <c r="G1078"/>
      <c r="H1078"/>
      <c r="I1078"/>
      <c r="J1078"/>
      <c r="L1078"/>
      <c r="M1078"/>
      <c r="N1078"/>
      <c r="O1078"/>
      <c r="P1078"/>
    </row>
    <row r="1079" spans="1:16" x14ac:dyDescent="0.2">
      <c r="A1079" s="231"/>
      <c r="C1079"/>
      <c r="D1079"/>
      <c r="G1079"/>
      <c r="H1079"/>
      <c r="I1079"/>
      <c r="J1079"/>
      <c r="L1079"/>
      <c r="M1079"/>
      <c r="N1079"/>
      <c r="O1079"/>
      <c r="P1079"/>
    </row>
    <row r="1080" spans="1:16" x14ac:dyDescent="0.2">
      <c r="A1080" s="231"/>
      <c r="C1080"/>
      <c r="D1080"/>
      <c r="G1080"/>
      <c r="H1080"/>
      <c r="I1080"/>
      <c r="J1080"/>
      <c r="L1080"/>
      <c r="M1080"/>
      <c r="N1080"/>
      <c r="O1080"/>
      <c r="P1080"/>
    </row>
    <row r="1081" spans="1:16" x14ac:dyDescent="0.2">
      <c r="A1081" s="231"/>
      <c r="C1081"/>
      <c r="D1081"/>
      <c r="G1081"/>
      <c r="H1081"/>
      <c r="I1081"/>
      <c r="J1081"/>
      <c r="L1081"/>
      <c r="M1081"/>
      <c r="N1081"/>
      <c r="O1081"/>
      <c r="P1081"/>
    </row>
    <row r="1082" spans="1:16" x14ac:dyDescent="0.2">
      <c r="A1082" s="231"/>
      <c r="C1082"/>
      <c r="D1082"/>
      <c r="G1082"/>
      <c r="H1082"/>
      <c r="I1082"/>
      <c r="J1082"/>
      <c r="L1082"/>
      <c r="M1082"/>
      <c r="N1082"/>
      <c r="O1082"/>
      <c r="P1082"/>
    </row>
    <row r="1083" spans="1:16" x14ac:dyDescent="0.2">
      <c r="A1083" s="231"/>
      <c r="C1083"/>
      <c r="D1083"/>
      <c r="G1083"/>
      <c r="H1083"/>
      <c r="I1083"/>
      <c r="J1083"/>
      <c r="L1083"/>
      <c r="M1083"/>
      <c r="N1083"/>
      <c r="O1083"/>
      <c r="P1083"/>
    </row>
    <row r="1084" spans="1:16" x14ac:dyDescent="0.2">
      <c r="A1084" s="231"/>
      <c r="C1084"/>
      <c r="D1084"/>
      <c r="G1084"/>
      <c r="H1084"/>
      <c r="I1084"/>
      <c r="J1084"/>
      <c r="L1084"/>
      <c r="M1084"/>
      <c r="N1084"/>
      <c r="O1084"/>
      <c r="P1084"/>
    </row>
    <row r="1085" spans="1:16" x14ac:dyDescent="0.2">
      <c r="A1085" s="231"/>
      <c r="C1085"/>
      <c r="D1085"/>
      <c r="G1085"/>
      <c r="H1085"/>
      <c r="I1085"/>
      <c r="J1085"/>
      <c r="L1085"/>
      <c r="M1085"/>
      <c r="N1085"/>
      <c r="O1085"/>
      <c r="P1085"/>
    </row>
    <row r="1086" spans="1:16" x14ac:dyDescent="0.2">
      <c r="A1086" s="231"/>
      <c r="C1086"/>
      <c r="D1086"/>
      <c r="G1086"/>
      <c r="H1086"/>
      <c r="I1086"/>
      <c r="J1086"/>
      <c r="L1086"/>
      <c r="M1086"/>
      <c r="N1086"/>
      <c r="O1086"/>
      <c r="P1086"/>
    </row>
    <row r="1087" spans="1:16" x14ac:dyDescent="0.2">
      <c r="A1087" s="231"/>
      <c r="C1087"/>
      <c r="D1087"/>
      <c r="G1087"/>
      <c r="H1087"/>
      <c r="I1087"/>
      <c r="J1087"/>
      <c r="L1087"/>
      <c r="M1087"/>
      <c r="N1087"/>
      <c r="O1087"/>
      <c r="P1087"/>
    </row>
    <row r="1088" spans="1:16" x14ac:dyDescent="0.2">
      <c r="A1088" s="231"/>
      <c r="C1088"/>
      <c r="D1088"/>
      <c r="G1088"/>
      <c r="H1088"/>
      <c r="I1088"/>
      <c r="J1088"/>
      <c r="L1088"/>
      <c r="M1088"/>
      <c r="N1088"/>
      <c r="O1088"/>
      <c r="P1088"/>
    </row>
    <row r="1089" spans="1:16" x14ac:dyDescent="0.2">
      <c r="A1089" s="231"/>
      <c r="C1089"/>
      <c r="D1089"/>
      <c r="G1089"/>
      <c r="H1089"/>
      <c r="I1089"/>
      <c r="J1089"/>
      <c r="L1089"/>
      <c r="M1089"/>
      <c r="N1089"/>
      <c r="O1089"/>
      <c r="P1089"/>
    </row>
    <row r="1090" spans="1:16" x14ac:dyDescent="0.2">
      <c r="A1090" s="231"/>
      <c r="C1090"/>
      <c r="D1090"/>
      <c r="G1090"/>
      <c r="H1090"/>
      <c r="I1090"/>
      <c r="J1090"/>
      <c r="L1090"/>
      <c r="M1090"/>
      <c r="N1090"/>
      <c r="O1090"/>
      <c r="P1090"/>
    </row>
    <row r="1091" spans="1:16" x14ac:dyDescent="0.2">
      <c r="A1091" s="231"/>
      <c r="C1091"/>
      <c r="D1091"/>
      <c r="G1091"/>
      <c r="H1091"/>
      <c r="I1091"/>
      <c r="J1091"/>
      <c r="L1091"/>
      <c r="M1091"/>
      <c r="N1091"/>
      <c r="O1091"/>
      <c r="P1091"/>
    </row>
    <row r="1092" spans="1:16" x14ac:dyDescent="0.2">
      <c r="A1092" s="231"/>
      <c r="C1092"/>
      <c r="D1092"/>
      <c r="G1092"/>
      <c r="H1092"/>
      <c r="I1092"/>
      <c r="J1092"/>
      <c r="L1092"/>
      <c r="M1092"/>
      <c r="N1092"/>
      <c r="O1092"/>
      <c r="P1092"/>
    </row>
    <row r="1093" spans="1:16" x14ac:dyDescent="0.2">
      <c r="A1093" s="231"/>
      <c r="C1093"/>
      <c r="D1093"/>
      <c r="G1093"/>
      <c r="H1093"/>
      <c r="I1093"/>
      <c r="J1093"/>
      <c r="L1093"/>
      <c r="M1093"/>
      <c r="N1093"/>
      <c r="O1093"/>
      <c r="P1093"/>
    </row>
    <row r="1094" spans="1:16" x14ac:dyDescent="0.2">
      <c r="A1094" s="231"/>
      <c r="C1094"/>
      <c r="D1094"/>
      <c r="G1094"/>
      <c r="H1094"/>
      <c r="I1094"/>
      <c r="J1094"/>
      <c r="L1094"/>
      <c r="M1094"/>
      <c r="N1094"/>
      <c r="O1094"/>
      <c r="P1094"/>
    </row>
    <row r="1106" spans="1:16" x14ac:dyDescent="0.2">
      <c r="A1106" s="231"/>
      <c r="C1106"/>
      <c r="D1106"/>
      <c r="G1106"/>
      <c r="H1106"/>
      <c r="I1106"/>
      <c r="J1106"/>
      <c r="L1106"/>
      <c r="M1106"/>
      <c r="N1106"/>
      <c r="O1106"/>
      <c r="P1106"/>
    </row>
  </sheetData>
  <sortState ref="A2:P985">
    <sortCondition ref="B2:B9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5"/>
    <pageSetUpPr fitToPage="1"/>
  </sheetPr>
  <dimension ref="B2:Y20"/>
  <sheetViews>
    <sheetView showGridLines="0" tabSelected="1" workbookViewId="0"/>
  </sheetViews>
  <sheetFormatPr defaultRowHeight="15" customHeight="1" x14ac:dyDescent="0.2"/>
  <cols>
    <col min="1" max="1" width="1.7109375" style="2" customWidth="1"/>
    <col min="2" max="2" width="54.7109375" style="20" customWidth="1"/>
    <col min="3" max="3" width="6.42578125" style="20" customWidth="1"/>
    <col min="4" max="4" width="1.7109375" style="20" customWidth="1"/>
    <col min="5" max="5" width="16.28515625" style="50" customWidth="1"/>
    <col min="6" max="6" width="1.7109375" style="50" customWidth="1"/>
    <col min="7" max="7" width="10.7109375" style="57" customWidth="1"/>
    <col min="8" max="8" width="1.7109375" style="50" customWidth="1"/>
    <col min="9" max="9" width="10.7109375" style="57" customWidth="1"/>
    <col min="10" max="10" width="1.7109375" style="50" customWidth="1"/>
    <col min="11" max="11" width="10.7109375" style="51" customWidth="1"/>
    <col min="12" max="12" width="1.7109375" style="2" customWidth="1"/>
    <col min="13" max="13" width="2.42578125" style="2" customWidth="1"/>
    <col min="14" max="14" width="18.140625" style="2" customWidth="1"/>
    <col min="15" max="15" width="8.28515625" style="3" customWidth="1"/>
    <col min="16" max="16384" width="9.140625" style="2"/>
  </cols>
  <sheetData>
    <row r="2" spans="2:25" ht="15" customHeight="1" x14ac:dyDescent="0.2">
      <c r="B2" s="44"/>
      <c r="C2" s="32"/>
      <c r="D2" s="44"/>
      <c r="E2" s="46"/>
      <c r="F2" s="46"/>
      <c r="G2" s="58"/>
      <c r="H2" s="46"/>
      <c r="I2" s="58"/>
      <c r="J2" s="46"/>
      <c r="K2" s="47"/>
      <c r="L2" s="35"/>
    </row>
    <row r="3" spans="2:25" ht="15" customHeight="1" x14ac:dyDescent="0.2">
      <c r="B3" s="22"/>
      <c r="C3" s="8"/>
      <c r="D3" s="22"/>
      <c r="E3" s="11"/>
      <c r="F3" s="11"/>
      <c r="G3" s="59"/>
      <c r="H3" s="11"/>
      <c r="I3" s="59"/>
      <c r="J3" s="11"/>
      <c r="K3" s="9"/>
      <c r="L3" s="16"/>
    </row>
    <row r="4" spans="2:25" s="54" customFormat="1" ht="18" customHeight="1" x14ac:dyDescent="0.2">
      <c r="B4" s="45"/>
      <c r="C4" s="37"/>
      <c r="D4" s="45"/>
      <c r="E4" s="159" t="s">
        <v>67</v>
      </c>
      <c r="F4" s="160"/>
      <c r="G4" s="209">
        <v>41318</v>
      </c>
      <c r="H4" s="209"/>
      <c r="I4" s="209">
        <v>41346</v>
      </c>
      <c r="J4" s="160"/>
      <c r="K4" s="161" t="s">
        <v>421</v>
      </c>
      <c r="L4" s="55"/>
      <c r="N4" s="210">
        <v>41346</v>
      </c>
      <c r="O4" s="3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2:25" s="20" customFormat="1" ht="18" customHeight="1" x14ac:dyDescent="0.2">
      <c r="B5" s="22"/>
      <c r="C5" s="8"/>
      <c r="D5" s="22"/>
      <c r="E5" s="119" t="s">
        <v>632</v>
      </c>
      <c r="F5" s="119"/>
      <c r="G5" s="197">
        <v>0.65000110626811514</v>
      </c>
      <c r="H5" s="162"/>
      <c r="I5" s="197">
        <v>0.65000110626811514</v>
      </c>
      <c r="J5" s="162"/>
      <c r="K5" s="163">
        <f>I5-G5</f>
        <v>0</v>
      </c>
      <c r="L5" s="24"/>
      <c r="M5" s="56"/>
      <c r="N5" s="8" t="s">
        <v>632</v>
      </c>
      <c r="O5" s="197">
        <v>0.65000110626811514</v>
      </c>
    </row>
    <row r="6" spans="2:25" s="20" customFormat="1" ht="18" customHeight="1" x14ac:dyDescent="0.2">
      <c r="B6" s="22"/>
      <c r="C6" s="8"/>
      <c r="D6" s="22"/>
      <c r="E6" s="119" t="s">
        <v>635</v>
      </c>
      <c r="F6" s="119"/>
      <c r="G6" s="197">
        <v>0.2649236480297365</v>
      </c>
      <c r="H6" s="162"/>
      <c r="I6" s="197">
        <v>0.26482436621899685</v>
      </c>
      <c r="J6" s="162"/>
      <c r="K6" s="163">
        <f t="shared" ref="K6:K13" si="0">I6-G6</f>
        <v>-9.9281810739648702E-5</v>
      </c>
      <c r="L6" s="24"/>
      <c r="M6" s="56"/>
      <c r="N6" s="8" t="s">
        <v>635</v>
      </c>
      <c r="O6" s="197">
        <v>0.26482436621899685</v>
      </c>
    </row>
    <row r="7" spans="2:25" s="20" customFormat="1" ht="18" customHeight="1" x14ac:dyDescent="0.2">
      <c r="B7" s="22"/>
      <c r="C7" s="8"/>
      <c r="D7" s="22"/>
      <c r="E7" s="119" t="s">
        <v>68</v>
      </c>
      <c r="F7" s="119"/>
      <c r="G7" s="197">
        <v>2.2184829081576211E-2</v>
      </c>
      <c r="H7" s="162"/>
      <c r="I7" s="197">
        <v>1.7662780273026972E-2</v>
      </c>
      <c r="J7" s="162"/>
      <c r="K7" s="163">
        <f t="shared" si="0"/>
        <v>-4.5220488085492387E-3</v>
      </c>
      <c r="L7" s="24"/>
      <c r="M7" s="56"/>
      <c r="N7" s="8" t="s">
        <v>68</v>
      </c>
      <c r="O7" s="197">
        <v>1.7662780273026972E-2</v>
      </c>
    </row>
    <row r="8" spans="2:25" s="20" customFormat="1" ht="18" customHeight="1" x14ac:dyDescent="0.2">
      <c r="B8" s="22"/>
      <c r="C8" s="8"/>
      <c r="D8" s="22"/>
      <c r="E8" s="119" t="s">
        <v>69</v>
      </c>
      <c r="F8" s="119"/>
      <c r="G8" s="197">
        <v>1.6125495054981526E-2</v>
      </c>
      <c r="H8" s="162"/>
      <c r="I8" s="197">
        <v>1.5950262185543289E-2</v>
      </c>
      <c r="J8" s="162"/>
      <c r="K8" s="163">
        <f t="shared" si="0"/>
        <v>-1.7523286943823754E-4</v>
      </c>
      <c r="L8" s="24"/>
      <c r="M8" s="56"/>
      <c r="N8" s="8" t="s">
        <v>69</v>
      </c>
      <c r="O8" s="197">
        <v>1.5950262185543289E-2</v>
      </c>
    </row>
    <row r="9" spans="2:25" s="20" customFormat="1" ht="18" customHeight="1" x14ac:dyDescent="0.2">
      <c r="B9" s="22"/>
      <c r="C9" s="8"/>
      <c r="D9" s="22"/>
      <c r="E9" s="119" t="s">
        <v>4</v>
      </c>
      <c r="F9" s="119"/>
      <c r="G9" s="197">
        <v>1.6088370467066397E-2</v>
      </c>
      <c r="H9" s="162"/>
      <c r="I9" s="197">
        <v>2.024749607274819E-2</v>
      </c>
      <c r="J9" s="162"/>
      <c r="K9" s="163">
        <f t="shared" si="0"/>
        <v>4.1591256056817925E-3</v>
      </c>
      <c r="L9" s="24"/>
      <c r="M9" s="56"/>
      <c r="N9" s="8" t="s">
        <v>4</v>
      </c>
      <c r="O9" s="197">
        <v>2.024749607274819E-2</v>
      </c>
    </row>
    <row r="10" spans="2:25" s="20" customFormat="1" ht="18" customHeight="1" x14ac:dyDescent="0.2">
      <c r="B10" s="22"/>
      <c r="C10" s="8"/>
      <c r="D10" s="22"/>
      <c r="E10" s="119" t="s">
        <v>70</v>
      </c>
      <c r="F10" s="119"/>
      <c r="G10" s="197">
        <v>2.1889948447905833E-2</v>
      </c>
      <c r="H10" s="162"/>
      <c r="I10" s="197">
        <v>2.2178905679580502E-2</v>
      </c>
      <c r="J10" s="162"/>
      <c r="K10" s="163">
        <f t="shared" si="0"/>
        <v>2.8895723167466844E-4</v>
      </c>
      <c r="L10" s="24"/>
      <c r="M10" s="56"/>
      <c r="N10" s="8" t="s">
        <v>70</v>
      </c>
      <c r="O10" s="197">
        <v>2.2178905679580502E-2</v>
      </c>
    </row>
    <row r="11" spans="2:25" s="20" customFormat="1" ht="18" customHeight="1" x14ac:dyDescent="0.2">
      <c r="B11" s="22"/>
      <c r="C11" s="8"/>
      <c r="D11" s="22"/>
      <c r="E11" s="119" t="s">
        <v>71</v>
      </c>
      <c r="F11" s="119"/>
      <c r="G11" s="197">
        <v>7.9848635971414023E-3</v>
      </c>
      <c r="H11" s="162"/>
      <c r="I11" s="197">
        <v>8.1499285350797625E-3</v>
      </c>
      <c r="J11" s="162"/>
      <c r="K11" s="163">
        <f t="shared" si="0"/>
        <v>1.6506493793836015E-4</v>
      </c>
      <c r="L11" s="24"/>
      <c r="M11" s="56"/>
      <c r="N11" s="8" t="s">
        <v>71</v>
      </c>
      <c r="O11" s="197">
        <v>8.1499285350797625E-3</v>
      </c>
    </row>
    <row r="12" spans="2:25" s="20" customFormat="1" ht="18" customHeight="1" x14ac:dyDescent="0.2">
      <c r="B12" s="22"/>
      <c r="C12" s="8"/>
      <c r="D12" s="22"/>
      <c r="E12" s="119" t="s">
        <v>72</v>
      </c>
      <c r="F12" s="119"/>
      <c r="G12" s="197">
        <v>1.71166227846981E-4</v>
      </c>
      <c r="H12" s="162"/>
      <c r="I12" s="197">
        <v>3.0546363696705534E-4</v>
      </c>
      <c r="J12" s="162"/>
      <c r="K12" s="163">
        <f t="shared" si="0"/>
        <v>1.3429740912007434E-4</v>
      </c>
      <c r="L12" s="24"/>
      <c r="M12" s="56"/>
      <c r="N12" s="8" t="s">
        <v>72</v>
      </c>
      <c r="O12" s="197">
        <v>3.0546363696705534E-4</v>
      </c>
    </row>
    <row r="13" spans="2:25" s="20" customFormat="1" ht="18" customHeight="1" x14ac:dyDescent="0.2">
      <c r="B13" s="22"/>
      <c r="C13" s="8"/>
      <c r="D13" s="22"/>
      <c r="E13" s="116" t="s">
        <v>73</v>
      </c>
      <c r="F13" s="119"/>
      <c r="G13" s="198">
        <v>6.3057282563001968E-4</v>
      </c>
      <c r="H13" s="162"/>
      <c r="I13" s="198">
        <v>6.7969112994225277E-4</v>
      </c>
      <c r="J13" s="162"/>
      <c r="K13" s="164">
        <f t="shared" si="0"/>
        <v>4.9118304312233086E-5</v>
      </c>
      <c r="L13" s="24"/>
      <c r="M13" s="56"/>
      <c r="N13" s="8" t="s">
        <v>73</v>
      </c>
      <c r="O13" s="198">
        <v>6.7969112994225277E-4</v>
      </c>
    </row>
    <row r="14" spans="2:25" s="20" customFormat="1" ht="18" customHeight="1" x14ac:dyDescent="0.2">
      <c r="B14" s="22"/>
      <c r="C14" s="8"/>
      <c r="D14" s="22"/>
      <c r="E14" s="160" t="s">
        <v>29</v>
      </c>
      <c r="F14" s="160"/>
      <c r="G14" s="165">
        <f>SUM(G5:G13)</f>
        <v>1</v>
      </c>
      <c r="H14" s="166"/>
      <c r="I14" s="165">
        <f>SUM(I5:I13)</f>
        <v>1</v>
      </c>
      <c r="J14" s="166"/>
      <c r="K14" s="167">
        <f>SUM(K5:K13)</f>
        <v>3.6049722235143022E-18</v>
      </c>
      <c r="L14" s="24"/>
      <c r="O14" s="62">
        <f>SUM(O5:O13)</f>
        <v>1</v>
      </c>
    </row>
    <row r="15" spans="2:25" ht="15" customHeight="1" x14ac:dyDescent="0.2">
      <c r="B15" s="22"/>
      <c r="C15" s="8"/>
      <c r="D15" s="22"/>
      <c r="E15" s="48"/>
      <c r="F15" s="48"/>
      <c r="G15" s="53"/>
      <c r="H15" s="52"/>
      <c r="I15" s="53"/>
      <c r="J15" s="52"/>
      <c r="K15" s="53"/>
      <c r="L15" s="16"/>
    </row>
    <row r="16" spans="2:25" ht="15" customHeight="1" x14ac:dyDescent="0.2">
      <c r="B16" s="22"/>
      <c r="C16" s="8"/>
      <c r="D16" s="22"/>
      <c r="E16" s="48"/>
      <c r="F16" s="48"/>
      <c r="G16" s="53"/>
      <c r="H16" s="52"/>
      <c r="I16" s="53"/>
      <c r="J16" s="52"/>
      <c r="K16" s="53"/>
      <c r="L16" s="16"/>
    </row>
    <row r="17" spans="2:12" ht="15" customHeight="1" x14ac:dyDescent="0.2">
      <c r="B17" s="25"/>
      <c r="C17" s="26"/>
      <c r="D17" s="25"/>
      <c r="E17" s="49"/>
      <c r="F17" s="49"/>
      <c r="G17" s="60"/>
      <c r="H17" s="49"/>
      <c r="I17" s="60"/>
      <c r="J17" s="49"/>
      <c r="K17" s="10"/>
      <c r="L17" s="18"/>
    </row>
    <row r="20" spans="2:12" ht="15" customHeight="1" x14ac:dyDescent="0.2">
      <c r="I20" s="93"/>
    </row>
  </sheetData>
  <phoneticPr fontId="4" type="noConversion"/>
  <pageMargins left="0.75" right="0.75" top="1" bottom="1" header="0.5" footer="0.5"/>
  <pageSetup paperSize="9" scale="5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5"/>
    <pageSetUpPr fitToPage="1"/>
  </sheetPr>
  <dimension ref="A2:J28"/>
  <sheetViews>
    <sheetView showGridLines="0" zoomScale="115" zoomScaleNormal="115" workbookViewId="0">
      <selection activeCell="B2" sqref="B2:H27"/>
    </sheetView>
  </sheetViews>
  <sheetFormatPr defaultRowHeight="15" customHeight="1" x14ac:dyDescent="0.2"/>
  <cols>
    <col min="1" max="1" width="2.42578125" style="95" customWidth="1"/>
    <col min="2" max="2" width="1.28515625" style="95" customWidth="1"/>
    <col min="3" max="3" width="4.7109375" style="95" customWidth="1"/>
    <col min="4" max="4" width="83" style="95" customWidth="1"/>
    <col min="5" max="6" width="10.7109375" style="95" customWidth="1"/>
    <col min="7" max="7" width="10.7109375" style="120" customWidth="1"/>
    <col min="8" max="8" width="1.28515625" style="95" customWidth="1"/>
    <col min="9" max="9" width="9" style="20" customWidth="1"/>
    <col min="10" max="16384" width="9.140625" style="20"/>
  </cols>
  <sheetData>
    <row r="2" spans="1:10" ht="20.100000000000001" customHeight="1" x14ac:dyDescent="0.2">
      <c r="B2" s="96"/>
      <c r="C2" s="250" t="s">
        <v>5</v>
      </c>
      <c r="D2" s="250"/>
      <c r="E2" s="250"/>
      <c r="F2" s="250"/>
      <c r="G2" s="250"/>
      <c r="H2" s="97"/>
      <c r="J2" s="171"/>
    </row>
    <row r="3" spans="1:10" s="21" customFormat="1" ht="8.1" customHeight="1" x14ac:dyDescent="0.2">
      <c r="A3" s="98"/>
      <c r="B3" s="99"/>
      <c r="C3" s="100"/>
      <c r="D3" s="100"/>
      <c r="E3" s="100"/>
      <c r="F3" s="100"/>
      <c r="G3" s="100"/>
      <c r="H3" s="101"/>
    </row>
    <row r="4" spans="1:10" s="28" customFormat="1" ht="15" customHeight="1" x14ac:dyDescent="0.2">
      <c r="A4" s="102"/>
      <c r="B4" s="103"/>
      <c r="C4" s="104" t="s">
        <v>426</v>
      </c>
      <c r="D4" s="104" t="s">
        <v>6</v>
      </c>
      <c r="E4" s="208">
        <v>41318</v>
      </c>
      <c r="F4" s="208">
        <v>41346</v>
      </c>
      <c r="G4" s="104" t="s">
        <v>123</v>
      </c>
      <c r="H4" s="105"/>
    </row>
    <row r="5" spans="1:10" ht="15" customHeight="1" x14ac:dyDescent="0.2">
      <c r="B5" s="106"/>
      <c r="C5" s="264">
        <v>1</v>
      </c>
      <c r="D5" s="95" t="s">
        <v>612</v>
      </c>
      <c r="E5" s="184">
        <v>1.5620640307985044E-2</v>
      </c>
      <c r="F5" s="175">
        <v>1.9716044870234751E-2</v>
      </c>
      <c r="G5" s="156">
        <v>4.0954045622497073E-3</v>
      </c>
      <c r="H5" s="107"/>
      <c r="J5" s="156">
        <f>F5-E5</f>
        <v>4.0954045622497073E-3</v>
      </c>
    </row>
    <row r="6" spans="1:10" ht="15" customHeight="1" x14ac:dyDescent="0.2">
      <c r="B6" s="108"/>
      <c r="C6" s="265">
        <f>C5+1</f>
        <v>2</v>
      </c>
      <c r="D6" s="173" t="s">
        <v>1560</v>
      </c>
      <c r="E6" s="185">
        <v>1.2704383034272187E-3</v>
      </c>
      <c r="F6" s="186">
        <v>2.3160829258579109E-3</v>
      </c>
      <c r="G6" s="187">
        <v>1.0456446224306924E-3</v>
      </c>
      <c r="H6" s="109"/>
      <c r="J6" s="156">
        <f t="shared" ref="J6:J14" si="0">F6-E6</f>
        <v>1.0456446224306921E-3</v>
      </c>
    </row>
    <row r="7" spans="1:10" ht="15" customHeight="1" x14ac:dyDescent="0.2">
      <c r="B7" s="106"/>
      <c r="C7" s="266">
        <f>C6+1</f>
        <v>3</v>
      </c>
      <c r="D7" s="95" t="s">
        <v>3351</v>
      </c>
      <c r="E7" s="184">
        <v>1.7683348009823661E-2</v>
      </c>
      <c r="F7" s="174">
        <v>1.8655945306104389E-2</v>
      </c>
      <c r="G7" s="156">
        <v>9.7259729628072658E-4</v>
      </c>
      <c r="H7" s="107"/>
      <c r="J7" s="156">
        <f t="shared" si="0"/>
        <v>9.7259729628072777E-4</v>
      </c>
    </row>
    <row r="8" spans="1:10" ht="15" customHeight="1" x14ac:dyDescent="0.2">
      <c r="B8" s="108"/>
      <c r="C8" s="265">
        <f>C7+1</f>
        <v>4</v>
      </c>
      <c r="D8" s="173" t="s">
        <v>3669</v>
      </c>
      <c r="E8" s="185">
        <v>1.2137973759320309E-3</v>
      </c>
      <c r="F8" s="186">
        <v>1.9364117087417307E-3</v>
      </c>
      <c r="G8" s="187">
        <v>7.2261433280969972E-4</v>
      </c>
      <c r="H8" s="109"/>
      <c r="J8" s="156">
        <f t="shared" si="0"/>
        <v>7.2261433280969983E-4</v>
      </c>
    </row>
    <row r="9" spans="1:10" ht="15" customHeight="1" x14ac:dyDescent="0.2">
      <c r="B9" s="106"/>
      <c r="C9" s="266">
        <f>C8+1</f>
        <v>5</v>
      </c>
      <c r="D9" s="95" t="s">
        <v>2406</v>
      </c>
      <c r="E9" s="184">
        <v>4.5078213155740421E-3</v>
      </c>
      <c r="F9" s="175">
        <v>5.2158329092638891E-3</v>
      </c>
      <c r="G9" s="156">
        <v>7.0801159368984667E-4</v>
      </c>
      <c r="H9" s="107"/>
      <c r="J9" s="156">
        <f t="shared" si="0"/>
        <v>7.0801159368984699E-4</v>
      </c>
    </row>
    <row r="10" spans="1:10" ht="15" customHeight="1" x14ac:dyDescent="0.2">
      <c r="B10" s="108"/>
      <c r="C10" s="265">
        <f>C9+1</f>
        <v>6</v>
      </c>
      <c r="D10" s="173" t="s">
        <v>409</v>
      </c>
      <c r="E10" s="185">
        <v>1.0929486470340952E-2</v>
      </c>
      <c r="F10" s="188">
        <v>1.1460495165608337E-2</v>
      </c>
      <c r="G10" s="188">
        <v>5.3100869526738503E-4</v>
      </c>
      <c r="H10" s="109"/>
      <c r="J10" s="156">
        <f t="shared" si="0"/>
        <v>5.3100869526738481E-4</v>
      </c>
    </row>
    <row r="11" spans="1:10" ht="15" customHeight="1" x14ac:dyDescent="0.2">
      <c r="B11" s="106"/>
      <c r="C11" s="266">
        <f>C10+1</f>
        <v>7</v>
      </c>
      <c r="D11" s="95" t="s">
        <v>307</v>
      </c>
      <c r="E11" s="184">
        <v>2.527335885125119E-2</v>
      </c>
      <c r="F11" s="175">
        <v>2.572781379295086E-2</v>
      </c>
      <c r="G11" s="156">
        <v>4.5445494169967031E-4</v>
      </c>
      <c r="H11" s="107"/>
      <c r="J11" s="156">
        <f t="shared" si="0"/>
        <v>4.544549416996696E-4</v>
      </c>
    </row>
    <row r="12" spans="1:10" ht="15" customHeight="1" x14ac:dyDescent="0.2">
      <c r="B12" s="108"/>
      <c r="C12" s="265">
        <f>C11+1</f>
        <v>8</v>
      </c>
      <c r="D12" s="173" t="s">
        <v>2828</v>
      </c>
      <c r="E12" s="185">
        <v>1.0757351151625108E-3</v>
      </c>
      <c r="F12" s="186">
        <v>1.5080646945593735E-3</v>
      </c>
      <c r="G12" s="187">
        <v>4.3232957939686264E-4</v>
      </c>
      <c r="H12" s="109"/>
      <c r="J12" s="156">
        <f t="shared" si="0"/>
        <v>4.323295793968627E-4</v>
      </c>
    </row>
    <row r="13" spans="1:10" ht="15" customHeight="1" x14ac:dyDescent="0.2">
      <c r="B13" s="106"/>
      <c r="C13" s="266">
        <f>C12+1</f>
        <v>9</v>
      </c>
      <c r="D13" s="95" t="s">
        <v>3670</v>
      </c>
      <c r="E13" s="184">
        <v>8.9253711529526292E-4</v>
      </c>
      <c r="F13" s="175">
        <v>1.2992012744208687E-3</v>
      </c>
      <c r="G13" s="156">
        <v>4.066641591256057E-4</v>
      </c>
      <c r="H13" s="107"/>
      <c r="J13" s="156">
        <f t="shared" si="0"/>
        <v>4.0666415912560575E-4</v>
      </c>
    </row>
    <row r="14" spans="1:10" ht="15" customHeight="1" x14ac:dyDescent="0.2">
      <c r="B14" s="108"/>
      <c r="C14" s="265">
        <f>C13+1</f>
        <v>10</v>
      </c>
      <c r="D14" s="173" t="s">
        <v>3461</v>
      </c>
      <c r="E14" s="185">
        <v>0</v>
      </c>
      <c r="F14" s="186">
        <v>2.7789455052326483E-4</v>
      </c>
      <c r="G14" s="187">
        <v>2.7789455052326483E-4</v>
      </c>
      <c r="H14" s="109"/>
      <c r="J14" s="156">
        <f t="shared" si="0"/>
        <v>2.7789455052326483E-4</v>
      </c>
    </row>
    <row r="15" spans="1:10" s="21" customFormat="1" ht="8.1" customHeight="1" x14ac:dyDescent="0.2">
      <c r="A15" s="98"/>
      <c r="B15" s="99"/>
      <c r="C15" s="100"/>
      <c r="D15" s="204"/>
      <c r="E15" s="110"/>
      <c r="F15" s="110"/>
      <c r="G15" s="100"/>
      <c r="H15" s="101"/>
      <c r="J15" s="98"/>
    </row>
    <row r="16" spans="1:10" ht="15" customHeight="1" x14ac:dyDescent="0.2">
      <c r="B16" s="111"/>
      <c r="C16" s="112" t="s">
        <v>426</v>
      </c>
      <c r="D16" s="112" t="s">
        <v>7</v>
      </c>
      <c r="E16" s="208">
        <v>41318</v>
      </c>
      <c r="F16" s="208">
        <v>41346</v>
      </c>
      <c r="G16" s="112" t="s">
        <v>123</v>
      </c>
      <c r="H16" s="113"/>
      <c r="J16" s="95"/>
    </row>
    <row r="17" spans="2:10" ht="15" customHeight="1" x14ac:dyDescent="0.2">
      <c r="B17" s="106"/>
      <c r="C17" s="266">
        <v>1</v>
      </c>
      <c r="D17" s="245" t="s">
        <v>247</v>
      </c>
      <c r="E17" s="184">
        <v>3.5073124322410778E-3</v>
      </c>
      <c r="F17" s="175">
        <v>2.3966192446401311E-3</v>
      </c>
      <c r="G17" s="156">
        <v>-1.110693187600947E-3</v>
      </c>
      <c r="H17" s="107"/>
      <c r="J17" s="156">
        <f>F17-E17</f>
        <v>-1.1106931876009468E-3</v>
      </c>
    </row>
    <row r="18" spans="2:10" ht="15" customHeight="1" x14ac:dyDescent="0.2">
      <c r="B18" s="218"/>
      <c r="C18" s="267">
        <f>C17+1</f>
        <v>2</v>
      </c>
      <c r="D18" s="219" t="s">
        <v>3459</v>
      </c>
      <c r="E18" s="220">
        <v>1.5686881872690665E-3</v>
      </c>
      <c r="F18" s="221">
        <v>7.5712989800207975E-4</v>
      </c>
      <c r="G18" s="222">
        <v>-8.1155828926698676E-4</v>
      </c>
      <c r="H18" s="223"/>
      <c r="J18" s="156">
        <f t="shared" ref="J18" si="1">F18-E18</f>
        <v>-8.1155828926698676E-4</v>
      </c>
    </row>
    <row r="19" spans="2:10" ht="15" customHeight="1" x14ac:dyDescent="0.2">
      <c r="B19" s="114"/>
      <c r="C19" s="266">
        <f>C18+1</f>
        <v>3</v>
      </c>
      <c r="D19" s="95" t="s">
        <v>3458</v>
      </c>
      <c r="E19" s="184">
        <v>4.3906400867314201E-3</v>
      </c>
      <c r="F19" s="175">
        <v>3.6634307586786733E-3</v>
      </c>
      <c r="G19" s="156">
        <v>-7.272093280527469E-4</v>
      </c>
      <c r="H19" s="107"/>
      <c r="J19" s="156">
        <f t="shared" ref="J19:J26" si="2">F19-E19</f>
        <v>-7.2720932805274679E-4</v>
      </c>
    </row>
    <row r="20" spans="2:10" ht="15" customHeight="1" x14ac:dyDescent="0.2">
      <c r="B20" s="218"/>
      <c r="C20" s="267">
        <f>C19+1</f>
        <v>4</v>
      </c>
      <c r="D20" s="219" t="s">
        <v>1514</v>
      </c>
      <c r="E20" s="220">
        <v>7.0801159368984667E-4</v>
      </c>
      <c r="F20" s="221">
        <v>0</v>
      </c>
      <c r="G20" s="222">
        <v>-7.0801159368984667E-4</v>
      </c>
      <c r="H20" s="223"/>
      <c r="J20" s="156">
        <f t="shared" si="2"/>
        <v>-7.0801159368984667E-4</v>
      </c>
    </row>
    <row r="21" spans="2:10" ht="15" customHeight="1" x14ac:dyDescent="0.2">
      <c r="B21" s="114"/>
      <c r="C21" s="266">
        <f>C20+1</f>
        <v>5</v>
      </c>
      <c r="D21" s="95" t="s">
        <v>3671</v>
      </c>
      <c r="E21" s="184">
        <v>2.7395623603336506E-3</v>
      </c>
      <c r="F21" s="175">
        <v>2.0660663318361836E-3</v>
      </c>
      <c r="G21" s="156">
        <v>-6.7349602849746664E-4</v>
      </c>
      <c r="H21" s="107"/>
      <c r="J21" s="156">
        <f t="shared" si="2"/>
        <v>-6.7349602849746696E-4</v>
      </c>
    </row>
    <row r="22" spans="2:10" ht="15" customHeight="1" x14ac:dyDescent="0.2">
      <c r="B22" s="218"/>
      <c r="C22" s="267">
        <f>C21+1</f>
        <v>6</v>
      </c>
      <c r="D22" s="219" t="s">
        <v>2619</v>
      </c>
      <c r="E22" s="220">
        <v>5.3587627497400268E-4</v>
      </c>
      <c r="F22" s="221">
        <v>9.7351594132353918E-6</v>
      </c>
      <c r="G22" s="222">
        <v>-5.2614111556076727E-4</v>
      </c>
      <c r="H22" s="223"/>
      <c r="J22" s="156">
        <f t="shared" si="2"/>
        <v>-5.2614111556076727E-4</v>
      </c>
    </row>
    <row r="23" spans="2:10" ht="15" customHeight="1" x14ac:dyDescent="0.2">
      <c r="B23" s="114"/>
      <c r="C23" s="266">
        <f>C22+1</f>
        <v>7</v>
      </c>
      <c r="D23" s="95" t="s">
        <v>3457</v>
      </c>
      <c r="E23" s="184">
        <v>4.6374759386684955E-4</v>
      </c>
      <c r="F23" s="175">
        <v>0</v>
      </c>
      <c r="G23" s="156">
        <v>-4.6374759386684955E-4</v>
      </c>
      <c r="H23" s="107"/>
      <c r="J23" s="156">
        <f t="shared" si="2"/>
        <v>-4.6374759386684955E-4</v>
      </c>
    </row>
    <row r="24" spans="2:10" ht="15" customHeight="1" x14ac:dyDescent="0.2">
      <c r="B24" s="218"/>
      <c r="C24" s="267">
        <f>C23+1</f>
        <v>8</v>
      </c>
      <c r="D24" s="219" t="s">
        <v>1753</v>
      </c>
      <c r="E24" s="220">
        <v>4.4206473881009799E-4</v>
      </c>
      <c r="F24" s="221">
        <v>0</v>
      </c>
      <c r="G24" s="222">
        <v>-4.4206473881009799E-4</v>
      </c>
      <c r="H24" s="223"/>
      <c r="J24" s="156">
        <f t="shared" si="2"/>
        <v>-4.4206473881009799E-4</v>
      </c>
    </row>
    <row r="25" spans="2:10" ht="15" customHeight="1" x14ac:dyDescent="0.2">
      <c r="B25" s="114"/>
      <c r="C25" s="266">
        <f>C24+1</f>
        <v>9</v>
      </c>
      <c r="D25" s="95" t="s">
        <v>27</v>
      </c>
      <c r="E25" s="184">
        <v>5.0743013916852893E-4</v>
      </c>
      <c r="F25" s="174">
        <v>9.0773281412483126E-5</v>
      </c>
      <c r="G25" s="174">
        <v>-4.1665685775604577E-4</v>
      </c>
      <c r="H25" s="107"/>
      <c r="J25" s="156">
        <f t="shared" si="2"/>
        <v>-4.1665685775604583E-4</v>
      </c>
    </row>
    <row r="26" spans="2:10" ht="15" customHeight="1" x14ac:dyDescent="0.2">
      <c r="B26" s="108"/>
      <c r="C26" s="265">
        <f>C25+1</f>
        <v>10</v>
      </c>
      <c r="D26" s="173" t="s">
        <v>779</v>
      </c>
      <c r="E26" s="185">
        <v>1.4368210279443326E-3</v>
      </c>
      <c r="F26" s="188">
        <v>1.047414651414917E-3</v>
      </c>
      <c r="G26" s="188">
        <v>-3.8940637652941568E-4</v>
      </c>
      <c r="H26" s="109"/>
      <c r="J26" s="156">
        <f t="shared" si="2"/>
        <v>-3.8940637652941563E-4</v>
      </c>
    </row>
    <row r="27" spans="2:10" ht="8.1" customHeight="1" x14ac:dyDescent="0.2">
      <c r="B27" s="115"/>
      <c r="C27" s="116"/>
      <c r="D27" s="116"/>
      <c r="E27" s="116"/>
      <c r="F27" s="116"/>
      <c r="G27" s="117"/>
      <c r="H27" s="118"/>
      <c r="J27" s="95"/>
    </row>
    <row r="28" spans="2:10" ht="15" customHeight="1" x14ac:dyDescent="0.2">
      <c r="C28" s="119"/>
      <c r="D28" s="119"/>
    </row>
  </sheetData>
  <mergeCells count="1">
    <mergeCell ref="C2:G2"/>
  </mergeCells>
  <phoneticPr fontId="4" type="noConversion"/>
  <printOptions horizontalCentered="1"/>
  <pageMargins left="0.25" right="0.25" top="0.75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5"/>
    <pageSetUpPr fitToPage="1"/>
  </sheetPr>
  <dimension ref="A1:I26"/>
  <sheetViews>
    <sheetView showGridLines="0" zoomScale="115" zoomScaleNormal="115" workbookViewId="0">
      <selection activeCell="C6" sqref="C6"/>
    </sheetView>
  </sheetViews>
  <sheetFormatPr defaultRowHeight="12.75" x14ac:dyDescent="0.2"/>
  <cols>
    <col min="1" max="1" width="1.28515625" style="119" customWidth="1"/>
    <col min="2" max="2" width="4.7109375" style="119" customWidth="1"/>
    <col min="3" max="3" width="79.28515625" style="119" customWidth="1"/>
    <col min="4" max="5" width="13.7109375" style="119" customWidth="1"/>
    <col min="6" max="6" width="10.42578125" style="119" customWidth="1"/>
    <col min="7" max="7" width="1.28515625" style="7" customWidth="1"/>
    <col min="8" max="16384" width="9.140625" style="8"/>
  </cols>
  <sheetData>
    <row r="1" spans="1:9" ht="5.0999999999999996" customHeight="1" x14ac:dyDescent="0.2">
      <c r="D1" s="121"/>
      <c r="E1" s="122"/>
    </row>
    <row r="2" spans="1:9" ht="18" customHeight="1" x14ac:dyDescent="0.2">
      <c r="B2" s="257" t="s">
        <v>31</v>
      </c>
      <c r="C2" s="255" t="s">
        <v>383</v>
      </c>
      <c r="D2" s="253">
        <v>41364</v>
      </c>
      <c r="E2" s="254"/>
      <c r="F2" s="251" t="s">
        <v>425</v>
      </c>
    </row>
    <row r="3" spans="1:9" ht="29.25" customHeight="1" x14ac:dyDescent="0.2">
      <c r="B3" s="258"/>
      <c r="C3" s="256"/>
      <c r="D3" s="123" t="s">
        <v>49</v>
      </c>
      <c r="E3" s="124" t="s">
        <v>424</v>
      </c>
      <c r="F3" s="252"/>
      <c r="I3" s="172"/>
    </row>
    <row r="4" spans="1:9" ht="15.95" customHeight="1" x14ac:dyDescent="0.2">
      <c r="B4" s="215">
        <v>1</v>
      </c>
      <c r="C4" s="189" t="s">
        <v>63</v>
      </c>
      <c r="D4" s="199">
        <v>734452500</v>
      </c>
      <c r="E4" s="176">
        <v>0.65000110626811514</v>
      </c>
      <c r="F4" s="177">
        <v>0</v>
      </c>
      <c r="G4" s="14">
        <v>1.4846373874372192E-2</v>
      </c>
      <c r="I4" s="88"/>
    </row>
    <row r="5" spans="1:9" ht="15.95" customHeight="1" x14ac:dyDescent="0.2">
      <c r="B5" s="216">
        <f>+B4+1</f>
        <v>2</v>
      </c>
      <c r="C5" s="190" t="s">
        <v>307</v>
      </c>
      <c r="D5" s="200">
        <v>29070500</v>
      </c>
      <c r="E5" s="181">
        <v>2.572781379295086E-2</v>
      </c>
      <c r="F5" s="182">
        <v>4.5445494169967031E-4</v>
      </c>
      <c r="G5" s="14">
        <v>1.4017744540566852E-2</v>
      </c>
      <c r="I5" s="88"/>
    </row>
    <row r="6" spans="1:9" ht="15.95" customHeight="1" x14ac:dyDescent="0.2">
      <c r="B6" s="217">
        <f t="shared" ref="B6:B23" si="0">+B5+1</f>
        <v>3</v>
      </c>
      <c r="C6" s="189" t="s">
        <v>232</v>
      </c>
      <c r="D6" s="126">
        <v>27885496</v>
      </c>
      <c r="E6" s="178">
        <v>2.4679068079739807E-2</v>
      </c>
      <c r="F6" s="179">
        <v>2.033940305772507E-5</v>
      </c>
      <c r="G6" s="14">
        <v>8.4726862402371844E-3</v>
      </c>
      <c r="I6" s="88"/>
    </row>
    <row r="7" spans="1:9" ht="15.95" customHeight="1" x14ac:dyDescent="0.2">
      <c r="B7" s="216">
        <f t="shared" si="0"/>
        <v>4</v>
      </c>
      <c r="C7" s="173" t="s">
        <v>612</v>
      </c>
      <c r="D7" s="200">
        <v>22277652</v>
      </c>
      <c r="E7" s="181">
        <v>1.9716044870234751E-2</v>
      </c>
      <c r="F7" s="182">
        <v>4.0954045622497073E-3</v>
      </c>
      <c r="G7" s="14">
        <v>7.1695484213553998E-3</v>
      </c>
      <c r="I7" s="88"/>
    </row>
    <row r="8" spans="1:9" ht="15.95" customHeight="1" x14ac:dyDescent="0.2">
      <c r="B8" s="217">
        <f t="shared" si="0"/>
        <v>5</v>
      </c>
      <c r="C8" s="95" t="s">
        <v>3665</v>
      </c>
      <c r="D8" s="126">
        <v>21079819</v>
      </c>
      <c r="E8" s="180">
        <v>1.8655945306104389E-2</v>
      </c>
      <c r="F8" s="180">
        <v>9.7259729628072658E-4</v>
      </c>
      <c r="G8" s="14">
        <v>7.7478593711972034E-3</v>
      </c>
      <c r="I8" s="88"/>
    </row>
    <row r="9" spans="1:9" ht="15.95" customHeight="1" x14ac:dyDescent="0.2">
      <c r="B9" s="216">
        <f t="shared" si="0"/>
        <v>6</v>
      </c>
      <c r="C9" s="173" t="s">
        <v>3666</v>
      </c>
      <c r="D9" s="200">
        <v>20072000</v>
      </c>
      <c r="E9" s="181">
        <v>1.7764010885678253E-2</v>
      </c>
      <c r="F9" s="182">
        <v>6.3721043432086197E-5</v>
      </c>
      <c r="G9" s="14">
        <v>5.5782463437838792E-3</v>
      </c>
      <c r="I9" s="88"/>
    </row>
    <row r="10" spans="1:9" ht="15.95" customHeight="1" x14ac:dyDescent="0.2">
      <c r="B10" s="217">
        <f t="shared" si="0"/>
        <v>7</v>
      </c>
      <c r="C10" s="95" t="s">
        <v>3212</v>
      </c>
      <c r="D10" s="126">
        <v>17529000</v>
      </c>
      <c r="E10" s="178">
        <v>1.5513419032236653E-2</v>
      </c>
      <c r="F10" s="179">
        <v>0</v>
      </c>
      <c r="G10" s="14">
        <v>7.6022744872447289E-3</v>
      </c>
      <c r="I10" s="88"/>
    </row>
    <row r="11" spans="1:9" ht="15.95" customHeight="1" x14ac:dyDescent="0.2">
      <c r="B11" s="216">
        <f t="shared" si="0"/>
        <v>8</v>
      </c>
      <c r="C11" s="173" t="s">
        <v>409</v>
      </c>
      <c r="D11" s="200">
        <v>12949500</v>
      </c>
      <c r="E11" s="181">
        <v>1.1460495165608337E-2</v>
      </c>
      <c r="F11" s="182">
        <v>5.3100869526738503E-4</v>
      </c>
      <c r="G11" s="14">
        <v>8.2421399650419273E-3</v>
      </c>
      <c r="I11" s="88"/>
    </row>
    <row r="12" spans="1:9" ht="15.95" customHeight="1" x14ac:dyDescent="0.2">
      <c r="B12" s="217">
        <f t="shared" si="0"/>
        <v>9</v>
      </c>
      <c r="C12" s="203" t="s">
        <v>2607</v>
      </c>
      <c r="D12" s="126">
        <v>10308500</v>
      </c>
      <c r="E12" s="178">
        <v>9.1231718919397298E-3</v>
      </c>
      <c r="F12" s="179">
        <v>0</v>
      </c>
      <c r="G12" s="14">
        <v>6.4225501692590217E-3</v>
      </c>
      <c r="I12" s="88"/>
    </row>
    <row r="13" spans="1:9" ht="15.95" customHeight="1" x14ac:dyDescent="0.2">
      <c r="A13" s="127"/>
      <c r="B13" s="216">
        <f t="shared" si="0"/>
        <v>10</v>
      </c>
      <c r="C13" s="173" t="s">
        <v>2038</v>
      </c>
      <c r="D13" s="200">
        <v>10000000</v>
      </c>
      <c r="E13" s="181">
        <v>8.8501449211230831E-3</v>
      </c>
      <c r="F13" s="182">
        <v>0</v>
      </c>
      <c r="G13" s="14">
        <v>4.4529504170630792E-3</v>
      </c>
      <c r="I13" s="88"/>
    </row>
    <row r="14" spans="1:9" ht="15.95" customHeight="1" x14ac:dyDescent="0.2">
      <c r="B14" s="217">
        <f t="shared" si="0"/>
        <v>11</v>
      </c>
      <c r="C14" s="95" t="s">
        <v>287</v>
      </c>
      <c r="D14" s="126">
        <v>8020800</v>
      </c>
      <c r="E14" s="178">
        <v>7.0985242383344027E-3</v>
      </c>
      <c r="F14" s="179">
        <v>-1.0620173905347699E-4</v>
      </c>
      <c r="G14" s="14">
        <v>4.261344779520765E-3</v>
      </c>
      <c r="I14" s="88"/>
    </row>
    <row r="15" spans="1:9" ht="15.95" customHeight="1" x14ac:dyDescent="0.2">
      <c r="B15" s="216">
        <f t="shared" si="0"/>
        <v>12</v>
      </c>
      <c r="C15" s="173" t="s">
        <v>1</v>
      </c>
      <c r="D15" s="200">
        <v>7424000</v>
      </c>
      <c r="E15" s="181">
        <v>6.5703475894417773E-3</v>
      </c>
      <c r="F15" s="182">
        <v>-2.0842091289244861E-4</v>
      </c>
      <c r="G15" s="14">
        <v>3.9015863884771114E-3</v>
      </c>
      <c r="I15" s="88"/>
    </row>
    <row r="16" spans="1:9" ht="15.95" customHeight="1" x14ac:dyDescent="0.2">
      <c r="B16" s="217">
        <f t="shared" si="0"/>
        <v>13</v>
      </c>
      <c r="C16" s="240" t="s">
        <v>2407</v>
      </c>
      <c r="D16" s="126">
        <v>7133500</v>
      </c>
      <c r="E16" s="178">
        <v>6.3132508794831515E-3</v>
      </c>
      <c r="F16" s="179">
        <v>1.4912494192092395E-4</v>
      </c>
      <c r="G16" s="14">
        <v>3.0674602296612606E-3</v>
      </c>
      <c r="I16" s="88"/>
    </row>
    <row r="17" spans="1:9" ht="15.95" customHeight="1" x14ac:dyDescent="0.2">
      <c r="B17" s="216">
        <f t="shared" si="0"/>
        <v>14</v>
      </c>
      <c r="C17" s="173" t="s">
        <v>2406</v>
      </c>
      <c r="D17" s="200">
        <v>5893500</v>
      </c>
      <c r="E17" s="181">
        <v>5.2158329092638891E-3</v>
      </c>
      <c r="F17" s="182">
        <v>7.0801159368984667E-4</v>
      </c>
      <c r="G17" s="14">
        <v>5.2476934309799326E-3</v>
      </c>
      <c r="I17" s="88"/>
    </row>
    <row r="18" spans="1:9" ht="15.95" customHeight="1" x14ac:dyDescent="0.2">
      <c r="A18" s="127"/>
      <c r="B18" s="217">
        <f>+B19+1</f>
        <v>16</v>
      </c>
      <c r="C18" s="95" t="s">
        <v>285</v>
      </c>
      <c r="D18" s="126">
        <v>4308500</v>
      </c>
      <c r="E18" s="178">
        <v>3.8130849392658804E-3</v>
      </c>
      <c r="F18" s="179">
        <v>-3.146226519459256E-4</v>
      </c>
      <c r="G18" s="14">
        <v>2.4036993605770296E-3</v>
      </c>
      <c r="I18" s="88"/>
    </row>
    <row r="19" spans="1:9" ht="15.95" customHeight="1" x14ac:dyDescent="0.2">
      <c r="A19" s="127"/>
      <c r="B19" s="216">
        <f>+B17+1</f>
        <v>15</v>
      </c>
      <c r="C19" s="173" t="s">
        <v>3667</v>
      </c>
      <c r="D19" s="200">
        <v>4139402</v>
      </c>
      <c r="E19" s="183">
        <v>3.6634307586786733E-3</v>
      </c>
      <c r="F19" s="183">
        <v>-7.272093280527469E-4</v>
      </c>
      <c r="G19" s="14">
        <v>2.6006150850720181E-3</v>
      </c>
      <c r="I19" s="88"/>
    </row>
    <row r="20" spans="1:9" ht="15.95" customHeight="1" x14ac:dyDescent="0.2">
      <c r="B20" s="217">
        <f>+B18+1</f>
        <v>17</v>
      </c>
      <c r="C20" s="95" t="s">
        <v>104</v>
      </c>
      <c r="D20" s="126">
        <v>3913000</v>
      </c>
      <c r="E20" s="178">
        <v>3.4630617076354627E-3</v>
      </c>
      <c r="F20" s="179">
        <v>1.1593689846671239E-4</v>
      </c>
      <c r="G20" s="14">
        <v>2.4961833750027657E-3</v>
      </c>
      <c r="I20" s="88"/>
    </row>
    <row r="21" spans="1:9" ht="15.95" customHeight="1" x14ac:dyDescent="0.2">
      <c r="B21" s="216">
        <f t="shared" si="0"/>
        <v>18</v>
      </c>
      <c r="C21" s="173" t="s">
        <v>382</v>
      </c>
      <c r="D21" s="200">
        <v>3912160</v>
      </c>
      <c r="E21" s="183">
        <v>3.4623182954620882E-3</v>
      </c>
      <c r="F21" s="182">
        <v>-2.6550434763369251E-4</v>
      </c>
      <c r="G21" s="14">
        <v>2.8408080182312986E-3</v>
      </c>
      <c r="I21" s="88"/>
    </row>
    <row r="22" spans="1:9" ht="15.95" customHeight="1" x14ac:dyDescent="0.2">
      <c r="B22" s="217">
        <f t="shared" si="0"/>
        <v>19</v>
      </c>
      <c r="C22" s="95" t="s">
        <v>606</v>
      </c>
      <c r="D22" s="126">
        <v>3878500</v>
      </c>
      <c r="E22" s="180">
        <v>3.4325287076575877E-3</v>
      </c>
      <c r="F22" s="179">
        <v>0</v>
      </c>
      <c r="G22" s="14">
        <v>2.2089961723123215E-3</v>
      </c>
      <c r="I22" s="206"/>
    </row>
    <row r="23" spans="1:9" ht="15.95" customHeight="1" x14ac:dyDescent="0.2">
      <c r="B23" s="216">
        <f t="shared" si="0"/>
        <v>20</v>
      </c>
      <c r="C23" s="173" t="s">
        <v>3668</v>
      </c>
      <c r="D23" s="200">
        <v>3305000</v>
      </c>
      <c r="E23" s="181">
        <v>2.9249728964311789E-3</v>
      </c>
      <c r="F23" s="182">
        <v>-1.7080779697767551E-4</v>
      </c>
      <c r="G23" s="14">
        <v>2.6457508241697456E-3</v>
      </c>
      <c r="I23" s="88"/>
    </row>
    <row r="24" spans="1:9" s="12" customFormat="1" ht="5.0999999999999996" customHeight="1" x14ac:dyDescent="0.2">
      <c r="A24" s="127"/>
      <c r="B24" s="128"/>
      <c r="C24" s="129"/>
      <c r="D24" s="129"/>
      <c r="E24" s="129"/>
      <c r="F24" s="130"/>
      <c r="G24" s="13"/>
    </row>
    <row r="25" spans="1:9" ht="5.0999999999999996" customHeight="1" x14ac:dyDescent="0.2"/>
    <row r="26" spans="1:9" x14ac:dyDescent="0.2">
      <c r="D26" s="131" t="s">
        <v>122</v>
      </c>
      <c r="E26" s="132">
        <v>1129925000</v>
      </c>
    </row>
  </sheetData>
  <mergeCells count="4">
    <mergeCell ref="F2:F3"/>
    <mergeCell ref="D2:E2"/>
    <mergeCell ref="C2:C3"/>
    <mergeCell ref="B2:B3"/>
  </mergeCells>
  <phoneticPr fontId="4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5"/>
    <pageSetUpPr fitToPage="1"/>
  </sheetPr>
  <dimension ref="B2:W16"/>
  <sheetViews>
    <sheetView showGridLines="0" workbookViewId="0">
      <selection activeCell="L27" sqref="L27"/>
    </sheetView>
  </sheetViews>
  <sheetFormatPr defaultRowHeight="12.75" customHeight="1" x14ac:dyDescent="0.2"/>
  <cols>
    <col min="1" max="1" width="3" style="2" customWidth="1"/>
    <col min="2" max="2" width="1.28515625" style="2" customWidth="1"/>
    <col min="3" max="3" width="52.140625" style="20" customWidth="1"/>
    <col min="4" max="5" width="1.7109375" style="20" customWidth="1"/>
    <col min="6" max="6" width="25.7109375" style="20" customWidth="1"/>
    <col min="7" max="7" width="1.7109375" style="20" customWidth="1"/>
    <col min="8" max="8" width="9.7109375" style="30" customWidth="1"/>
    <col min="9" max="9" width="1.7109375" style="20" customWidth="1"/>
    <col min="10" max="10" width="9.7109375" style="30" customWidth="1"/>
    <col min="11" max="11" width="1.7109375" style="20" customWidth="1"/>
    <col min="12" max="12" width="9.7109375" style="30" customWidth="1"/>
    <col min="13" max="13" width="1.7109375" style="2" customWidth="1"/>
    <col min="14" max="14" width="6.42578125" style="2" customWidth="1"/>
    <col min="15" max="15" width="23.85546875" style="2" customWidth="1"/>
    <col min="16" max="16384" width="9.140625" style="2"/>
  </cols>
  <sheetData>
    <row r="2" spans="2:23" ht="12" customHeight="1" x14ac:dyDescent="0.2">
      <c r="B2" s="31"/>
      <c r="C2" s="32"/>
      <c r="D2" s="33"/>
      <c r="E2" s="32"/>
      <c r="F2" s="32"/>
      <c r="G2" s="32"/>
      <c r="H2" s="34"/>
      <c r="I2" s="32"/>
      <c r="J2" s="34"/>
      <c r="K2" s="32"/>
      <c r="L2" s="34"/>
      <c r="M2" s="35"/>
      <c r="N2" s="19"/>
    </row>
    <row r="3" spans="2:23" ht="12" customHeight="1" x14ac:dyDescent="0.2">
      <c r="B3" s="15"/>
      <c r="C3" s="8"/>
      <c r="D3" s="24"/>
      <c r="E3" s="8"/>
      <c r="F3" s="8"/>
      <c r="G3" s="8"/>
      <c r="H3" s="23"/>
      <c r="I3" s="8"/>
      <c r="J3" s="23"/>
      <c r="K3" s="8"/>
      <c r="L3" s="23"/>
      <c r="M3" s="16"/>
      <c r="N3" s="19"/>
    </row>
    <row r="4" spans="2:23" s="39" customFormat="1" ht="18" customHeight="1" x14ac:dyDescent="0.2">
      <c r="B4" s="36"/>
      <c r="C4" s="37"/>
      <c r="D4" s="38"/>
      <c r="E4" s="37"/>
      <c r="F4" s="76" t="s">
        <v>67</v>
      </c>
      <c r="G4" s="76"/>
      <c r="H4" s="209">
        <v>41318</v>
      </c>
      <c r="I4" s="209"/>
      <c r="J4" s="209">
        <v>41346</v>
      </c>
      <c r="K4" s="77"/>
      <c r="L4" s="76" t="s">
        <v>421</v>
      </c>
      <c r="M4" s="40"/>
      <c r="N4" s="41"/>
      <c r="O4" s="210">
        <v>41346</v>
      </c>
      <c r="P4" s="42"/>
    </row>
    <row r="5" spans="2:23" ht="18" customHeight="1" x14ac:dyDescent="0.2">
      <c r="B5" s="15"/>
      <c r="C5" s="8"/>
      <c r="D5" s="24"/>
      <c r="E5" s="8"/>
      <c r="F5" s="78" t="s">
        <v>633</v>
      </c>
      <c r="G5" s="78"/>
      <c r="H5" s="72">
        <v>0.65000110626811514</v>
      </c>
      <c r="I5" s="7"/>
      <c r="J5" s="72">
        <v>0.65000110626811514</v>
      </c>
      <c r="K5" s="7"/>
      <c r="L5" s="85">
        <f>J5-H5</f>
        <v>0</v>
      </c>
      <c r="M5" s="16"/>
      <c r="N5" s="19"/>
      <c r="O5" s="54" t="s">
        <v>633</v>
      </c>
      <c r="P5" s="72">
        <v>0.65000110626811514</v>
      </c>
      <c r="Q5" s="42"/>
      <c r="R5" s="42"/>
      <c r="S5" s="42"/>
      <c r="T5" s="42"/>
      <c r="U5" s="42"/>
      <c r="V5" s="42"/>
      <c r="W5" s="42"/>
    </row>
    <row r="6" spans="2:23" ht="18" customHeight="1" x14ac:dyDescent="0.2">
      <c r="B6" s="15"/>
      <c r="C6" s="8"/>
      <c r="D6" s="24"/>
      <c r="E6" s="8"/>
      <c r="F6" s="78" t="s">
        <v>634</v>
      </c>
      <c r="G6" s="78"/>
      <c r="H6" s="72">
        <v>0.2649236480297365</v>
      </c>
      <c r="I6" s="7"/>
      <c r="J6" s="72">
        <v>0.26482436621899685</v>
      </c>
      <c r="K6" s="7"/>
      <c r="L6" s="85">
        <f>J6-H6</f>
        <v>-9.9281810739648702E-5</v>
      </c>
      <c r="M6" s="16"/>
      <c r="N6" s="19"/>
      <c r="O6" s="54" t="s">
        <v>634</v>
      </c>
      <c r="P6" s="72">
        <v>0.26482436621899685</v>
      </c>
      <c r="Q6" s="42"/>
      <c r="R6" s="42"/>
      <c r="S6" s="42"/>
      <c r="T6" s="42"/>
      <c r="U6" s="42"/>
      <c r="V6" s="42"/>
      <c r="W6" s="42"/>
    </row>
    <row r="7" spans="2:23" ht="18" customHeight="1" x14ac:dyDescent="0.2">
      <c r="B7" s="15"/>
      <c r="C7" s="8"/>
      <c r="D7" s="24"/>
      <c r="E7" s="8"/>
      <c r="F7" s="80" t="s">
        <v>420</v>
      </c>
      <c r="G7" s="78"/>
      <c r="H7" s="73">
        <v>4.6773015908135494E-4</v>
      </c>
      <c r="I7" s="7"/>
      <c r="J7" s="73">
        <v>5.3145120251344119E-4</v>
      </c>
      <c r="K7" s="7"/>
      <c r="L7" s="86">
        <f>J7-H7</f>
        <v>6.3721043432086251E-5</v>
      </c>
      <c r="M7" s="16"/>
      <c r="N7" s="19"/>
      <c r="O7" s="54" t="str">
        <f>F7</f>
        <v>Foreign Retail</v>
      </c>
      <c r="P7" s="73">
        <v>5.3145120251344119E-4</v>
      </c>
      <c r="Q7" s="42"/>
      <c r="R7" s="42"/>
      <c r="S7" s="42"/>
      <c r="T7" s="42"/>
      <c r="U7" s="42"/>
      <c r="V7" s="42"/>
      <c r="W7" s="42"/>
    </row>
    <row r="8" spans="2:23" ht="18" customHeight="1" x14ac:dyDescent="0.2">
      <c r="B8" s="15"/>
      <c r="C8" s="8"/>
      <c r="D8" s="24"/>
      <c r="E8" s="8"/>
      <c r="F8" s="81" t="s">
        <v>422</v>
      </c>
      <c r="G8" s="81"/>
      <c r="H8" s="83">
        <f>SUM(H5:H7)</f>
        <v>0.91539248445693289</v>
      </c>
      <c r="I8" s="82"/>
      <c r="J8" s="91">
        <f>SUM(J5:J7)</f>
        <v>0.9153569236896254</v>
      </c>
      <c r="K8" s="82"/>
      <c r="L8" s="84">
        <f>J8-H8</f>
        <v>-3.5560767307485364E-5</v>
      </c>
      <c r="M8" s="16"/>
      <c r="N8" s="19"/>
      <c r="O8" s="54" t="str">
        <f>F10</f>
        <v>Local Institution</v>
      </c>
      <c r="P8" s="72">
        <v>6.4927031440139837E-2</v>
      </c>
      <c r="Q8" s="42"/>
      <c r="R8" s="42"/>
      <c r="S8" s="42"/>
      <c r="T8" s="42"/>
      <c r="U8" s="42"/>
      <c r="V8" s="42"/>
      <c r="W8" s="42"/>
    </row>
    <row r="9" spans="2:23" ht="15" customHeight="1" x14ac:dyDescent="0.2">
      <c r="B9" s="15"/>
      <c r="C9" s="8"/>
      <c r="D9" s="24"/>
      <c r="E9" s="8"/>
      <c r="F9" s="78"/>
      <c r="G9" s="78"/>
      <c r="H9" s="75"/>
      <c r="I9" s="7"/>
      <c r="J9" s="92"/>
      <c r="K9" s="7"/>
      <c r="L9" s="79"/>
      <c r="M9" s="16"/>
      <c r="N9" s="19"/>
      <c r="O9" s="54" t="str">
        <f>F11</f>
        <v>Local Retail</v>
      </c>
      <c r="P9" s="73">
        <v>1.9716044870234751E-2</v>
      </c>
      <c r="Q9" s="42"/>
      <c r="R9" s="42"/>
      <c r="S9" s="42"/>
      <c r="T9" s="42"/>
      <c r="U9" s="42"/>
      <c r="V9" s="42"/>
      <c r="W9" s="42"/>
    </row>
    <row r="10" spans="2:23" ht="18" customHeight="1" x14ac:dyDescent="0.2">
      <c r="B10" s="15"/>
      <c r="C10" s="8"/>
      <c r="D10" s="24"/>
      <c r="E10" s="8"/>
      <c r="F10" s="78" t="s">
        <v>418</v>
      </c>
      <c r="G10" s="78"/>
      <c r="H10" s="72">
        <v>6.8986875235081971E-2</v>
      </c>
      <c r="I10" s="7"/>
      <c r="J10" s="72">
        <v>6.4927031440139837E-2</v>
      </c>
      <c r="K10" s="7"/>
      <c r="L10" s="85">
        <f>J10-H10</f>
        <v>-4.0598437949421334E-3</v>
      </c>
      <c r="M10" s="16"/>
      <c r="N10" s="19"/>
      <c r="O10" s="42"/>
      <c r="P10" s="42"/>
      <c r="Q10" s="42"/>
      <c r="R10" s="42"/>
      <c r="S10" s="42"/>
      <c r="T10" s="42"/>
      <c r="U10" s="42"/>
      <c r="V10" s="42"/>
      <c r="W10" s="42"/>
    </row>
    <row r="11" spans="2:23" ht="18" customHeight="1" x14ac:dyDescent="0.2">
      <c r="B11" s="15"/>
      <c r="C11" s="8"/>
      <c r="D11" s="24"/>
      <c r="E11" s="8"/>
      <c r="F11" s="26" t="s">
        <v>419</v>
      </c>
      <c r="G11" s="8"/>
      <c r="H11" s="73">
        <v>1.5620640307985044E-2</v>
      </c>
      <c r="I11" s="7"/>
      <c r="J11" s="73">
        <v>1.9716044870234751E-2</v>
      </c>
      <c r="K11" s="7"/>
      <c r="L11" s="86">
        <f>J11-H11</f>
        <v>4.0954045622497073E-3</v>
      </c>
      <c r="M11" s="16"/>
      <c r="N11" s="19"/>
      <c r="O11" s="74"/>
      <c r="P11" s="42"/>
      <c r="Q11" s="42"/>
      <c r="R11" s="42"/>
      <c r="S11" s="42"/>
      <c r="T11" s="42"/>
      <c r="U11" s="42"/>
      <c r="V11" s="42"/>
      <c r="W11" s="42"/>
    </row>
    <row r="12" spans="2:23" ht="18" customHeight="1" x14ac:dyDescent="0.2">
      <c r="B12" s="15"/>
      <c r="C12" s="8"/>
      <c r="D12" s="24"/>
      <c r="E12" s="8"/>
      <c r="F12" s="81" t="s">
        <v>423</v>
      </c>
      <c r="G12" s="81"/>
      <c r="H12" s="83">
        <f>SUM(H10:H11)</f>
        <v>8.4607515543067016E-2</v>
      </c>
      <c r="I12" s="82"/>
      <c r="J12" s="83">
        <f>SUM(J10:J11)</f>
        <v>8.4643076310374585E-2</v>
      </c>
      <c r="K12" s="82"/>
      <c r="L12" s="84">
        <f>J12-H12</f>
        <v>3.556076730756863E-5</v>
      </c>
      <c r="M12" s="16"/>
      <c r="N12" s="19"/>
      <c r="O12" s="169"/>
      <c r="P12" s="170"/>
      <c r="Q12" s="43"/>
    </row>
    <row r="13" spans="2:23" ht="12" customHeight="1" x14ac:dyDescent="0.2">
      <c r="B13" s="15"/>
      <c r="C13" s="8"/>
      <c r="D13" s="24"/>
      <c r="E13" s="8"/>
      <c r="F13" s="1"/>
      <c r="G13" s="1"/>
      <c r="H13" s="4"/>
      <c r="I13" s="5"/>
      <c r="J13" s="4"/>
      <c r="K13" s="5"/>
      <c r="L13" s="6"/>
      <c r="M13" s="16"/>
      <c r="N13" s="19"/>
      <c r="O13" s="169"/>
      <c r="P13" s="170"/>
      <c r="Q13" s="43"/>
    </row>
    <row r="14" spans="2:23" ht="12" customHeight="1" x14ac:dyDescent="0.2">
      <c r="B14" s="15"/>
      <c r="C14" s="8"/>
      <c r="D14" s="24"/>
      <c r="E14" s="8"/>
      <c r="F14" s="1" t="s">
        <v>427</v>
      </c>
      <c r="G14" s="1"/>
      <c r="H14" s="87">
        <f>H8+H12</f>
        <v>0.99999999999999989</v>
      </c>
      <c r="I14" s="87"/>
      <c r="J14" s="87">
        <f>J8+J12</f>
        <v>1</v>
      </c>
      <c r="K14" s="87"/>
      <c r="L14" s="87">
        <f>L8+L12</f>
        <v>8.3266726846886741E-17</v>
      </c>
      <c r="M14" s="16"/>
      <c r="N14" s="19"/>
      <c r="O14" s="169"/>
      <c r="P14" s="169"/>
      <c r="Q14" s="43"/>
    </row>
    <row r="15" spans="2:23" ht="12" customHeight="1" x14ac:dyDescent="0.2">
      <c r="B15" s="15"/>
      <c r="C15" s="8"/>
      <c r="D15" s="24"/>
      <c r="E15" s="8"/>
      <c r="M15" s="16"/>
      <c r="N15" s="19"/>
      <c r="O15" s="169"/>
      <c r="P15" s="170"/>
      <c r="Q15" s="43"/>
    </row>
    <row r="16" spans="2:23" ht="12" customHeight="1" x14ac:dyDescent="0.2">
      <c r="B16" s="17"/>
      <c r="C16" s="26"/>
      <c r="D16" s="27"/>
      <c r="E16" s="26"/>
      <c r="F16" s="26"/>
      <c r="G16" s="26"/>
      <c r="H16" s="29"/>
      <c r="I16" s="26"/>
      <c r="J16" s="29"/>
      <c r="K16" s="26"/>
      <c r="L16" s="29"/>
      <c r="M16" s="18"/>
      <c r="N16" s="19"/>
      <c r="O16" s="169"/>
      <c r="P16" s="170"/>
    </row>
  </sheetData>
  <phoneticPr fontId="4" type="noConversion"/>
  <pageMargins left="0.75" right="0.75" top="1" bottom="1" header="0.5" footer="0.5"/>
  <pageSetup paperSize="9" scale="54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9"/>
  <sheetViews>
    <sheetView showGridLines="0" zoomScale="130" zoomScaleNormal="130" workbookViewId="0">
      <selection activeCell="K26" sqref="K26"/>
    </sheetView>
  </sheetViews>
  <sheetFormatPr defaultRowHeight="12.75" x14ac:dyDescent="0.2"/>
  <cols>
    <col min="1" max="1" width="1.28515625" style="95" customWidth="1"/>
    <col min="2" max="2" width="30.7109375" style="95" customWidth="1"/>
    <col min="3" max="3" width="16.7109375" style="95" customWidth="1"/>
    <col min="4" max="4" width="14.85546875" style="95" customWidth="1"/>
    <col min="5" max="5" width="1.7109375" style="95" customWidth="1"/>
    <col min="6" max="6" width="12.140625" style="95" customWidth="1"/>
    <col min="7" max="7" width="1.7109375" style="95" customWidth="1"/>
    <col min="8" max="8" width="30.7109375" style="95" customWidth="1"/>
    <col min="9" max="9" width="16.7109375" style="95" customWidth="1"/>
    <col min="10" max="10" width="14.85546875" style="95" customWidth="1"/>
  </cols>
  <sheetData>
    <row r="2" spans="1:14" x14ac:dyDescent="0.2">
      <c r="B2" s="259" t="s">
        <v>3456</v>
      </c>
      <c r="C2" s="259"/>
      <c r="D2" s="259"/>
      <c r="F2" s="133" t="s">
        <v>30</v>
      </c>
      <c r="H2" s="259" t="s">
        <v>3664</v>
      </c>
      <c r="I2" s="259"/>
      <c r="J2" s="259"/>
    </row>
    <row r="4" spans="1:14" x14ac:dyDescent="0.2">
      <c r="B4" s="134" t="s">
        <v>337</v>
      </c>
      <c r="C4" s="135" t="s">
        <v>338</v>
      </c>
      <c r="D4" s="136" t="s">
        <v>339</v>
      </c>
      <c r="F4" s="137"/>
      <c r="H4" s="134" t="s">
        <v>337</v>
      </c>
      <c r="I4" s="135" t="s">
        <v>338</v>
      </c>
      <c r="J4" s="136" t="s">
        <v>339</v>
      </c>
    </row>
    <row r="5" spans="1:14" x14ac:dyDescent="0.2">
      <c r="A5" s="98"/>
      <c r="B5" s="138"/>
      <c r="C5" s="139"/>
      <c r="D5" s="140"/>
      <c r="E5" s="98"/>
      <c r="F5" s="137"/>
      <c r="G5" s="98"/>
      <c r="H5" s="138"/>
      <c r="I5" s="139"/>
      <c r="J5" s="140"/>
      <c r="K5" t="s">
        <v>576</v>
      </c>
    </row>
    <row r="6" spans="1:14" x14ac:dyDescent="0.2">
      <c r="B6" s="141" t="s">
        <v>631</v>
      </c>
      <c r="C6" s="142">
        <f>C15</f>
        <v>734452500</v>
      </c>
      <c r="D6" s="143">
        <f>C6/$C$26</f>
        <v>0.65000110626811514</v>
      </c>
      <c r="F6" s="144">
        <f>J6-D6</f>
        <v>0</v>
      </c>
      <c r="H6" s="141" t="s">
        <v>631</v>
      </c>
      <c r="I6" s="142">
        <f>I15</f>
        <v>734452500</v>
      </c>
      <c r="J6" s="143">
        <f>I6/$I$26</f>
        <v>0.65000110626811514</v>
      </c>
      <c r="K6" s="66">
        <v>0.73719999999999997</v>
      </c>
    </row>
    <row r="7" spans="1:14" x14ac:dyDescent="0.2">
      <c r="B7" s="141" t="s">
        <v>64</v>
      </c>
      <c r="C7" s="145">
        <f>C28</f>
        <v>299343853</v>
      </c>
      <c r="D7" s="143">
        <f>C7/$C$26</f>
        <v>0.2649236480297365</v>
      </c>
      <c r="F7" s="144">
        <f>J7-D7</f>
        <v>-9.9281810739648702E-5</v>
      </c>
      <c r="H7" s="141" t="s">
        <v>64</v>
      </c>
      <c r="I7" s="145">
        <f>I28</f>
        <v>299231672</v>
      </c>
      <c r="J7" s="143">
        <f>I7/$I$26</f>
        <v>0.26482436621899685</v>
      </c>
      <c r="K7" s="66">
        <f>SUM(J7:J8)</f>
        <v>0.26535581742151032</v>
      </c>
      <c r="L7" t="s">
        <v>448</v>
      </c>
      <c r="N7" s="66"/>
    </row>
    <row r="8" spans="1:14" x14ac:dyDescent="0.2">
      <c r="B8" s="141" t="s">
        <v>463</v>
      </c>
      <c r="C8" s="145">
        <f>C35</f>
        <v>528500</v>
      </c>
      <c r="D8" s="143">
        <f>C8/$C$26</f>
        <v>4.6773015908135494E-4</v>
      </c>
      <c r="F8" s="144">
        <f>J8-D8</f>
        <v>6.3721043432086251E-5</v>
      </c>
      <c r="H8" s="141" t="s">
        <v>463</v>
      </c>
      <c r="I8" s="145">
        <f>I35</f>
        <v>600500</v>
      </c>
      <c r="J8" s="143">
        <f>I8/$I$26</f>
        <v>5.3145120251344119E-4</v>
      </c>
      <c r="K8" s="66">
        <f>SUM(J9:J10)</f>
        <v>8.4643076310374585E-2</v>
      </c>
      <c r="L8" t="s">
        <v>577</v>
      </c>
    </row>
    <row r="9" spans="1:14" x14ac:dyDescent="0.2">
      <c r="B9" s="141" t="s">
        <v>464</v>
      </c>
      <c r="C9" s="145">
        <f>C32</f>
        <v>77949995</v>
      </c>
      <c r="D9" s="143">
        <f>C9/$C$26</f>
        <v>6.8986875235081971E-2</v>
      </c>
      <c r="F9" s="144">
        <f>J9-D9</f>
        <v>-4.0598437949421334E-3</v>
      </c>
      <c r="H9" s="141" t="s">
        <v>464</v>
      </c>
      <c r="I9" s="145">
        <f>I32</f>
        <v>73362676</v>
      </c>
      <c r="J9" s="143">
        <f>I9/$I$26</f>
        <v>6.4927031440139837E-2</v>
      </c>
      <c r="K9" s="66">
        <f>J7+J9</f>
        <v>0.32975139765913669</v>
      </c>
      <c r="L9" t="s">
        <v>383</v>
      </c>
    </row>
    <row r="10" spans="1:14" x14ac:dyDescent="0.2">
      <c r="B10" s="146" t="s">
        <v>465</v>
      </c>
      <c r="C10" s="145">
        <f>C36</f>
        <v>17650152</v>
      </c>
      <c r="D10" s="143">
        <f>C10/$C$26</f>
        <v>1.5620640307985044E-2</v>
      </c>
      <c r="F10" s="144">
        <f>J10-D10</f>
        <v>4.0954045622497073E-3</v>
      </c>
      <c r="H10" s="146" t="s">
        <v>465</v>
      </c>
      <c r="I10" s="145">
        <f>I36</f>
        <v>22277652</v>
      </c>
      <c r="J10" s="143">
        <f>I10/$I$26</f>
        <v>1.9716044870234751E-2</v>
      </c>
      <c r="K10" s="66">
        <f>J8+J10</f>
        <v>2.0247496072748193E-2</v>
      </c>
      <c r="L10" t="s">
        <v>4</v>
      </c>
    </row>
    <row r="11" spans="1:14" x14ac:dyDescent="0.2">
      <c r="B11" s="147" t="s">
        <v>121</v>
      </c>
      <c r="C11" s="148">
        <f>SUM(C6:C10)</f>
        <v>1129925000</v>
      </c>
      <c r="D11" s="149">
        <f>SUM(D6:D10)</f>
        <v>0.99999999999999989</v>
      </c>
      <c r="F11" s="137"/>
      <c r="H11" s="147" t="s">
        <v>121</v>
      </c>
      <c r="I11" s="148">
        <f>SUM(I6:I10)</f>
        <v>1129925000</v>
      </c>
      <c r="J11" s="149">
        <f>SUM(J6:J10)</f>
        <v>1</v>
      </c>
    </row>
    <row r="12" spans="1:14" x14ac:dyDescent="0.2">
      <c r="F12" s="98"/>
      <c r="G12" s="98"/>
    </row>
    <row r="13" spans="1:14" x14ac:dyDescent="0.2">
      <c r="B13" s="134" t="s">
        <v>337</v>
      </c>
      <c r="C13" s="135" t="s">
        <v>338</v>
      </c>
      <c r="D13" s="136" t="s">
        <v>339</v>
      </c>
      <c r="F13" s="137"/>
      <c r="H13" s="134" t="s">
        <v>337</v>
      </c>
      <c r="I13" s="135" t="s">
        <v>338</v>
      </c>
      <c r="J13" s="136" t="s">
        <v>339</v>
      </c>
      <c r="L13" s="168"/>
      <c r="M13" s="168"/>
    </row>
    <row r="14" spans="1:14" x14ac:dyDescent="0.2">
      <c r="B14" s="106"/>
      <c r="C14" s="125"/>
      <c r="D14" s="107"/>
      <c r="F14" s="137"/>
      <c r="H14" s="106"/>
      <c r="I14" s="125"/>
      <c r="J14" s="107"/>
    </row>
    <row r="15" spans="1:14" x14ac:dyDescent="0.2">
      <c r="B15" s="106" t="s">
        <v>631</v>
      </c>
      <c r="C15" s="196">
        <v>734452500</v>
      </c>
      <c r="D15" s="150">
        <f>C15/$C$26</f>
        <v>0.65000110626811514</v>
      </c>
      <c r="F15" s="137"/>
      <c r="H15" s="106" t="s">
        <v>631</v>
      </c>
      <c r="I15" s="196">
        <v>734452500</v>
      </c>
      <c r="J15" s="150">
        <f>I15/$I$26</f>
        <v>0.65000110626811514</v>
      </c>
      <c r="L15" s="157"/>
    </row>
    <row r="16" spans="1:14" x14ac:dyDescent="0.2">
      <c r="B16" s="106" t="s">
        <v>64</v>
      </c>
      <c r="C16" s="126">
        <v>299343853</v>
      </c>
      <c r="D16" s="150">
        <f t="shared" ref="D16:D23" si="0">C16/$C$26</f>
        <v>0.2649236480297365</v>
      </c>
      <c r="F16" s="144">
        <f t="shared" ref="F16:F23" si="1">J16-D16</f>
        <v>-9.9281810739648702E-5</v>
      </c>
      <c r="H16" s="106" t="s">
        <v>64</v>
      </c>
      <c r="I16" s="126">
        <v>299231672</v>
      </c>
      <c r="J16" s="150">
        <f t="shared" ref="J16:J23" si="2">I16/$I$26</f>
        <v>0.26482436621899685</v>
      </c>
    </row>
    <row r="17" spans="2:13" x14ac:dyDescent="0.2">
      <c r="B17" s="151" t="s">
        <v>147</v>
      </c>
      <c r="C17" s="126">
        <v>25067193</v>
      </c>
      <c r="D17" s="150">
        <f t="shared" si="0"/>
        <v>2.2184829081576211E-2</v>
      </c>
      <c r="F17" s="144">
        <f t="shared" si="1"/>
        <v>-4.5220488085492387E-3</v>
      </c>
      <c r="H17" s="106" t="s">
        <v>147</v>
      </c>
      <c r="I17" s="126">
        <v>19957617</v>
      </c>
      <c r="J17" s="150">
        <f t="shared" si="2"/>
        <v>1.7662780273026972E-2</v>
      </c>
      <c r="K17" s="66"/>
    </row>
    <row r="18" spans="2:13" x14ac:dyDescent="0.2">
      <c r="B18" s="151" t="s">
        <v>150</v>
      </c>
      <c r="C18" s="126">
        <v>18220600</v>
      </c>
      <c r="D18" s="150">
        <f t="shared" si="0"/>
        <v>1.6125495054981526E-2</v>
      </c>
      <c r="F18" s="144">
        <f t="shared" si="1"/>
        <v>-1.7523286943823754E-4</v>
      </c>
      <c r="H18" s="106" t="s">
        <v>150</v>
      </c>
      <c r="I18" s="126">
        <v>18022600</v>
      </c>
      <c r="J18" s="150">
        <f t="shared" si="2"/>
        <v>1.5950262185543289E-2</v>
      </c>
    </row>
    <row r="19" spans="2:13" x14ac:dyDescent="0.2">
      <c r="B19" s="151" t="s">
        <v>268</v>
      </c>
      <c r="C19" s="126">
        <f>C34</f>
        <v>18178652</v>
      </c>
      <c r="D19" s="150">
        <f t="shared" si="0"/>
        <v>1.6088370467066397E-2</v>
      </c>
      <c r="F19" s="144">
        <f t="shared" si="1"/>
        <v>4.1591256056817925E-3</v>
      </c>
      <c r="H19" s="106" t="s">
        <v>268</v>
      </c>
      <c r="I19" s="126">
        <f>I34</f>
        <v>22878152</v>
      </c>
      <c r="J19" s="150">
        <f t="shared" si="2"/>
        <v>2.024749607274819E-2</v>
      </c>
    </row>
    <row r="20" spans="2:13" x14ac:dyDescent="0.2">
      <c r="B20" s="151" t="s">
        <v>588</v>
      </c>
      <c r="C20" s="126">
        <v>24734000</v>
      </c>
      <c r="D20" s="150">
        <f t="shared" si="0"/>
        <v>2.1889948447905833E-2</v>
      </c>
      <c r="F20" s="144">
        <f t="shared" si="1"/>
        <v>2.8895723167466844E-4</v>
      </c>
      <c r="H20" s="106" t="s">
        <v>588</v>
      </c>
      <c r="I20" s="126">
        <v>25060500</v>
      </c>
      <c r="J20" s="150">
        <f t="shared" si="2"/>
        <v>2.2178905679580502E-2</v>
      </c>
    </row>
    <row r="21" spans="2:13" x14ac:dyDescent="0.2">
      <c r="B21" s="151" t="s">
        <v>428</v>
      </c>
      <c r="C21" s="126">
        <v>9022297</v>
      </c>
      <c r="D21" s="150">
        <f t="shared" si="0"/>
        <v>7.9848635971414023E-3</v>
      </c>
      <c r="F21" s="144">
        <f t="shared" si="1"/>
        <v>1.6506493793836015E-4</v>
      </c>
      <c r="H21" s="106" t="s">
        <v>428</v>
      </c>
      <c r="I21" s="126">
        <v>9208808</v>
      </c>
      <c r="J21" s="150">
        <f t="shared" si="2"/>
        <v>8.1499285350797625E-3</v>
      </c>
      <c r="K21" s="66">
        <f>SUM(J21:J23)</f>
        <v>9.1350833019890713E-3</v>
      </c>
      <c r="L21" t="s">
        <v>576</v>
      </c>
      <c r="M21" t="s">
        <v>446</v>
      </c>
    </row>
    <row r="22" spans="2:13" x14ac:dyDescent="0.2">
      <c r="B22" s="151" t="s">
        <v>587</v>
      </c>
      <c r="C22" s="126">
        <v>193405</v>
      </c>
      <c r="D22" s="150">
        <f t="shared" si="0"/>
        <v>1.71166227846981E-4</v>
      </c>
      <c r="F22" s="144">
        <f t="shared" si="1"/>
        <v>1.3429740912007434E-4</v>
      </c>
      <c r="H22" s="106" t="s">
        <v>587</v>
      </c>
      <c r="I22" s="126">
        <v>345151</v>
      </c>
      <c r="J22" s="150">
        <f t="shared" si="2"/>
        <v>3.0546363696705534E-4</v>
      </c>
    </row>
    <row r="23" spans="2:13" x14ac:dyDescent="0.2">
      <c r="B23" s="151" t="s">
        <v>340</v>
      </c>
      <c r="C23" s="126">
        <v>712500</v>
      </c>
      <c r="D23" s="150">
        <f t="shared" si="0"/>
        <v>6.3057282563001968E-4</v>
      </c>
      <c r="F23" s="144">
        <f t="shared" si="1"/>
        <v>4.9118304312233086E-5</v>
      </c>
      <c r="H23" s="106" t="s">
        <v>340</v>
      </c>
      <c r="I23" s="126">
        <v>768000</v>
      </c>
      <c r="J23" s="150">
        <f t="shared" si="2"/>
        <v>6.7969112994225277E-4</v>
      </c>
    </row>
    <row r="24" spans="2:13" x14ac:dyDescent="0.2">
      <c r="B24" s="147" t="s">
        <v>121</v>
      </c>
      <c r="C24" s="148">
        <f>SUM(C15:C23)</f>
        <v>1129925000</v>
      </c>
      <c r="D24" s="149">
        <f>SUM(D15:D23)</f>
        <v>1</v>
      </c>
      <c r="F24" s="137"/>
      <c r="H24" s="147" t="s">
        <v>121</v>
      </c>
      <c r="I24" s="148">
        <f>SUM(I15:I23)</f>
        <v>1129925000</v>
      </c>
      <c r="J24" s="149">
        <f>SUM(J15:J23)</f>
        <v>1</v>
      </c>
    </row>
    <row r="25" spans="2:13" x14ac:dyDescent="0.2">
      <c r="E25" s="98"/>
      <c r="F25" s="98"/>
      <c r="G25" s="98"/>
    </row>
    <row r="26" spans="2:13" x14ac:dyDescent="0.2">
      <c r="C26" s="152">
        <v>1129925000</v>
      </c>
      <c r="E26" s="98"/>
      <c r="F26" s="98"/>
      <c r="G26" s="98"/>
      <c r="I26" s="152">
        <v>1129925000</v>
      </c>
      <c r="J26" s="154"/>
    </row>
    <row r="27" spans="2:13" x14ac:dyDescent="0.2">
      <c r="E27" s="98"/>
      <c r="F27" s="98"/>
      <c r="G27" s="98"/>
    </row>
    <row r="28" spans="2:13" x14ac:dyDescent="0.2">
      <c r="B28" s="95" t="s">
        <v>89</v>
      </c>
      <c r="C28" s="153">
        <f>C16</f>
        <v>299343853</v>
      </c>
      <c r="D28" s="95" t="s">
        <v>568</v>
      </c>
      <c r="E28" s="98"/>
      <c r="F28" s="98"/>
      <c r="G28" s="98"/>
      <c r="H28" s="95" t="s">
        <v>89</v>
      </c>
      <c r="I28" s="153">
        <f>I16</f>
        <v>299231672</v>
      </c>
      <c r="J28" s="95" t="s">
        <v>568</v>
      </c>
    </row>
    <row r="29" spans="2:13" x14ac:dyDescent="0.2">
      <c r="E29" s="98"/>
      <c r="F29" s="98"/>
      <c r="G29" s="98"/>
    </row>
    <row r="30" spans="2:13" x14ac:dyDescent="0.2">
      <c r="B30" s="95" t="s">
        <v>467</v>
      </c>
      <c r="C30" s="154">
        <f>SUM(C17:C18)</f>
        <v>43287793</v>
      </c>
      <c r="D30" s="95" t="s">
        <v>568</v>
      </c>
      <c r="E30" s="98"/>
      <c r="F30" s="98"/>
      <c r="G30" s="98"/>
      <c r="H30" s="95" t="s">
        <v>467</v>
      </c>
      <c r="I30" s="154">
        <f>SUM(I17:I18)</f>
        <v>37980217</v>
      </c>
      <c r="J30" s="95" t="s">
        <v>568</v>
      </c>
    </row>
    <row r="31" spans="2:13" x14ac:dyDescent="0.2">
      <c r="B31" s="116" t="s">
        <v>468</v>
      </c>
      <c r="C31" s="155">
        <f>SUM(C20:C23)</f>
        <v>34662202</v>
      </c>
      <c r="D31" s="95" t="s">
        <v>568</v>
      </c>
      <c r="E31" s="98"/>
      <c r="F31" s="98"/>
      <c r="G31" s="98"/>
      <c r="H31" s="116" t="s">
        <v>468</v>
      </c>
      <c r="I31" s="155">
        <f>SUM(I20:I23)</f>
        <v>35382459</v>
      </c>
      <c r="J31" s="95" t="s">
        <v>568</v>
      </c>
    </row>
    <row r="32" spans="2:13" x14ac:dyDescent="0.2">
      <c r="B32" s="95" t="s">
        <v>466</v>
      </c>
      <c r="C32" s="153">
        <f>SUM(C30:C31)</f>
        <v>77949995</v>
      </c>
      <c r="D32" s="95" t="s">
        <v>568</v>
      </c>
      <c r="E32" s="98"/>
      <c r="F32" s="98"/>
      <c r="G32" s="98"/>
      <c r="H32" s="95" t="s">
        <v>466</v>
      </c>
      <c r="I32" s="153">
        <f>SUM(I30:I31)</f>
        <v>73362676</v>
      </c>
      <c r="J32" s="95" t="s">
        <v>568</v>
      </c>
    </row>
    <row r="34" spans="2:10" x14ac:dyDescent="0.2">
      <c r="B34" s="95" t="s">
        <v>4</v>
      </c>
      <c r="C34" s="154">
        <f>SUM(C35:C36)</f>
        <v>18178652</v>
      </c>
      <c r="D34" s="95" t="s">
        <v>568</v>
      </c>
      <c r="H34" s="95" t="s">
        <v>4</v>
      </c>
      <c r="I34" s="154">
        <f>SUM(I35:I36)</f>
        <v>22878152</v>
      </c>
      <c r="J34" s="95" t="s">
        <v>568</v>
      </c>
    </row>
    <row r="35" spans="2:10" x14ac:dyDescent="0.2">
      <c r="B35" s="95" t="s">
        <v>271</v>
      </c>
      <c r="C35" s="207">
        <v>528500</v>
      </c>
      <c r="H35" s="95" t="s">
        <v>271</v>
      </c>
      <c r="I35" s="207">
        <v>600500</v>
      </c>
    </row>
    <row r="36" spans="2:10" x14ac:dyDescent="0.2">
      <c r="B36" s="95" t="s">
        <v>270</v>
      </c>
      <c r="C36" s="153">
        <v>17650152</v>
      </c>
      <c r="H36" s="95" t="s">
        <v>270</v>
      </c>
      <c r="I36" s="153">
        <v>22277652</v>
      </c>
    </row>
    <row r="37" spans="2:10" x14ac:dyDescent="0.2">
      <c r="J37" s="154"/>
    </row>
    <row r="39" spans="2:10" x14ac:dyDescent="0.2">
      <c r="B39" s="95" t="s">
        <v>184</v>
      </c>
      <c r="C39" s="154">
        <f>SUM(C21:C23)</f>
        <v>9928202</v>
      </c>
      <c r="D39" s="156">
        <f>C39/C24</f>
        <v>8.7866026506184039E-3</v>
      </c>
      <c r="H39" s="95" t="s">
        <v>184</v>
      </c>
      <c r="I39" s="154">
        <f>SUM(I21:I23)</f>
        <v>10321959</v>
      </c>
      <c r="J39" s="156">
        <f>I39/I24</f>
        <v>9.1350833019890696E-3</v>
      </c>
    </row>
  </sheetData>
  <mergeCells count="2">
    <mergeCell ref="B2:D2"/>
    <mergeCell ref="H2:J2"/>
  </mergeCells>
  <phoneticPr fontId="4" type="noConversion"/>
  <pageMargins left="0.75" right="0.75" top="1" bottom="1" header="0.5" footer="0.5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8"/>
  <sheetViews>
    <sheetView showGridLines="0" zoomScale="130" zoomScaleNormal="130" workbookViewId="0">
      <selection sqref="A1:A2"/>
    </sheetView>
  </sheetViews>
  <sheetFormatPr defaultRowHeight="12.75" x14ac:dyDescent="0.2"/>
  <cols>
    <col min="1" max="1" width="6.42578125" style="225" customWidth="1"/>
    <col min="2" max="2" width="97.5703125" customWidth="1"/>
    <col min="3" max="3" width="26.85546875" style="63" hidden="1" customWidth="1"/>
    <col min="4" max="4" width="11.85546875" hidden="1" customWidth="1"/>
    <col min="5" max="5" width="44.7109375" hidden="1" customWidth="1"/>
    <col min="6" max="6" width="9.140625" style="63" hidden="1" customWidth="1"/>
    <col min="7" max="7" width="33.42578125" style="63" customWidth="1"/>
    <col min="8" max="9" width="10.140625" style="63" hidden="1" customWidth="1"/>
    <col min="10" max="10" width="46.28515625" hidden="1" customWidth="1"/>
    <col min="11" max="11" width="15" style="63" hidden="1" customWidth="1"/>
    <col min="12" max="12" width="17.140625" style="63" hidden="1" customWidth="1"/>
    <col min="13" max="13" width="15.7109375" style="71" customWidth="1"/>
    <col min="14" max="14" width="15.7109375" style="89" customWidth="1"/>
    <col min="15" max="15" width="15.7109375" style="68" customWidth="1"/>
    <col min="16" max="16" width="15.7109375" style="90" customWidth="1"/>
    <col min="17" max="17" width="15.7109375" style="68" customWidth="1"/>
    <col min="18" max="18" width="15.7109375" style="88" customWidth="1"/>
  </cols>
  <sheetData>
    <row r="1" spans="1:18" x14ac:dyDescent="0.2">
      <c r="A1" s="262" t="s">
        <v>811</v>
      </c>
      <c r="B1" s="263" t="s">
        <v>346</v>
      </c>
      <c r="C1" s="64"/>
      <c r="D1" s="64"/>
      <c r="E1" s="64"/>
      <c r="F1" s="64"/>
      <c r="G1" s="263" t="s">
        <v>351</v>
      </c>
      <c r="H1" s="64"/>
      <c r="I1" s="64"/>
      <c r="J1" s="64"/>
      <c r="K1" s="64"/>
      <c r="L1" s="67"/>
      <c r="M1" s="260"/>
      <c r="N1" s="260"/>
      <c r="O1" s="260"/>
      <c r="P1" s="260"/>
      <c r="Q1" s="261" t="s">
        <v>3006</v>
      </c>
      <c r="R1" s="261"/>
    </row>
    <row r="2" spans="1:18" x14ac:dyDescent="0.2">
      <c r="A2" s="262"/>
      <c r="B2" s="263"/>
      <c r="C2" s="64"/>
      <c r="D2" s="64"/>
      <c r="E2" s="64"/>
      <c r="F2" s="64"/>
      <c r="G2" s="263"/>
      <c r="H2" s="64"/>
      <c r="I2" s="64"/>
      <c r="J2" s="64"/>
      <c r="K2" s="64"/>
      <c r="L2" s="67"/>
      <c r="M2" s="70" t="s">
        <v>809</v>
      </c>
      <c r="N2" s="61" t="s">
        <v>810</v>
      </c>
      <c r="O2" s="70" t="s">
        <v>809</v>
      </c>
      <c r="P2" s="61" t="s">
        <v>810</v>
      </c>
      <c r="Q2" s="70" t="s">
        <v>809</v>
      </c>
      <c r="R2" s="61" t="s">
        <v>810</v>
      </c>
    </row>
    <row r="3" spans="1:18" x14ac:dyDescent="0.2">
      <c r="A3" s="225">
        <v>1</v>
      </c>
      <c r="B3" t="s">
        <v>1859</v>
      </c>
      <c r="C3" s="63" t="s">
        <v>1860</v>
      </c>
      <c r="D3" s="63" t="s">
        <v>656</v>
      </c>
      <c r="E3" t="s">
        <v>1861</v>
      </c>
      <c r="F3" t="s">
        <v>1862</v>
      </c>
      <c r="G3" s="63" t="s">
        <v>147</v>
      </c>
      <c r="J3" s="63"/>
      <c r="K3"/>
      <c r="M3" s="227">
        <v>150000</v>
      </c>
      <c r="N3" s="244">
        <v>1.3275217381684626E-4</v>
      </c>
      <c r="O3" s="243">
        <v>150000</v>
      </c>
      <c r="P3" s="244">
        <v>1.3275217381684626E-4</v>
      </c>
      <c r="Q3" s="68">
        <v>0</v>
      </c>
      <c r="R3" s="90">
        <v>0</v>
      </c>
    </row>
    <row r="4" spans="1:18" x14ac:dyDescent="0.2">
      <c r="A4" s="225">
        <v>2</v>
      </c>
      <c r="B4" t="s">
        <v>3341</v>
      </c>
      <c r="C4" s="63" t="s">
        <v>3342</v>
      </c>
      <c r="D4" s="63"/>
      <c r="E4" t="s">
        <v>3343</v>
      </c>
      <c r="F4" t="s">
        <v>3344</v>
      </c>
      <c r="G4" s="63" t="s">
        <v>147</v>
      </c>
      <c r="J4" s="63"/>
      <c r="K4"/>
      <c r="M4" s="227">
        <v>2500</v>
      </c>
      <c r="N4" s="244">
        <v>2.212536230280771E-6</v>
      </c>
      <c r="O4" s="243">
        <v>12500</v>
      </c>
      <c r="P4" s="244">
        <v>1.1062681151403854E-5</v>
      </c>
      <c r="Q4" s="68">
        <v>10000</v>
      </c>
      <c r="R4" s="90">
        <v>8.850144921123084E-6</v>
      </c>
    </row>
    <row r="5" spans="1:18" x14ac:dyDescent="0.2">
      <c r="A5" s="225">
        <v>3</v>
      </c>
      <c r="B5" t="s">
        <v>921</v>
      </c>
      <c r="C5" s="63" t="s">
        <v>922</v>
      </c>
      <c r="D5" s="63"/>
      <c r="E5" t="s">
        <v>923</v>
      </c>
      <c r="F5" t="s">
        <v>924</v>
      </c>
      <c r="G5" s="63" t="s">
        <v>590</v>
      </c>
      <c r="J5" s="63"/>
      <c r="K5"/>
      <c r="M5" s="227">
        <v>20000</v>
      </c>
      <c r="N5" s="244">
        <v>1.7700289842246168E-5</v>
      </c>
      <c r="O5" s="243">
        <v>20000</v>
      </c>
      <c r="P5" s="244">
        <v>1.7700289842246168E-5</v>
      </c>
      <c r="Q5" s="68">
        <v>0</v>
      </c>
      <c r="R5" s="90">
        <v>0</v>
      </c>
    </row>
    <row r="6" spans="1:18" x14ac:dyDescent="0.2">
      <c r="A6" s="225">
        <v>4</v>
      </c>
      <c r="B6" t="s">
        <v>3309</v>
      </c>
      <c r="C6" s="63" t="s">
        <v>3310</v>
      </c>
      <c r="D6" s="63"/>
      <c r="E6" t="s">
        <v>3311</v>
      </c>
      <c r="F6"/>
      <c r="G6" s="63" t="s">
        <v>590</v>
      </c>
      <c r="J6" s="63"/>
      <c r="K6"/>
      <c r="M6" s="227">
        <v>10000</v>
      </c>
      <c r="N6" s="244">
        <v>8.850144921123084E-6</v>
      </c>
      <c r="O6" s="243">
        <v>10000</v>
      </c>
      <c r="P6" s="244">
        <v>8.850144921123084E-6</v>
      </c>
      <c r="Q6" s="68">
        <v>0</v>
      </c>
      <c r="R6" s="90">
        <v>0</v>
      </c>
    </row>
    <row r="7" spans="1:18" x14ac:dyDescent="0.2">
      <c r="A7" s="225">
        <v>5</v>
      </c>
      <c r="B7" t="s">
        <v>3071</v>
      </c>
      <c r="C7" s="63" t="s">
        <v>3072</v>
      </c>
      <c r="D7" s="63"/>
      <c r="E7" t="s">
        <v>3073</v>
      </c>
      <c r="F7" t="s">
        <v>3005</v>
      </c>
      <c r="G7" s="63" t="s">
        <v>257</v>
      </c>
      <c r="J7" s="63"/>
      <c r="K7"/>
      <c r="M7" s="227">
        <v>8500</v>
      </c>
      <c r="N7" s="244">
        <v>7.5226231829546207E-6</v>
      </c>
      <c r="O7" s="243"/>
      <c r="P7" s="244">
        <v>0</v>
      </c>
      <c r="Q7" s="68">
        <v>-8500</v>
      </c>
      <c r="R7" s="90">
        <v>-7.5226231829546207E-6</v>
      </c>
    </row>
    <row r="8" spans="1:18" x14ac:dyDescent="0.2">
      <c r="A8" s="225">
        <v>6</v>
      </c>
      <c r="B8" t="s">
        <v>3217</v>
      </c>
      <c r="C8" s="63" t="s">
        <v>3218</v>
      </c>
      <c r="D8" s="63"/>
      <c r="E8" t="s">
        <v>3219</v>
      </c>
      <c r="F8"/>
      <c r="G8" s="63" t="s">
        <v>583</v>
      </c>
      <c r="J8" s="63"/>
      <c r="K8"/>
      <c r="M8" s="227">
        <v>373500</v>
      </c>
      <c r="N8" s="244">
        <v>3.3055291280394719E-4</v>
      </c>
      <c r="O8" s="243">
        <v>436000</v>
      </c>
      <c r="P8" s="244">
        <v>3.8586631856096646E-4</v>
      </c>
      <c r="Q8" s="68">
        <v>62500</v>
      </c>
      <c r="R8" s="90">
        <v>5.5313405757019269E-5</v>
      </c>
    </row>
    <row r="9" spans="1:18" x14ac:dyDescent="0.2">
      <c r="A9" s="225">
        <v>7</v>
      </c>
      <c r="B9" t="s">
        <v>806</v>
      </c>
      <c r="C9" s="63" t="s">
        <v>807</v>
      </c>
      <c r="D9" s="63" t="s">
        <v>269</v>
      </c>
      <c r="E9" t="s">
        <v>1512</v>
      </c>
      <c r="F9" t="s">
        <v>1513</v>
      </c>
      <c r="G9" s="63" t="s">
        <v>583</v>
      </c>
      <c r="J9" s="63"/>
      <c r="K9"/>
      <c r="M9" s="227">
        <v>26000</v>
      </c>
      <c r="N9" s="244">
        <v>2.3010376794920018E-5</v>
      </c>
      <c r="O9" s="243">
        <v>9000</v>
      </c>
      <c r="P9" s="244">
        <v>7.9651304290107746E-6</v>
      </c>
      <c r="Q9" s="68">
        <v>-17000</v>
      </c>
      <c r="R9" s="90">
        <v>-1.5045246365909241E-5</v>
      </c>
    </row>
    <row r="10" spans="1:18" x14ac:dyDescent="0.2">
      <c r="A10" s="225">
        <v>8</v>
      </c>
      <c r="B10" t="s">
        <v>3372</v>
      </c>
      <c r="C10" s="63" t="s">
        <v>3373</v>
      </c>
      <c r="D10" s="63" t="s">
        <v>269</v>
      </c>
      <c r="E10" t="s">
        <v>1512</v>
      </c>
      <c r="F10" t="s">
        <v>1513</v>
      </c>
      <c r="G10" s="63" t="s">
        <v>583</v>
      </c>
      <c r="J10" s="63"/>
      <c r="K10"/>
      <c r="M10" s="227">
        <v>122500</v>
      </c>
      <c r="N10" s="244">
        <v>1.0841427528375777E-4</v>
      </c>
      <c r="O10" s="243">
        <v>146000</v>
      </c>
      <c r="P10" s="244">
        <v>1.2921211584839701E-4</v>
      </c>
      <c r="Q10" s="68">
        <v>23500</v>
      </c>
      <c r="R10" s="90">
        <v>2.0797840564639246E-5</v>
      </c>
    </row>
    <row r="11" spans="1:18" x14ac:dyDescent="0.2">
      <c r="A11" s="225">
        <v>9</v>
      </c>
      <c r="B11" t="s">
        <v>3360</v>
      </c>
      <c r="C11" s="63" t="s">
        <v>3361</v>
      </c>
      <c r="D11" s="63"/>
      <c r="E11" t="s">
        <v>3362</v>
      </c>
      <c r="F11" t="s">
        <v>3363</v>
      </c>
      <c r="G11" s="63" t="s">
        <v>257</v>
      </c>
      <c r="J11" s="63"/>
      <c r="K11"/>
      <c r="M11" s="227">
        <v>156000</v>
      </c>
      <c r="N11" s="244">
        <v>1.3806226076952009E-4</v>
      </c>
      <c r="O11" s="243">
        <v>191000</v>
      </c>
      <c r="P11" s="244">
        <v>1.690377679934509E-4</v>
      </c>
      <c r="Q11" s="68">
        <v>35000</v>
      </c>
      <c r="R11" s="90">
        <v>3.0975507223930792E-5</v>
      </c>
    </row>
    <row r="12" spans="1:18" x14ac:dyDescent="0.2">
      <c r="A12" s="225">
        <v>10</v>
      </c>
      <c r="B12" t="s">
        <v>3631</v>
      </c>
      <c r="C12" s="63" t="s">
        <v>3632</v>
      </c>
      <c r="D12" s="63" t="s">
        <v>656</v>
      </c>
      <c r="E12" t="s">
        <v>3600</v>
      </c>
      <c r="F12" t="s">
        <v>3601</v>
      </c>
      <c r="G12" s="63" t="s">
        <v>583</v>
      </c>
      <c r="J12" s="63"/>
      <c r="K12"/>
      <c r="M12" s="227"/>
      <c r="N12" s="244">
        <v>0</v>
      </c>
      <c r="O12" s="243">
        <v>3000</v>
      </c>
      <c r="P12" s="244">
        <v>2.6550434763369249E-6</v>
      </c>
      <c r="Q12" s="68">
        <v>3000</v>
      </c>
      <c r="R12" s="90">
        <v>2.6550434763369249E-6</v>
      </c>
    </row>
    <row r="13" spans="1:18" x14ac:dyDescent="0.2">
      <c r="A13" s="225">
        <v>11</v>
      </c>
      <c r="B13" t="s">
        <v>944</v>
      </c>
      <c r="C13" s="63" t="s">
        <v>3627</v>
      </c>
      <c r="D13" s="63" t="s">
        <v>3628</v>
      </c>
      <c r="E13" t="s">
        <v>3629</v>
      </c>
      <c r="F13" t="s">
        <v>3630</v>
      </c>
      <c r="G13" s="63" t="s">
        <v>587</v>
      </c>
      <c r="J13" s="63"/>
      <c r="K13"/>
      <c r="M13" s="227"/>
      <c r="N13" s="244">
        <v>0</v>
      </c>
      <c r="O13" s="243">
        <v>3000</v>
      </c>
      <c r="P13" s="244">
        <v>2.6550434763369249E-6</v>
      </c>
      <c r="Q13" s="68">
        <v>3000</v>
      </c>
      <c r="R13" s="90">
        <v>2.6550434763369249E-6</v>
      </c>
    </row>
    <row r="14" spans="1:18" x14ac:dyDescent="0.2">
      <c r="A14" s="225">
        <v>12</v>
      </c>
      <c r="B14" t="s">
        <v>3608</v>
      </c>
      <c r="C14" s="63" t="s">
        <v>3609</v>
      </c>
      <c r="D14" s="63"/>
      <c r="E14" t="s">
        <v>3610</v>
      </c>
      <c r="F14"/>
      <c r="G14" s="63" t="s">
        <v>583</v>
      </c>
      <c r="J14" s="63"/>
      <c r="K14"/>
      <c r="M14" s="227"/>
      <c r="N14" s="244">
        <v>0</v>
      </c>
      <c r="O14" s="243">
        <v>5000</v>
      </c>
      <c r="P14" s="244">
        <v>4.425072460561542E-6</v>
      </c>
      <c r="Q14" s="68">
        <v>5000</v>
      </c>
      <c r="R14" s="90">
        <v>4.425072460561542E-6</v>
      </c>
    </row>
    <row r="15" spans="1:18" x14ac:dyDescent="0.2">
      <c r="A15" s="225">
        <v>13</v>
      </c>
      <c r="B15" t="s">
        <v>1045</v>
      </c>
      <c r="C15" s="63" t="s">
        <v>2622</v>
      </c>
      <c r="D15" s="63"/>
      <c r="E15" t="s">
        <v>1270</v>
      </c>
      <c r="F15" t="s">
        <v>1271</v>
      </c>
      <c r="G15" s="63" t="s">
        <v>583</v>
      </c>
      <c r="J15" s="63"/>
      <c r="K15"/>
      <c r="M15" s="227">
        <v>50000</v>
      </c>
      <c r="N15" s="244">
        <v>4.4250724605615417E-5</v>
      </c>
      <c r="O15" s="243">
        <v>50000</v>
      </c>
      <c r="P15" s="244">
        <v>4.4250724605615417E-5</v>
      </c>
      <c r="Q15" s="68">
        <v>0</v>
      </c>
      <c r="R15" s="90">
        <v>0</v>
      </c>
    </row>
    <row r="16" spans="1:18" x14ac:dyDescent="0.2">
      <c r="A16" s="225">
        <v>14</v>
      </c>
      <c r="B16" t="s">
        <v>453</v>
      </c>
      <c r="C16" s="63" t="s">
        <v>527</v>
      </c>
      <c r="D16" s="63"/>
      <c r="E16" t="s">
        <v>975</v>
      </c>
      <c r="F16" t="s">
        <v>1216</v>
      </c>
      <c r="G16" s="63" t="s">
        <v>257</v>
      </c>
      <c r="J16" s="63"/>
      <c r="K16"/>
      <c r="M16" s="227">
        <v>192000</v>
      </c>
      <c r="N16" s="244">
        <v>1.6992278248556319E-4</v>
      </c>
      <c r="O16" s="243">
        <v>192000</v>
      </c>
      <c r="P16" s="244">
        <v>1.6992278248556319E-4</v>
      </c>
      <c r="Q16" s="68">
        <v>0</v>
      </c>
      <c r="R16" s="90">
        <v>0</v>
      </c>
    </row>
    <row r="17" spans="1:18" x14ac:dyDescent="0.2">
      <c r="A17" s="225">
        <v>15</v>
      </c>
      <c r="B17" t="s">
        <v>454</v>
      </c>
      <c r="C17" s="63" t="s">
        <v>276</v>
      </c>
      <c r="D17" s="63"/>
      <c r="E17" t="s">
        <v>975</v>
      </c>
      <c r="F17" t="s">
        <v>1216</v>
      </c>
      <c r="G17" s="63" t="s">
        <v>257</v>
      </c>
      <c r="J17" s="63"/>
      <c r="K17"/>
      <c r="M17" s="227">
        <v>929500</v>
      </c>
      <c r="N17" s="244">
        <v>8.2262097041839065E-4</v>
      </c>
      <c r="O17" s="243">
        <v>929500</v>
      </c>
      <c r="P17" s="244">
        <v>8.2262097041839065E-4</v>
      </c>
      <c r="Q17" s="68">
        <v>0</v>
      </c>
      <c r="R17" s="90">
        <v>0</v>
      </c>
    </row>
    <row r="18" spans="1:18" x14ac:dyDescent="0.2">
      <c r="A18" s="225">
        <v>16</v>
      </c>
      <c r="B18" t="s">
        <v>674</v>
      </c>
      <c r="C18" s="63" t="s">
        <v>675</v>
      </c>
      <c r="D18" s="63"/>
      <c r="E18" t="s">
        <v>975</v>
      </c>
      <c r="F18" t="s">
        <v>1216</v>
      </c>
      <c r="G18" s="63" t="s">
        <v>257</v>
      </c>
      <c r="J18" s="63"/>
      <c r="K18"/>
      <c r="M18" s="227">
        <v>5500</v>
      </c>
      <c r="N18" s="244">
        <v>4.8675797066176959E-6</v>
      </c>
      <c r="O18" s="243">
        <v>5500</v>
      </c>
      <c r="P18" s="244">
        <v>4.8675797066176959E-6</v>
      </c>
      <c r="Q18" s="68">
        <v>0</v>
      </c>
      <c r="R18" s="90">
        <v>0</v>
      </c>
    </row>
    <row r="19" spans="1:18" x14ac:dyDescent="0.2">
      <c r="A19" s="225">
        <v>17</v>
      </c>
      <c r="B19" t="s">
        <v>1802</v>
      </c>
      <c r="C19" s="63" t="s">
        <v>2884</v>
      </c>
      <c r="D19" s="63"/>
      <c r="E19" t="s">
        <v>1436</v>
      </c>
      <c r="F19" t="s">
        <v>1437</v>
      </c>
      <c r="G19" s="63" t="s">
        <v>583</v>
      </c>
      <c r="J19" s="63"/>
      <c r="K19"/>
      <c r="M19" s="227">
        <v>15000</v>
      </c>
      <c r="N19" s="244">
        <v>1.3275217381684624E-5</v>
      </c>
      <c r="O19" s="243">
        <v>63000</v>
      </c>
      <c r="P19" s="244">
        <v>5.5755913003075422E-5</v>
      </c>
      <c r="Q19" s="68">
        <v>48000</v>
      </c>
      <c r="R19" s="90">
        <v>4.2480695621390798E-5</v>
      </c>
    </row>
    <row r="20" spans="1:18" x14ac:dyDescent="0.2">
      <c r="A20" s="225">
        <v>18</v>
      </c>
      <c r="B20" t="s">
        <v>2606</v>
      </c>
      <c r="C20" s="63" t="s">
        <v>1855</v>
      </c>
      <c r="D20" s="63" t="s">
        <v>1856</v>
      </c>
      <c r="E20" t="s">
        <v>1857</v>
      </c>
      <c r="F20" t="s">
        <v>1858</v>
      </c>
      <c r="G20" s="63" t="s">
        <v>583</v>
      </c>
      <c r="J20" s="63"/>
      <c r="K20"/>
      <c r="M20" s="227">
        <v>82500</v>
      </c>
      <c r="N20" s="244">
        <v>7.3013695599265444E-5</v>
      </c>
      <c r="O20" s="243">
        <v>82500</v>
      </c>
      <c r="P20" s="244">
        <v>7.3013695599265444E-5</v>
      </c>
      <c r="Q20" s="68">
        <v>0</v>
      </c>
      <c r="R20" s="90">
        <v>0</v>
      </c>
    </row>
    <row r="21" spans="1:18" x14ac:dyDescent="0.2">
      <c r="A21" s="225">
        <v>19</v>
      </c>
      <c r="B21" t="s">
        <v>772</v>
      </c>
      <c r="C21" s="63" t="s">
        <v>773</v>
      </c>
      <c r="D21" s="63"/>
      <c r="E21" t="s">
        <v>1226</v>
      </c>
      <c r="F21" t="s">
        <v>1227</v>
      </c>
      <c r="G21" s="63" t="s">
        <v>257</v>
      </c>
      <c r="J21" s="63"/>
      <c r="K21"/>
      <c r="M21" s="227">
        <v>4000</v>
      </c>
      <c r="N21" s="244">
        <v>3.5400579684492334E-6</v>
      </c>
      <c r="O21" s="243">
        <v>4000</v>
      </c>
      <c r="P21" s="244">
        <v>3.5400579684492334E-6</v>
      </c>
      <c r="Q21" s="68">
        <v>0</v>
      </c>
      <c r="R21" s="90">
        <v>0</v>
      </c>
    </row>
    <row r="22" spans="1:18" x14ac:dyDescent="0.2">
      <c r="A22" s="225">
        <v>20</v>
      </c>
      <c r="B22" t="s">
        <v>84</v>
      </c>
      <c r="C22" s="63" t="s">
        <v>488</v>
      </c>
      <c r="D22" s="63"/>
      <c r="E22" t="s">
        <v>1226</v>
      </c>
      <c r="F22" t="s">
        <v>1227</v>
      </c>
      <c r="G22" s="63" t="s">
        <v>257</v>
      </c>
      <c r="J22" s="63"/>
      <c r="K22"/>
      <c r="M22" s="227">
        <v>110000</v>
      </c>
      <c r="N22" s="244">
        <v>9.7351594132353921E-5</v>
      </c>
      <c r="O22" s="243">
        <v>110000</v>
      </c>
      <c r="P22" s="244">
        <v>9.7351594132353921E-5</v>
      </c>
      <c r="Q22" s="68">
        <v>0</v>
      </c>
      <c r="R22" s="90">
        <v>0</v>
      </c>
    </row>
    <row r="23" spans="1:18" x14ac:dyDescent="0.2">
      <c r="A23" s="225">
        <v>21</v>
      </c>
      <c r="B23" t="s">
        <v>197</v>
      </c>
      <c r="C23" s="63" t="s">
        <v>13</v>
      </c>
      <c r="D23" s="63"/>
      <c r="E23" t="s">
        <v>1226</v>
      </c>
      <c r="F23" t="s">
        <v>1227</v>
      </c>
      <c r="G23" s="63" t="s">
        <v>257</v>
      </c>
      <c r="J23" s="63"/>
      <c r="K23"/>
      <c r="M23" s="227">
        <v>800000</v>
      </c>
      <c r="N23" s="244">
        <v>7.0801159368984667E-4</v>
      </c>
      <c r="O23" s="243">
        <v>800000</v>
      </c>
      <c r="P23" s="244">
        <v>7.0801159368984667E-4</v>
      </c>
      <c r="Q23" s="68">
        <v>0</v>
      </c>
      <c r="R23" s="90">
        <v>0</v>
      </c>
    </row>
    <row r="24" spans="1:18" x14ac:dyDescent="0.2">
      <c r="A24" s="225">
        <v>22</v>
      </c>
      <c r="B24" t="s">
        <v>662</v>
      </c>
      <c r="C24" s="63" t="s">
        <v>663</v>
      </c>
      <c r="D24" s="63"/>
      <c r="E24" t="s">
        <v>1226</v>
      </c>
      <c r="F24" t="s">
        <v>1227</v>
      </c>
      <c r="G24" s="63" t="s">
        <v>257</v>
      </c>
      <c r="J24" s="63"/>
      <c r="K24"/>
      <c r="M24" s="227">
        <v>11500</v>
      </c>
      <c r="N24" s="244">
        <v>1.0177666659291546E-5</v>
      </c>
      <c r="O24" s="243"/>
      <c r="P24" s="244">
        <v>0</v>
      </c>
      <c r="Q24" s="68">
        <v>-11500</v>
      </c>
      <c r="R24" s="90">
        <v>-1.0177666659291546E-5</v>
      </c>
    </row>
    <row r="25" spans="1:18" x14ac:dyDescent="0.2">
      <c r="A25" s="225">
        <v>23</v>
      </c>
      <c r="B25" t="s">
        <v>371</v>
      </c>
      <c r="C25" s="63" t="s">
        <v>36</v>
      </c>
      <c r="D25" s="63"/>
      <c r="E25" t="s">
        <v>1226</v>
      </c>
      <c r="F25" t="s">
        <v>1227</v>
      </c>
      <c r="G25" s="63" t="s">
        <v>257</v>
      </c>
      <c r="J25" s="63"/>
      <c r="K25"/>
      <c r="M25" s="227">
        <v>90000</v>
      </c>
      <c r="N25" s="244">
        <v>7.9651304290107746E-5</v>
      </c>
      <c r="O25" s="243">
        <v>90000</v>
      </c>
      <c r="P25" s="244">
        <v>7.9651304290107746E-5</v>
      </c>
      <c r="Q25" s="68">
        <v>0</v>
      </c>
      <c r="R25" s="90">
        <v>0</v>
      </c>
    </row>
    <row r="26" spans="1:18" x14ac:dyDescent="0.2">
      <c r="A26" s="225">
        <v>24</v>
      </c>
      <c r="B26" t="s">
        <v>698</v>
      </c>
      <c r="C26" s="63" t="s">
        <v>699</v>
      </c>
      <c r="D26" s="63" t="s">
        <v>656</v>
      </c>
      <c r="E26" t="s">
        <v>1972</v>
      </c>
      <c r="F26" t="s">
        <v>1973</v>
      </c>
      <c r="G26" s="63" t="s">
        <v>257</v>
      </c>
      <c r="J26" s="63"/>
      <c r="K26"/>
      <c r="M26" s="227">
        <v>5500</v>
      </c>
      <c r="N26" s="244">
        <v>4.8675797066176959E-6</v>
      </c>
      <c r="O26" s="243">
        <v>5500</v>
      </c>
      <c r="P26" s="244">
        <v>4.8675797066176959E-6</v>
      </c>
      <c r="Q26" s="68">
        <v>0</v>
      </c>
      <c r="R26" s="90">
        <v>0</v>
      </c>
    </row>
    <row r="27" spans="1:18" x14ac:dyDescent="0.2">
      <c r="A27" s="225">
        <v>25</v>
      </c>
      <c r="B27" t="s">
        <v>949</v>
      </c>
      <c r="C27" s="63" t="s">
        <v>950</v>
      </c>
      <c r="D27" s="63" t="s">
        <v>656</v>
      </c>
      <c r="E27" t="s">
        <v>1972</v>
      </c>
      <c r="F27" t="s">
        <v>1973</v>
      </c>
      <c r="G27" s="63" t="s">
        <v>257</v>
      </c>
      <c r="J27" s="63"/>
      <c r="K27"/>
      <c r="M27" s="227">
        <v>5000</v>
      </c>
      <c r="N27" s="244">
        <v>4.425072460561542E-6</v>
      </c>
      <c r="O27" s="243">
        <v>5000</v>
      </c>
      <c r="P27" s="244">
        <v>4.425072460561542E-6</v>
      </c>
      <c r="Q27" s="68">
        <v>0</v>
      </c>
      <c r="R27" s="90">
        <v>0</v>
      </c>
    </row>
    <row r="28" spans="1:18" x14ac:dyDescent="0.2">
      <c r="A28" s="225">
        <v>26</v>
      </c>
      <c r="B28" t="s">
        <v>693</v>
      </c>
      <c r="C28" s="63" t="s">
        <v>694</v>
      </c>
      <c r="D28" s="63"/>
      <c r="E28" t="s">
        <v>1149</v>
      </c>
      <c r="F28" t="s">
        <v>1283</v>
      </c>
      <c r="G28" s="63" t="s">
        <v>583</v>
      </c>
      <c r="J28" s="63"/>
      <c r="K28"/>
      <c r="M28" s="227">
        <v>37000</v>
      </c>
      <c r="N28" s="244">
        <v>3.2745536208155411E-5</v>
      </c>
      <c r="O28" s="243">
        <v>34500</v>
      </c>
      <c r="P28" s="244">
        <v>3.0532999977874639E-5</v>
      </c>
      <c r="Q28" s="68">
        <v>-2500</v>
      </c>
      <c r="R28" s="90">
        <v>-2.212536230280771E-6</v>
      </c>
    </row>
    <row r="29" spans="1:18" x14ac:dyDescent="0.2">
      <c r="A29" s="225">
        <v>27</v>
      </c>
      <c r="B29" t="s">
        <v>179</v>
      </c>
      <c r="C29" s="63" t="s">
        <v>41</v>
      </c>
      <c r="D29" s="63"/>
      <c r="E29" t="s">
        <v>1277</v>
      </c>
      <c r="F29" t="s">
        <v>1278</v>
      </c>
      <c r="G29" s="63" t="s">
        <v>584</v>
      </c>
      <c r="J29" s="63"/>
      <c r="K29"/>
      <c r="M29" s="227">
        <v>32000</v>
      </c>
      <c r="N29" s="244">
        <v>2.8320463747593868E-5</v>
      </c>
      <c r="O29" s="243">
        <v>32000</v>
      </c>
      <c r="P29" s="244">
        <v>2.8320463747593868E-5</v>
      </c>
      <c r="Q29" s="68">
        <v>0</v>
      </c>
      <c r="R29" s="90">
        <v>0</v>
      </c>
    </row>
    <row r="30" spans="1:18" x14ac:dyDescent="0.2">
      <c r="A30" s="225">
        <v>28</v>
      </c>
      <c r="B30" t="s">
        <v>222</v>
      </c>
      <c r="C30" s="63" t="s">
        <v>476</v>
      </c>
      <c r="D30" s="63">
        <v>13438163054000</v>
      </c>
      <c r="E30" t="s">
        <v>2691</v>
      </c>
      <c r="F30" t="s">
        <v>2692</v>
      </c>
      <c r="G30" s="63" t="s">
        <v>587</v>
      </c>
      <c r="J30" s="63"/>
      <c r="K30"/>
      <c r="M30" s="227">
        <v>1356</v>
      </c>
      <c r="N30" s="244">
        <v>1.2000796513042902E-6</v>
      </c>
      <c r="O30" s="243">
        <v>1307</v>
      </c>
      <c r="P30" s="244">
        <v>1.1567139411907869E-6</v>
      </c>
      <c r="Q30" s="68">
        <v>-49</v>
      </c>
      <c r="R30" s="90">
        <v>-4.3365710113503109E-8</v>
      </c>
    </row>
    <row r="31" spans="1:18" x14ac:dyDescent="0.2">
      <c r="A31" s="225">
        <v>29</v>
      </c>
      <c r="B31" t="s">
        <v>670</v>
      </c>
      <c r="C31" s="63" t="s">
        <v>671</v>
      </c>
      <c r="D31" s="63">
        <v>19904500871</v>
      </c>
      <c r="E31" t="s">
        <v>1004</v>
      </c>
      <c r="F31"/>
      <c r="G31" s="63" t="s">
        <v>590</v>
      </c>
      <c r="J31" s="63"/>
      <c r="K31"/>
      <c r="M31" s="227">
        <v>226000</v>
      </c>
      <c r="N31" s="244">
        <v>2.0001327521738168E-4</v>
      </c>
      <c r="O31" s="243">
        <v>226000</v>
      </c>
      <c r="P31" s="244">
        <v>2.0001327521738168E-4</v>
      </c>
      <c r="Q31" s="68">
        <v>0</v>
      </c>
      <c r="R31" s="90">
        <v>0</v>
      </c>
    </row>
    <row r="32" spans="1:18" x14ac:dyDescent="0.2">
      <c r="A32" s="225">
        <v>30</v>
      </c>
      <c r="B32" t="s">
        <v>1975</v>
      </c>
      <c r="C32" s="63" t="s">
        <v>1976</v>
      </c>
      <c r="D32" s="63"/>
      <c r="E32" t="s">
        <v>889</v>
      </c>
      <c r="F32"/>
      <c r="G32" s="63" t="s">
        <v>590</v>
      </c>
      <c r="J32" s="63"/>
      <c r="K32"/>
      <c r="M32" s="227">
        <v>1250</v>
      </c>
      <c r="N32" s="244">
        <v>1.1062681151403855E-6</v>
      </c>
      <c r="O32" s="243">
        <v>1250</v>
      </c>
      <c r="P32" s="244">
        <v>1.1062681151403855E-6</v>
      </c>
      <c r="Q32" s="68">
        <v>0</v>
      </c>
      <c r="R32" s="90">
        <v>0</v>
      </c>
    </row>
    <row r="33" spans="1:18" x14ac:dyDescent="0.2">
      <c r="A33" s="225">
        <v>31</v>
      </c>
      <c r="B33" s="54" t="s">
        <v>63</v>
      </c>
      <c r="C33" s="63" t="s">
        <v>706</v>
      </c>
      <c r="D33" s="63" t="s">
        <v>707</v>
      </c>
      <c r="E33" t="s">
        <v>708</v>
      </c>
      <c r="F33" t="s">
        <v>709</v>
      </c>
      <c r="G33" s="63" t="s">
        <v>1620</v>
      </c>
      <c r="J33" s="63"/>
      <c r="K33"/>
      <c r="M33" s="227">
        <v>734452500</v>
      </c>
      <c r="N33" s="244">
        <v>0.65000110626811514</v>
      </c>
      <c r="O33" s="243">
        <v>734452500</v>
      </c>
      <c r="P33" s="244">
        <v>0.65000110626811514</v>
      </c>
      <c r="Q33" s="68">
        <v>0</v>
      </c>
      <c r="R33" s="90">
        <v>0</v>
      </c>
    </row>
    <row r="34" spans="1:18" x14ac:dyDescent="0.2">
      <c r="A34" s="225">
        <v>32</v>
      </c>
      <c r="B34" t="s">
        <v>654</v>
      </c>
      <c r="C34" s="63" t="s">
        <v>655</v>
      </c>
      <c r="D34" s="63"/>
      <c r="E34" t="s">
        <v>1272</v>
      </c>
      <c r="F34"/>
      <c r="G34" s="63" t="s">
        <v>590</v>
      </c>
      <c r="J34" s="63"/>
      <c r="K34"/>
      <c r="M34" s="227">
        <v>100000</v>
      </c>
      <c r="N34" s="244">
        <v>8.8501449211230834E-5</v>
      </c>
      <c r="O34" s="243">
        <v>100000</v>
      </c>
      <c r="P34" s="244">
        <v>8.8501449211230834E-5</v>
      </c>
      <c r="Q34" s="68">
        <v>0</v>
      </c>
      <c r="R34" s="90">
        <v>0</v>
      </c>
    </row>
    <row r="35" spans="1:18" x14ac:dyDescent="0.2">
      <c r="A35" s="225">
        <v>33</v>
      </c>
      <c r="B35" t="s">
        <v>3588</v>
      </c>
      <c r="C35" s="63" t="s">
        <v>3589</v>
      </c>
      <c r="D35" s="63"/>
      <c r="E35" t="s">
        <v>3590</v>
      </c>
      <c r="F35" t="s">
        <v>3591</v>
      </c>
      <c r="G35" s="63" t="s">
        <v>590</v>
      </c>
      <c r="J35" s="63"/>
      <c r="K35"/>
      <c r="M35" s="227"/>
      <c r="N35" s="244">
        <v>0</v>
      </c>
      <c r="O35" s="243">
        <v>6500</v>
      </c>
      <c r="P35" s="244">
        <v>5.7525941987300045E-6</v>
      </c>
      <c r="Q35" s="68">
        <v>6500</v>
      </c>
      <c r="R35" s="90">
        <v>5.7525941987300045E-6</v>
      </c>
    </row>
    <row r="36" spans="1:18" x14ac:dyDescent="0.2">
      <c r="A36" s="225">
        <v>34</v>
      </c>
      <c r="B36" t="s">
        <v>2194</v>
      </c>
      <c r="C36" s="63" t="s">
        <v>2195</v>
      </c>
      <c r="D36" s="63"/>
      <c r="E36" t="s">
        <v>1430</v>
      </c>
      <c r="F36" t="s">
        <v>1431</v>
      </c>
      <c r="G36" s="63" t="s">
        <v>583</v>
      </c>
      <c r="J36" s="63"/>
      <c r="K36"/>
      <c r="M36" s="227">
        <v>50000</v>
      </c>
      <c r="N36" s="244">
        <v>4.4250724605615417E-5</v>
      </c>
      <c r="O36" s="243">
        <v>18000</v>
      </c>
      <c r="P36" s="244">
        <v>1.5930260858021549E-5</v>
      </c>
      <c r="Q36" s="68">
        <v>-32000</v>
      </c>
      <c r="R36" s="90">
        <v>-2.8320463747593868E-5</v>
      </c>
    </row>
    <row r="37" spans="1:18" x14ac:dyDescent="0.2">
      <c r="A37" s="225">
        <v>35</v>
      </c>
      <c r="B37" t="s">
        <v>1331</v>
      </c>
      <c r="C37" s="63" t="s">
        <v>1332</v>
      </c>
      <c r="D37" s="63"/>
      <c r="E37" t="s">
        <v>1333</v>
      </c>
      <c r="F37"/>
      <c r="G37" s="63" t="s">
        <v>590</v>
      </c>
      <c r="J37" s="63"/>
      <c r="K37"/>
      <c r="M37" s="227">
        <v>16000</v>
      </c>
      <c r="N37" s="244">
        <v>1.4160231873796934E-5</v>
      </c>
      <c r="O37" s="243">
        <v>16000</v>
      </c>
      <c r="P37" s="244">
        <v>1.4160231873796934E-5</v>
      </c>
      <c r="Q37" s="68">
        <v>0</v>
      </c>
      <c r="R37" s="90">
        <v>0</v>
      </c>
    </row>
    <row r="38" spans="1:18" x14ac:dyDescent="0.2">
      <c r="A38" s="225">
        <v>36</v>
      </c>
      <c r="B38" t="s">
        <v>1799</v>
      </c>
      <c r="C38" s="63" t="s">
        <v>1800</v>
      </c>
      <c r="D38" s="63"/>
      <c r="E38" t="s">
        <v>1801</v>
      </c>
      <c r="F38"/>
      <c r="G38" s="63" t="s">
        <v>590</v>
      </c>
      <c r="J38" s="63"/>
      <c r="K38"/>
      <c r="M38" s="227">
        <v>49500</v>
      </c>
      <c r="N38" s="244">
        <v>4.3808217359559264E-5</v>
      </c>
      <c r="O38" s="243">
        <v>50000</v>
      </c>
      <c r="P38" s="244">
        <v>4.4250724605615417E-5</v>
      </c>
      <c r="Q38" s="68">
        <v>500</v>
      </c>
      <c r="R38" s="90">
        <v>4.4250724605615418E-7</v>
      </c>
    </row>
    <row r="39" spans="1:18" x14ac:dyDescent="0.2">
      <c r="A39" s="225">
        <v>37</v>
      </c>
      <c r="B39" t="s">
        <v>3269</v>
      </c>
      <c r="C39" s="63" t="s">
        <v>3270</v>
      </c>
      <c r="D39" s="63"/>
      <c r="E39" t="s">
        <v>3271</v>
      </c>
      <c r="F39" t="s">
        <v>3272</v>
      </c>
      <c r="G39" s="63" t="s">
        <v>147</v>
      </c>
      <c r="J39" s="63"/>
      <c r="K39"/>
      <c r="M39" s="227">
        <v>33000</v>
      </c>
      <c r="N39" s="244">
        <v>2.9205478239706174E-5</v>
      </c>
      <c r="O39" s="243"/>
      <c r="P39" s="244">
        <v>0</v>
      </c>
      <c r="Q39" s="68">
        <v>-33000</v>
      </c>
      <c r="R39" s="90">
        <v>-2.9205478239706174E-5</v>
      </c>
    </row>
    <row r="40" spans="1:18" x14ac:dyDescent="0.2">
      <c r="A40" s="225">
        <v>38</v>
      </c>
      <c r="B40" t="s">
        <v>2690</v>
      </c>
      <c r="C40" s="63" t="s">
        <v>1615</v>
      </c>
      <c r="D40" s="63"/>
      <c r="E40" t="s">
        <v>1616</v>
      </c>
      <c r="F40"/>
      <c r="G40" s="63" t="s">
        <v>590</v>
      </c>
      <c r="J40" s="63"/>
      <c r="K40"/>
      <c r="M40" s="227">
        <v>2500</v>
      </c>
      <c r="N40" s="244">
        <v>2.212536230280771E-6</v>
      </c>
      <c r="O40" s="243">
        <v>8000</v>
      </c>
      <c r="P40" s="244">
        <v>7.0801159368984669E-6</v>
      </c>
      <c r="Q40" s="68">
        <v>5500</v>
      </c>
      <c r="R40" s="90">
        <v>4.8675797066176959E-6</v>
      </c>
    </row>
    <row r="41" spans="1:18" x14ac:dyDescent="0.2">
      <c r="A41" s="225">
        <v>39</v>
      </c>
      <c r="B41" t="s">
        <v>2663</v>
      </c>
      <c r="C41" s="63" t="s">
        <v>1677</v>
      </c>
      <c r="D41" s="63"/>
      <c r="E41" t="s">
        <v>1256</v>
      </c>
      <c r="F41"/>
      <c r="G41" s="63" t="s">
        <v>590</v>
      </c>
      <c r="J41" s="63"/>
      <c r="K41"/>
      <c r="M41" s="227">
        <v>14500</v>
      </c>
      <c r="N41" s="244">
        <v>1.2832710135628471E-5</v>
      </c>
      <c r="O41" s="243">
        <v>14500</v>
      </c>
      <c r="P41" s="244">
        <v>1.2832710135628471E-5</v>
      </c>
      <c r="Q41" s="68">
        <v>0</v>
      </c>
      <c r="R41" s="90">
        <v>0</v>
      </c>
    </row>
    <row r="42" spans="1:18" x14ac:dyDescent="0.2">
      <c r="A42" s="225">
        <v>40</v>
      </c>
      <c r="B42" t="s">
        <v>2669</v>
      </c>
      <c r="C42" s="63" t="s">
        <v>2211</v>
      </c>
      <c r="D42" s="63"/>
      <c r="E42" t="s">
        <v>2212</v>
      </c>
      <c r="F42"/>
      <c r="G42" s="63" t="s">
        <v>590</v>
      </c>
      <c r="J42" s="63"/>
      <c r="K42"/>
      <c r="M42" s="227">
        <v>14000</v>
      </c>
      <c r="N42" s="244">
        <v>1.2390202889572317E-5</v>
      </c>
      <c r="O42" s="243">
        <v>14000</v>
      </c>
      <c r="P42" s="244">
        <v>1.2390202889572317E-5</v>
      </c>
      <c r="Q42" s="68">
        <v>0</v>
      </c>
      <c r="R42" s="90">
        <v>0</v>
      </c>
    </row>
    <row r="43" spans="1:18" x14ac:dyDescent="0.2">
      <c r="A43" s="225">
        <v>41</v>
      </c>
      <c r="B43" t="s">
        <v>2683</v>
      </c>
      <c r="C43" s="63" t="s">
        <v>1194</v>
      </c>
      <c r="D43" s="63"/>
      <c r="E43" t="s">
        <v>1195</v>
      </c>
      <c r="F43"/>
      <c r="G43" s="63" t="s">
        <v>590</v>
      </c>
      <c r="J43" s="63"/>
      <c r="K43"/>
      <c r="M43" s="227">
        <v>7000</v>
      </c>
      <c r="N43" s="244">
        <v>6.1951014447861583E-6</v>
      </c>
      <c r="O43" s="243">
        <v>7000</v>
      </c>
      <c r="P43" s="244">
        <v>6.1951014447861583E-6</v>
      </c>
      <c r="Q43" s="68">
        <v>0</v>
      </c>
      <c r="R43" s="90">
        <v>0</v>
      </c>
    </row>
    <row r="44" spans="1:18" x14ac:dyDescent="0.2">
      <c r="A44" s="225">
        <v>42</v>
      </c>
      <c r="B44" t="s">
        <v>399</v>
      </c>
      <c r="C44" s="63" t="s">
        <v>400</v>
      </c>
      <c r="D44" s="63"/>
      <c r="E44" t="s">
        <v>1089</v>
      </c>
      <c r="F44"/>
      <c r="G44" s="63" t="s">
        <v>590</v>
      </c>
      <c r="J44" s="63"/>
      <c r="K44"/>
      <c r="M44" s="227">
        <v>1404500</v>
      </c>
      <c r="N44" s="244">
        <v>1.243002854171737E-3</v>
      </c>
      <c r="O44" s="243">
        <v>1454500</v>
      </c>
      <c r="P44" s="244">
        <v>1.2872535787773526E-3</v>
      </c>
      <c r="Q44" s="68">
        <v>50000</v>
      </c>
      <c r="R44" s="90">
        <v>4.4250724605615417E-5</v>
      </c>
    </row>
    <row r="45" spans="1:18" x14ac:dyDescent="0.2">
      <c r="A45" s="225">
        <v>43</v>
      </c>
      <c r="B45" t="s">
        <v>1959</v>
      </c>
      <c r="C45" s="63" t="s">
        <v>1960</v>
      </c>
      <c r="D45" s="63"/>
      <c r="E45" t="s">
        <v>1961</v>
      </c>
      <c r="F45"/>
      <c r="G45" s="63" t="s">
        <v>590</v>
      </c>
      <c r="J45" s="63"/>
      <c r="K45"/>
      <c r="M45" s="227">
        <v>21000</v>
      </c>
      <c r="N45" s="244">
        <v>1.8585304334358474E-5</v>
      </c>
      <c r="O45" s="243">
        <v>21000</v>
      </c>
      <c r="P45" s="244">
        <v>1.8585304334358474E-5</v>
      </c>
      <c r="Q45" s="68">
        <v>0</v>
      </c>
      <c r="R45" s="90">
        <v>0</v>
      </c>
    </row>
    <row r="46" spans="1:18" x14ac:dyDescent="0.2">
      <c r="A46" s="225">
        <v>44</v>
      </c>
      <c r="B46" t="s">
        <v>294</v>
      </c>
      <c r="C46" s="63" t="s">
        <v>295</v>
      </c>
      <c r="D46" s="63"/>
      <c r="E46" t="s">
        <v>1172</v>
      </c>
      <c r="F46"/>
      <c r="G46" s="63" t="s">
        <v>590</v>
      </c>
      <c r="J46" s="63"/>
      <c r="K46"/>
      <c r="M46" s="227">
        <v>13500</v>
      </c>
      <c r="N46" s="244">
        <v>1.1947695643516162E-5</v>
      </c>
      <c r="O46" s="243">
        <v>13500</v>
      </c>
      <c r="P46" s="244">
        <v>1.1947695643516162E-5</v>
      </c>
      <c r="Q46" s="68">
        <v>0</v>
      </c>
      <c r="R46" s="90">
        <v>0</v>
      </c>
    </row>
    <row r="47" spans="1:18" x14ac:dyDescent="0.2">
      <c r="A47" s="225">
        <v>45</v>
      </c>
      <c r="B47" t="s">
        <v>2797</v>
      </c>
      <c r="C47" s="63" t="s">
        <v>2798</v>
      </c>
      <c r="D47" s="63"/>
      <c r="E47" t="s">
        <v>2799</v>
      </c>
      <c r="F47" t="s">
        <v>2800</v>
      </c>
      <c r="G47" s="63" t="s">
        <v>590</v>
      </c>
      <c r="J47" s="63"/>
      <c r="K47"/>
      <c r="M47" s="227">
        <v>267000</v>
      </c>
      <c r="N47" s="244">
        <v>2.3629886939398632E-4</v>
      </c>
      <c r="O47" s="243">
        <v>267000</v>
      </c>
      <c r="P47" s="244">
        <v>2.3629886939398632E-4</v>
      </c>
      <c r="Q47" s="68">
        <v>0</v>
      </c>
      <c r="R47" s="90">
        <v>0</v>
      </c>
    </row>
    <row r="48" spans="1:18" x14ac:dyDescent="0.2">
      <c r="A48" s="225">
        <v>46</v>
      </c>
      <c r="B48" t="s">
        <v>726</v>
      </c>
      <c r="C48" s="63" t="s">
        <v>727</v>
      </c>
      <c r="D48" s="63"/>
      <c r="E48" t="s">
        <v>1147</v>
      </c>
      <c r="F48"/>
      <c r="G48" s="63" t="s">
        <v>590</v>
      </c>
      <c r="J48" s="63"/>
      <c r="K48"/>
      <c r="M48" s="227">
        <v>66000</v>
      </c>
      <c r="N48" s="244">
        <v>5.8410956479412347E-5</v>
      </c>
      <c r="O48" s="243">
        <v>69500</v>
      </c>
      <c r="P48" s="244">
        <v>6.1508507201805425E-5</v>
      </c>
      <c r="Q48" s="68">
        <v>3500</v>
      </c>
      <c r="R48" s="90">
        <v>3.0975507223930792E-6</v>
      </c>
    </row>
    <row r="49" spans="1:18" x14ac:dyDescent="0.2">
      <c r="A49" s="225">
        <v>47</v>
      </c>
      <c r="B49" t="s">
        <v>2183</v>
      </c>
      <c r="C49" s="63" t="s">
        <v>2184</v>
      </c>
      <c r="D49" s="63"/>
      <c r="E49" t="s">
        <v>1164</v>
      </c>
      <c r="F49"/>
      <c r="G49" s="63" t="s">
        <v>590</v>
      </c>
      <c r="J49" s="63"/>
      <c r="K49"/>
      <c r="M49" s="227">
        <v>85500</v>
      </c>
      <c r="N49" s="244">
        <v>7.5668739075602362E-5</v>
      </c>
      <c r="O49" s="243">
        <v>61500</v>
      </c>
      <c r="P49" s="244">
        <v>5.4428391264906963E-5</v>
      </c>
      <c r="Q49" s="68">
        <v>-24000</v>
      </c>
      <c r="R49" s="90">
        <v>-2.1240347810695399E-5</v>
      </c>
    </row>
    <row r="50" spans="1:18" x14ac:dyDescent="0.2">
      <c r="A50" s="225">
        <v>48</v>
      </c>
      <c r="B50" t="s">
        <v>2093</v>
      </c>
      <c r="C50" s="63" t="s">
        <v>1674</v>
      </c>
      <c r="D50" s="63"/>
      <c r="E50" t="s">
        <v>1675</v>
      </c>
      <c r="F50"/>
      <c r="G50" s="63" t="s">
        <v>590</v>
      </c>
      <c r="J50" s="63"/>
      <c r="K50"/>
      <c r="M50" s="227">
        <v>15500</v>
      </c>
      <c r="N50" s="244">
        <v>1.3717724627740779E-5</v>
      </c>
      <c r="O50" s="243">
        <v>20500</v>
      </c>
      <c r="P50" s="244">
        <v>1.8142797088302321E-5</v>
      </c>
      <c r="Q50" s="68">
        <v>5000</v>
      </c>
      <c r="R50" s="90">
        <v>4.425072460561542E-6</v>
      </c>
    </row>
    <row r="51" spans="1:18" x14ac:dyDescent="0.2">
      <c r="A51" s="225">
        <v>49</v>
      </c>
      <c r="B51" t="s">
        <v>2105</v>
      </c>
      <c r="C51" s="63" t="s">
        <v>1676</v>
      </c>
      <c r="D51" s="63"/>
      <c r="E51" t="s">
        <v>1675</v>
      </c>
      <c r="F51"/>
      <c r="G51" s="63" t="s">
        <v>590</v>
      </c>
      <c r="J51" s="63"/>
      <c r="K51"/>
      <c r="M51" s="227">
        <v>5000</v>
      </c>
      <c r="N51" s="244">
        <v>4.425072460561542E-6</v>
      </c>
      <c r="O51" s="243">
        <v>5000</v>
      </c>
      <c r="P51" s="244">
        <v>4.425072460561542E-6</v>
      </c>
      <c r="Q51" s="68">
        <v>0</v>
      </c>
      <c r="R51" s="90">
        <v>0</v>
      </c>
    </row>
    <row r="52" spans="1:18" x14ac:dyDescent="0.2">
      <c r="A52" s="225">
        <v>50</v>
      </c>
      <c r="B52" t="s">
        <v>245</v>
      </c>
      <c r="C52" s="63" t="s">
        <v>246</v>
      </c>
      <c r="D52" s="63"/>
      <c r="E52" t="s">
        <v>1112</v>
      </c>
      <c r="F52"/>
      <c r="G52" s="63" t="s">
        <v>590</v>
      </c>
      <c r="J52" s="63"/>
      <c r="K52"/>
      <c r="M52" s="227">
        <v>129000</v>
      </c>
      <c r="N52" s="244">
        <v>1.1416686948248778E-4</v>
      </c>
      <c r="O52" s="243">
        <v>129000</v>
      </c>
      <c r="P52" s="244">
        <v>1.1416686948248778E-4</v>
      </c>
      <c r="Q52" s="68">
        <v>0</v>
      </c>
      <c r="R52" s="90">
        <v>0</v>
      </c>
    </row>
    <row r="53" spans="1:18" x14ac:dyDescent="0.2">
      <c r="A53" s="225">
        <v>51</v>
      </c>
      <c r="B53" t="s">
        <v>753</v>
      </c>
      <c r="C53" s="63" t="s">
        <v>754</v>
      </c>
      <c r="D53" s="63"/>
      <c r="E53" t="s">
        <v>1112</v>
      </c>
      <c r="F53"/>
      <c r="G53" s="63" t="s">
        <v>590</v>
      </c>
      <c r="J53" s="63"/>
      <c r="K53"/>
      <c r="M53" s="227">
        <v>30500</v>
      </c>
      <c r="N53" s="244">
        <v>2.6992942009425405E-5</v>
      </c>
      <c r="O53" s="243">
        <v>30500</v>
      </c>
      <c r="P53" s="244">
        <v>2.6992942009425405E-5</v>
      </c>
      <c r="Q53" s="68">
        <v>0</v>
      </c>
      <c r="R53" s="90">
        <v>0</v>
      </c>
    </row>
    <row r="54" spans="1:18" x14ac:dyDescent="0.2">
      <c r="A54" s="225">
        <v>52</v>
      </c>
      <c r="B54" t="s">
        <v>3170</v>
      </c>
      <c r="C54" s="63" t="s">
        <v>3171</v>
      </c>
      <c r="D54" s="63"/>
      <c r="E54" t="s">
        <v>3172</v>
      </c>
      <c r="F54"/>
      <c r="G54" s="63" t="s">
        <v>590</v>
      </c>
      <c r="J54" s="63"/>
      <c r="K54"/>
      <c r="M54" s="227">
        <v>36000</v>
      </c>
      <c r="N54" s="244">
        <v>3.1860521716043098E-5</v>
      </c>
      <c r="O54" s="243"/>
      <c r="P54" s="244">
        <v>0</v>
      </c>
      <c r="Q54" s="68">
        <v>-36000</v>
      </c>
      <c r="R54" s="90">
        <v>-3.1860521716043098E-5</v>
      </c>
    </row>
    <row r="55" spans="1:18" x14ac:dyDescent="0.2">
      <c r="A55" s="225">
        <v>53</v>
      </c>
      <c r="B55" t="s">
        <v>2891</v>
      </c>
      <c r="C55" s="63" t="s">
        <v>2892</v>
      </c>
      <c r="D55" s="63"/>
      <c r="E55" t="s">
        <v>2893</v>
      </c>
      <c r="F55"/>
      <c r="G55" s="63" t="s">
        <v>590</v>
      </c>
      <c r="J55" s="63"/>
      <c r="K55"/>
      <c r="M55" s="227">
        <v>5000</v>
      </c>
      <c r="N55" s="244">
        <v>4.425072460561542E-6</v>
      </c>
      <c r="O55" s="243">
        <v>3500</v>
      </c>
      <c r="P55" s="244">
        <v>3.0975507223930792E-6</v>
      </c>
      <c r="Q55" s="68">
        <v>-1500</v>
      </c>
      <c r="R55" s="90">
        <v>-1.3275217381684624E-6</v>
      </c>
    </row>
    <row r="56" spans="1:18" x14ac:dyDescent="0.2">
      <c r="A56" s="225">
        <v>54</v>
      </c>
      <c r="B56" t="s">
        <v>1984</v>
      </c>
      <c r="C56" s="63" t="s">
        <v>1985</v>
      </c>
      <c r="D56" s="63"/>
      <c r="E56" t="s">
        <v>1081</v>
      </c>
      <c r="F56"/>
      <c r="G56" s="63" t="s">
        <v>590</v>
      </c>
      <c r="J56" s="63"/>
      <c r="K56"/>
      <c r="M56" s="227">
        <v>332000</v>
      </c>
      <c r="N56" s="244">
        <v>2.9382481138128636E-4</v>
      </c>
      <c r="O56" s="243">
        <v>332000</v>
      </c>
      <c r="P56" s="244">
        <v>2.9382481138128636E-4</v>
      </c>
      <c r="Q56" s="68">
        <v>0</v>
      </c>
      <c r="R56" s="90">
        <v>0</v>
      </c>
    </row>
    <row r="57" spans="1:18" x14ac:dyDescent="0.2">
      <c r="A57" s="225">
        <v>55</v>
      </c>
      <c r="B57" t="s">
        <v>2279</v>
      </c>
      <c r="C57" s="63" t="s">
        <v>2280</v>
      </c>
      <c r="D57" s="63"/>
      <c r="E57" t="s">
        <v>2281</v>
      </c>
      <c r="F57"/>
      <c r="G57" s="63" t="s">
        <v>590</v>
      </c>
      <c r="J57" s="63"/>
      <c r="K57"/>
      <c r="M57" s="227">
        <v>87500</v>
      </c>
      <c r="N57" s="244">
        <v>7.7438768059826974E-5</v>
      </c>
      <c r="O57" s="243">
        <v>54000</v>
      </c>
      <c r="P57" s="244">
        <v>4.7790782574064648E-5</v>
      </c>
      <c r="Q57" s="68">
        <v>-33500</v>
      </c>
      <c r="R57" s="90">
        <v>-2.964798548576233E-5</v>
      </c>
    </row>
    <row r="58" spans="1:18" x14ac:dyDescent="0.2">
      <c r="A58" s="225">
        <v>56</v>
      </c>
      <c r="B58" t="s">
        <v>2338</v>
      </c>
      <c r="C58" s="63" t="s">
        <v>2339</v>
      </c>
      <c r="D58" s="63"/>
      <c r="E58" t="s">
        <v>2340</v>
      </c>
      <c r="F58"/>
      <c r="G58" s="63" t="s">
        <v>590</v>
      </c>
      <c r="J58" s="63"/>
      <c r="K58"/>
      <c r="M58" s="227">
        <v>31500</v>
      </c>
      <c r="N58" s="244">
        <v>2.7877956501537711E-5</v>
      </c>
      <c r="O58" s="243">
        <v>29000</v>
      </c>
      <c r="P58" s="244">
        <v>2.5665420271256943E-5</v>
      </c>
      <c r="Q58" s="68">
        <v>-2500</v>
      </c>
      <c r="R58" s="90">
        <v>-2.212536230280771E-6</v>
      </c>
    </row>
    <row r="59" spans="1:18" x14ac:dyDescent="0.2">
      <c r="A59" s="225">
        <v>57</v>
      </c>
      <c r="B59" t="s">
        <v>374</v>
      </c>
      <c r="C59" s="63" t="s">
        <v>375</v>
      </c>
      <c r="D59" s="63"/>
      <c r="E59" t="s">
        <v>1240</v>
      </c>
      <c r="F59"/>
      <c r="G59" s="63" t="s">
        <v>590</v>
      </c>
      <c r="J59" s="63"/>
      <c r="K59"/>
      <c r="M59" s="227">
        <v>136000</v>
      </c>
      <c r="N59" s="244">
        <v>1.2036197092727393E-4</v>
      </c>
      <c r="O59" s="243">
        <v>136000</v>
      </c>
      <c r="P59" s="244">
        <v>1.2036197092727393E-4</v>
      </c>
      <c r="Q59" s="68">
        <v>0</v>
      </c>
      <c r="R59" s="90">
        <v>0</v>
      </c>
    </row>
    <row r="60" spans="1:18" x14ac:dyDescent="0.2">
      <c r="A60" s="225">
        <v>58</v>
      </c>
      <c r="B60" t="s">
        <v>781</v>
      </c>
      <c r="C60" s="63" t="s">
        <v>782</v>
      </c>
      <c r="D60" s="63"/>
      <c r="E60" t="s">
        <v>1235</v>
      </c>
      <c r="F60"/>
      <c r="G60" s="63" t="s">
        <v>590</v>
      </c>
      <c r="J60" s="63"/>
      <c r="K60"/>
      <c r="M60" s="227">
        <v>50000</v>
      </c>
      <c r="N60" s="244">
        <v>4.4250724605615417E-5</v>
      </c>
      <c r="O60" s="243">
        <v>50000</v>
      </c>
      <c r="P60" s="244">
        <v>4.4250724605615417E-5</v>
      </c>
      <c r="Q60" s="68">
        <v>0</v>
      </c>
      <c r="R60" s="90">
        <v>0</v>
      </c>
    </row>
    <row r="61" spans="1:18" x14ac:dyDescent="0.2">
      <c r="A61" s="225">
        <v>59</v>
      </c>
      <c r="B61" t="s">
        <v>681</v>
      </c>
      <c r="C61" s="63" t="s">
        <v>682</v>
      </c>
      <c r="D61" s="63"/>
      <c r="E61" t="s">
        <v>1218</v>
      </c>
      <c r="F61"/>
      <c r="G61" s="63" t="s">
        <v>590</v>
      </c>
      <c r="J61" s="63"/>
      <c r="K61"/>
      <c r="M61" s="227">
        <v>211000</v>
      </c>
      <c r="N61" s="244">
        <v>1.8673805783569705E-4</v>
      </c>
      <c r="O61" s="243">
        <v>211000</v>
      </c>
      <c r="P61" s="244">
        <v>1.8673805783569705E-4</v>
      </c>
      <c r="Q61" s="68">
        <v>0</v>
      </c>
      <c r="R61" s="90">
        <v>0</v>
      </c>
    </row>
    <row r="62" spans="1:18" x14ac:dyDescent="0.2">
      <c r="A62" s="225">
        <v>60</v>
      </c>
      <c r="B62" t="s">
        <v>1538</v>
      </c>
      <c r="C62" s="63" t="s">
        <v>1539</v>
      </c>
      <c r="D62" s="63"/>
      <c r="E62" t="s">
        <v>1540</v>
      </c>
      <c r="F62"/>
      <c r="G62" s="63" t="s">
        <v>590</v>
      </c>
      <c r="J62" s="63"/>
      <c r="K62"/>
      <c r="M62" s="227">
        <v>22000</v>
      </c>
      <c r="N62" s="244">
        <v>1.9470318826470784E-5</v>
      </c>
      <c r="O62" s="243">
        <v>22000</v>
      </c>
      <c r="P62" s="244">
        <v>1.9470318826470784E-5</v>
      </c>
      <c r="Q62" s="68">
        <v>0</v>
      </c>
      <c r="R62" s="90">
        <v>0</v>
      </c>
    </row>
    <row r="63" spans="1:18" x14ac:dyDescent="0.2">
      <c r="A63" s="225">
        <v>61</v>
      </c>
      <c r="B63" t="s">
        <v>2878</v>
      </c>
      <c r="C63" s="63" t="s">
        <v>2879</v>
      </c>
      <c r="D63" s="63"/>
      <c r="E63" t="s">
        <v>2880</v>
      </c>
      <c r="F63"/>
      <c r="G63" s="63" t="s">
        <v>590</v>
      </c>
      <c r="J63" s="63"/>
      <c r="K63"/>
      <c r="M63" s="227">
        <v>15000</v>
      </c>
      <c r="N63" s="244">
        <v>1.3275217381684624E-5</v>
      </c>
      <c r="O63" s="243">
        <v>15000</v>
      </c>
      <c r="P63" s="244">
        <v>1.3275217381684624E-5</v>
      </c>
      <c r="Q63" s="68">
        <v>0</v>
      </c>
      <c r="R63" s="90">
        <v>0</v>
      </c>
    </row>
    <row r="64" spans="1:18" x14ac:dyDescent="0.2">
      <c r="A64" s="225">
        <v>62</v>
      </c>
      <c r="B64" t="s">
        <v>3260</v>
      </c>
      <c r="C64" s="63" t="s">
        <v>3261</v>
      </c>
      <c r="D64" s="63"/>
      <c r="E64" t="s">
        <v>3262</v>
      </c>
      <c r="F64"/>
      <c r="G64" s="63" t="s">
        <v>590</v>
      </c>
      <c r="J64" s="63"/>
      <c r="K64"/>
      <c r="M64" s="227">
        <v>72000</v>
      </c>
      <c r="N64" s="244">
        <v>6.3721043432086197E-5</v>
      </c>
      <c r="O64" s="243">
        <v>90000</v>
      </c>
      <c r="P64" s="244">
        <v>7.9651304290107746E-5</v>
      </c>
      <c r="Q64" s="68">
        <v>18000</v>
      </c>
      <c r="R64" s="90">
        <v>1.5930260858021549E-5</v>
      </c>
    </row>
    <row r="65" spans="1:18" x14ac:dyDescent="0.2">
      <c r="A65" s="225">
        <v>63</v>
      </c>
      <c r="B65" t="s">
        <v>2347</v>
      </c>
      <c r="C65" s="63" t="s">
        <v>2348</v>
      </c>
      <c r="D65" s="63"/>
      <c r="E65" t="s">
        <v>1103</v>
      </c>
      <c r="F65"/>
      <c r="G65" s="63" t="s">
        <v>590</v>
      </c>
      <c r="J65" s="63"/>
      <c r="K65"/>
      <c r="M65" s="227">
        <v>18000</v>
      </c>
      <c r="N65" s="244">
        <v>1.5930260858021549E-5</v>
      </c>
      <c r="O65" s="243">
        <v>18000</v>
      </c>
      <c r="P65" s="244">
        <v>1.5930260858021549E-5</v>
      </c>
      <c r="Q65" s="68">
        <v>0</v>
      </c>
      <c r="R65" s="90">
        <v>0</v>
      </c>
    </row>
    <row r="66" spans="1:18" x14ac:dyDescent="0.2">
      <c r="A66" s="225">
        <v>64</v>
      </c>
      <c r="B66" t="s">
        <v>683</v>
      </c>
      <c r="C66" s="63" t="s">
        <v>322</v>
      </c>
      <c r="D66" s="63"/>
      <c r="E66" t="s">
        <v>1103</v>
      </c>
      <c r="F66"/>
      <c r="G66" s="63" t="s">
        <v>590</v>
      </c>
      <c r="J66" s="63"/>
      <c r="K66"/>
      <c r="M66" s="227">
        <v>144500</v>
      </c>
      <c r="N66" s="244">
        <v>1.2788459411022855E-4</v>
      </c>
      <c r="O66" s="243">
        <v>144500</v>
      </c>
      <c r="P66" s="244">
        <v>1.2788459411022855E-4</v>
      </c>
      <c r="Q66" s="68">
        <v>0</v>
      </c>
      <c r="R66" s="90">
        <v>0</v>
      </c>
    </row>
    <row r="67" spans="1:18" x14ac:dyDescent="0.2">
      <c r="A67" s="225">
        <v>65</v>
      </c>
      <c r="B67" t="s">
        <v>3240</v>
      </c>
      <c r="C67" s="63" t="s">
        <v>3241</v>
      </c>
      <c r="D67" s="63"/>
      <c r="E67" t="s">
        <v>1103</v>
      </c>
      <c r="F67"/>
      <c r="G67" s="63" t="s">
        <v>590</v>
      </c>
      <c r="J67" s="63"/>
      <c r="K67"/>
      <c r="M67" s="227">
        <v>112000</v>
      </c>
      <c r="N67" s="244">
        <v>9.9121623116578533E-5</v>
      </c>
      <c r="O67" s="243"/>
      <c r="P67" s="244">
        <v>0</v>
      </c>
      <c r="Q67" s="68">
        <v>-112000</v>
      </c>
      <c r="R67" s="90">
        <v>-9.9121623116578533E-5</v>
      </c>
    </row>
    <row r="68" spans="1:18" x14ac:dyDescent="0.2">
      <c r="A68" s="225">
        <v>66</v>
      </c>
      <c r="B68" t="s">
        <v>3581</v>
      </c>
      <c r="C68" s="63" t="s">
        <v>3582</v>
      </c>
      <c r="D68" s="63"/>
      <c r="E68" t="s">
        <v>3583</v>
      </c>
      <c r="F68" t="s">
        <v>1796</v>
      </c>
      <c r="G68" s="63" t="s">
        <v>590</v>
      </c>
      <c r="J68" s="63"/>
      <c r="K68"/>
      <c r="M68" s="227"/>
      <c r="N68" s="244">
        <v>0</v>
      </c>
      <c r="O68" s="243">
        <v>7500</v>
      </c>
      <c r="P68" s="244">
        <v>6.6376086908423122E-6</v>
      </c>
      <c r="Q68" s="68">
        <v>7500</v>
      </c>
      <c r="R68" s="90">
        <v>6.6376086908423122E-6</v>
      </c>
    </row>
    <row r="69" spans="1:18" x14ac:dyDescent="0.2">
      <c r="A69" s="225">
        <v>67</v>
      </c>
      <c r="B69" t="s">
        <v>1793</v>
      </c>
      <c r="C69" s="63" t="s">
        <v>1794</v>
      </c>
      <c r="D69" s="63" t="s">
        <v>656</v>
      </c>
      <c r="E69" t="s">
        <v>1795</v>
      </c>
      <c r="F69" t="s">
        <v>1796</v>
      </c>
      <c r="G69" s="63" t="s">
        <v>590</v>
      </c>
      <c r="J69" s="63"/>
      <c r="K69"/>
      <c r="M69" s="227">
        <v>164000</v>
      </c>
      <c r="N69" s="244">
        <v>1.4514237670641857E-4</v>
      </c>
      <c r="O69" s="243">
        <v>166000</v>
      </c>
      <c r="P69" s="244">
        <v>1.4691240569064318E-4</v>
      </c>
      <c r="Q69" s="68">
        <v>2000</v>
      </c>
      <c r="R69" s="90">
        <v>1.7700289842246167E-6</v>
      </c>
    </row>
    <row r="70" spans="1:18" x14ac:dyDescent="0.2">
      <c r="A70" s="225">
        <v>68</v>
      </c>
      <c r="B70" t="s">
        <v>3167</v>
      </c>
      <c r="C70" s="63" t="s">
        <v>3168</v>
      </c>
      <c r="D70" s="63"/>
      <c r="E70" t="s">
        <v>3169</v>
      </c>
      <c r="F70"/>
      <c r="G70" s="63" t="s">
        <v>590</v>
      </c>
      <c r="J70" s="63"/>
      <c r="K70"/>
      <c r="M70" s="227">
        <v>21500</v>
      </c>
      <c r="N70" s="244">
        <v>1.902781158041463E-5</v>
      </c>
      <c r="O70" s="243">
        <v>21500</v>
      </c>
      <c r="P70" s="244">
        <v>1.902781158041463E-5</v>
      </c>
      <c r="Q70" s="68">
        <v>0</v>
      </c>
      <c r="R70" s="90">
        <v>0</v>
      </c>
    </row>
    <row r="71" spans="1:18" x14ac:dyDescent="0.2">
      <c r="A71" s="225">
        <v>69</v>
      </c>
      <c r="B71" t="s">
        <v>2062</v>
      </c>
      <c r="C71" s="63" t="s">
        <v>1791</v>
      </c>
      <c r="D71" s="63"/>
      <c r="E71" t="s">
        <v>1792</v>
      </c>
      <c r="F71"/>
      <c r="G71" s="63" t="s">
        <v>590</v>
      </c>
      <c r="J71" s="63"/>
      <c r="K71"/>
      <c r="M71" s="227">
        <v>131703</v>
      </c>
      <c r="N71" s="244">
        <v>1.1655906365466735E-4</v>
      </c>
      <c r="O71" s="243">
        <v>131703</v>
      </c>
      <c r="P71" s="244">
        <v>1.1655906365466735E-4</v>
      </c>
      <c r="Q71" s="68">
        <v>0</v>
      </c>
      <c r="R71" s="90">
        <v>0</v>
      </c>
    </row>
    <row r="72" spans="1:18" x14ac:dyDescent="0.2">
      <c r="A72" s="225">
        <v>70</v>
      </c>
      <c r="B72" t="s">
        <v>1196</v>
      </c>
      <c r="C72" s="63" t="s">
        <v>1197</v>
      </c>
      <c r="D72" s="63"/>
      <c r="E72" t="s">
        <v>1198</v>
      </c>
      <c r="F72"/>
      <c r="G72" s="63" t="s">
        <v>590</v>
      </c>
      <c r="J72" s="63"/>
      <c r="K72"/>
      <c r="M72" s="227">
        <v>13000</v>
      </c>
      <c r="N72" s="244">
        <v>1.1505188397460009E-5</v>
      </c>
      <c r="O72" s="243">
        <v>18000</v>
      </c>
      <c r="P72" s="244">
        <v>1.5930260858021549E-5</v>
      </c>
      <c r="Q72" s="68">
        <v>5000</v>
      </c>
      <c r="R72" s="90">
        <v>4.425072460561542E-6</v>
      </c>
    </row>
    <row r="73" spans="1:18" x14ac:dyDescent="0.2">
      <c r="A73" s="225">
        <v>71</v>
      </c>
      <c r="B73" t="s">
        <v>2476</v>
      </c>
      <c r="C73" s="63" t="s">
        <v>725</v>
      </c>
      <c r="D73" s="63"/>
      <c r="E73" t="s">
        <v>1137</v>
      </c>
      <c r="F73"/>
      <c r="G73" s="63" t="s">
        <v>590</v>
      </c>
      <c r="J73" s="63"/>
      <c r="K73"/>
      <c r="M73" s="227">
        <v>109000</v>
      </c>
      <c r="N73" s="244">
        <v>9.6466579640241615E-5</v>
      </c>
      <c r="O73" s="243">
        <v>109000</v>
      </c>
      <c r="P73" s="244">
        <v>9.6466579640241615E-5</v>
      </c>
      <c r="Q73" s="68">
        <v>0</v>
      </c>
      <c r="R73" s="90">
        <v>0</v>
      </c>
    </row>
    <row r="74" spans="1:18" x14ac:dyDescent="0.2">
      <c r="A74" s="225">
        <v>72</v>
      </c>
      <c r="B74" t="s">
        <v>2953</v>
      </c>
      <c r="C74" s="63" t="s">
        <v>2954</v>
      </c>
      <c r="D74" s="63"/>
      <c r="E74" t="s">
        <v>2952</v>
      </c>
      <c r="F74"/>
      <c r="G74" s="63" t="s">
        <v>590</v>
      </c>
      <c r="J74" s="63"/>
      <c r="K74"/>
      <c r="M74" s="227">
        <v>27500</v>
      </c>
      <c r="N74" s="244">
        <v>2.433789853308848E-5</v>
      </c>
      <c r="O74" s="243">
        <v>27500</v>
      </c>
      <c r="P74" s="244">
        <v>2.433789853308848E-5</v>
      </c>
      <c r="Q74" s="68">
        <v>0</v>
      </c>
      <c r="R74" s="90">
        <v>0</v>
      </c>
    </row>
    <row r="75" spans="1:18" x14ac:dyDescent="0.2">
      <c r="A75" s="225">
        <v>73</v>
      </c>
      <c r="B75" t="s">
        <v>2950</v>
      </c>
      <c r="C75" s="63" t="s">
        <v>2951</v>
      </c>
      <c r="D75" s="63"/>
      <c r="E75" t="s">
        <v>2952</v>
      </c>
      <c r="F75"/>
      <c r="G75" s="63" t="s">
        <v>590</v>
      </c>
      <c r="J75" s="63"/>
      <c r="K75"/>
      <c r="M75" s="227">
        <v>59500</v>
      </c>
      <c r="N75" s="244">
        <v>5.2658362280682344E-5</v>
      </c>
      <c r="O75" s="243">
        <v>59500</v>
      </c>
      <c r="P75" s="244">
        <v>5.2658362280682344E-5</v>
      </c>
      <c r="Q75" s="68">
        <v>0</v>
      </c>
      <c r="R75" s="90">
        <v>0</v>
      </c>
    </row>
    <row r="76" spans="1:18" x14ac:dyDescent="0.2">
      <c r="A76" s="225">
        <v>74</v>
      </c>
      <c r="B76" t="s">
        <v>1350</v>
      </c>
      <c r="C76" s="63" t="s">
        <v>1351</v>
      </c>
      <c r="D76" s="63"/>
      <c r="E76" t="s">
        <v>1352</v>
      </c>
      <c r="F76"/>
      <c r="G76" s="63" t="s">
        <v>590</v>
      </c>
      <c r="J76" s="63"/>
      <c r="K76"/>
      <c r="M76" s="227">
        <v>6000</v>
      </c>
      <c r="N76" s="244">
        <v>5.3100869526738497E-6</v>
      </c>
      <c r="O76" s="243">
        <v>6000</v>
      </c>
      <c r="P76" s="244">
        <v>5.3100869526738497E-6</v>
      </c>
      <c r="Q76" s="68">
        <v>0</v>
      </c>
      <c r="R76" s="90">
        <v>0</v>
      </c>
    </row>
    <row r="77" spans="1:18" x14ac:dyDescent="0.2">
      <c r="A77" s="225">
        <v>75</v>
      </c>
      <c r="B77" t="s">
        <v>2177</v>
      </c>
      <c r="C77" s="63" t="s">
        <v>2178</v>
      </c>
      <c r="D77" s="63"/>
      <c r="E77" t="s">
        <v>2179</v>
      </c>
      <c r="F77"/>
      <c r="G77" s="63" t="s">
        <v>590</v>
      </c>
      <c r="J77" s="63"/>
      <c r="K77"/>
      <c r="M77" s="227">
        <v>39000</v>
      </c>
      <c r="N77" s="244">
        <v>3.4515565192380023E-5</v>
      </c>
      <c r="O77" s="243">
        <v>39000</v>
      </c>
      <c r="P77" s="244">
        <v>3.4515565192380023E-5</v>
      </c>
      <c r="Q77" s="68">
        <v>0</v>
      </c>
      <c r="R77" s="90">
        <v>0</v>
      </c>
    </row>
    <row r="78" spans="1:18" x14ac:dyDescent="0.2">
      <c r="A78" s="225">
        <v>76</v>
      </c>
      <c r="B78" t="s">
        <v>2357</v>
      </c>
      <c r="C78" s="63" t="s">
        <v>2358</v>
      </c>
      <c r="D78" s="63"/>
      <c r="E78" t="s">
        <v>2359</v>
      </c>
      <c r="F78" t="s">
        <v>2360</v>
      </c>
      <c r="G78" s="63" t="s">
        <v>590</v>
      </c>
      <c r="J78" s="63"/>
      <c r="K78"/>
      <c r="M78" s="227">
        <v>11500</v>
      </c>
      <c r="N78" s="244">
        <v>1.0177666659291546E-5</v>
      </c>
      <c r="O78" s="243">
        <v>11500</v>
      </c>
      <c r="P78" s="244">
        <v>1.0177666659291546E-5</v>
      </c>
      <c r="Q78" s="68">
        <v>0</v>
      </c>
      <c r="R78" s="90">
        <v>0</v>
      </c>
    </row>
    <row r="79" spans="1:18" x14ac:dyDescent="0.2">
      <c r="A79" s="225">
        <v>77</v>
      </c>
      <c r="B79" t="s">
        <v>563</v>
      </c>
      <c r="C79" s="63" t="s">
        <v>564</v>
      </c>
      <c r="D79" s="63"/>
      <c r="E79" t="s">
        <v>1077</v>
      </c>
      <c r="F79"/>
      <c r="G79" s="63" t="s">
        <v>590</v>
      </c>
      <c r="J79" s="63"/>
      <c r="K79"/>
      <c r="M79" s="227">
        <v>16500</v>
      </c>
      <c r="N79" s="244">
        <v>1.4602739119853087E-5</v>
      </c>
      <c r="O79" s="243">
        <v>16500</v>
      </c>
      <c r="P79" s="244">
        <v>1.4602739119853087E-5</v>
      </c>
      <c r="Q79" s="68">
        <v>0</v>
      </c>
      <c r="R79" s="90">
        <v>0</v>
      </c>
    </row>
    <row r="80" spans="1:18" x14ac:dyDescent="0.2">
      <c r="A80" s="225">
        <v>78</v>
      </c>
      <c r="B80" t="s">
        <v>287</v>
      </c>
      <c r="C80" s="63" t="s">
        <v>288</v>
      </c>
      <c r="D80" s="63"/>
      <c r="E80" t="s">
        <v>1077</v>
      </c>
      <c r="F80"/>
      <c r="G80" s="63" t="s">
        <v>590</v>
      </c>
      <c r="J80" s="63"/>
      <c r="K80"/>
      <c r="M80" s="227">
        <v>8140800</v>
      </c>
      <c r="N80" s="244">
        <v>7.2047259773878793E-3</v>
      </c>
      <c r="O80" s="243">
        <v>8020800</v>
      </c>
      <c r="P80" s="244">
        <v>7.0985242383344027E-3</v>
      </c>
      <c r="Q80" s="68">
        <v>-120000</v>
      </c>
      <c r="R80" s="90">
        <v>-1.0620173905347699E-4</v>
      </c>
    </row>
    <row r="81" spans="1:18" x14ac:dyDescent="0.2">
      <c r="A81" s="225">
        <v>79</v>
      </c>
      <c r="B81" t="s">
        <v>1621</v>
      </c>
      <c r="C81" s="63" t="s">
        <v>544</v>
      </c>
      <c r="D81" s="63"/>
      <c r="E81" t="s">
        <v>1077</v>
      </c>
      <c r="F81"/>
      <c r="G81" s="63" t="s">
        <v>590</v>
      </c>
      <c r="J81" s="63"/>
      <c r="K81"/>
      <c r="M81" s="227">
        <v>281000</v>
      </c>
      <c r="N81" s="244">
        <v>2.4868907228355866E-4</v>
      </c>
      <c r="O81" s="243">
        <v>281000</v>
      </c>
      <c r="P81" s="244">
        <v>2.4868907228355866E-4</v>
      </c>
      <c r="Q81" s="68">
        <v>0</v>
      </c>
      <c r="R81" s="90">
        <v>0</v>
      </c>
    </row>
    <row r="82" spans="1:18" x14ac:dyDescent="0.2">
      <c r="A82" s="225">
        <v>80</v>
      </c>
      <c r="B82" t="s">
        <v>2996</v>
      </c>
      <c r="C82" s="63" t="s">
        <v>2997</v>
      </c>
      <c r="D82" s="63"/>
      <c r="E82" t="s">
        <v>2397</v>
      </c>
      <c r="F82"/>
      <c r="G82" s="63" t="s">
        <v>590</v>
      </c>
      <c r="J82" s="63"/>
      <c r="K82"/>
      <c r="M82" s="227">
        <v>500</v>
      </c>
      <c r="N82" s="244">
        <v>4.4250724605615418E-7</v>
      </c>
      <c r="O82" s="243">
        <v>500</v>
      </c>
      <c r="P82" s="244">
        <v>4.4250724605615418E-7</v>
      </c>
      <c r="Q82" s="68">
        <v>0</v>
      </c>
      <c r="R82" s="90">
        <v>0</v>
      </c>
    </row>
    <row r="83" spans="1:18" x14ac:dyDescent="0.2">
      <c r="A83" s="225">
        <v>81</v>
      </c>
      <c r="B83" t="s">
        <v>2395</v>
      </c>
      <c r="C83" s="63" t="s">
        <v>2396</v>
      </c>
      <c r="D83" s="63"/>
      <c r="E83" t="s">
        <v>2397</v>
      </c>
      <c r="F83"/>
      <c r="G83" s="63" t="s">
        <v>590</v>
      </c>
      <c r="J83" s="63"/>
      <c r="K83"/>
      <c r="M83" s="227">
        <v>3500</v>
      </c>
      <c r="N83" s="244">
        <v>3.0975507223930792E-6</v>
      </c>
      <c r="O83" s="243">
        <v>4500</v>
      </c>
      <c r="P83" s="244">
        <v>3.9825652145053873E-6</v>
      </c>
      <c r="Q83" s="68">
        <v>1000</v>
      </c>
      <c r="R83" s="90">
        <v>8.8501449211230836E-7</v>
      </c>
    </row>
    <row r="84" spans="1:18" x14ac:dyDescent="0.2">
      <c r="A84" s="225">
        <v>82</v>
      </c>
      <c r="B84" t="s">
        <v>3611</v>
      </c>
      <c r="C84" s="63" t="s">
        <v>3612</v>
      </c>
      <c r="D84" s="63"/>
      <c r="E84" t="s">
        <v>3613</v>
      </c>
      <c r="F84"/>
      <c r="G84" s="63" t="s">
        <v>590</v>
      </c>
      <c r="J84" s="63"/>
      <c r="K84"/>
      <c r="M84" s="227"/>
      <c r="N84" s="244">
        <v>0</v>
      </c>
      <c r="O84" s="243">
        <v>4594</v>
      </c>
      <c r="P84" s="244">
        <v>4.0657565767639442E-6</v>
      </c>
      <c r="Q84" s="68">
        <v>4594</v>
      </c>
      <c r="R84" s="90">
        <v>4.0657565767639442E-6</v>
      </c>
    </row>
    <row r="85" spans="1:18" x14ac:dyDescent="0.2">
      <c r="A85" s="225">
        <v>83</v>
      </c>
      <c r="B85" t="s">
        <v>3008</v>
      </c>
      <c r="C85" s="63" t="s">
        <v>3009</v>
      </c>
      <c r="D85" s="63"/>
      <c r="E85" t="s">
        <v>967</v>
      </c>
      <c r="F85"/>
      <c r="G85" s="63" t="s">
        <v>590</v>
      </c>
      <c r="J85" s="63"/>
      <c r="K85"/>
      <c r="M85" s="227">
        <v>553000</v>
      </c>
      <c r="N85" s="244">
        <v>4.8941301413810655E-4</v>
      </c>
      <c r="O85" s="243">
        <v>553000</v>
      </c>
      <c r="P85" s="244">
        <v>4.8941301413810655E-4</v>
      </c>
      <c r="Q85" s="68">
        <v>0</v>
      </c>
      <c r="R85" s="90">
        <v>0</v>
      </c>
    </row>
    <row r="86" spans="1:18" x14ac:dyDescent="0.2">
      <c r="A86" s="225">
        <v>84</v>
      </c>
      <c r="B86" t="s">
        <v>104</v>
      </c>
      <c r="C86" s="63" t="s">
        <v>240</v>
      </c>
      <c r="D86" s="63"/>
      <c r="E86" t="s">
        <v>967</v>
      </c>
      <c r="F86"/>
      <c r="G86" s="63" t="s">
        <v>590</v>
      </c>
      <c r="J86" s="63"/>
      <c r="K86"/>
      <c r="M86" s="227">
        <v>3782000</v>
      </c>
      <c r="N86" s="244">
        <v>3.3471248091687502E-3</v>
      </c>
      <c r="O86" s="243">
        <v>3913000</v>
      </c>
      <c r="P86" s="244">
        <v>3.4630617076354627E-3</v>
      </c>
      <c r="Q86" s="68">
        <v>131000</v>
      </c>
      <c r="R86" s="90">
        <v>1.1593689846671239E-4</v>
      </c>
    </row>
    <row r="87" spans="1:18" x14ac:dyDescent="0.2">
      <c r="A87" s="225">
        <v>85</v>
      </c>
      <c r="B87" t="s">
        <v>2599</v>
      </c>
      <c r="C87" s="63" t="s">
        <v>2600</v>
      </c>
      <c r="D87" s="63"/>
      <c r="E87" t="s">
        <v>2601</v>
      </c>
      <c r="F87"/>
      <c r="G87" s="63" t="s">
        <v>590</v>
      </c>
      <c r="J87" s="63"/>
      <c r="K87"/>
      <c r="M87" s="227">
        <v>4500</v>
      </c>
      <c r="N87" s="244">
        <v>3.9825652145053873E-6</v>
      </c>
      <c r="O87" s="243">
        <v>4500</v>
      </c>
      <c r="P87" s="244">
        <v>3.9825652145053873E-6</v>
      </c>
      <c r="Q87" s="68">
        <v>0</v>
      </c>
      <c r="R87" s="90">
        <v>0</v>
      </c>
    </row>
    <row r="88" spans="1:18" x14ac:dyDescent="0.2">
      <c r="A88" s="225">
        <v>86</v>
      </c>
      <c r="B88" t="s">
        <v>2632</v>
      </c>
      <c r="C88" s="63" t="s">
        <v>860</v>
      </c>
      <c r="D88" s="63"/>
      <c r="E88" t="s">
        <v>1256</v>
      </c>
      <c r="F88" t="s">
        <v>1285</v>
      </c>
      <c r="G88" s="63" t="s">
        <v>590</v>
      </c>
      <c r="J88" s="63"/>
      <c r="K88"/>
      <c r="M88" s="227">
        <v>50000</v>
      </c>
      <c r="N88" s="244">
        <v>4.4250724605615417E-5</v>
      </c>
      <c r="O88" s="243">
        <v>69000</v>
      </c>
      <c r="P88" s="244">
        <v>6.1065999955749279E-5</v>
      </c>
      <c r="Q88" s="68">
        <v>19000</v>
      </c>
      <c r="R88" s="90">
        <v>1.6815275350133859E-5</v>
      </c>
    </row>
    <row r="89" spans="1:18" x14ac:dyDescent="0.2">
      <c r="A89" s="225">
        <v>87</v>
      </c>
      <c r="B89" t="s">
        <v>829</v>
      </c>
      <c r="C89" s="63" t="s">
        <v>830</v>
      </c>
      <c r="D89" s="63" t="s">
        <v>656</v>
      </c>
      <c r="E89" t="s">
        <v>831</v>
      </c>
      <c r="F89" t="s">
        <v>1716</v>
      </c>
      <c r="G89" s="63" t="s">
        <v>583</v>
      </c>
      <c r="J89" s="63"/>
      <c r="K89"/>
      <c r="M89" s="227">
        <v>22500</v>
      </c>
      <c r="N89" s="244">
        <v>1.9912826072526937E-5</v>
      </c>
      <c r="O89" s="243">
        <v>22500</v>
      </c>
      <c r="P89" s="244">
        <v>1.9912826072526937E-5</v>
      </c>
      <c r="Q89" s="68">
        <v>0</v>
      </c>
      <c r="R89" s="90">
        <v>0</v>
      </c>
    </row>
    <row r="90" spans="1:18" x14ac:dyDescent="0.2">
      <c r="A90" s="225">
        <v>88</v>
      </c>
      <c r="B90" t="s">
        <v>1070</v>
      </c>
      <c r="C90" s="63" t="s">
        <v>3291</v>
      </c>
      <c r="D90" s="63" t="s">
        <v>3292</v>
      </c>
      <c r="E90" t="s">
        <v>3293</v>
      </c>
      <c r="F90" t="s">
        <v>3294</v>
      </c>
      <c r="G90" s="63" t="s">
        <v>587</v>
      </c>
      <c r="J90" s="63"/>
      <c r="K90"/>
      <c r="M90" s="227">
        <v>15000</v>
      </c>
      <c r="N90" s="244">
        <v>1.3275217381684624E-5</v>
      </c>
      <c r="O90" s="243">
        <v>16500</v>
      </c>
      <c r="P90" s="244">
        <v>1.4602739119853087E-5</v>
      </c>
      <c r="Q90" s="68">
        <v>1500</v>
      </c>
      <c r="R90" s="90">
        <v>1.3275217381684624E-6</v>
      </c>
    </row>
    <row r="91" spans="1:18" x14ac:dyDescent="0.2">
      <c r="A91" s="225">
        <v>89</v>
      </c>
      <c r="B91" t="s">
        <v>397</v>
      </c>
      <c r="C91" s="63" t="s">
        <v>398</v>
      </c>
      <c r="D91" s="63"/>
      <c r="E91" t="s">
        <v>897</v>
      </c>
      <c r="F91"/>
      <c r="G91" s="63" t="s">
        <v>590</v>
      </c>
      <c r="J91" s="63"/>
      <c r="K91"/>
      <c r="M91" s="227">
        <v>379000</v>
      </c>
      <c r="N91" s="244">
        <v>3.3542049251056484E-4</v>
      </c>
      <c r="O91" s="243">
        <v>412500</v>
      </c>
      <c r="P91" s="244">
        <v>3.6506847799632717E-4</v>
      </c>
      <c r="Q91" s="68">
        <v>33500</v>
      </c>
      <c r="R91" s="90">
        <v>2.964798548576233E-5</v>
      </c>
    </row>
    <row r="92" spans="1:18" x14ac:dyDescent="0.2">
      <c r="A92" s="225">
        <v>90</v>
      </c>
      <c r="B92" t="s">
        <v>510</v>
      </c>
      <c r="C92" s="63" t="s">
        <v>362</v>
      </c>
      <c r="D92" s="63"/>
      <c r="E92" t="s">
        <v>1170</v>
      </c>
      <c r="F92" t="s">
        <v>1171</v>
      </c>
      <c r="G92" s="63" t="s">
        <v>588</v>
      </c>
      <c r="J92" s="63"/>
      <c r="K92"/>
      <c r="M92" s="227">
        <v>4000</v>
      </c>
      <c r="N92" s="244">
        <v>3.5400579684492334E-6</v>
      </c>
      <c r="O92" s="243">
        <v>4000</v>
      </c>
      <c r="P92" s="244">
        <v>3.5400579684492334E-6</v>
      </c>
      <c r="Q92" s="68">
        <v>0</v>
      </c>
      <c r="R92" s="90">
        <v>0</v>
      </c>
    </row>
    <row r="93" spans="1:18" x14ac:dyDescent="0.2">
      <c r="A93" s="225">
        <v>91</v>
      </c>
      <c r="B93" t="s">
        <v>434</v>
      </c>
      <c r="C93" s="63" t="s">
        <v>138</v>
      </c>
      <c r="D93" s="63"/>
      <c r="E93" t="s">
        <v>1155</v>
      </c>
      <c r="F93" t="s">
        <v>1156</v>
      </c>
      <c r="G93" s="63" t="s">
        <v>588</v>
      </c>
      <c r="J93" s="63"/>
      <c r="K93"/>
      <c r="M93" s="227">
        <v>27000</v>
      </c>
      <c r="N93" s="244">
        <v>2.3895391287032324E-5</v>
      </c>
      <c r="O93" s="243">
        <v>27000</v>
      </c>
      <c r="P93" s="244">
        <v>2.3895391287032324E-5</v>
      </c>
      <c r="Q93" s="68">
        <v>0</v>
      </c>
      <c r="R93" s="90">
        <v>0</v>
      </c>
    </row>
    <row r="94" spans="1:18" x14ac:dyDescent="0.2">
      <c r="A94" s="225">
        <v>92</v>
      </c>
      <c r="B94" t="s">
        <v>3287</v>
      </c>
      <c r="C94" s="63" t="s">
        <v>3288</v>
      </c>
      <c r="D94" s="63"/>
      <c r="E94" t="s">
        <v>3289</v>
      </c>
      <c r="F94" t="s">
        <v>3290</v>
      </c>
      <c r="G94" s="63" t="s">
        <v>590</v>
      </c>
      <c r="J94" s="63"/>
      <c r="K94"/>
      <c r="M94" s="227">
        <v>42000</v>
      </c>
      <c r="N94" s="244">
        <v>3.7170608668716948E-5</v>
      </c>
      <c r="O94" s="243">
        <v>42000</v>
      </c>
      <c r="P94" s="244">
        <v>3.7170608668716948E-5</v>
      </c>
      <c r="Q94" s="68">
        <v>0</v>
      </c>
      <c r="R94" s="90">
        <v>0</v>
      </c>
    </row>
    <row r="95" spans="1:18" x14ac:dyDescent="0.2">
      <c r="A95" s="225">
        <v>93</v>
      </c>
      <c r="B95" t="s">
        <v>1541</v>
      </c>
      <c r="C95" s="63" t="s">
        <v>1542</v>
      </c>
      <c r="D95" s="63"/>
      <c r="E95" t="s">
        <v>1596</v>
      </c>
      <c r="F95" t="s">
        <v>1597</v>
      </c>
      <c r="G95" s="63" t="s">
        <v>590</v>
      </c>
      <c r="J95" s="63"/>
      <c r="K95"/>
      <c r="M95" s="227">
        <v>14500</v>
      </c>
      <c r="N95" s="244">
        <v>1.2832710135628471E-5</v>
      </c>
      <c r="O95" s="243">
        <v>14500</v>
      </c>
      <c r="P95" s="244">
        <v>1.2832710135628471E-5</v>
      </c>
      <c r="Q95" s="68">
        <v>0</v>
      </c>
      <c r="R95" s="90">
        <v>0</v>
      </c>
    </row>
    <row r="96" spans="1:18" x14ac:dyDescent="0.2">
      <c r="A96" s="225">
        <v>94</v>
      </c>
      <c r="B96" t="s">
        <v>3516</v>
      </c>
      <c r="C96" s="63" t="s">
        <v>3517</v>
      </c>
      <c r="D96" s="63"/>
      <c r="E96" t="s">
        <v>3518</v>
      </c>
      <c r="F96"/>
      <c r="G96" s="63" t="s">
        <v>590</v>
      </c>
      <c r="H96" s="63" t="s">
        <v>591</v>
      </c>
      <c r="I96" s="63">
        <v>20</v>
      </c>
      <c r="J96" s="63">
        <v>20</v>
      </c>
      <c r="K96" t="s">
        <v>1750</v>
      </c>
      <c r="L96" s="63" t="s">
        <v>201</v>
      </c>
      <c r="M96" s="227"/>
      <c r="N96" s="244">
        <v>0</v>
      </c>
      <c r="O96" s="243">
        <v>20000</v>
      </c>
      <c r="P96" s="244">
        <v>1.7700289842246168E-5</v>
      </c>
      <c r="Q96" s="68">
        <v>20000</v>
      </c>
      <c r="R96" s="90">
        <v>1.7700289842246168E-5</v>
      </c>
    </row>
    <row r="97" spans="1:18" x14ac:dyDescent="0.2">
      <c r="A97" s="225">
        <v>95</v>
      </c>
      <c r="B97" t="s">
        <v>3546</v>
      </c>
      <c r="C97" s="63" t="s">
        <v>3547</v>
      </c>
      <c r="D97" s="63"/>
      <c r="E97" t="s">
        <v>3518</v>
      </c>
      <c r="F97"/>
      <c r="G97" s="63" t="s">
        <v>590</v>
      </c>
      <c r="J97" s="63"/>
      <c r="K97"/>
      <c r="M97" s="227"/>
      <c r="N97" s="244">
        <v>0</v>
      </c>
      <c r="O97" s="243">
        <v>13000</v>
      </c>
      <c r="P97" s="244">
        <v>1.1505188397460009E-5</v>
      </c>
      <c r="Q97" s="68">
        <v>13000</v>
      </c>
      <c r="R97" s="90">
        <v>1.1505188397460009E-5</v>
      </c>
    </row>
    <row r="98" spans="1:18" x14ac:dyDescent="0.2">
      <c r="A98" s="225">
        <v>96</v>
      </c>
      <c r="B98" t="s">
        <v>2282</v>
      </c>
      <c r="C98" s="63" t="s">
        <v>2283</v>
      </c>
      <c r="D98" s="63"/>
      <c r="E98" t="s">
        <v>2284</v>
      </c>
      <c r="F98" t="s">
        <v>2285</v>
      </c>
      <c r="G98" s="63" t="s">
        <v>590</v>
      </c>
      <c r="J98" s="63"/>
      <c r="K98"/>
      <c r="M98" s="227">
        <v>83000</v>
      </c>
      <c r="N98" s="244">
        <v>7.345620284532159E-5</v>
      </c>
      <c r="O98" s="243">
        <v>83000</v>
      </c>
      <c r="P98" s="244">
        <v>7.345620284532159E-5</v>
      </c>
      <c r="Q98" s="68">
        <v>0</v>
      </c>
      <c r="R98" s="90">
        <v>0</v>
      </c>
    </row>
    <row r="99" spans="1:18" x14ac:dyDescent="0.2">
      <c r="A99" s="225">
        <v>97</v>
      </c>
      <c r="B99" t="s">
        <v>1624</v>
      </c>
      <c r="C99" s="63" t="s">
        <v>1625</v>
      </c>
      <c r="D99" s="63"/>
      <c r="E99" t="s">
        <v>1391</v>
      </c>
      <c r="F99"/>
      <c r="G99" s="63" t="s">
        <v>590</v>
      </c>
      <c r="J99" s="63"/>
      <c r="K99"/>
      <c r="M99" s="227">
        <v>418500</v>
      </c>
      <c r="N99" s="244">
        <v>3.7037856494900103E-4</v>
      </c>
      <c r="O99" s="243">
        <v>418500</v>
      </c>
      <c r="P99" s="244">
        <v>3.7037856494900103E-4</v>
      </c>
      <c r="Q99" s="68">
        <v>0</v>
      </c>
      <c r="R99" s="90">
        <v>0</v>
      </c>
    </row>
    <row r="100" spans="1:18" x14ac:dyDescent="0.2">
      <c r="A100" s="225">
        <v>98</v>
      </c>
      <c r="B100" t="s">
        <v>1708</v>
      </c>
      <c r="C100" s="63" t="s">
        <v>1709</v>
      </c>
      <c r="D100" s="63"/>
      <c r="E100" t="s">
        <v>1458</v>
      </c>
      <c r="F100" t="s">
        <v>1517</v>
      </c>
      <c r="G100" s="63" t="s">
        <v>590</v>
      </c>
      <c r="J100" s="63"/>
      <c r="K100"/>
      <c r="M100" s="227">
        <v>145000</v>
      </c>
      <c r="N100" s="244">
        <v>1.2832710135628471E-4</v>
      </c>
      <c r="O100" s="243">
        <v>145000</v>
      </c>
      <c r="P100" s="244">
        <v>1.2832710135628471E-4</v>
      </c>
      <c r="Q100" s="68">
        <v>0</v>
      </c>
      <c r="R100" s="90">
        <v>0</v>
      </c>
    </row>
    <row r="101" spans="1:18" x14ac:dyDescent="0.2">
      <c r="A101" s="225">
        <v>99</v>
      </c>
      <c r="B101" t="s">
        <v>2660</v>
      </c>
      <c r="C101" s="63" t="s">
        <v>2661</v>
      </c>
      <c r="D101" s="63"/>
      <c r="E101" t="s">
        <v>2662</v>
      </c>
      <c r="F101"/>
      <c r="G101" s="63" t="s">
        <v>590</v>
      </c>
      <c r="J101" s="63"/>
      <c r="K101"/>
      <c r="M101" s="227">
        <v>16000</v>
      </c>
      <c r="N101" s="244">
        <v>1.4160231873796934E-5</v>
      </c>
      <c r="O101" s="243">
        <v>16000</v>
      </c>
      <c r="P101" s="244">
        <v>1.4160231873796934E-5</v>
      </c>
      <c r="Q101" s="68">
        <v>0</v>
      </c>
      <c r="R101" s="90">
        <v>0</v>
      </c>
    </row>
    <row r="102" spans="1:18" x14ac:dyDescent="0.2">
      <c r="A102" s="225">
        <v>100</v>
      </c>
      <c r="B102" t="s">
        <v>2851</v>
      </c>
      <c r="C102" s="63" t="s">
        <v>2852</v>
      </c>
      <c r="D102" s="63"/>
      <c r="E102" t="s">
        <v>972</v>
      </c>
      <c r="F102"/>
      <c r="G102" s="63" t="s">
        <v>590</v>
      </c>
      <c r="J102" s="63"/>
      <c r="K102"/>
      <c r="M102" s="227">
        <v>68000</v>
      </c>
      <c r="N102" s="244">
        <v>6.0180985463636966E-5</v>
      </c>
      <c r="O102" s="243">
        <v>51500</v>
      </c>
      <c r="P102" s="244">
        <v>4.5578246343783883E-5</v>
      </c>
      <c r="Q102" s="68">
        <v>-16500</v>
      </c>
      <c r="R102" s="90">
        <v>-1.4602739119853087E-5</v>
      </c>
    </row>
    <row r="103" spans="1:18" x14ac:dyDescent="0.2">
      <c r="A103" s="225">
        <v>101</v>
      </c>
      <c r="B103" t="s">
        <v>3226</v>
      </c>
      <c r="C103" s="63" t="s">
        <v>3227</v>
      </c>
      <c r="D103" s="63" t="s">
        <v>3228</v>
      </c>
      <c r="E103" t="s">
        <v>1004</v>
      </c>
      <c r="F103"/>
      <c r="G103" s="63" t="s">
        <v>590</v>
      </c>
      <c r="J103" s="63"/>
      <c r="K103"/>
      <c r="M103" s="227">
        <v>205500</v>
      </c>
      <c r="N103" s="244">
        <v>1.8187047812907937E-4</v>
      </c>
      <c r="O103" s="243">
        <v>205500</v>
      </c>
      <c r="P103" s="244">
        <v>1.8187047812907937E-4</v>
      </c>
      <c r="Q103" s="68">
        <v>0</v>
      </c>
      <c r="R103" s="90">
        <v>0</v>
      </c>
    </row>
    <row r="104" spans="1:18" x14ac:dyDescent="0.2">
      <c r="A104" s="225">
        <v>102</v>
      </c>
      <c r="B104" t="s">
        <v>2055</v>
      </c>
      <c r="C104" s="63" t="s">
        <v>2056</v>
      </c>
      <c r="D104" s="63"/>
      <c r="E104" t="s">
        <v>1391</v>
      </c>
      <c r="F104"/>
      <c r="G104" s="63" t="s">
        <v>590</v>
      </c>
      <c r="J104" s="63"/>
      <c r="K104"/>
      <c r="M104" s="227">
        <v>364410</v>
      </c>
      <c r="N104" s="244">
        <v>3.225081310706463E-4</v>
      </c>
      <c r="O104" s="243">
        <v>249362</v>
      </c>
      <c r="P104" s="244">
        <v>2.2068898378210943E-4</v>
      </c>
      <c r="Q104" s="68">
        <v>-115048</v>
      </c>
      <c r="R104" s="90">
        <v>-1.0181914728853684E-4</v>
      </c>
    </row>
    <row r="105" spans="1:18" x14ac:dyDescent="0.2">
      <c r="A105" s="225">
        <v>103</v>
      </c>
      <c r="B105" t="s">
        <v>1405</v>
      </c>
      <c r="C105" s="63" t="s">
        <v>1406</v>
      </c>
      <c r="D105" s="63"/>
      <c r="E105" t="s">
        <v>1391</v>
      </c>
      <c r="F105"/>
      <c r="G105" s="63" t="s">
        <v>590</v>
      </c>
      <c r="J105" s="63"/>
      <c r="K105"/>
      <c r="M105" s="227">
        <v>15500</v>
      </c>
      <c r="N105" s="244">
        <v>1.3717724627740779E-5</v>
      </c>
      <c r="O105" s="243">
        <v>15500</v>
      </c>
      <c r="P105" s="244">
        <v>1.3717724627740779E-5</v>
      </c>
      <c r="Q105" s="68">
        <v>0</v>
      </c>
      <c r="R105" s="90">
        <v>0</v>
      </c>
    </row>
    <row r="106" spans="1:18" x14ac:dyDescent="0.2">
      <c r="A106" s="225">
        <v>104</v>
      </c>
      <c r="B106" t="s">
        <v>3047</v>
      </c>
      <c r="C106" s="63" t="s">
        <v>3048</v>
      </c>
      <c r="D106" s="63"/>
      <c r="E106" t="s">
        <v>1039</v>
      </c>
      <c r="F106"/>
      <c r="G106" s="63" t="s">
        <v>590</v>
      </c>
      <c r="J106" s="63"/>
      <c r="K106"/>
      <c r="M106" s="227">
        <v>110000</v>
      </c>
      <c r="N106" s="244">
        <v>9.7351594132353921E-5</v>
      </c>
      <c r="O106" s="243">
        <v>125000</v>
      </c>
      <c r="P106" s="244">
        <v>1.1062681151403854E-4</v>
      </c>
      <c r="Q106" s="68">
        <v>15000</v>
      </c>
      <c r="R106" s="90">
        <v>1.3275217381684624E-5</v>
      </c>
    </row>
    <row r="107" spans="1:18" x14ac:dyDescent="0.2">
      <c r="A107" s="225">
        <v>105</v>
      </c>
      <c r="B107" t="s">
        <v>2645</v>
      </c>
      <c r="C107" s="63" t="s">
        <v>1432</v>
      </c>
      <c r="D107" s="63"/>
      <c r="E107" t="s">
        <v>2646</v>
      </c>
      <c r="F107" t="s">
        <v>2647</v>
      </c>
      <c r="G107" s="63" t="s">
        <v>590</v>
      </c>
      <c r="J107" s="63"/>
      <c r="K107"/>
      <c r="M107" s="227">
        <v>61500</v>
      </c>
      <c r="N107" s="244">
        <v>5.4428391264906963E-5</v>
      </c>
      <c r="O107" s="243">
        <v>81000</v>
      </c>
      <c r="P107" s="244">
        <v>7.1686173861096978E-5</v>
      </c>
      <c r="Q107" s="68">
        <v>19500</v>
      </c>
      <c r="R107" s="90">
        <v>1.7257782596190012E-5</v>
      </c>
    </row>
    <row r="108" spans="1:18" x14ac:dyDescent="0.2">
      <c r="A108" s="225">
        <v>106</v>
      </c>
      <c r="B108" t="s">
        <v>997</v>
      </c>
      <c r="C108" s="63" t="s">
        <v>998</v>
      </c>
      <c r="D108" s="63"/>
      <c r="E108" t="s">
        <v>972</v>
      </c>
      <c r="F108" t="s">
        <v>656</v>
      </c>
      <c r="G108" s="63" t="s">
        <v>590</v>
      </c>
      <c r="J108" s="63"/>
      <c r="K108"/>
      <c r="M108" s="227">
        <v>2094000</v>
      </c>
      <c r="N108" s="244">
        <v>1.8532203464831736E-3</v>
      </c>
      <c r="O108" s="243">
        <v>2099000</v>
      </c>
      <c r="P108" s="244">
        <v>1.8576454189437352E-3</v>
      </c>
      <c r="Q108" s="68">
        <v>5000</v>
      </c>
      <c r="R108" s="90">
        <v>4.425072460561542E-6</v>
      </c>
    </row>
    <row r="109" spans="1:18" x14ac:dyDescent="0.2">
      <c r="A109" s="225">
        <v>107</v>
      </c>
      <c r="B109" t="s">
        <v>3206</v>
      </c>
      <c r="C109" s="63" t="s">
        <v>3207</v>
      </c>
      <c r="D109" s="63"/>
      <c r="E109" t="s">
        <v>2887</v>
      </c>
      <c r="F109"/>
      <c r="G109" s="63" t="s">
        <v>590</v>
      </c>
      <c r="J109" s="63"/>
      <c r="K109"/>
      <c r="M109" s="227">
        <v>1161</v>
      </c>
      <c r="N109" s="244">
        <v>1.0275018253423901E-6</v>
      </c>
      <c r="O109" s="243">
        <v>1607</v>
      </c>
      <c r="P109" s="244">
        <v>1.4222182888244796E-6</v>
      </c>
      <c r="Q109" s="68">
        <v>446</v>
      </c>
      <c r="R109" s="90">
        <v>3.947164634820895E-7</v>
      </c>
    </row>
    <row r="110" spans="1:18" x14ac:dyDescent="0.2">
      <c r="A110" s="225">
        <v>108</v>
      </c>
      <c r="B110" t="s">
        <v>2330</v>
      </c>
      <c r="C110" s="63" t="s">
        <v>2331</v>
      </c>
      <c r="D110" s="63"/>
      <c r="E110" t="s">
        <v>2045</v>
      </c>
      <c r="F110"/>
      <c r="G110" s="63" t="s">
        <v>590</v>
      </c>
      <c r="J110" s="63"/>
      <c r="K110"/>
      <c r="M110" s="227">
        <v>26000</v>
      </c>
      <c r="N110" s="244">
        <v>2.3010376794920018E-5</v>
      </c>
      <c r="O110" s="243">
        <v>26000</v>
      </c>
      <c r="P110" s="244">
        <v>2.3010376794920018E-5</v>
      </c>
      <c r="Q110" s="68">
        <v>0</v>
      </c>
      <c r="R110" s="90">
        <v>0</v>
      </c>
    </row>
    <row r="111" spans="1:18" x14ac:dyDescent="0.2">
      <c r="A111" s="225">
        <v>109</v>
      </c>
      <c r="B111" t="s">
        <v>2885</v>
      </c>
      <c r="C111" s="63" t="s">
        <v>2886</v>
      </c>
      <c r="D111" s="63"/>
      <c r="E111" t="s">
        <v>2887</v>
      </c>
      <c r="F111"/>
      <c r="G111" s="63" t="s">
        <v>590</v>
      </c>
      <c r="J111" s="63"/>
      <c r="K111"/>
      <c r="M111" s="227">
        <v>5000</v>
      </c>
      <c r="N111" s="244">
        <v>4.425072460561542E-6</v>
      </c>
      <c r="O111" s="243">
        <v>20000</v>
      </c>
      <c r="P111" s="244">
        <v>1.7700289842246168E-5</v>
      </c>
      <c r="Q111" s="68">
        <v>15000</v>
      </c>
      <c r="R111" s="90">
        <v>1.3275217381684624E-5</v>
      </c>
    </row>
    <row r="112" spans="1:18" x14ac:dyDescent="0.2">
      <c r="A112" s="225">
        <v>110</v>
      </c>
      <c r="B112" t="s">
        <v>1453</v>
      </c>
      <c r="C112" s="63" t="s">
        <v>1454</v>
      </c>
      <c r="D112" s="63">
        <v>273673279</v>
      </c>
      <c r="E112" t="s">
        <v>1455</v>
      </c>
      <c r="F112"/>
      <c r="G112" s="63" t="s">
        <v>590</v>
      </c>
      <c r="J112" s="63"/>
      <c r="K112"/>
      <c r="M112" s="227">
        <v>1400</v>
      </c>
      <c r="N112" s="244">
        <v>1.2390202889572317E-6</v>
      </c>
      <c r="O112" s="243">
        <v>1400</v>
      </c>
      <c r="P112" s="244">
        <v>1.2390202889572317E-6</v>
      </c>
      <c r="Q112" s="68">
        <v>0</v>
      </c>
      <c r="R112" s="90">
        <v>0</v>
      </c>
    </row>
    <row r="113" spans="1:18" x14ac:dyDescent="0.2">
      <c r="A113" s="225">
        <v>111</v>
      </c>
      <c r="B113" t="s">
        <v>2828</v>
      </c>
      <c r="C113" s="63" t="s">
        <v>2829</v>
      </c>
      <c r="D113" s="63"/>
      <c r="E113" t="s">
        <v>2830</v>
      </c>
      <c r="F113"/>
      <c r="G113" s="63" t="s">
        <v>590</v>
      </c>
      <c r="J113" s="63"/>
      <c r="K113"/>
      <c r="M113" s="227">
        <v>1215500</v>
      </c>
      <c r="N113" s="244">
        <v>1.0757351151625108E-3</v>
      </c>
      <c r="O113" s="243">
        <v>1704000</v>
      </c>
      <c r="P113" s="244">
        <v>1.5080646945593735E-3</v>
      </c>
      <c r="Q113" s="68">
        <v>488500</v>
      </c>
      <c r="R113" s="90">
        <v>4.3232957939686264E-4</v>
      </c>
    </row>
    <row r="114" spans="1:18" x14ac:dyDescent="0.2">
      <c r="A114" s="225">
        <v>112</v>
      </c>
      <c r="B114" t="s">
        <v>1409</v>
      </c>
      <c r="C114" s="63" t="s">
        <v>1410</v>
      </c>
      <c r="D114" s="63"/>
      <c r="E114" t="s">
        <v>1391</v>
      </c>
      <c r="F114"/>
      <c r="G114" s="63" t="s">
        <v>590</v>
      </c>
      <c r="J114" s="63"/>
      <c r="K114"/>
      <c r="M114" s="227">
        <v>6000</v>
      </c>
      <c r="N114" s="244">
        <v>5.3100869526738497E-6</v>
      </c>
      <c r="O114" s="243">
        <v>6000</v>
      </c>
      <c r="P114" s="244">
        <v>5.3100869526738497E-6</v>
      </c>
      <c r="Q114" s="68">
        <v>0</v>
      </c>
      <c r="R114" s="90">
        <v>0</v>
      </c>
    </row>
    <row r="115" spans="1:18" x14ac:dyDescent="0.2">
      <c r="A115" s="225">
        <v>113</v>
      </c>
      <c r="B115" t="s">
        <v>307</v>
      </c>
      <c r="C115" s="63" t="s">
        <v>308</v>
      </c>
      <c r="D115" s="63"/>
      <c r="E115" t="s">
        <v>972</v>
      </c>
      <c r="F115"/>
      <c r="G115" s="63" t="s">
        <v>590</v>
      </c>
      <c r="J115" s="63"/>
      <c r="K115"/>
      <c r="M115" s="227">
        <v>28557000</v>
      </c>
      <c r="N115" s="244">
        <v>2.527335885125119E-2</v>
      </c>
      <c r="O115" s="243">
        <v>29070500</v>
      </c>
      <c r="P115" s="244">
        <v>2.572781379295086E-2</v>
      </c>
      <c r="Q115" s="68">
        <v>513500</v>
      </c>
      <c r="R115" s="90">
        <v>4.5445494169967031E-4</v>
      </c>
    </row>
    <row r="116" spans="1:18" x14ac:dyDescent="0.2">
      <c r="A116" s="225">
        <v>114</v>
      </c>
      <c r="B116" t="s">
        <v>514</v>
      </c>
      <c r="C116" s="63" t="s">
        <v>515</v>
      </c>
      <c r="D116" s="63" t="s">
        <v>1193</v>
      </c>
      <c r="E116" t="s">
        <v>1004</v>
      </c>
      <c r="F116"/>
      <c r="G116" s="63" t="s">
        <v>590</v>
      </c>
      <c r="J116" s="63"/>
      <c r="K116"/>
      <c r="M116" s="227">
        <v>7000</v>
      </c>
      <c r="N116" s="244">
        <v>6.1951014447861583E-6</v>
      </c>
      <c r="O116" s="243">
        <v>7000</v>
      </c>
      <c r="P116" s="244">
        <v>6.1951014447861583E-6</v>
      </c>
      <c r="Q116" s="68">
        <v>0</v>
      </c>
      <c r="R116" s="90">
        <v>0</v>
      </c>
    </row>
    <row r="117" spans="1:18" x14ac:dyDescent="0.2">
      <c r="A117" s="225">
        <v>115</v>
      </c>
      <c r="B117" t="s">
        <v>3010</v>
      </c>
      <c r="C117" s="63" t="s">
        <v>3011</v>
      </c>
      <c r="D117" s="63"/>
      <c r="E117" t="s">
        <v>1004</v>
      </c>
      <c r="F117"/>
      <c r="G117" s="63" t="s">
        <v>590</v>
      </c>
      <c r="J117" s="63"/>
      <c r="K117"/>
      <c r="M117" s="227">
        <v>762000</v>
      </c>
      <c r="N117" s="244">
        <v>6.7438104298957896E-4</v>
      </c>
      <c r="O117" s="243">
        <v>608500</v>
      </c>
      <c r="P117" s="244">
        <v>5.3853131845033964E-4</v>
      </c>
      <c r="Q117" s="68">
        <v>-153500</v>
      </c>
      <c r="R117" s="90">
        <v>-1.3584972453923932E-4</v>
      </c>
    </row>
    <row r="118" spans="1:18" x14ac:dyDescent="0.2">
      <c r="A118" s="225">
        <v>116</v>
      </c>
      <c r="B118" t="s">
        <v>3028</v>
      </c>
      <c r="C118" s="63" t="s">
        <v>3029</v>
      </c>
      <c r="D118" s="63"/>
      <c r="E118" t="s">
        <v>1004</v>
      </c>
      <c r="F118"/>
      <c r="G118" s="63" t="s">
        <v>590</v>
      </c>
      <c r="J118" s="63"/>
      <c r="K118"/>
      <c r="M118" s="227">
        <v>136500</v>
      </c>
      <c r="N118" s="244">
        <v>1.2080447817333009E-4</v>
      </c>
      <c r="O118" s="243">
        <v>108500</v>
      </c>
      <c r="P118" s="244">
        <v>9.6024072394185455E-5</v>
      </c>
      <c r="Q118" s="68">
        <v>-28000</v>
      </c>
      <c r="R118" s="90">
        <v>-2.4780405779144633E-5</v>
      </c>
    </row>
    <row r="119" spans="1:18" x14ac:dyDescent="0.2">
      <c r="A119" s="225">
        <v>117</v>
      </c>
      <c r="B119" t="s">
        <v>2512</v>
      </c>
      <c r="C119" s="63" t="s">
        <v>2513</v>
      </c>
      <c r="D119" s="63" t="s">
        <v>2514</v>
      </c>
      <c r="E119" t="s">
        <v>1004</v>
      </c>
      <c r="F119"/>
      <c r="G119" s="63" t="s">
        <v>590</v>
      </c>
      <c r="J119" s="63"/>
      <c r="K119"/>
      <c r="M119" s="227">
        <v>39500</v>
      </c>
      <c r="N119" s="244">
        <v>3.4958072438436176E-5</v>
      </c>
      <c r="O119" s="243">
        <v>39500</v>
      </c>
      <c r="P119" s="244">
        <v>3.4958072438436176E-5</v>
      </c>
      <c r="Q119" s="68">
        <v>0</v>
      </c>
      <c r="R119" s="90">
        <v>0</v>
      </c>
    </row>
    <row r="120" spans="1:18" x14ac:dyDescent="0.2">
      <c r="A120" s="225">
        <v>118</v>
      </c>
      <c r="B120" t="s">
        <v>2861</v>
      </c>
      <c r="C120" s="63" t="s">
        <v>2862</v>
      </c>
      <c r="D120" s="63"/>
      <c r="E120" t="s">
        <v>1391</v>
      </c>
      <c r="F120"/>
      <c r="G120" s="63" t="s">
        <v>590</v>
      </c>
      <c r="J120" s="63"/>
      <c r="K120"/>
      <c r="M120" s="227">
        <v>27000</v>
      </c>
      <c r="N120" s="244">
        <v>2.3895391287032324E-5</v>
      </c>
      <c r="O120" s="243">
        <v>27000</v>
      </c>
      <c r="P120" s="244">
        <v>2.3895391287032324E-5</v>
      </c>
      <c r="Q120" s="68">
        <v>0</v>
      </c>
      <c r="R120" s="90">
        <v>0</v>
      </c>
    </row>
    <row r="121" spans="1:18" x14ac:dyDescent="0.2">
      <c r="A121" s="225">
        <v>119</v>
      </c>
      <c r="B121" t="s">
        <v>1808</v>
      </c>
      <c r="C121" s="63" t="s">
        <v>1809</v>
      </c>
      <c r="D121" s="63"/>
      <c r="E121" t="s">
        <v>1004</v>
      </c>
      <c r="F121"/>
      <c r="G121" s="63" t="s">
        <v>590</v>
      </c>
      <c r="J121" s="63"/>
      <c r="K121"/>
      <c r="M121" s="227">
        <v>10500</v>
      </c>
      <c r="N121" s="244">
        <v>9.292652167179237E-6</v>
      </c>
      <c r="O121" s="243">
        <v>10500</v>
      </c>
      <c r="P121" s="244">
        <v>9.292652167179237E-6</v>
      </c>
      <c r="Q121" s="68">
        <v>0</v>
      </c>
      <c r="R121" s="90">
        <v>0</v>
      </c>
    </row>
    <row r="122" spans="1:18" x14ac:dyDescent="0.2">
      <c r="A122" s="225">
        <v>120</v>
      </c>
      <c r="B122" t="s">
        <v>369</v>
      </c>
      <c r="C122" s="63" t="s">
        <v>370</v>
      </c>
      <c r="D122" s="63" t="s">
        <v>1163</v>
      </c>
      <c r="E122" t="s">
        <v>1039</v>
      </c>
      <c r="F122" t="s">
        <v>656</v>
      </c>
      <c r="G122" s="63" t="s">
        <v>590</v>
      </c>
      <c r="J122" s="63"/>
      <c r="K122"/>
      <c r="M122" s="227">
        <v>6500</v>
      </c>
      <c r="N122" s="244">
        <v>5.7525941987300045E-6</v>
      </c>
      <c r="O122" s="243">
        <v>6500</v>
      </c>
      <c r="P122" s="244">
        <v>5.7525941987300045E-6</v>
      </c>
      <c r="Q122" s="68">
        <v>0</v>
      </c>
      <c r="R122" s="90">
        <v>0</v>
      </c>
    </row>
    <row r="123" spans="1:18" x14ac:dyDescent="0.2">
      <c r="A123" s="225">
        <v>121</v>
      </c>
      <c r="B123" t="s">
        <v>2726</v>
      </c>
      <c r="C123" s="63" t="s">
        <v>2727</v>
      </c>
      <c r="D123" s="63"/>
      <c r="E123" t="s">
        <v>1391</v>
      </c>
      <c r="F123"/>
      <c r="G123" s="63" t="s">
        <v>590</v>
      </c>
      <c r="J123" s="63"/>
      <c r="K123"/>
      <c r="M123" s="227">
        <v>43500</v>
      </c>
      <c r="N123" s="244">
        <v>3.8498130406885414E-5</v>
      </c>
      <c r="O123" s="243">
        <v>57000</v>
      </c>
      <c r="P123" s="244">
        <v>5.0445826050401573E-5</v>
      </c>
      <c r="Q123" s="68">
        <v>13500</v>
      </c>
      <c r="R123" s="90">
        <v>1.1947695643516162E-5</v>
      </c>
    </row>
    <row r="124" spans="1:18" x14ac:dyDescent="0.2">
      <c r="A124" s="225">
        <v>122</v>
      </c>
      <c r="B124" t="s">
        <v>566</v>
      </c>
      <c r="C124" s="63" t="s">
        <v>567</v>
      </c>
      <c r="D124" s="63" t="s">
        <v>1080</v>
      </c>
      <c r="E124" t="s">
        <v>1004</v>
      </c>
      <c r="F124"/>
      <c r="G124" s="63" t="s">
        <v>590</v>
      </c>
      <c r="J124" s="63"/>
      <c r="K124"/>
      <c r="M124" s="227">
        <v>1639552</v>
      </c>
      <c r="N124" s="244">
        <v>1.4510272805717194E-3</v>
      </c>
      <c r="O124" s="243">
        <v>1557052</v>
      </c>
      <c r="P124" s="244">
        <v>1.3780135849724539E-3</v>
      </c>
      <c r="Q124" s="68">
        <v>-82500</v>
      </c>
      <c r="R124" s="90">
        <v>-7.3013695599265444E-5</v>
      </c>
    </row>
    <row r="125" spans="1:18" x14ac:dyDescent="0.2">
      <c r="A125" s="225">
        <v>123</v>
      </c>
      <c r="B125" t="s">
        <v>2410</v>
      </c>
      <c r="C125" s="63" t="s">
        <v>196</v>
      </c>
      <c r="D125" s="63" t="s">
        <v>1079</v>
      </c>
      <c r="E125" t="s">
        <v>1004</v>
      </c>
      <c r="F125"/>
      <c r="G125" s="63" t="s">
        <v>590</v>
      </c>
      <c r="J125" s="63"/>
      <c r="K125"/>
      <c r="M125" s="227">
        <v>1612000</v>
      </c>
      <c r="N125" s="244">
        <v>1.426643361285041E-3</v>
      </c>
      <c r="O125" s="243">
        <v>1773500</v>
      </c>
      <c r="P125" s="244">
        <v>1.5695732017611788E-3</v>
      </c>
      <c r="Q125" s="68">
        <v>161500</v>
      </c>
      <c r="R125" s="90">
        <v>1.429298404761378E-4</v>
      </c>
    </row>
    <row r="126" spans="1:18" x14ac:dyDescent="0.2">
      <c r="A126" s="225">
        <v>124</v>
      </c>
      <c r="B126" t="s">
        <v>2603</v>
      </c>
      <c r="C126" s="63" t="s">
        <v>2604</v>
      </c>
      <c r="D126" s="63"/>
      <c r="E126" t="s">
        <v>2605</v>
      </c>
      <c r="F126"/>
      <c r="G126" s="63" t="s">
        <v>590</v>
      </c>
      <c r="J126" s="63"/>
      <c r="K126"/>
      <c r="M126" s="227">
        <v>500</v>
      </c>
      <c r="N126" s="244">
        <v>4.4250724605615418E-7</v>
      </c>
      <c r="O126" s="243">
        <v>500</v>
      </c>
      <c r="P126" s="244">
        <v>4.4250724605615418E-7</v>
      </c>
      <c r="Q126" s="68">
        <v>0</v>
      </c>
      <c r="R126" s="90">
        <v>0</v>
      </c>
    </row>
    <row r="127" spans="1:18" x14ac:dyDescent="0.2">
      <c r="A127" s="225">
        <v>125</v>
      </c>
      <c r="B127" t="s">
        <v>3026</v>
      </c>
      <c r="C127" s="63" t="s">
        <v>3027</v>
      </c>
      <c r="D127" s="63"/>
      <c r="E127" t="s">
        <v>1039</v>
      </c>
      <c r="F127"/>
      <c r="G127" s="63" t="s">
        <v>590</v>
      </c>
      <c r="J127" s="63"/>
      <c r="K127"/>
      <c r="M127" s="227">
        <v>272000</v>
      </c>
      <c r="N127" s="244">
        <v>2.4072394185454786E-4</v>
      </c>
      <c r="O127" s="243">
        <v>322000</v>
      </c>
      <c r="P127" s="244">
        <v>2.8497466646016327E-4</v>
      </c>
      <c r="Q127" s="68">
        <v>50000</v>
      </c>
      <c r="R127" s="90">
        <v>4.4250724605615417E-5</v>
      </c>
    </row>
    <row r="128" spans="1:18" x14ac:dyDescent="0.2">
      <c r="A128" s="225">
        <v>126</v>
      </c>
      <c r="B128" t="s">
        <v>82</v>
      </c>
      <c r="C128" s="63" t="s">
        <v>83</v>
      </c>
      <c r="D128" s="63" t="s">
        <v>1107</v>
      </c>
      <c r="E128" t="s">
        <v>1004</v>
      </c>
      <c r="F128"/>
      <c r="G128" s="63" t="s">
        <v>590</v>
      </c>
      <c r="J128" s="63"/>
      <c r="K128"/>
      <c r="M128" s="227">
        <v>71694</v>
      </c>
      <c r="N128" s="244">
        <v>6.3450228997499834E-5</v>
      </c>
      <c r="O128" s="243"/>
      <c r="P128" s="244">
        <v>0</v>
      </c>
      <c r="Q128" s="68">
        <v>-71694</v>
      </c>
      <c r="R128" s="90">
        <v>-6.3450228997499834E-5</v>
      </c>
    </row>
    <row r="129" spans="1:18" x14ac:dyDescent="0.2">
      <c r="A129" s="225">
        <v>127</v>
      </c>
      <c r="B129" t="s">
        <v>651</v>
      </c>
      <c r="C129" s="63" t="s">
        <v>652</v>
      </c>
      <c r="D129" s="63"/>
      <c r="E129" t="s">
        <v>1004</v>
      </c>
      <c r="F129"/>
      <c r="G129" s="63" t="s">
        <v>590</v>
      </c>
      <c r="J129" s="63"/>
      <c r="K129"/>
      <c r="M129" s="227">
        <v>415500</v>
      </c>
      <c r="N129" s="244">
        <v>3.6772352147266413E-4</v>
      </c>
      <c r="O129" s="243">
        <v>143500</v>
      </c>
      <c r="P129" s="244">
        <v>1.2699957961811623E-4</v>
      </c>
      <c r="Q129" s="68">
        <v>-272000</v>
      </c>
      <c r="R129" s="90">
        <v>-2.4072394185454786E-4</v>
      </c>
    </row>
    <row r="130" spans="1:18" x14ac:dyDescent="0.2">
      <c r="A130" s="225">
        <v>128</v>
      </c>
      <c r="B130" t="s">
        <v>1574</v>
      </c>
      <c r="C130" s="63" t="s">
        <v>1575</v>
      </c>
      <c r="D130" s="63"/>
      <c r="E130" t="s">
        <v>1391</v>
      </c>
      <c r="F130"/>
      <c r="G130" s="63" t="s">
        <v>590</v>
      </c>
      <c r="J130" s="63"/>
      <c r="K130"/>
      <c r="M130" s="227">
        <v>163000</v>
      </c>
      <c r="N130" s="244">
        <v>1.4425736221430625E-4</v>
      </c>
      <c r="O130" s="243">
        <v>163000</v>
      </c>
      <c r="P130" s="244">
        <v>1.4425736221430625E-4</v>
      </c>
      <c r="Q130" s="68">
        <v>0</v>
      </c>
      <c r="R130" s="90">
        <v>0</v>
      </c>
    </row>
    <row r="131" spans="1:18" x14ac:dyDescent="0.2">
      <c r="A131" s="225">
        <v>129</v>
      </c>
      <c r="B131" t="s">
        <v>3087</v>
      </c>
      <c r="C131" s="63" t="s">
        <v>3088</v>
      </c>
      <c r="D131" s="63" t="s">
        <v>656</v>
      </c>
      <c r="E131" t="s">
        <v>3089</v>
      </c>
      <c r="F131"/>
      <c r="G131" s="63" t="s">
        <v>590</v>
      </c>
      <c r="J131" s="63"/>
      <c r="K131"/>
      <c r="M131" s="227">
        <v>5000</v>
      </c>
      <c r="N131" s="244">
        <v>4.425072460561542E-6</v>
      </c>
      <c r="O131" s="243">
        <v>5000</v>
      </c>
      <c r="P131" s="244">
        <v>4.425072460561542E-6</v>
      </c>
      <c r="Q131" s="68">
        <v>0</v>
      </c>
      <c r="R131" s="90">
        <v>0</v>
      </c>
    </row>
    <row r="132" spans="1:18" x14ac:dyDescent="0.2">
      <c r="A132" s="225">
        <v>130</v>
      </c>
      <c r="B132" t="s">
        <v>2043</v>
      </c>
      <c r="C132" s="63" t="s">
        <v>2044</v>
      </c>
      <c r="D132" s="63"/>
      <c r="E132" t="s">
        <v>2045</v>
      </c>
      <c r="F132"/>
      <c r="G132" s="63" t="s">
        <v>590</v>
      </c>
      <c r="J132" s="63"/>
      <c r="K132"/>
      <c r="M132" s="227">
        <v>712000</v>
      </c>
      <c r="N132" s="244">
        <v>6.3013031838396352E-4</v>
      </c>
      <c r="O132" s="243">
        <v>671000</v>
      </c>
      <c r="P132" s="244">
        <v>5.9384472420735885E-4</v>
      </c>
      <c r="Q132" s="68">
        <v>-41000</v>
      </c>
      <c r="R132" s="90">
        <v>-3.6285594176604642E-5</v>
      </c>
    </row>
    <row r="133" spans="1:18" x14ac:dyDescent="0.2">
      <c r="A133" s="225">
        <v>131</v>
      </c>
      <c r="B133" t="s">
        <v>2760</v>
      </c>
      <c r="C133" s="63" t="s">
        <v>2761</v>
      </c>
      <c r="D133" s="63"/>
      <c r="E133" t="s">
        <v>1391</v>
      </c>
      <c r="F133"/>
      <c r="G133" s="63" t="s">
        <v>590</v>
      </c>
      <c r="J133" s="63"/>
      <c r="K133"/>
      <c r="M133" s="227">
        <v>21000</v>
      </c>
      <c r="N133" s="244">
        <v>1.8585304334358474E-5</v>
      </c>
      <c r="O133" s="243">
        <v>21000</v>
      </c>
      <c r="P133" s="244">
        <v>1.8585304334358474E-5</v>
      </c>
      <c r="Q133" s="68">
        <v>0</v>
      </c>
      <c r="R133" s="90">
        <v>0</v>
      </c>
    </row>
    <row r="134" spans="1:18" x14ac:dyDescent="0.2">
      <c r="A134" s="225">
        <v>132</v>
      </c>
      <c r="B134" t="s">
        <v>2407</v>
      </c>
      <c r="C134" s="63" t="s">
        <v>2408</v>
      </c>
      <c r="D134" s="63" t="s">
        <v>2409</v>
      </c>
      <c r="E134" t="s">
        <v>1039</v>
      </c>
      <c r="F134"/>
      <c r="G134" s="63" t="s">
        <v>590</v>
      </c>
      <c r="J134" s="63"/>
      <c r="K134"/>
      <c r="M134" s="227">
        <v>6965000</v>
      </c>
      <c r="N134" s="244">
        <v>6.1641259375622278E-3</v>
      </c>
      <c r="O134" s="243">
        <v>7133500</v>
      </c>
      <c r="P134" s="244">
        <v>6.3132508794831515E-3</v>
      </c>
      <c r="Q134" s="68">
        <v>168500</v>
      </c>
      <c r="R134" s="90">
        <v>1.4912494192092395E-4</v>
      </c>
    </row>
    <row r="135" spans="1:18" x14ac:dyDescent="0.2">
      <c r="A135" s="225">
        <v>133</v>
      </c>
      <c r="B135" t="s">
        <v>2525</v>
      </c>
      <c r="C135" s="63" t="s">
        <v>2526</v>
      </c>
      <c r="D135" s="63" t="s">
        <v>2527</v>
      </c>
      <c r="E135" t="s">
        <v>1004</v>
      </c>
      <c r="F135"/>
      <c r="G135" s="63" t="s">
        <v>590</v>
      </c>
      <c r="J135" s="63"/>
      <c r="K135"/>
      <c r="M135" s="227">
        <v>34000</v>
      </c>
      <c r="N135" s="244">
        <v>3.0090492731818483E-5</v>
      </c>
      <c r="O135" s="243">
        <v>35000</v>
      </c>
      <c r="P135" s="244">
        <v>3.0975507223930792E-5</v>
      </c>
      <c r="Q135" s="68">
        <v>1000</v>
      </c>
      <c r="R135" s="90">
        <v>8.8501449211230836E-7</v>
      </c>
    </row>
    <row r="136" spans="1:18" x14ac:dyDescent="0.2">
      <c r="A136" s="225">
        <v>134</v>
      </c>
      <c r="B136" t="s">
        <v>2494</v>
      </c>
      <c r="C136" s="63" t="s">
        <v>2495</v>
      </c>
      <c r="D136" s="63" t="s">
        <v>2496</v>
      </c>
      <c r="E136" t="s">
        <v>1039</v>
      </c>
      <c r="F136"/>
      <c r="G136" s="63" t="s">
        <v>590</v>
      </c>
      <c r="J136" s="63"/>
      <c r="K136"/>
      <c r="M136" s="227">
        <v>84500</v>
      </c>
      <c r="N136" s="244">
        <v>7.4783724583490056E-5</v>
      </c>
      <c r="O136" s="243">
        <v>84500</v>
      </c>
      <c r="P136" s="244">
        <v>7.4783724583490056E-5</v>
      </c>
      <c r="Q136" s="68">
        <v>0</v>
      </c>
      <c r="R136" s="90">
        <v>0</v>
      </c>
    </row>
    <row r="137" spans="1:18" x14ac:dyDescent="0.2">
      <c r="A137" s="225">
        <v>135</v>
      </c>
      <c r="B137" t="s">
        <v>1456</v>
      </c>
      <c r="C137" s="63" t="s">
        <v>1457</v>
      </c>
      <c r="D137" s="63"/>
      <c r="E137" t="s">
        <v>1458</v>
      </c>
      <c r="F137" t="s">
        <v>990</v>
      </c>
      <c r="G137" s="63" t="s">
        <v>590</v>
      </c>
      <c r="J137" s="63"/>
      <c r="K137"/>
      <c r="M137" s="227">
        <v>87300</v>
      </c>
      <c r="N137" s="244">
        <v>7.7261765161404524E-5</v>
      </c>
      <c r="O137" s="243">
        <v>87300</v>
      </c>
      <c r="P137" s="244">
        <v>7.7261765161404524E-5</v>
      </c>
      <c r="Q137" s="68">
        <v>0</v>
      </c>
      <c r="R137" s="90">
        <v>0</v>
      </c>
    </row>
    <row r="138" spans="1:18" x14ac:dyDescent="0.2">
      <c r="A138" s="225">
        <v>136</v>
      </c>
      <c r="B138" t="s">
        <v>1981</v>
      </c>
      <c r="C138" s="63" t="s">
        <v>227</v>
      </c>
      <c r="D138" s="63" t="s">
        <v>1076</v>
      </c>
      <c r="E138" t="s">
        <v>889</v>
      </c>
      <c r="F138"/>
      <c r="G138" s="63" t="s">
        <v>590</v>
      </c>
      <c r="J138" s="63"/>
      <c r="K138"/>
      <c r="M138" s="227">
        <v>2829500</v>
      </c>
      <c r="N138" s="244">
        <v>2.5041485054317766E-3</v>
      </c>
      <c r="O138" s="243">
        <v>2737500</v>
      </c>
      <c r="P138" s="244">
        <v>2.4227271721574441E-3</v>
      </c>
      <c r="Q138" s="68">
        <v>-92000</v>
      </c>
      <c r="R138" s="90">
        <v>-8.1421333274332372E-5</v>
      </c>
    </row>
    <row r="139" spans="1:18" x14ac:dyDescent="0.2">
      <c r="A139" s="225">
        <v>137</v>
      </c>
      <c r="B139" t="s">
        <v>3537</v>
      </c>
      <c r="C139" s="63" t="s">
        <v>3538</v>
      </c>
      <c r="D139" s="63" t="s">
        <v>3539</v>
      </c>
      <c r="E139" t="s">
        <v>3540</v>
      </c>
      <c r="F139" t="s">
        <v>3541</v>
      </c>
      <c r="G139" s="63" t="s">
        <v>590</v>
      </c>
      <c r="J139" s="63"/>
      <c r="K139"/>
      <c r="M139" s="227"/>
      <c r="N139" s="244">
        <v>0</v>
      </c>
      <c r="O139" s="243">
        <v>16000</v>
      </c>
      <c r="P139" s="244">
        <v>1.4160231873796934E-5</v>
      </c>
      <c r="Q139" s="68">
        <v>16000</v>
      </c>
      <c r="R139" s="90">
        <v>1.4160231873796934E-5</v>
      </c>
    </row>
    <row r="140" spans="1:18" x14ac:dyDescent="0.2">
      <c r="A140" s="225">
        <v>138</v>
      </c>
      <c r="B140" t="s">
        <v>686</v>
      </c>
      <c r="C140" s="63" t="s">
        <v>687</v>
      </c>
      <c r="D140" s="63"/>
      <c r="E140" t="s">
        <v>900</v>
      </c>
      <c r="F140"/>
      <c r="G140" s="63" t="s">
        <v>590</v>
      </c>
      <c r="J140" s="63"/>
      <c r="K140"/>
      <c r="M140" s="227">
        <v>109000</v>
      </c>
      <c r="N140" s="244">
        <v>9.6466579640241615E-5</v>
      </c>
      <c r="O140" s="243">
        <v>109000</v>
      </c>
      <c r="P140" s="244">
        <v>9.6466579640241615E-5</v>
      </c>
      <c r="Q140" s="68">
        <v>0</v>
      </c>
      <c r="R140" s="90">
        <v>0</v>
      </c>
    </row>
    <row r="141" spans="1:18" x14ac:dyDescent="0.2">
      <c r="A141" s="225">
        <v>139</v>
      </c>
      <c r="B141" t="s">
        <v>1026</v>
      </c>
      <c r="C141" s="63" t="s">
        <v>1027</v>
      </c>
      <c r="D141" s="63"/>
      <c r="E141" t="s">
        <v>1028</v>
      </c>
      <c r="F141"/>
      <c r="G141" s="63" t="s">
        <v>590</v>
      </c>
      <c r="J141" s="63"/>
      <c r="K141"/>
      <c r="M141" s="227">
        <v>50000</v>
      </c>
      <c r="N141" s="244">
        <v>4.4250724605615417E-5</v>
      </c>
      <c r="O141" s="243">
        <v>51000</v>
      </c>
      <c r="P141" s="244">
        <v>4.5135739097727723E-5</v>
      </c>
      <c r="Q141" s="68">
        <v>1000</v>
      </c>
      <c r="R141" s="90">
        <v>8.8501449211230836E-7</v>
      </c>
    </row>
    <row r="142" spans="1:18" x14ac:dyDescent="0.2">
      <c r="A142" s="225">
        <v>140</v>
      </c>
      <c r="B142" t="s">
        <v>2255</v>
      </c>
      <c r="C142" s="63" t="s">
        <v>2256</v>
      </c>
      <c r="D142" s="63"/>
      <c r="E142" t="s">
        <v>2257</v>
      </c>
      <c r="F142"/>
      <c r="G142" s="63" t="s">
        <v>590</v>
      </c>
      <c r="J142" s="63"/>
      <c r="K142"/>
      <c r="M142" s="227">
        <v>595500</v>
      </c>
      <c r="N142" s="244">
        <v>5.2702613005287959E-4</v>
      </c>
      <c r="O142" s="243">
        <v>595500</v>
      </c>
      <c r="P142" s="244">
        <v>5.2702613005287959E-4</v>
      </c>
      <c r="Q142" s="68">
        <v>0</v>
      </c>
      <c r="R142" s="90">
        <v>0</v>
      </c>
    </row>
    <row r="143" spans="1:18" x14ac:dyDescent="0.2">
      <c r="A143" s="225">
        <v>141</v>
      </c>
      <c r="B143" t="s">
        <v>742</v>
      </c>
      <c r="C143" s="63" t="s">
        <v>743</v>
      </c>
      <c r="D143" s="63"/>
      <c r="E143" t="s">
        <v>901</v>
      </c>
      <c r="F143"/>
      <c r="G143" s="63" t="s">
        <v>590</v>
      </c>
      <c r="J143" s="63"/>
      <c r="K143"/>
      <c r="M143" s="227">
        <v>183000</v>
      </c>
      <c r="N143" s="244">
        <v>1.6195765205655242E-4</v>
      </c>
      <c r="O143" s="243"/>
      <c r="P143" s="244">
        <v>0</v>
      </c>
      <c r="Q143" s="68">
        <v>-183000</v>
      </c>
      <c r="R143" s="90">
        <v>-1.6195765205655242E-4</v>
      </c>
    </row>
    <row r="144" spans="1:18" x14ac:dyDescent="0.2">
      <c r="A144" s="225">
        <v>142</v>
      </c>
      <c r="B144" t="s">
        <v>1320</v>
      </c>
      <c r="C144" s="63" t="s">
        <v>1321</v>
      </c>
      <c r="D144" s="63"/>
      <c r="E144" t="s">
        <v>1322</v>
      </c>
      <c r="F144" t="s">
        <v>1323</v>
      </c>
      <c r="G144" s="63" t="s">
        <v>590</v>
      </c>
      <c r="J144" s="63"/>
      <c r="K144"/>
      <c r="M144" s="227">
        <v>15000</v>
      </c>
      <c r="N144" s="244">
        <v>1.3275217381684624E-5</v>
      </c>
      <c r="O144" s="243">
        <v>15000</v>
      </c>
      <c r="P144" s="244">
        <v>1.3275217381684624E-5</v>
      </c>
      <c r="Q144" s="68">
        <v>0</v>
      </c>
      <c r="R144" s="90">
        <v>0</v>
      </c>
    </row>
    <row r="145" spans="1:18" x14ac:dyDescent="0.2">
      <c r="A145" s="225">
        <v>143</v>
      </c>
      <c r="B145" t="s">
        <v>812</v>
      </c>
      <c r="C145" s="63" t="s">
        <v>645</v>
      </c>
      <c r="D145" s="63"/>
      <c r="E145" t="s">
        <v>876</v>
      </c>
      <c r="F145" t="s">
        <v>877</v>
      </c>
      <c r="G145" s="63" t="s">
        <v>590</v>
      </c>
      <c r="J145" s="63"/>
      <c r="K145"/>
      <c r="M145" s="227">
        <v>1616000</v>
      </c>
      <c r="N145" s="244">
        <v>1.4301834192534902E-3</v>
      </c>
      <c r="O145" s="243">
        <v>1579000</v>
      </c>
      <c r="P145" s="244">
        <v>1.3974378830453348E-3</v>
      </c>
      <c r="Q145" s="68">
        <v>-37000</v>
      </c>
      <c r="R145" s="90">
        <v>-3.2745536208155411E-5</v>
      </c>
    </row>
    <row r="146" spans="1:18" x14ac:dyDescent="0.2">
      <c r="A146" s="225">
        <v>144</v>
      </c>
      <c r="B146" t="s">
        <v>2261</v>
      </c>
      <c r="C146" s="63" t="s">
        <v>2262</v>
      </c>
      <c r="D146" s="63"/>
      <c r="E146" t="s">
        <v>876</v>
      </c>
      <c r="F146" t="s">
        <v>877</v>
      </c>
      <c r="G146" s="63" t="s">
        <v>590</v>
      </c>
      <c r="J146" s="63"/>
      <c r="K146"/>
      <c r="M146" s="227">
        <v>925000</v>
      </c>
      <c r="N146" s="244">
        <v>8.1863840520388521E-4</v>
      </c>
      <c r="O146" s="243">
        <v>1026000</v>
      </c>
      <c r="P146" s="244">
        <v>9.080248689072284E-4</v>
      </c>
      <c r="Q146" s="68">
        <v>101000</v>
      </c>
      <c r="R146" s="90">
        <v>8.938646370334314E-5</v>
      </c>
    </row>
    <row r="147" spans="1:18" x14ac:dyDescent="0.2">
      <c r="A147" s="225">
        <v>145</v>
      </c>
      <c r="B147" t="s">
        <v>2710</v>
      </c>
      <c r="C147" s="63" t="s">
        <v>2629</v>
      </c>
      <c r="D147" s="63"/>
      <c r="E147" t="s">
        <v>2630</v>
      </c>
      <c r="F147" t="s">
        <v>2631</v>
      </c>
      <c r="G147" s="63" t="s">
        <v>590</v>
      </c>
      <c r="J147" s="63"/>
      <c r="K147"/>
      <c r="M147" s="227">
        <v>53000</v>
      </c>
      <c r="N147" s="244">
        <v>4.6905768081952342E-5</v>
      </c>
      <c r="O147" s="243">
        <v>53000</v>
      </c>
      <c r="P147" s="244">
        <v>4.6905768081952342E-5</v>
      </c>
      <c r="Q147" s="68">
        <v>0</v>
      </c>
      <c r="R147" s="90">
        <v>0</v>
      </c>
    </row>
    <row r="148" spans="1:18" x14ac:dyDescent="0.2">
      <c r="A148" s="225">
        <v>146</v>
      </c>
      <c r="B148" t="s">
        <v>3448</v>
      </c>
      <c r="C148" s="63" t="s">
        <v>3449</v>
      </c>
      <c r="D148" s="63"/>
      <c r="E148" t="s">
        <v>3450</v>
      </c>
      <c r="F148"/>
      <c r="G148" s="63" t="s">
        <v>590</v>
      </c>
      <c r="J148" s="63"/>
      <c r="K148"/>
      <c r="M148" s="227">
        <v>3000</v>
      </c>
      <c r="N148" s="244">
        <v>2.6550434763369249E-6</v>
      </c>
      <c r="O148" s="243">
        <v>3000</v>
      </c>
      <c r="P148" s="244">
        <v>2.6550434763369249E-6</v>
      </c>
      <c r="Q148" s="68">
        <v>0</v>
      </c>
      <c r="R148" s="90">
        <v>0</v>
      </c>
    </row>
    <row r="149" spans="1:18" x14ac:dyDescent="0.2">
      <c r="A149" s="225">
        <v>147</v>
      </c>
      <c r="B149" t="s">
        <v>315</v>
      </c>
      <c r="C149" s="63" t="s">
        <v>316</v>
      </c>
      <c r="D149" s="63"/>
      <c r="E149" t="s">
        <v>1217</v>
      </c>
      <c r="F149"/>
      <c r="G149" s="63" t="s">
        <v>590</v>
      </c>
      <c r="J149" s="63"/>
      <c r="K149"/>
      <c r="M149" s="227">
        <v>2100000</v>
      </c>
      <c r="N149" s="244">
        <v>1.8585304334358475E-3</v>
      </c>
      <c r="O149" s="243">
        <v>2200000</v>
      </c>
      <c r="P149" s="244">
        <v>1.9470318826470784E-3</v>
      </c>
      <c r="Q149" s="68">
        <v>100000</v>
      </c>
      <c r="R149" s="90">
        <v>8.8501449211230834E-5</v>
      </c>
    </row>
    <row r="150" spans="1:18" x14ac:dyDescent="0.2">
      <c r="A150" s="225">
        <v>148</v>
      </c>
      <c r="B150" t="s">
        <v>2719</v>
      </c>
      <c r="C150" s="63" t="s">
        <v>2720</v>
      </c>
      <c r="D150" s="63"/>
      <c r="E150" t="s">
        <v>881</v>
      </c>
      <c r="F150" t="s">
        <v>882</v>
      </c>
      <c r="G150" s="63" t="s">
        <v>590</v>
      </c>
      <c r="J150" s="63"/>
      <c r="K150"/>
      <c r="M150" s="227">
        <v>88500</v>
      </c>
      <c r="N150" s="244">
        <v>7.8323782551939294E-5</v>
      </c>
      <c r="O150" s="243">
        <v>88500</v>
      </c>
      <c r="P150" s="244">
        <v>7.8323782551939294E-5</v>
      </c>
      <c r="Q150" s="68">
        <v>0</v>
      </c>
      <c r="R150" s="90">
        <v>0</v>
      </c>
    </row>
    <row r="151" spans="1:18" x14ac:dyDescent="0.2">
      <c r="A151" s="225">
        <v>149</v>
      </c>
      <c r="B151" t="s">
        <v>3503</v>
      </c>
      <c r="C151" s="63" t="s">
        <v>3504</v>
      </c>
      <c r="D151" s="63"/>
      <c r="E151" t="s">
        <v>881</v>
      </c>
      <c r="F151" t="s">
        <v>882</v>
      </c>
      <c r="G151" s="63" t="s">
        <v>590</v>
      </c>
      <c r="J151" s="63"/>
      <c r="K151"/>
      <c r="M151" s="227"/>
      <c r="N151" s="244">
        <v>0</v>
      </c>
      <c r="O151" s="243">
        <v>31000</v>
      </c>
      <c r="P151" s="244">
        <v>2.7435449255481558E-5</v>
      </c>
      <c r="Q151" s="68">
        <v>31000</v>
      </c>
      <c r="R151" s="90">
        <v>2.7435449255481558E-5</v>
      </c>
    </row>
    <row r="152" spans="1:18" x14ac:dyDescent="0.2">
      <c r="A152" s="225">
        <v>150</v>
      </c>
      <c r="B152" t="s">
        <v>2461</v>
      </c>
      <c r="C152" s="63" t="s">
        <v>650</v>
      </c>
      <c r="D152" s="63"/>
      <c r="E152" t="s">
        <v>1126</v>
      </c>
      <c r="F152"/>
      <c r="G152" s="63" t="s">
        <v>590</v>
      </c>
      <c r="J152" s="63"/>
      <c r="K152"/>
      <c r="M152" s="227">
        <v>168500</v>
      </c>
      <c r="N152" s="244">
        <v>1.4912494192092395E-4</v>
      </c>
      <c r="O152" s="243">
        <v>168500</v>
      </c>
      <c r="P152" s="244">
        <v>1.4912494192092395E-4</v>
      </c>
      <c r="Q152" s="68">
        <v>0</v>
      </c>
      <c r="R152" s="90">
        <v>0</v>
      </c>
    </row>
    <row r="153" spans="1:18" x14ac:dyDescent="0.2">
      <c r="A153" s="225">
        <v>151</v>
      </c>
      <c r="B153" t="s">
        <v>2299</v>
      </c>
      <c r="C153" s="63" t="s">
        <v>509</v>
      </c>
      <c r="D153" s="63"/>
      <c r="E153" t="s">
        <v>881</v>
      </c>
      <c r="F153" t="s">
        <v>882</v>
      </c>
      <c r="G153" s="63" t="s">
        <v>590</v>
      </c>
      <c r="J153" s="63"/>
      <c r="K153"/>
      <c r="M153" s="227">
        <v>250000</v>
      </c>
      <c r="N153" s="244">
        <v>2.2125362302807708E-4</v>
      </c>
      <c r="O153" s="243">
        <v>373500</v>
      </c>
      <c r="P153" s="244">
        <v>3.3055291280394719E-4</v>
      </c>
      <c r="Q153" s="68">
        <v>123500</v>
      </c>
      <c r="R153" s="90">
        <v>1.0929928977587009E-4</v>
      </c>
    </row>
    <row r="154" spans="1:18" x14ac:dyDescent="0.2">
      <c r="A154" s="225">
        <v>152</v>
      </c>
      <c r="B154" t="s">
        <v>3039</v>
      </c>
      <c r="C154" s="63" t="s">
        <v>3040</v>
      </c>
      <c r="D154" s="63"/>
      <c r="E154" t="s">
        <v>3041</v>
      </c>
      <c r="F154" t="s">
        <v>3042</v>
      </c>
      <c r="G154" s="63" t="s">
        <v>590</v>
      </c>
      <c r="J154" s="63"/>
      <c r="K154"/>
      <c r="M154" s="227">
        <v>69500</v>
      </c>
      <c r="N154" s="244">
        <v>6.1508507201805425E-5</v>
      </c>
      <c r="O154" s="243">
        <v>69500</v>
      </c>
      <c r="P154" s="244">
        <v>6.1508507201805425E-5</v>
      </c>
      <c r="Q154" s="68">
        <v>0</v>
      </c>
      <c r="R154" s="90">
        <v>0</v>
      </c>
    </row>
    <row r="155" spans="1:18" x14ac:dyDescent="0.2">
      <c r="A155" s="225">
        <v>153</v>
      </c>
      <c r="B155" t="s">
        <v>907</v>
      </c>
      <c r="C155" s="63" t="s">
        <v>908</v>
      </c>
      <c r="D155" s="63">
        <v>0</v>
      </c>
      <c r="E155" t="s">
        <v>1134</v>
      </c>
      <c r="F155" t="s">
        <v>1263</v>
      </c>
      <c r="G155" s="63" t="s">
        <v>590</v>
      </c>
      <c r="J155" s="63"/>
      <c r="K155"/>
      <c r="M155" s="227">
        <v>70000</v>
      </c>
      <c r="N155" s="244">
        <v>6.1951014447861585E-5</v>
      </c>
      <c r="O155" s="243">
        <v>70000</v>
      </c>
      <c r="P155" s="244">
        <v>6.1951014447861585E-5</v>
      </c>
      <c r="Q155" s="68">
        <v>0</v>
      </c>
      <c r="R155" s="90">
        <v>0</v>
      </c>
    </row>
    <row r="156" spans="1:18" x14ac:dyDescent="0.2">
      <c r="A156" s="225">
        <v>154</v>
      </c>
      <c r="B156" t="s">
        <v>1938</v>
      </c>
      <c r="C156" s="63" t="s">
        <v>396</v>
      </c>
      <c r="D156" s="63"/>
      <c r="E156" t="s">
        <v>1162</v>
      </c>
      <c r="F156"/>
      <c r="G156" s="63" t="s">
        <v>590</v>
      </c>
      <c r="J156" s="63"/>
      <c r="K156"/>
      <c r="M156" s="227">
        <v>25500</v>
      </c>
      <c r="N156" s="244">
        <v>2.2567869548863861E-5</v>
      </c>
      <c r="O156" s="243">
        <v>25500</v>
      </c>
      <c r="P156" s="244">
        <v>2.2567869548863861E-5</v>
      </c>
      <c r="Q156" s="68">
        <v>0</v>
      </c>
      <c r="R156" s="90">
        <v>0</v>
      </c>
    </row>
    <row r="157" spans="1:18" x14ac:dyDescent="0.2">
      <c r="A157" s="225">
        <v>155</v>
      </c>
      <c r="B157" t="s">
        <v>1726</v>
      </c>
      <c r="C157" s="63" t="s">
        <v>1727</v>
      </c>
      <c r="D157" s="63"/>
      <c r="E157" t="s">
        <v>1728</v>
      </c>
      <c r="F157"/>
      <c r="G157" s="63" t="s">
        <v>590</v>
      </c>
      <c r="J157" s="63"/>
      <c r="K157"/>
      <c r="M157" s="227">
        <v>184500</v>
      </c>
      <c r="N157" s="244">
        <v>1.6328517379472088E-4</v>
      </c>
      <c r="O157" s="243">
        <v>184500</v>
      </c>
      <c r="P157" s="244">
        <v>1.6328517379472088E-4</v>
      </c>
      <c r="Q157" s="68">
        <v>0</v>
      </c>
      <c r="R157" s="90">
        <v>0</v>
      </c>
    </row>
    <row r="158" spans="1:18" x14ac:dyDescent="0.2">
      <c r="A158" s="225">
        <v>156</v>
      </c>
      <c r="B158" t="s">
        <v>1048</v>
      </c>
      <c r="C158" s="63" t="s">
        <v>1049</v>
      </c>
      <c r="D158" s="63"/>
      <c r="E158" t="s">
        <v>1167</v>
      </c>
      <c r="F158"/>
      <c r="G158" s="63" t="s">
        <v>590</v>
      </c>
      <c r="J158" s="63"/>
      <c r="K158"/>
      <c r="M158" s="227">
        <v>33000</v>
      </c>
      <c r="N158" s="244">
        <v>2.9205478239706174E-5</v>
      </c>
      <c r="O158" s="243">
        <v>33000</v>
      </c>
      <c r="P158" s="244">
        <v>2.9205478239706174E-5</v>
      </c>
      <c r="Q158" s="68">
        <v>0</v>
      </c>
      <c r="R158" s="90">
        <v>0</v>
      </c>
    </row>
    <row r="159" spans="1:18" x14ac:dyDescent="0.2">
      <c r="A159" s="225">
        <v>157</v>
      </c>
      <c r="B159" t="s">
        <v>161</v>
      </c>
      <c r="C159" s="63" t="s">
        <v>162</v>
      </c>
      <c r="D159" s="63"/>
      <c r="E159" t="s">
        <v>1289</v>
      </c>
      <c r="F159" t="s">
        <v>1090</v>
      </c>
      <c r="G159" s="63" t="s">
        <v>590</v>
      </c>
      <c r="J159" s="63"/>
      <c r="K159"/>
      <c r="M159" s="227">
        <v>76000</v>
      </c>
      <c r="N159" s="244">
        <v>6.7261101400535435E-5</v>
      </c>
      <c r="O159" s="243">
        <v>76000</v>
      </c>
      <c r="P159" s="244">
        <v>6.7261101400535435E-5</v>
      </c>
      <c r="Q159" s="68">
        <v>0</v>
      </c>
      <c r="R159" s="90">
        <v>0</v>
      </c>
    </row>
    <row r="160" spans="1:18" x14ac:dyDescent="0.2">
      <c r="A160" s="225">
        <v>158</v>
      </c>
      <c r="B160" t="s">
        <v>2265</v>
      </c>
      <c r="C160" s="63" t="s">
        <v>2266</v>
      </c>
      <c r="D160" s="63" t="s">
        <v>656</v>
      </c>
      <c r="E160" t="s">
        <v>2267</v>
      </c>
      <c r="F160"/>
      <c r="G160" s="63" t="s">
        <v>590</v>
      </c>
      <c r="J160" s="63"/>
      <c r="K160"/>
      <c r="M160" s="227">
        <v>582500</v>
      </c>
      <c r="N160" s="244">
        <v>5.1552094165541965E-4</v>
      </c>
      <c r="O160" s="243">
        <v>582500</v>
      </c>
      <c r="P160" s="244">
        <v>5.1552094165541965E-4</v>
      </c>
      <c r="Q160" s="68">
        <v>0</v>
      </c>
      <c r="R160" s="90">
        <v>0</v>
      </c>
    </row>
    <row r="161" spans="1:18" x14ac:dyDescent="0.2">
      <c r="A161" s="225">
        <v>159</v>
      </c>
      <c r="B161" t="s">
        <v>2444</v>
      </c>
      <c r="C161" s="63" t="s">
        <v>2445</v>
      </c>
      <c r="D161" s="63" t="s">
        <v>656</v>
      </c>
      <c r="E161" t="s">
        <v>2267</v>
      </c>
      <c r="F161"/>
      <c r="G161" s="63" t="s">
        <v>590</v>
      </c>
      <c r="J161" s="63"/>
      <c r="K161"/>
      <c r="M161" s="227">
        <v>565000</v>
      </c>
      <c r="N161" s="244">
        <v>5.0003318804345417E-4</v>
      </c>
      <c r="O161" s="243">
        <v>819000</v>
      </c>
      <c r="P161" s="244">
        <v>7.2482686903998052E-4</v>
      </c>
      <c r="Q161" s="68">
        <v>254000</v>
      </c>
      <c r="R161" s="90">
        <v>2.2479368099652633E-4</v>
      </c>
    </row>
    <row r="162" spans="1:18" x14ac:dyDescent="0.2">
      <c r="A162" s="225">
        <v>160</v>
      </c>
      <c r="B162" t="s">
        <v>298</v>
      </c>
      <c r="C162" s="63" t="s">
        <v>299</v>
      </c>
      <c r="D162" s="63"/>
      <c r="E162" t="s">
        <v>1132</v>
      </c>
      <c r="F162" t="s">
        <v>1090</v>
      </c>
      <c r="G162" s="63" t="s">
        <v>590</v>
      </c>
      <c r="J162" s="63"/>
      <c r="K162"/>
      <c r="M162" s="227">
        <v>69500</v>
      </c>
      <c r="N162" s="244">
        <v>6.1508507201805425E-5</v>
      </c>
      <c r="O162" s="243">
        <v>69500</v>
      </c>
      <c r="P162" s="244">
        <v>6.1508507201805425E-5</v>
      </c>
      <c r="Q162" s="68">
        <v>0</v>
      </c>
      <c r="R162" s="90">
        <v>0</v>
      </c>
    </row>
    <row r="163" spans="1:18" x14ac:dyDescent="0.2">
      <c r="A163" s="225">
        <v>161</v>
      </c>
      <c r="B163" t="s">
        <v>867</v>
      </c>
      <c r="C163" s="63" t="s">
        <v>868</v>
      </c>
      <c r="D163" s="63"/>
      <c r="E163" t="s">
        <v>1133</v>
      </c>
      <c r="F163"/>
      <c r="G163" s="63" t="s">
        <v>590</v>
      </c>
      <c r="J163" s="63"/>
      <c r="K163"/>
      <c r="M163" s="227">
        <v>17000</v>
      </c>
      <c r="N163" s="244">
        <v>1.5045246365909241E-5</v>
      </c>
      <c r="O163" s="243">
        <v>17000</v>
      </c>
      <c r="P163" s="244">
        <v>1.5045246365909241E-5</v>
      </c>
      <c r="Q163" s="68">
        <v>0</v>
      </c>
      <c r="R163" s="90">
        <v>0</v>
      </c>
    </row>
    <row r="164" spans="1:18" x14ac:dyDescent="0.2">
      <c r="A164" s="225">
        <v>162</v>
      </c>
      <c r="B164" t="s">
        <v>173</v>
      </c>
      <c r="C164" s="63" t="s">
        <v>174</v>
      </c>
      <c r="D164" s="63"/>
      <c r="E164" t="s">
        <v>1133</v>
      </c>
      <c r="F164"/>
      <c r="G164" s="63" t="s">
        <v>590</v>
      </c>
      <c r="J164" s="63"/>
      <c r="K164"/>
      <c r="M164" s="227">
        <v>109000</v>
      </c>
      <c r="N164" s="244">
        <v>9.6466579640241615E-5</v>
      </c>
      <c r="O164" s="243">
        <v>102500</v>
      </c>
      <c r="P164" s="244">
        <v>9.0713985441511605E-5</v>
      </c>
      <c r="Q164" s="68">
        <v>-6500</v>
      </c>
      <c r="R164" s="90">
        <v>-5.7525941987300045E-6</v>
      </c>
    </row>
    <row r="165" spans="1:18" x14ac:dyDescent="0.2">
      <c r="A165" s="225">
        <v>163</v>
      </c>
      <c r="B165" t="s">
        <v>303</v>
      </c>
      <c r="C165" s="63" t="s">
        <v>304</v>
      </c>
      <c r="D165" s="63"/>
      <c r="E165" t="s">
        <v>1290</v>
      </c>
      <c r="F165"/>
      <c r="G165" s="63" t="s">
        <v>590</v>
      </c>
      <c r="J165" s="63"/>
      <c r="K165"/>
      <c r="M165" s="227">
        <v>47500</v>
      </c>
      <c r="N165" s="244">
        <v>4.2038188375334645E-5</v>
      </c>
      <c r="O165" s="243">
        <v>71000</v>
      </c>
      <c r="P165" s="244">
        <v>6.2836028939973891E-5</v>
      </c>
      <c r="Q165" s="68">
        <v>23500</v>
      </c>
      <c r="R165" s="90">
        <v>2.0797840564639246E-5</v>
      </c>
    </row>
    <row r="166" spans="1:18" x14ac:dyDescent="0.2">
      <c r="A166" s="225">
        <v>164</v>
      </c>
      <c r="B166" t="s">
        <v>0</v>
      </c>
      <c r="C166" s="63" t="s">
        <v>139</v>
      </c>
      <c r="D166" s="63"/>
      <c r="E166" t="s">
        <v>1150</v>
      </c>
      <c r="F166"/>
      <c r="G166" s="63" t="s">
        <v>590</v>
      </c>
      <c r="J166" s="63"/>
      <c r="K166"/>
      <c r="M166" s="227">
        <v>66500</v>
      </c>
      <c r="N166" s="244">
        <v>5.8853463725468507E-5</v>
      </c>
      <c r="O166" s="243">
        <v>66500</v>
      </c>
      <c r="P166" s="244">
        <v>5.8853463725468507E-5</v>
      </c>
      <c r="Q166" s="68">
        <v>0</v>
      </c>
      <c r="R166" s="90">
        <v>0</v>
      </c>
    </row>
    <row r="167" spans="1:18" x14ac:dyDescent="0.2">
      <c r="A167" s="225">
        <v>165</v>
      </c>
      <c r="B167" t="s">
        <v>847</v>
      </c>
      <c r="C167" s="63" t="s">
        <v>542</v>
      </c>
      <c r="D167" s="63"/>
      <c r="E167" t="s">
        <v>1088</v>
      </c>
      <c r="F167"/>
      <c r="G167" s="63" t="s">
        <v>590</v>
      </c>
      <c r="J167" s="63"/>
      <c r="K167"/>
      <c r="M167" s="227">
        <v>1133000</v>
      </c>
      <c r="N167" s="244">
        <v>1.0027214195632453E-3</v>
      </c>
      <c r="O167" s="243">
        <v>1133000</v>
      </c>
      <c r="P167" s="244">
        <v>1.0027214195632453E-3</v>
      </c>
      <c r="Q167" s="68">
        <v>0</v>
      </c>
      <c r="R167" s="90">
        <v>0</v>
      </c>
    </row>
    <row r="168" spans="1:18" x14ac:dyDescent="0.2">
      <c r="A168" s="225">
        <v>166</v>
      </c>
      <c r="B168" t="s">
        <v>24</v>
      </c>
      <c r="C168" s="63" t="s">
        <v>25</v>
      </c>
      <c r="D168" s="63"/>
      <c r="E168" t="s">
        <v>1101</v>
      </c>
      <c r="F168"/>
      <c r="G168" s="63" t="s">
        <v>590</v>
      </c>
      <c r="J168" s="63"/>
      <c r="K168"/>
      <c r="M168" s="227">
        <v>519500</v>
      </c>
      <c r="N168" s="244">
        <v>4.5976502865234417E-4</v>
      </c>
      <c r="O168" s="243">
        <v>519500</v>
      </c>
      <c r="P168" s="244">
        <v>4.5976502865234417E-4</v>
      </c>
      <c r="Q168" s="68">
        <v>0</v>
      </c>
      <c r="R168" s="90">
        <v>0</v>
      </c>
    </row>
    <row r="169" spans="1:18" x14ac:dyDescent="0.2">
      <c r="A169" s="225">
        <v>167</v>
      </c>
      <c r="B169" t="s">
        <v>3015</v>
      </c>
      <c r="C169" s="63" t="s">
        <v>3016</v>
      </c>
      <c r="D169" s="63"/>
      <c r="E169" t="s">
        <v>3017</v>
      </c>
      <c r="F169"/>
      <c r="G169" s="63" t="s">
        <v>590</v>
      </c>
      <c r="J169" s="63"/>
      <c r="K169"/>
      <c r="M169" s="227">
        <v>436000</v>
      </c>
      <c r="N169" s="244">
        <v>3.8586631856096646E-4</v>
      </c>
      <c r="O169" s="243">
        <v>436000</v>
      </c>
      <c r="P169" s="244">
        <v>3.8586631856096646E-4</v>
      </c>
      <c r="Q169" s="68">
        <v>0</v>
      </c>
      <c r="R169" s="90">
        <v>0</v>
      </c>
    </row>
    <row r="170" spans="1:18" x14ac:dyDescent="0.2">
      <c r="A170" s="225">
        <v>168</v>
      </c>
      <c r="B170" t="s">
        <v>848</v>
      </c>
      <c r="C170" s="63" t="s">
        <v>849</v>
      </c>
      <c r="D170" s="63"/>
      <c r="E170" t="s">
        <v>1102</v>
      </c>
      <c r="F170"/>
      <c r="G170" s="63" t="s">
        <v>590</v>
      </c>
      <c r="J170" s="63"/>
      <c r="K170"/>
      <c r="M170" s="227">
        <v>448000</v>
      </c>
      <c r="N170" s="244">
        <v>3.9648649246631413E-4</v>
      </c>
      <c r="O170" s="243">
        <v>316500</v>
      </c>
      <c r="P170" s="244">
        <v>2.8010708675354557E-4</v>
      </c>
      <c r="Q170" s="68">
        <v>-131500</v>
      </c>
      <c r="R170" s="90">
        <v>-1.1637940571276855E-4</v>
      </c>
    </row>
    <row r="171" spans="1:18" x14ac:dyDescent="0.2">
      <c r="A171" s="225">
        <v>169</v>
      </c>
      <c r="B171" t="s">
        <v>292</v>
      </c>
      <c r="C171" s="63" t="s">
        <v>293</v>
      </c>
      <c r="D171" s="63"/>
      <c r="E171" t="s">
        <v>1102</v>
      </c>
      <c r="F171"/>
      <c r="G171" s="63" t="s">
        <v>590</v>
      </c>
      <c r="J171" s="63"/>
      <c r="K171"/>
      <c r="M171" s="227">
        <v>15500</v>
      </c>
      <c r="N171" s="244">
        <v>1.3717724627740779E-5</v>
      </c>
      <c r="O171" s="243"/>
      <c r="P171" s="244">
        <v>0</v>
      </c>
      <c r="Q171" s="68">
        <v>-15500</v>
      </c>
      <c r="R171" s="90">
        <v>-1.3717724627740779E-5</v>
      </c>
    </row>
    <row r="172" spans="1:18" x14ac:dyDescent="0.2">
      <c r="A172" s="225">
        <v>170</v>
      </c>
      <c r="B172" t="s">
        <v>2237</v>
      </c>
      <c r="C172" s="63" t="s">
        <v>2238</v>
      </c>
      <c r="D172" s="63" t="s">
        <v>656</v>
      </c>
      <c r="E172" t="s">
        <v>2239</v>
      </c>
      <c r="F172"/>
      <c r="G172" s="63" t="s">
        <v>590</v>
      </c>
      <c r="J172" s="63"/>
      <c r="K172"/>
      <c r="M172" s="227">
        <v>2892</v>
      </c>
      <c r="N172" s="244">
        <v>2.5594619111887958E-6</v>
      </c>
      <c r="O172" s="243">
        <v>2892</v>
      </c>
      <c r="P172" s="244">
        <v>2.5594619111887958E-6</v>
      </c>
      <c r="Q172" s="68">
        <v>0</v>
      </c>
      <c r="R172" s="90">
        <v>0</v>
      </c>
    </row>
    <row r="173" spans="1:18" x14ac:dyDescent="0.2">
      <c r="A173" s="225">
        <v>171</v>
      </c>
      <c r="B173" t="s">
        <v>3</v>
      </c>
      <c r="C173" s="63" t="s">
        <v>572</v>
      </c>
      <c r="D173" s="63"/>
      <c r="E173" t="s">
        <v>1159</v>
      </c>
      <c r="F173"/>
      <c r="G173" s="63" t="s">
        <v>590</v>
      </c>
      <c r="J173" s="63"/>
      <c r="K173"/>
      <c r="M173" s="227">
        <v>17000</v>
      </c>
      <c r="N173" s="244">
        <v>1.5045246365909241E-5</v>
      </c>
      <c r="O173" s="243">
        <v>17000</v>
      </c>
      <c r="P173" s="244">
        <v>1.5045246365909241E-5</v>
      </c>
      <c r="Q173" s="68">
        <v>0</v>
      </c>
      <c r="R173" s="90">
        <v>0</v>
      </c>
    </row>
    <row r="174" spans="1:18" x14ac:dyDescent="0.2">
      <c r="A174" s="225">
        <v>172</v>
      </c>
      <c r="B174" t="s">
        <v>326</v>
      </c>
      <c r="C174" s="63" t="s">
        <v>327</v>
      </c>
      <c r="D174" s="63"/>
      <c r="E174" t="s">
        <v>1115</v>
      </c>
      <c r="F174"/>
      <c r="G174" s="63" t="s">
        <v>590</v>
      </c>
      <c r="J174" s="63"/>
      <c r="K174"/>
      <c r="M174" s="227">
        <v>106500</v>
      </c>
      <c r="N174" s="244">
        <v>9.4254043409960843E-5</v>
      </c>
      <c r="O174" s="243">
        <v>106500</v>
      </c>
      <c r="P174" s="244">
        <v>9.4254043409960843E-5</v>
      </c>
      <c r="Q174" s="68">
        <v>0</v>
      </c>
      <c r="R174" s="90">
        <v>0</v>
      </c>
    </row>
    <row r="175" spans="1:18" x14ac:dyDescent="0.2">
      <c r="A175" s="225">
        <v>173</v>
      </c>
      <c r="B175" t="s">
        <v>1447</v>
      </c>
      <c r="C175" s="63" t="s">
        <v>1448</v>
      </c>
      <c r="D175" s="63"/>
      <c r="E175" t="s">
        <v>1449</v>
      </c>
      <c r="F175" t="s">
        <v>1450</v>
      </c>
      <c r="G175" s="63" t="s">
        <v>590</v>
      </c>
      <c r="J175" s="63"/>
      <c r="K175"/>
      <c r="M175" s="227">
        <v>499</v>
      </c>
      <c r="N175" s="244">
        <v>4.4162223156404189E-7</v>
      </c>
      <c r="O175" s="243">
        <v>499</v>
      </c>
      <c r="P175" s="244">
        <v>4.4162223156404189E-7</v>
      </c>
      <c r="Q175" s="68">
        <v>0</v>
      </c>
      <c r="R175" s="90">
        <v>0</v>
      </c>
    </row>
    <row r="176" spans="1:18" x14ac:dyDescent="0.2">
      <c r="A176" s="225">
        <v>174</v>
      </c>
      <c r="B176" t="s">
        <v>874</v>
      </c>
      <c r="C176" s="63" t="s">
        <v>875</v>
      </c>
      <c r="D176" s="63"/>
      <c r="E176" t="s">
        <v>1046</v>
      </c>
      <c r="F176"/>
      <c r="G176" s="63" t="s">
        <v>590</v>
      </c>
      <c r="J176" s="63"/>
      <c r="K176"/>
      <c r="M176" s="227">
        <v>2000</v>
      </c>
      <c r="N176" s="244">
        <v>1.7700289842246167E-6</v>
      </c>
      <c r="O176" s="243">
        <v>2000</v>
      </c>
      <c r="P176" s="244">
        <v>1.7700289842246167E-6</v>
      </c>
      <c r="Q176" s="68">
        <v>0</v>
      </c>
      <c r="R176" s="90">
        <v>0</v>
      </c>
    </row>
    <row r="177" spans="1:18" x14ac:dyDescent="0.2">
      <c r="A177" s="225">
        <v>175</v>
      </c>
      <c r="B177" t="s">
        <v>343</v>
      </c>
      <c r="C177" s="63" t="s">
        <v>3505</v>
      </c>
      <c r="D177" s="63" t="s">
        <v>750</v>
      </c>
      <c r="E177" t="s">
        <v>3506</v>
      </c>
      <c r="F177" t="s">
        <v>3507</v>
      </c>
      <c r="G177" s="63" t="s">
        <v>587</v>
      </c>
      <c r="J177" s="63"/>
      <c r="K177"/>
      <c r="M177" s="227">
        <v>47500</v>
      </c>
      <c r="N177" s="244">
        <v>4.2038188375334645E-5</v>
      </c>
      <c r="O177" s="243">
        <v>77500</v>
      </c>
      <c r="P177" s="244">
        <v>6.85886231387039E-5</v>
      </c>
      <c r="Q177" s="68">
        <v>30000</v>
      </c>
      <c r="R177" s="90">
        <v>2.6550434763369249E-5</v>
      </c>
    </row>
    <row r="178" spans="1:18" x14ac:dyDescent="0.2">
      <c r="A178" s="225">
        <v>176</v>
      </c>
      <c r="B178" t="s">
        <v>854</v>
      </c>
      <c r="C178" s="63" t="s">
        <v>855</v>
      </c>
      <c r="D178" s="63"/>
      <c r="E178" t="s">
        <v>1248</v>
      </c>
      <c r="F178"/>
      <c r="G178" s="63" t="s">
        <v>590</v>
      </c>
      <c r="J178" s="63"/>
      <c r="K178"/>
      <c r="M178" s="227">
        <v>177000</v>
      </c>
      <c r="N178" s="244">
        <v>1.5664756510387859E-4</v>
      </c>
      <c r="O178" s="243">
        <v>29500</v>
      </c>
      <c r="P178" s="244">
        <v>2.6107927517313096E-5</v>
      </c>
      <c r="Q178" s="68">
        <v>-147500</v>
      </c>
      <c r="R178" s="90">
        <v>-1.3053963758656549E-4</v>
      </c>
    </row>
    <row r="179" spans="1:18" x14ac:dyDescent="0.2">
      <c r="A179" s="225">
        <v>177</v>
      </c>
      <c r="B179" t="s">
        <v>3034</v>
      </c>
      <c r="C179" s="63" t="s">
        <v>785</v>
      </c>
      <c r="D179" s="63"/>
      <c r="E179" t="s">
        <v>1253</v>
      </c>
      <c r="F179"/>
      <c r="G179" s="63" t="s">
        <v>590</v>
      </c>
      <c r="J179" s="63"/>
      <c r="K179"/>
      <c r="M179" s="227">
        <v>55000</v>
      </c>
      <c r="N179" s="244">
        <v>4.867579706617696E-5</v>
      </c>
      <c r="O179" s="243">
        <v>46500</v>
      </c>
      <c r="P179" s="244">
        <v>4.1153173883222339E-5</v>
      </c>
      <c r="Q179" s="68">
        <v>-8500</v>
      </c>
      <c r="R179" s="90">
        <v>-7.5226231829546207E-6</v>
      </c>
    </row>
    <row r="180" spans="1:18" x14ac:dyDescent="0.2">
      <c r="A180" s="225">
        <v>178</v>
      </c>
      <c r="B180" t="s">
        <v>2608</v>
      </c>
      <c r="C180" s="63" t="s">
        <v>2609</v>
      </c>
      <c r="D180" s="63"/>
      <c r="E180" t="s">
        <v>2610</v>
      </c>
      <c r="F180" t="s">
        <v>2611</v>
      </c>
      <c r="G180" s="63" t="s">
        <v>590</v>
      </c>
      <c r="J180" s="63"/>
      <c r="K180"/>
      <c r="M180" s="227">
        <v>20000000</v>
      </c>
      <c r="N180" s="244">
        <v>1.7700289842246166E-2</v>
      </c>
      <c r="O180" s="243">
        <v>20072000</v>
      </c>
      <c r="P180" s="244">
        <v>1.7764010885678253E-2</v>
      </c>
      <c r="Q180" s="68">
        <v>72000</v>
      </c>
      <c r="R180" s="90">
        <v>6.3721043432086197E-5</v>
      </c>
    </row>
    <row r="181" spans="1:18" x14ac:dyDescent="0.2">
      <c r="A181" s="225">
        <v>179</v>
      </c>
      <c r="B181" t="s">
        <v>3093</v>
      </c>
      <c r="C181" s="63" t="s">
        <v>3094</v>
      </c>
      <c r="D181" s="63"/>
      <c r="E181" t="s">
        <v>3095</v>
      </c>
      <c r="F181" t="s">
        <v>3096</v>
      </c>
      <c r="G181" s="63" t="s">
        <v>590</v>
      </c>
      <c r="J181" s="63"/>
      <c r="K181"/>
      <c r="M181" s="227">
        <v>2500</v>
      </c>
      <c r="N181" s="244">
        <v>2.212536230280771E-6</v>
      </c>
      <c r="O181" s="243">
        <v>2500</v>
      </c>
      <c r="P181" s="244">
        <v>2.212536230280771E-6</v>
      </c>
      <c r="Q181" s="68">
        <v>0</v>
      </c>
      <c r="R181" s="90">
        <v>0</v>
      </c>
    </row>
    <row r="182" spans="1:18" x14ac:dyDescent="0.2">
      <c r="A182" s="225">
        <v>180</v>
      </c>
      <c r="B182" t="s">
        <v>3467</v>
      </c>
      <c r="C182" s="63" t="s">
        <v>3468</v>
      </c>
      <c r="D182" s="63"/>
      <c r="E182" t="s">
        <v>3469</v>
      </c>
      <c r="F182"/>
      <c r="G182" s="63" t="s">
        <v>590</v>
      </c>
      <c r="J182" s="63"/>
      <c r="K182"/>
      <c r="M182" s="227"/>
      <c r="N182" s="244">
        <v>0</v>
      </c>
      <c r="O182" s="243">
        <v>228000</v>
      </c>
      <c r="P182" s="244">
        <v>2.0178330420160629E-4</v>
      </c>
      <c r="Q182" s="68">
        <v>228000</v>
      </c>
      <c r="R182" s="90">
        <v>2.0178330420160629E-4</v>
      </c>
    </row>
    <row r="183" spans="1:18" x14ac:dyDescent="0.2">
      <c r="A183" s="225">
        <v>181</v>
      </c>
      <c r="B183" t="s">
        <v>2046</v>
      </c>
      <c r="C183" s="63" t="s">
        <v>2047</v>
      </c>
      <c r="D183" s="63"/>
      <c r="E183" t="s">
        <v>3460</v>
      </c>
      <c r="F183"/>
      <c r="G183" s="63" t="s">
        <v>590</v>
      </c>
      <c r="J183" s="63"/>
      <c r="K183"/>
      <c r="M183" s="227">
        <v>259742</v>
      </c>
      <c r="N183" s="244">
        <v>2.2987543421023519E-4</v>
      </c>
      <c r="O183" s="243">
        <v>453242</v>
      </c>
      <c r="P183" s="244">
        <v>4.0112573843396687E-4</v>
      </c>
      <c r="Q183" s="68">
        <v>193500</v>
      </c>
      <c r="R183" s="90">
        <v>1.7125030422373167E-4</v>
      </c>
    </row>
    <row r="184" spans="1:18" x14ac:dyDescent="0.2">
      <c r="A184" s="225">
        <v>182</v>
      </c>
      <c r="B184" t="s">
        <v>1532</v>
      </c>
      <c r="C184" s="63" t="s">
        <v>1287</v>
      </c>
      <c r="D184" s="63"/>
      <c r="E184" t="s">
        <v>3460</v>
      </c>
      <c r="F184"/>
      <c r="G184" s="63" t="s">
        <v>590</v>
      </c>
      <c r="J184" s="63"/>
      <c r="K184"/>
      <c r="M184" s="227">
        <v>5100</v>
      </c>
      <c r="N184" s="244">
        <v>4.5135739097727723E-6</v>
      </c>
      <c r="O184" s="243">
        <v>5100</v>
      </c>
      <c r="P184" s="244">
        <v>4.5135739097727723E-6</v>
      </c>
      <c r="Q184" s="68">
        <v>0</v>
      </c>
      <c r="R184" s="90">
        <v>0</v>
      </c>
    </row>
    <row r="185" spans="1:18" x14ac:dyDescent="0.2">
      <c r="A185" s="225">
        <v>183</v>
      </c>
      <c r="B185" t="s">
        <v>3509</v>
      </c>
      <c r="C185" s="63" t="s">
        <v>3510</v>
      </c>
      <c r="D185" s="63"/>
      <c r="E185" t="s">
        <v>3511</v>
      </c>
      <c r="F185"/>
      <c r="G185" s="63" t="s">
        <v>590</v>
      </c>
      <c r="J185" s="63"/>
      <c r="K185"/>
      <c r="M185" s="227"/>
      <c r="N185" s="244">
        <v>0</v>
      </c>
      <c r="O185" s="243">
        <v>28500</v>
      </c>
      <c r="P185" s="244">
        <v>2.5222913025200786E-5</v>
      </c>
      <c r="Q185" s="68">
        <v>28500</v>
      </c>
      <c r="R185" s="90">
        <v>2.5222913025200786E-5</v>
      </c>
    </row>
    <row r="186" spans="1:18" x14ac:dyDescent="0.2">
      <c r="A186" s="225">
        <v>184</v>
      </c>
      <c r="B186" t="s">
        <v>2172</v>
      </c>
      <c r="C186" s="63" t="s">
        <v>560</v>
      </c>
      <c r="D186" s="63"/>
      <c r="E186" t="s">
        <v>1088</v>
      </c>
      <c r="F186"/>
      <c r="G186" s="63" t="s">
        <v>590</v>
      </c>
      <c r="J186" s="63"/>
      <c r="K186"/>
      <c r="M186" s="227">
        <v>35000</v>
      </c>
      <c r="N186" s="244">
        <v>3.0975507223930792E-5</v>
      </c>
      <c r="O186" s="243">
        <v>35000</v>
      </c>
      <c r="P186" s="244">
        <v>3.0975507223930792E-5</v>
      </c>
      <c r="Q186" s="68">
        <v>0</v>
      </c>
      <c r="R186" s="90">
        <v>0</v>
      </c>
    </row>
    <row r="187" spans="1:18" x14ac:dyDescent="0.2">
      <c r="A187" s="225">
        <v>185</v>
      </c>
      <c r="B187" t="s">
        <v>3220</v>
      </c>
      <c r="C187" s="63" t="s">
        <v>3221</v>
      </c>
      <c r="D187" s="63"/>
      <c r="E187" t="s">
        <v>3222</v>
      </c>
      <c r="F187"/>
      <c r="G187" s="63" t="s">
        <v>590</v>
      </c>
      <c r="J187" s="63"/>
      <c r="K187"/>
      <c r="M187" s="227">
        <v>442500</v>
      </c>
      <c r="N187" s="244">
        <v>3.9161891275969643E-4</v>
      </c>
      <c r="O187" s="243">
        <v>473500</v>
      </c>
      <c r="P187" s="244">
        <v>4.1905436201517801E-4</v>
      </c>
      <c r="Q187" s="68">
        <v>31000</v>
      </c>
      <c r="R187" s="90">
        <v>2.7435449255481558E-5</v>
      </c>
    </row>
    <row r="188" spans="1:18" x14ac:dyDescent="0.2">
      <c r="A188" s="225">
        <v>186</v>
      </c>
      <c r="B188" t="s">
        <v>2623</v>
      </c>
      <c r="C188" s="63" t="s">
        <v>2624</v>
      </c>
      <c r="D188" s="63"/>
      <c r="E188" t="s">
        <v>2625</v>
      </c>
      <c r="F188"/>
      <c r="G188" s="63" t="s">
        <v>590</v>
      </c>
      <c r="J188" s="63"/>
      <c r="K188"/>
      <c r="M188" s="227">
        <v>62000</v>
      </c>
      <c r="N188" s="244">
        <v>5.4870898510963116E-5</v>
      </c>
      <c r="O188" s="243">
        <v>28500</v>
      </c>
      <c r="P188" s="244">
        <v>2.5222913025200786E-5</v>
      </c>
      <c r="Q188" s="68">
        <v>-33500</v>
      </c>
      <c r="R188" s="90">
        <v>-2.964798548576233E-5</v>
      </c>
    </row>
    <row r="189" spans="1:18" x14ac:dyDescent="0.2">
      <c r="A189" s="225">
        <v>187</v>
      </c>
      <c r="B189" t="s">
        <v>2418</v>
      </c>
      <c r="C189" s="63" t="s">
        <v>2419</v>
      </c>
      <c r="D189" s="63"/>
      <c r="E189" t="s">
        <v>2420</v>
      </c>
      <c r="F189"/>
      <c r="G189" s="63" t="s">
        <v>590</v>
      </c>
      <c r="J189" s="63"/>
      <c r="K189"/>
      <c r="M189" s="227">
        <v>1397500</v>
      </c>
      <c r="N189" s="244">
        <v>1.236807752726951E-3</v>
      </c>
      <c r="O189" s="243">
        <v>1397500</v>
      </c>
      <c r="P189" s="244">
        <v>1.236807752726951E-3</v>
      </c>
      <c r="Q189" s="68">
        <v>0</v>
      </c>
      <c r="R189" s="90">
        <v>0</v>
      </c>
    </row>
    <row r="190" spans="1:18" x14ac:dyDescent="0.2">
      <c r="A190" s="225">
        <v>188</v>
      </c>
      <c r="B190" t="s">
        <v>3383</v>
      </c>
      <c r="C190" s="63" t="s">
        <v>3384</v>
      </c>
      <c r="D190" s="63"/>
      <c r="E190" t="s">
        <v>3385</v>
      </c>
      <c r="F190"/>
      <c r="G190" s="63" t="s">
        <v>590</v>
      </c>
      <c r="J190" s="63"/>
      <c r="K190"/>
      <c r="M190" s="227">
        <v>58000</v>
      </c>
      <c r="N190" s="244">
        <v>5.1330840542513885E-5</v>
      </c>
      <c r="O190" s="243">
        <v>58000</v>
      </c>
      <c r="P190" s="244">
        <v>5.1330840542513885E-5</v>
      </c>
      <c r="Q190" s="68">
        <v>0</v>
      </c>
      <c r="R190" s="90">
        <v>0</v>
      </c>
    </row>
    <row r="191" spans="1:18" x14ac:dyDescent="0.2">
      <c r="A191" s="225">
        <v>189</v>
      </c>
      <c r="B191" t="s">
        <v>2676</v>
      </c>
      <c r="C191" s="63" t="s">
        <v>2677</v>
      </c>
      <c r="D191" s="63"/>
      <c r="E191" t="s">
        <v>2678</v>
      </c>
      <c r="F191"/>
      <c r="G191" s="63" t="s">
        <v>590</v>
      </c>
      <c r="J191" s="63"/>
      <c r="K191"/>
      <c r="M191" s="227">
        <v>10000</v>
      </c>
      <c r="N191" s="244">
        <v>8.850144921123084E-6</v>
      </c>
      <c r="O191" s="243">
        <v>10000</v>
      </c>
      <c r="P191" s="244">
        <v>8.850144921123084E-6</v>
      </c>
      <c r="Q191" s="68">
        <v>0</v>
      </c>
      <c r="R191" s="90">
        <v>0</v>
      </c>
    </row>
    <row r="192" spans="1:18" x14ac:dyDescent="0.2">
      <c r="A192" s="225">
        <v>190</v>
      </c>
      <c r="B192" t="s">
        <v>1935</v>
      </c>
      <c r="C192" s="63" t="s">
        <v>1568</v>
      </c>
      <c r="D192" s="63"/>
      <c r="E192" t="s">
        <v>1569</v>
      </c>
      <c r="F192"/>
      <c r="G192" s="63" t="s">
        <v>590</v>
      </c>
      <c r="J192" s="63"/>
      <c r="K192"/>
      <c r="M192" s="227">
        <v>240500</v>
      </c>
      <c r="N192" s="244">
        <v>2.1284598535301015E-4</v>
      </c>
      <c r="O192" s="243">
        <v>240500</v>
      </c>
      <c r="P192" s="244">
        <v>2.1284598535301015E-4</v>
      </c>
      <c r="Q192" s="68">
        <v>0</v>
      </c>
      <c r="R192" s="90">
        <v>0</v>
      </c>
    </row>
    <row r="193" spans="1:18" x14ac:dyDescent="0.2">
      <c r="A193" s="225">
        <v>191</v>
      </c>
      <c r="B193" t="s">
        <v>2111</v>
      </c>
      <c r="C193" s="63" t="s">
        <v>525</v>
      </c>
      <c r="D193" s="63"/>
      <c r="E193" t="s">
        <v>1100</v>
      </c>
      <c r="F193"/>
      <c r="G193" s="63" t="s">
        <v>590</v>
      </c>
      <c r="J193" s="63"/>
      <c r="K193"/>
      <c r="M193" s="227">
        <v>922500</v>
      </c>
      <c r="N193" s="244">
        <v>8.1642586897360441E-4</v>
      </c>
      <c r="O193" s="243">
        <v>922500</v>
      </c>
      <c r="P193" s="244">
        <v>8.1642586897360441E-4</v>
      </c>
      <c r="Q193" s="68">
        <v>0</v>
      </c>
      <c r="R193" s="90">
        <v>0</v>
      </c>
    </row>
    <row r="194" spans="1:18" x14ac:dyDescent="0.2">
      <c r="A194" s="225">
        <v>192</v>
      </c>
      <c r="B194" t="s">
        <v>2129</v>
      </c>
      <c r="C194" s="63" t="s">
        <v>528</v>
      </c>
      <c r="D194" s="63"/>
      <c r="E194" t="s">
        <v>1117</v>
      </c>
      <c r="F194"/>
      <c r="G194" s="63" t="s">
        <v>590</v>
      </c>
      <c r="J194" s="63"/>
      <c r="K194"/>
      <c r="M194" s="227">
        <v>307500</v>
      </c>
      <c r="N194" s="244">
        <v>2.721419563245348E-4</v>
      </c>
      <c r="O194" s="243">
        <v>341000</v>
      </c>
      <c r="P194" s="244">
        <v>3.0178994181029713E-4</v>
      </c>
      <c r="Q194" s="68">
        <v>33500</v>
      </c>
      <c r="R194" s="90">
        <v>2.964798548576233E-5</v>
      </c>
    </row>
    <row r="195" spans="1:18" x14ac:dyDescent="0.2">
      <c r="A195" s="225">
        <v>193</v>
      </c>
      <c r="B195" t="s">
        <v>2185</v>
      </c>
      <c r="C195" s="63" t="s">
        <v>571</v>
      </c>
      <c r="D195" s="63"/>
      <c r="E195" t="s">
        <v>1154</v>
      </c>
      <c r="F195"/>
      <c r="G195" s="63" t="s">
        <v>590</v>
      </c>
      <c r="J195" s="63"/>
      <c r="K195"/>
      <c r="M195" s="227">
        <v>48000</v>
      </c>
      <c r="N195" s="244">
        <v>4.2480695621390798E-5</v>
      </c>
      <c r="O195" s="243">
        <v>61500</v>
      </c>
      <c r="P195" s="244">
        <v>5.4428391264906963E-5</v>
      </c>
      <c r="Q195" s="68">
        <v>13500</v>
      </c>
      <c r="R195" s="90">
        <v>1.1947695643516162E-5</v>
      </c>
    </row>
    <row r="196" spans="1:18" x14ac:dyDescent="0.2">
      <c r="A196" s="225">
        <v>194</v>
      </c>
      <c r="B196" t="s">
        <v>2216</v>
      </c>
      <c r="C196" s="63" t="s">
        <v>165</v>
      </c>
      <c r="D196" s="63"/>
      <c r="E196" t="s">
        <v>1178</v>
      </c>
      <c r="F196"/>
      <c r="G196" s="63" t="s">
        <v>590</v>
      </c>
      <c r="J196" s="63"/>
      <c r="K196"/>
      <c r="M196" s="227">
        <v>16500</v>
      </c>
      <c r="N196" s="244">
        <v>1.4602739119853087E-5</v>
      </c>
      <c r="O196" s="243">
        <v>16500</v>
      </c>
      <c r="P196" s="244">
        <v>1.4602739119853087E-5</v>
      </c>
      <c r="Q196" s="68">
        <v>0</v>
      </c>
      <c r="R196" s="90">
        <v>0</v>
      </c>
    </row>
    <row r="197" spans="1:18" x14ac:dyDescent="0.2">
      <c r="A197" s="225">
        <v>195</v>
      </c>
      <c r="B197" t="s">
        <v>3374</v>
      </c>
      <c r="C197" s="63" t="s">
        <v>3375</v>
      </c>
      <c r="D197" s="63"/>
      <c r="E197" t="s">
        <v>3376</v>
      </c>
      <c r="F197"/>
      <c r="G197" s="63" t="s">
        <v>590</v>
      </c>
      <c r="J197" s="63"/>
      <c r="K197"/>
      <c r="M197" s="227">
        <v>104000</v>
      </c>
      <c r="N197" s="244">
        <v>9.2041507179680071E-5</v>
      </c>
      <c r="O197" s="243">
        <v>104000</v>
      </c>
      <c r="P197" s="244">
        <v>9.2041507179680071E-5</v>
      </c>
      <c r="Q197" s="68">
        <v>0</v>
      </c>
      <c r="R197" s="90">
        <v>0</v>
      </c>
    </row>
    <row r="198" spans="1:18" x14ac:dyDescent="0.2">
      <c r="A198" s="225">
        <v>196</v>
      </c>
      <c r="B198" t="s">
        <v>3067</v>
      </c>
      <c r="C198" s="63" t="s">
        <v>3068</v>
      </c>
      <c r="D198" s="63" t="s">
        <v>656</v>
      </c>
      <c r="E198" t="s">
        <v>3069</v>
      </c>
      <c r="F198" t="s">
        <v>3070</v>
      </c>
      <c r="G198" s="63" t="s">
        <v>590</v>
      </c>
      <c r="J198" s="63"/>
      <c r="K198"/>
      <c r="M198" s="227">
        <v>11000</v>
      </c>
      <c r="N198" s="244">
        <v>9.7351594132353918E-6</v>
      </c>
      <c r="O198" s="243">
        <v>11000</v>
      </c>
      <c r="P198" s="244">
        <v>9.7351594132353918E-6</v>
      </c>
      <c r="Q198" s="68">
        <v>0</v>
      </c>
      <c r="R198" s="90">
        <v>0</v>
      </c>
    </row>
    <row r="199" spans="1:18" x14ac:dyDescent="0.2">
      <c r="A199" s="225">
        <v>197</v>
      </c>
      <c r="B199" t="s">
        <v>1403</v>
      </c>
      <c r="C199" s="63" t="s">
        <v>1404</v>
      </c>
      <c r="D199" s="63"/>
      <c r="E199" t="s">
        <v>2146</v>
      </c>
      <c r="F199"/>
      <c r="G199" s="63" t="s">
        <v>590</v>
      </c>
      <c r="J199" s="63"/>
      <c r="K199"/>
      <c r="M199" s="227">
        <v>257306</v>
      </c>
      <c r="N199" s="244">
        <v>2.277195389074496E-4</v>
      </c>
      <c r="O199" s="243">
        <v>166686</v>
      </c>
      <c r="P199" s="244">
        <v>1.4751952563223222E-4</v>
      </c>
      <c r="Q199" s="68">
        <v>-90620</v>
      </c>
      <c r="R199" s="90">
        <v>-8.0200013275217376E-5</v>
      </c>
    </row>
    <row r="200" spans="1:18" x14ac:dyDescent="0.2">
      <c r="A200" s="225">
        <v>198</v>
      </c>
      <c r="B200" t="s">
        <v>86</v>
      </c>
      <c r="C200" s="63" t="s">
        <v>43</v>
      </c>
      <c r="D200" s="63"/>
      <c r="E200" t="s">
        <v>1037</v>
      </c>
      <c r="F200"/>
      <c r="G200" s="63" t="s">
        <v>590</v>
      </c>
      <c r="J200" s="63"/>
      <c r="K200"/>
      <c r="M200" s="227">
        <v>52815</v>
      </c>
      <c r="N200" s="244">
        <v>4.6742040400911567E-5</v>
      </c>
      <c r="O200" s="243">
        <v>52815</v>
      </c>
      <c r="P200" s="244">
        <v>4.6742040400911567E-5</v>
      </c>
      <c r="Q200" s="68">
        <v>0</v>
      </c>
      <c r="R200" s="90">
        <v>0</v>
      </c>
    </row>
    <row r="201" spans="1:18" x14ac:dyDescent="0.2">
      <c r="A201" s="225">
        <v>199</v>
      </c>
      <c r="B201" t="s">
        <v>212</v>
      </c>
      <c r="C201" s="63" t="s">
        <v>703</v>
      </c>
      <c r="D201" s="63" t="s">
        <v>704</v>
      </c>
      <c r="E201" t="s">
        <v>226</v>
      </c>
      <c r="F201" t="s">
        <v>705</v>
      </c>
      <c r="G201" s="63" t="s">
        <v>587</v>
      </c>
      <c r="J201" s="63"/>
      <c r="K201"/>
      <c r="M201" s="227">
        <v>40</v>
      </c>
      <c r="N201" s="244">
        <v>3.5400579684492336E-8</v>
      </c>
      <c r="O201" s="243">
        <v>140</v>
      </c>
      <c r="P201" s="244">
        <v>1.2390202889572317E-7</v>
      </c>
      <c r="Q201" s="68">
        <v>100</v>
      </c>
      <c r="R201" s="90">
        <v>8.8501449211230833E-8</v>
      </c>
    </row>
    <row r="202" spans="1:18" x14ac:dyDescent="0.2">
      <c r="A202" s="225">
        <v>200</v>
      </c>
      <c r="B202" t="s">
        <v>2074</v>
      </c>
      <c r="C202" s="63" t="s">
        <v>2075</v>
      </c>
      <c r="D202" s="63"/>
      <c r="E202" t="s">
        <v>2076</v>
      </c>
      <c r="F202" t="s">
        <v>2077</v>
      </c>
      <c r="G202" s="63" t="s">
        <v>590</v>
      </c>
      <c r="J202" s="63"/>
      <c r="K202"/>
      <c r="M202" s="227">
        <v>36600</v>
      </c>
      <c r="N202" s="244">
        <v>3.2391530411310483E-5</v>
      </c>
      <c r="O202" s="243">
        <v>36600</v>
      </c>
      <c r="P202" s="244">
        <v>3.2391530411310483E-5</v>
      </c>
      <c r="Q202" s="68">
        <v>0</v>
      </c>
      <c r="R202" s="90">
        <v>0</v>
      </c>
    </row>
    <row r="203" spans="1:18" x14ac:dyDescent="0.2">
      <c r="A203" s="225">
        <v>201</v>
      </c>
      <c r="B203" t="s">
        <v>925</v>
      </c>
      <c r="C203" s="63" t="s">
        <v>926</v>
      </c>
      <c r="D203" s="63"/>
      <c r="E203" t="s">
        <v>1307</v>
      </c>
      <c r="F203" t="s">
        <v>1308</v>
      </c>
      <c r="G203" s="63" t="s">
        <v>590</v>
      </c>
      <c r="J203" s="63"/>
      <c r="K203"/>
      <c r="M203" s="227">
        <v>20000</v>
      </c>
      <c r="N203" s="244">
        <v>1.7700289842246168E-5</v>
      </c>
      <c r="O203" s="243">
        <v>20000</v>
      </c>
      <c r="P203" s="244">
        <v>1.7700289842246168E-5</v>
      </c>
      <c r="Q203" s="68">
        <v>0</v>
      </c>
      <c r="R203" s="90">
        <v>0</v>
      </c>
    </row>
    <row r="204" spans="1:18" x14ac:dyDescent="0.2">
      <c r="A204" s="225">
        <v>202</v>
      </c>
      <c r="B204" t="s">
        <v>3208</v>
      </c>
      <c r="C204" s="63" t="s">
        <v>3209</v>
      </c>
      <c r="D204" s="63" t="s">
        <v>656</v>
      </c>
      <c r="E204" t="s">
        <v>3210</v>
      </c>
      <c r="F204" t="s">
        <v>3211</v>
      </c>
      <c r="G204" s="63" t="s">
        <v>590</v>
      </c>
      <c r="J204" s="63"/>
      <c r="K204"/>
      <c r="M204" s="227">
        <v>6500</v>
      </c>
      <c r="N204" s="244">
        <v>5.7525941987300045E-6</v>
      </c>
      <c r="O204" s="243"/>
      <c r="P204" s="244">
        <v>0</v>
      </c>
      <c r="Q204" s="68">
        <v>-6500</v>
      </c>
      <c r="R204" s="90">
        <v>-5.7525941987300045E-6</v>
      </c>
    </row>
    <row r="205" spans="1:18" x14ac:dyDescent="0.2">
      <c r="A205" s="225">
        <v>203</v>
      </c>
      <c r="B205" t="s">
        <v>3059</v>
      </c>
      <c r="C205" s="63" t="s">
        <v>3060</v>
      </c>
      <c r="D205" s="63" t="s">
        <v>656</v>
      </c>
      <c r="E205" t="s">
        <v>3061</v>
      </c>
      <c r="F205" t="s">
        <v>3062</v>
      </c>
      <c r="G205" s="63" t="s">
        <v>590</v>
      </c>
      <c r="J205" s="63"/>
      <c r="K205"/>
      <c r="M205" s="227">
        <v>29000</v>
      </c>
      <c r="N205" s="244">
        <v>2.5665420271256943E-5</v>
      </c>
      <c r="O205" s="243">
        <v>29000</v>
      </c>
      <c r="P205" s="244">
        <v>2.5665420271256943E-5</v>
      </c>
      <c r="Q205" s="68">
        <v>0</v>
      </c>
      <c r="R205" s="90">
        <v>0</v>
      </c>
    </row>
    <row r="206" spans="1:18" x14ac:dyDescent="0.2">
      <c r="A206" s="225">
        <v>204</v>
      </c>
      <c r="B206" t="s">
        <v>1388</v>
      </c>
      <c r="C206" s="63" t="s">
        <v>1389</v>
      </c>
      <c r="D206" s="63" t="s">
        <v>656</v>
      </c>
      <c r="E206" t="s">
        <v>1390</v>
      </c>
      <c r="F206" t="s">
        <v>656</v>
      </c>
      <c r="G206" s="63" t="s">
        <v>590</v>
      </c>
      <c r="J206" s="63"/>
      <c r="K206"/>
      <c r="M206" s="227">
        <v>670000</v>
      </c>
      <c r="N206" s="244">
        <v>5.9295970971524664E-4</v>
      </c>
      <c r="O206" s="243">
        <v>690000</v>
      </c>
      <c r="P206" s="244">
        <v>6.1065999955749271E-4</v>
      </c>
      <c r="Q206" s="68">
        <v>20000</v>
      </c>
      <c r="R206" s="90">
        <v>1.7700289842246168E-5</v>
      </c>
    </row>
    <row r="207" spans="1:18" x14ac:dyDescent="0.2">
      <c r="A207" s="225">
        <v>205</v>
      </c>
      <c r="B207" t="s">
        <v>1459</v>
      </c>
      <c r="C207" s="63" t="s">
        <v>1460</v>
      </c>
      <c r="D207" s="63" t="s">
        <v>656</v>
      </c>
      <c r="E207" t="s">
        <v>1461</v>
      </c>
      <c r="F207" t="s">
        <v>1462</v>
      </c>
      <c r="G207" s="63" t="s">
        <v>590</v>
      </c>
      <c r="J207" s="63"/>
      <c r="K207"/>
      <c r="M207" s="227">
        <v>831500</v>
      </c>
      <c r="N207" s="244">
        <v>7.3588955019138441E-4</v>
      </c>
      <c r="O207" s="243">
        <v>825000</v>
      </c>
      <c r="P207" s="244">
        <v>7.3013695599265433E-4</v>
      </c>
      <c r="Q207" s="68">
        <v>-6500</v>
      </c>
      <c r="R207" s="90">
        <v>-5.7525941987300045E-6</v>
      </c>
    </row>
    <row r="208" spans="1:18" x14ac:dyDescent="0.2">
      <c r="A208" s="225">
        <v>206</v>
      </c>
      <c r="B208" t="s">
        <v>1420</v>
      </c>
      <c r="C208" s="63" t="s">
        <v>1421</v>
      </c>
      <c r="D208" s="63" t="s">
        <v>656</v>
      </c>
      <c r="E208" t="s">
        <v>1422</v>
      </c>
      <c r="F208" t="s">
        <v>1423</v>
      </c>
      <c r="G208" s="63" t="s">
        <v>590</v>
      </c>
      <c r="J208" s="63"/>
      <c r="K208"/>
      <c r="M208" s="227">
        <v>13500</v>
      </c>
      <c r="N208" s="244">
        <v>1.1947695643516162E-5</v>
      </c>
      <c r="O208" s="243">
        <v>7000</v>
      </c>
      <c r="P208" s="244">
        <v>6.1951014447861583E-6</v>
      </c>
      <c r="Q208" s="68">
        <v>-6500</v>
      </c>
      <c r="R208" s="90">
        <v>-5.7525941987300045E-6</v>
      </c>
    </row>
    <row r="209" spans="1:18" x14ac:dyDescent="0.2">
      <c r="A209" s="225">
        <v>207</v>
      </c>
      <c r="B209" t="s">
        <v>1396</v>
      </c>
      <c r="C209" s="63" t="s">
        <v>1397</v>
      </c>
      <c r="D209" s="63" t="s">
        <v>656</v>
      </c>
      <c r="E209" t="s">
        <v>1398</v>
      </c>
      <c r="F209" t="s">
        <v>2903</v>
      </c>
      <c r="G209" s="63" t="s">
        <v>590</v>
      </c>
      <c r="J209" s="63"/>
      <c r="K209"/>
      <c r="M209" s="227">
        <v>1060500</v>
      </c>
      <c r="N209" s="244">
        <v>9.3855786888510299E-4</v>
      </c>
      <c r="O209" s="243">
        <v>1098000</v>
      </c>
      <c r="P209" s="244">
        <v>9.7174591233931454E-4</v>
      </c>
      <c r="Q209" s="68">
        <v>37500</v>
      </c>
      <c r="R209" s="90">
        <v>3.3188043454211564E-5</v>
      </c>
    </row>
    <row r="210" spans="1:18" x14ac:dyDescent="0.2">
      <c r="A210" s="225">
        <v>208</v>
      </c>
      <c r="B210" t="s">
        <v>2106</v>
      </c>
      <c r="C210" s="63" t="s">
        <v>2107</v>
      </c>
      <c r="D210" s="63" t="s">
        <v>656</v>
      </c>
      <c r="E210" t="s">
        <v>1398</v>
      </c>
      <c r="F210" t="s">
        <v>1399</v>
      </c>
      <c r="G210" s="63" t="s">
        <v>590</v>
      </c>
      <c r="J210" s="63"/>
      <c r="K210"/>
      <c r="M210" s="227">
        <v>10500</v>
      </c>
      <c r="N210" s="244">
        <v>9.292652167179237E-6</v>
      </c>
      <c r="O210" s="243">
        <v>10500</v>
      </c>
      <c r="P210" s="244">
        <v>9.292652167179237E-6</v>
      </c>
      <c r="Q210" s="68">
        <v>0</v>
      </c>
      <c r="R210" s="90">
        <v>0</v>
      </c>
    </row>
    <row r="211" spans="1:18" x14ac:dyDescent="0.2">
      <c r="A211" s="225">
        <v>209</v>
      </c>
      <c r="B211" t="s">
        <v>1441</v>
      </c>
      <c r="C211" s="63" t="s">
        <v>1442</v>
      </c>
      <c r="D211" s="63" t="s">
        <v>656</v>
      </c>
      <c r="E211" t="s">
        <v>2026</v>
      </c>
      <c r="F211" t="s">
        <v>2027</v>
      </c>
      <c r="G211" s="63" t="s">
        <v>583</v>
      </c>
      <c r="J211" s="63"/>
      <c r="K211"/>
      <c r="M211" s="227">
        <v>2500</v>
      </c>
      <c r="N211" s="244">
        <v>2.212536230280771E-6</v>
      </c>
      <c r="O211" s="243">
        <v>2500</v>
      </c>
      <c r="P211" s="244">
        <v>2.212536230280771E-6</v>
      </c>
      <c r="Q211" s="68">
        <v>0</v>
      </c>
      <c r="R211" s="90">
        <v>0</v>
      </c>
    </row>
    <row r="212" spans="1:18" x14ac:dyDescent="0.2">
      <c r="A212" s="225">
        <v>210</v>
      </c>
      <c r="B212" t="s">
        <v>2268</v>
      </c>
      <c r="C212" s="63" t="s">
        <v>2269</v>
      </c>
      <c r="D212" s="63"/>
      <c r="E212" t="s">
        <v>2270</v>
      </c>
      <c r="F212" t="s">
        <v>2271</v>
      </c>
      <c r="G212" s="63" t="s">
        <v>588</v>
      </c>
      <c r="J212" s="63"/>
      <c r="K212"/>
      <c r="M212" s="227">
        <v>45000</v>
      </c>
      <c r="N212" s="244">
        <v>3.9825652145053873E-5</v>
      </c>
      <c r="O212" s="243"/>
      <c r="P212" s="244">
        <v>0</v>
      </c>
      <c r="Q212" s="68">
        <v>-45000</v>
      </c>
      <c r="R212" s="90">
        <v>-3.9825652145053873E-5</v>
      </c>
    </row>
    <row r="213" spans="1:18" x14ac:dyDescent="0.2">
      <c r="A213" s="225">
        <v>211</v>
      </c>
      <c r="B213" t="s">
        <v>3616</v>
      </c>
      <c r="C213" s="63" t="s">
        <v>3617</v>
      </c>
      <c r="D213" s="63"/>
      <c r="E213" t="s">
        <v>2270</v>
      </c>
      <c r="F213" t="s">
        <v>2271</v>
      </c>
      <c r="G213" s="63" t="s">
        <v>588</v>
      </c>
      <c r="J213" s="63"/>
      <c r="K213"/>
      <c r="M213" s="227"/>
      <c r="N213" s="244">
        <v>0</v>
      </c>
      <c r="O213" s="243">
        <v>4500</v>
      </c>
      <c r="P213" s="244">
        <v>3.9825652145053873E-6</v>
      </c>
      <c r="Q213" s="68">
        <v>4500</v>
      </c>
      <c r="R213" s="90">
        <v>3.9825652145053873E-6</v>
      </c>
    </row>
    <row r="214" spans="1:18" x14ac:dyDescent="0.2">
      <c r="A214" s="225">
        <v>212</v>
      </c>
      <c r="B214" t="s">
        <v>909</v>
      </c>
      <c r="C214" s="63" t="s">
        <v>910</v>
      </c>
      <c r="D214" s="63"/>
      <c r="E214" t="s">
        <v>1279</v>
      </c>
      <c r="F214"/>
      <c r="G214" s="63" t="s">
        <v>588</v>
      </c>
      <c r="J214" s="63"/>
      <c r="K214"/>
      <c r="M214" s="227">
        <v>75000</v>
      </c>
      <c r="N214" s="244">
        <v>6.6376086908423129E-5</v>
      </c>
      <c r="O214" s="243">
        <v>75000</v>
      </c>
      <c r="P214" s="244">
        <v>6.6376086908423129E-5</v>
      </c>
      <c r="Q214" s="68">
        <v>0</v>
      </c>
      <c r="R214" s="90">
        <v>0</v>
      </c>
    </row>
    <row r="215" spans="1:18" x14ac:dyDescent="0.2">
      <c r="A215" s="225">
        <v>213</v>
      </c>
      <c r="B215" t="s">
        <v>1636</v>
      </c>
      <c r="C215" s="63" t="s">
        <v>1637</v>
      </c>
      <c r="D215" s="63" t="s">
        <v>2479</v>
      </c>
      <c r="E215" t="s">
        <v>1638</v>
      </c>
      <c r="F215" t="s">
        <v>2480</v>
      </c>
      <c r="G215" s="63" t="s">
        <v>588</v>
      </c>
      <c r="J215" s="63"/>
      <c r="K215"/>
      <c r="M215" s="227">
        <v>88500</v>
      </c>
      <c r="N215" s="244">
        <v>7.8323782551939294E-5</v>
      </c>
      <c r="O215" s="243">
        <v>248500</v>
      </c>
      <c r="P215" s="244">
        <v>2.1992610128990862E-4</v>
      </c>
      <c r="Q215" s="68">
        <v>160000</v>
      </c>
      <c r="R215" s="90">
        <v>1.4160231873796934E-4</v>
      </c>
    </row>
    <row r="216" spans="1:18" x14ac:dyDescent="0.2">
      <c r="A216" s="225">
        <v>214</v>
      </c>
      <c r="B216" t="s">
        <v>3633</v>
      </c>
      <c r="C216" s="63" t="s">
        <v>3634</v>
      </c>
      <c r="D216" s="63"/>
      <c r="E216" t="s">
        <v>3635</v>
      </c>
      <c r="F216" t="s">
        <v>3636</v>
      </c>
      <c r="G216" s="63" t="s">
        <v>588</v>
      </c>
      <c r="J216" s="63"/>
      <c r="K216"/>
      <c r="M216" s="227"/>
      <c r="N216" s="244">
        <v>0</v>
      </c>
      <c r="O216" s="243">
        <v>2500</v>
      </c>
      <c r="P216" s="244">
        <v>2.212536230280771E-6</v>
      </c>
      <c r="Q216" s="68">
        <v>2500</v>
      </c>
      <c r="R216" s="90">
        <v>2.212536230280771E-6</v>
      </c>
    </row>
    <row r="217" spans="1:18" x14ac:dyDescent="0.2">
      <c r="A217" s="225">
        <v>215</v>
      </c>
      <c r="B217" t="s">
        <v>1687</v>
      </c>
      <c r="C217" s="63" t="s">
        <v>1688</v>
      </c>
      <c r="D217" s="63" t="s">
        <v>656</v>
      </c>
      <c r="E217" t="s">
        <v>1689</v>
      </c>
      <c r="F217" t="s">
        <v>1690</v>
      </c>
      <c r="G217" s="63" t="s">
        <v>588</v>
      </c>
      <c r="J217" s="63"/>
      <c r="K217"/>
      <c r="M217" s="227">
        <v>528000</v>
      </c>
      <c r="N217" s="244">
        <v>4.6728765183529878E-4</v>
      </c>
      <c r="O217" s="243">
        <v>409500</v>
      </c>
      <c r="P217" s="244">
        <v>3.6241343451999026E-4</v>
      </c>
      <c r="Q217" s="68">
        <v>-118500</v>
      </c>
      <c r="R217" s="90">
        <v>-1.0487421731530854E-4</v>
      </c>
    </row>
    <row r="218" spans="1:18" x14ac:dyDescent="0.2">
      <c r="A218" s="225">
        <v>216</v>
      </c>
      <c r="B218" t="s">
        <v>1697</v>
      </c>
      <c r="C218" s="63" t="s">
        <v>1698</v>
      </c>
      <c r="D218" s="63" t="s">
        <v>656</v>
      </c>
      <c r="E218" t="s">
        <v>1689</v>
      </c>
      <c r="F218" t="s">
        <v>1690</v>
      </c>
      <c r="G218" s="63" t="s">
        <v>588</v>
      </c>
      <c r="J218" s="63"/>
      <c r="K218"/>
      <c r="M218" s="227">
        <v>165000</v>
      </c>
      <c r="N218" s="244">
        <v>1.4602739119853089E-4</v>
      </c>
      <c r="O218" s="243">
        <v>133500</v>
      </c>
      <c r="P218" s="244">
        <v>1.1814943469699316E-4</v>
      </c>
      <c r="Q218" s="68">
        <v>-31500</v>
      </c>
      <c r="R218" s="90">
        <v>-2.7877956501537711E-5</v>
      </c>
    </row>
    <row r="219" spans="1:18" x14ac:dyDescent="0.2">
      <c r="A219" s="225">
        <v>217</v>
      </c>
      <c r="B219" t="s">
        <v>1699</v>
      </c>
      <c r="C219" s="63" t="s">
        <v>1700</v>
      </c>
      <c r="D219" s="63"/>
      <c r="E219" t="s">
        <v>1689</v>
      </c>
      <c r="F219" t="s">
        <v>1690</v>
      </c>
      <c r="G219" s="63" t="s">
        <v>588</v>
      </c>
      <c r="J219" s="63"/>
      <c r="K219"/>
      <c r="M219" s="227">
        <v>196000</v>
      </c>
      <c r="N219" s="244">
        <v>1.7346284045401244E-4</v>
      </c>
      <c r="O219" s="243">
        <v>196000</v>
      </c>
      <c r="P219" s="244">
        <v>1.7346284045401244E-4</v>
      </c>
      <c r="Q219" s="68">
        <v>0</v>
      </c>
      <c r="R219" s="90">
        <v>0</v>
      </c>
    </row>
    <row r="220" spans="1:18" x14ac:dyDescent="0.2">
      <c r="A220" s="225">
        <v>218</v>
      </c>
      <c r="B220" t="s">
        <v>148</v>
      </c>
      <c r="C220" s="63" t="s">
        <v>526</v>
      </c>
      <c r="D220" s="63"/>
      <c r="E220" t="s">
        <v>1238</v>
      </c>
      <c r="F220" t="s">
        <v>1239</v>
      </c>
      <c r="G220" s="63" t="s">
        <v>588</v>
      </c>
      <c r="J220" s="63"/>
      <c r="K220"/>
      <c r="M220" s="227">
        <v>197500</v>
      </c>
      <c r="N220" s="244">
        <v>1.747903621921809E-4</v>
      </c>
      <c r="O220" s="243">
        <v>154000</v>
      </c>
      <c r="P220" s="244">
        <v>1.3629223178529548E-4</v>
      </c>
      <c r="Q220" s="68">
        <v>-43500</v>
      </c>
      <c r="R220" s="90">
        <v>-3.8498130406885414E-5</v>
      </c>
    </row>
    <row r="221" spans="1:18" x14ac:dyDescent="0.2">
      <c r="A221" s="225">
        <v>219</v>
      </c>
      <c r="B221" t="s">
        <v>149</v>
      </c>
      <c r="C221" s="63" t="s">
        <v>486</v>
      </c>
      <c r="D221" s="63"/>
      <c r="E221" t="s">
        <v>1238</v>
      </c>
      <c r="F221" t="s">
        <v>1239</v>
      </c>
      <c r="G221" s="63" t="s">
        <v>588</v>
      </c>
      <c r="J221" s="63"/>
      <c r="K221"/>
      <c r="M221" s="227">
        <v>88500</v>
      </c>
      <c r="N221" s="244">
        <v>7.8323782551939294E-5</v>
      </c>
      <c r="O221" s="243">
        <v>72000</v>
      </c>
      <c r="P221" s="244">
        <v>6.3721043432086197E-5</v>
      </c>
      <c r="Q221" s="68">
        <v>-16500</v>
      </c>
      <c r="R221" s="90">
        <v>-1.4602739119853087E-5</v>
      </c>
    </row>
    <row r="222" spans="1:18" x14ac:dyDescent="0.2">
      <c r="A222" s="225">
        <v>220</v>
      </c>
      <c r="B222" t="s">
        <v>3562</v>
      </c>
      <c r="C222" s="63" t="s">
        <v>3563</v>
      </c>
      <c r="D222" s="63"/>
      <c r="E222" t="s">
        <v>1266</v>
      </c>
      <c r="F222" t="s">
        <v>1267</v>
      </c>
      <c r="G222" s="63" t="s">
        <v>588</v>
      </c>
      <c r="J222" s="63"/>
      <c r="K222"/>
      <c r="M222" s="227"/>
      <c r="N222" s="244">
        <v>0</v>
      </c>
      <c r="O222" s="243">
        <v>10000</v>
      </c>
      <c r="P222" s="244">
        <v>8.850144921123084E-6</v>
      </c>
      <c r="Q222" s="68">
        <v>10000</v>
      </c>
      <c r="R222" s="90">
        <v>8.850144921123084E-6</v>
      </c>
    </row>
    <row r="223" spans="1:18" x14ac:dyDescent="0.2">
      <c r="A223" s="225">
        <v>221</v>
      </c>
      <c r="B223" t="s">
        <v>913</v>
      </c>
      <c r="C223" s="63" t="s">
        <v>914</v>
      </c>
      <c r="D223" s="63"/>
      <c r="E223" t="s">
        <v>1266</v>
      </c>
      <c r="F223" t="s">
        <v>1267</v>
      </c>
      <c r="G223" s="63" t="s">
        <v>588</v>
      </c>
      <c r="J223" s="63"/>
      <c r="K223"/>
      <c r="M223" s="227">
        <v>19500</v>
      </c>
      <c r="N223" s="244">
        <v>1.7257782596190012E-5</v>
      </c>
      <c r="O223" s="243">
        <v>12500</v>
      </c>
      <c r="P223" s="244">
        <v>1.1062681151403854E-5</v>
      </c>
      <c r="Q223" s="68">
        <v>-7000</v>
      </c>
      <c r="R223" s="90">
        <v>-6.1951014447861583E-6</v>
      </c>
    </row>
    <row r="224" spans="1:18" x14ac:dyDescent="0.2">
      <c r="A224" s="225">
        <v>222</v>
      </c>
      <c r="B224" t="s">
        <v>1463</v>
      </c>
      <c r="C224" s="63" t="s">
        <v>1464</v>
      </c>
      <c r="D224" s="63"/>
      <c r="E224" t="s">
        <v>1465</v>
      </c>
      <c r="F224" t="s">
        <v>1466</v>
      </c>
      <c r="G224" s="63" t="s">
        <v>588</v>
      </c>
      <c r="J224" s="63"/>
      <c r="K224"/>
      <c r="M224" s="227">
        <v>69500</v>
      </c>
      <c r="N224" s="244">
        <v>6.1508507201805425E-5</v>
      </c>
      <c r="O224" s="243">
        <v>53500</v>
      </c>
      <c r="P224" s="244">
        <v>4.7348275328008495E-5</v>
      </c>
      <c r="Q224" s="68">
        <v>-16000</v>
      </c>
      <c r="R224" s="90">
        <v>-1.4160231873796934E-5</v>
      </c>
    </row>
    <row r="225" spans="1:18" x14ac:dyDescent="0.2">
      <c r="A225" s="225">
        <v>223</v>
      </c>
      <c r="B225" t="s">
        <v>2119</v>
      </c>
      <c r="C225" s="63" t="s">
        <v>2120</v>
      </c>
      <c r="D225" s="63"/>
      <c r="E225" t="s">
        <v>2121</v>
      </c>
      <c r="F225"/>
      <c r="G225" s="63" t="s">
        <v>588</v>
      </c>
      <c r="J225" s="63"/>
      <c r="K225"/>
      <c r="M225" s="227">
        <v>579500</v>
      </c>
      <c r="N225" s="244">
        <v>5.1286589817908269E-4</v>
      </c>
      <c r="O225" s="243">
        <v>579500</v>
      </c>
      <c r="P225" s="244">
        <v>5.1286589817908269E-4</v>
      </c>
      <c r="Q225" s="68">
        <v>0</v>
      </c>
      <c r="R225" s="90">
        <v>0</v>
      </c>
    </row>
    <row r="226" spans="1:18" x14ac:dyDescent="0.2">
      <c r="A226" s="225">
        <v>224</v>
      </c>
      <c r="B226" t="s">
        <v>3564</v>
      </c>
      <c r="C226" s="63" t="s">
        <v>3565</v>
      </c>
      <c r="D226" s="63"/>
      <c r="E226" t="s">
        <v>3566</v>
      </c>
      <c r="F226" t="s">
        <v>3567</v>
      </c>
      <c r="G226" s="63" t="s">
        <v>588</v>
      </c>
      <c r="J226" s="63"/>
      <c r="K226"/>
      <c r="M226" s="227"/>
      <c r="N226" s="244">
        <v>0</v>
      </c>
      <c r="O226" s="243">
        <v>10000</v>
      </c>
      <c r="P226" s="244">
        <v>8.850144921123084E-6</v>
      </c>
      <c r="Q226" s="68">
        <v>10000</v>
      </c>
      <c r="R226" s="90">
        <v>8.850144921123084E-6</v>
      </c>
    </row>
    <row r="227" spans="1:18" x14ac:dyDescent="0.2">
      <c r="A227" s="225">
        <v>225</v>
      </c>
      <c r="B227" t="s">
        <v>2227</v>
      </c>
      <c r="C227" s="63" t="s">
        <v>2228</v>
      </c>
      <c r="D227" s="63"/>
      <c r="E227" t="s">
        <v>2229</v>
      </c>
      <c r="F227" t="s">
        <v>2230</v>
      </c>
      <c r="G227" s="63" t="s">
        <v>588</v>
      </c>
      <c r="J227" s="63"/>
      <c r="K227"/>
      <c r="M227" s="227">
        <v>7500</v>
      </c>
      <c r="N227" s="244">
        <v>6.6376086908423122E-6</v>
      </c>
      <c r="O227" s="243">
        <v>7500</v>
      </c>
      <c r="P227" s="244">
        <v>6.6376086908423122E-6</v>
      </c>
      <c r="Q227" s="68">
        <v>0</v>
      </c>
      <c r="R227" s="90">
        <v>0</v>
      </c>
    </row>
    <row r="228" spans="1:18" x14ac:dyDescent="0.2">
      <c r="A228" s="225">
        <v>226</v>
      </c>
      <c r="B228" t="s">
        <v>450</v>
      </c>
      <c r="C228" s="63" t="s">
        <v>489</v>
      </c>
      <c r="D228" s="63" t="s">
        <v>1000</v>
      </c>
      <c r="E228" t="s">
        <v>1243</v>
      </c>
      <c r="F228" t="s">
        <v>592</v>
      </c>
      <c r="G228" s="63" t="s">
        <v>588</v>
      </c>
      <c r="J228" s="63"/>
      <c r="K228"/>
      <c r="M228" s="227">
        <v>204000</v>
      </c>
      <c r="N228" s="244">
        <v>1.8054295639091089E-4</v>
      </c>
      <c r="O228" s="243">
        <v>156500</v>
      </c>
      <c r="P228" s="244">
        <v>1.3850476801557625E-4</v>
      </c>
      <c r="Q228" s="68">
        <v>-47500</v>
      </c>
      <c r="R228" s="90">
        <v>-4.2038188375334645E-5</v>
      </c>
    </row>
    <row r="229" spans="1:18" x14ac:dyDescent="0.2">
      <c r="A229" s="225">
        <v>227</v>
      </c>
      <c r="B229" t="s">
        <v>193</v>
      </c>
      <c r="C229" s="63" t="s">
        <v>310</v>
      </c>
      <c r="D229" s="63"/>
      <c r="E229" t="s">
        <v>991</v>
      </c>
      <c r="F229" t="s">
        <v>1237</v>
      </c>
      <c r="G229" s="63" t="s">
        <v>588</v>
      </c>
      <c r="J229" s="63"/>
      <c r="K229"/>
      <c r="M229" s="227">
        <v>893500</v>
      </c>
      <c r="N229" s="244">
        <v>7.9076044870234747E-4</v>
      </c>
      <c r="O229" s="243">
        <v>893500</v>
      </c>
      <c r="P229" s="244">
        <v>7.9076044870234747E-4</v>
      </c>
      <c r="Q229" s="68">
        <v>0</v>
      </c>
      <c r="R229" s="90">
        <v>0</v>
      </c>
    </row>
    <row r="230" spans="1:18" x14ac:dyDescent="0.2">
      <c r="A230" s="225">
        <v>228</v>
      </c>
      <c r="B230" t="s">
        <v>56</v>
      </c>
      <c r="C230" s="63" t="s">
        <v>309</v>
      </c>
      <c r="D230" s="63"/>
      <c r="E230" t="s">
        <v>991</v>
      </c>
      <c r="F230" t="s">
        <v>1237</v>
      </c>
      <c r="G230" s="63" t="s">
        <v>588</v>
      </c>
      <c r="J230" s="63"/>
      <c r="K230"/>
      <c r="M230" s="227">
        <v>408500</v>
      </c>
      <c r="N230" s="244">
        <v>3.6152842002787794E-4</v>
      </c>
      <c r="O230" s="243">
        <v>408500</v>
      </c>
      <c r="P230" s="244">
        <v>3.6152842002787794E-4</v>
      </c>
      <c r="Q230" s="68">
        <v>0</v>
      </c>
      <c r="R230" s="90">
        <v>0</v>
      </c>
    </row>
    <row r="231" spans="1:18" x14ac:dyDescent="0.2">
      <c r="A231" s="225">
        <v>229</v>
      </c>
      <c r="B231" t="s">
        <v>135</v>
      </c>
      <c r="C231" s="63" t="s">
        <v>93</v>
      </c>
      <c r="D231" s="63"/>
      <c r="E231" t="s">
        <v>991</v>
      </c>
      <c r="F231" t="s">
        <v>1237</v>
      </c>
      <c r="G231" s="63" t="s">
        <v>588</v>
      </c>
      <c r="J231" s="63"/>
      <c r="K231"/>
      <c r="M231" s="227">
        <v>179000</v>
      </c>
      <c r="N231" s="244">
        <v>1.584175940881032E-4</v>
      </c>
      <c r="O231" s="243">
        <v>179000</v>
      </c>
      <c r="P231" s="244">
        <v>1.584175940881032E-4</v>
      </c>
      <c r="Q231" s="68">
        <v>0</v>
      </c>
      <c r="R231" s="90">
        <v>0</v>
      </c>
    </row>
    <row r="232" spans="1:18" x14ac:dyDescent="0.2">
      <c r="A232" s="225">
        <v>230</v>
      </c>
      <c r="B232" t="s">
        <v>54</v>
      </c>
      <c r="C232" s="63" t="s">
        <v>552</v>
      </c>
      <c r="D232" s="63"/>
      <c r="E232" t="s">
        <v>991</v>
      </c>
      <c r="F232" t="s">
        <v>1237</v>
      </c>
      <c r="G232" s="63" t="s">
        <v>588</v>
      </c>
      <c r="J232" s="63"/>
      <c r="K232"/>
      <c r="M232" s="227">
        <v>223500</v>
      </c>
      <c r="N232" s="244">
        <v>1.9780073898710091E-4</v>
      </c>
      <c r="O232" s="243">
        <v>170500</v>
      </c>
      <c r="P232" s="244">
        <v>1.5089497090514856E-4</v>
      </c>
      <c r="Q232" s="68">
        <v>-53000</v>
      </c>
      <c r="R232" s="90">
        <v>-4.6905768081952342E-5</v>
      </c>
    </row>
    <row r="233" spans="1:18" x14ac:dyDescent="0.2">
      <c r="A233" s="225">
        <v>231</v>
      </c>
      <c r="B233" t="s">
        <v>55</v>
      </c>
      <c r="C233" s="63" t="s">
        <v>230</v>
      </c>
      <c r="D233" s="63"/>
      <c r="E233" t="s">
        <v>991</v>
      </c>
      <c r="F233" t="s">
        <v>1237</v>
      </c>
      <c r="G233" s="63" t="s">
        <v>588</v>
      </c>
      <c r="J233" s="63"/>
      <c r="K233"/>
      <c r="M233" s="227">
        <v>185500</v>
      </c>
      <c r="N233" s="244">
        <v>1.641701882868332E-4</v>
      </c>
      <c r="O233" s="243">
        <v>185500</v>
      </c>
      <c r="P233" s="244">
        <v>1.641701882868332E-4</v>
      </c>
      <c r="Q233" s="68">
        <v>0</v>
      </c>
      <c r="R233" s="90">
        <v>0</v>
      </c>
    </row>
    <row r="234" spans="1:18" x14ac:dyDescent="0.2">
      <c r="A234" s="225">
        <v>232</v>
      </c>
      <c r="B234" t="s">
        <v>116</v>
      </c>
      <c r="C234" s="63" t="s">
        <v>34</v>
      </c>
      <c r="D234" s="63"/>
      <c r="E234" t="s">
        <v>1281</v>
      </c>
      <c r="F234" t="s">
        <v>1282</v>
      </c>
      <c r="G234" s="63" t="s">
        <v>588</v>
      </c>
      <c r="J234" s="63"/>
      <c r="K234"/>
      <c r="M234" s="227">
        <v>35500</v>
      </c>
      <c r="N234" s="244">
        <v>3.1418014469986945E-5</v>
      </c>
      <c r="O234" s="243">
        <v>26500</v>
      </c>
      <c r="P234" s="244">
        <v>2.3452884040976171E-5</v>
      </c>
      <c r="Q234" s="68">
        <v>-9000</v>
      </c>
      <c r="R234" s="90">
        <v>-7.9651304290107746E-6</v>
      </c>
    </row>
    <row r="235" spans="1:18" x14ac:dyDescent="0.2">
      <c r="A235" s="225">
        <v>233</v>
      </c>
      <c r="B235" t="s">
        <v>1372</v>
      </c>
      <c r="C235" s="63" t="s">
        <v>1373</v>
      </c>
      <c r="D235" s="63" t="s">
        <v>1374</v>
      </c>
      <c r="E235" t="s">
        <v>1375</v>
      </c>
      <c r="F235" t="s">
        <v>592</v>
      </c>
      <c r="G235" s="63" t="s">
        <v>588</v>
      </c>
      <c r="J235" s="63"/>
      <c r="K235"/>
      <c r="M235" s="227">
        <v>37000</v>
      </c>
      <c r="N235" s="244">
        <v>3.2745536208155411E-5</v>
      </c>
      <c r="O235" s="243">
        <v>38500</v>
      </c>
      <c r="P235" s="244">
        <v>3.407305794632387E-5</v>
      </c>
      <c r="Q235" s="68">
        <v>1500</v>
      </c>
      <c r="R235" s="90">
        <v>1.3275217381684624E-6</v>
      </c>
    </row>
    <row r="236" spans="1:18" x14ac:dyDescent="0.2">
      <c r="A236" s="225">
        <v>234</v>
      </c>
      <c r="B236" t="s">
        <v>1208</v>
      </c>
      <c r="C236" s="63" t="s">
        <v>1318</v>
      </c>
      <c r="D236" s="63"/>
      <c r="E236" t="s">
        <v>1319</v>
      </c>
      <c r="F236" t="s">
        <v>1664</v>
      </c>
      <c r="G236" s="63" t="s">
        <v>588</v>
      </c>
      <c r="J236" s="63"/>
      <c r="K236"/>
      <c r="M236" s="227">
        <v>20000</v>
      </c>
      <c r="N236" s="244">
        <v>1.7700289842246168E-5</v>
      </c>
      <c r="O236" s="243">
        <v>20000</v>
      </c>
      <c r="P236" s="244">
        <v>1.7700289842246168E-5</v>
      </c>
      <c r="Q236" s="68">
        <v>0</v>
      </c>
      <c r="R236" s="90">
        <v>0</v>
      </c>
    </row>
    <row r="237" spans="1:18" x14ac:dyDescent="0.2">
      <c r="A237" s="225">
        <v>235</v>
      </c>
      <c r="B237" t="s">
        <v>3433</v>
      </c>
      <c r="C237" s="63" t="s">
        <v>3434</v>
      </c>
      <c r="D237" s="63" t="s">
        <v>3435</v>
      </c>
      <c r="E237" t="s">
        <v>3436</v>
      </c>
      <c r="F237" t="s">
        <v>3437</v>
      </c>
      <c r="G237" s="63" t="s">
        <v>588</v>
      </c>
      <c r="J237" s="63"/>
      <c r="K237"/>
      <c r="M237" s="227">
        <v>12500</v>
      </c>
      <c r="N237" s="244">
        <v>1.1062681151403854E-5</v>
      </c>
      <c r="O237" s="243">
        <v>20000</v>
      </c>
      <c r="P237" s="244">
        <v>1.7700289842246168E-5</v>
      </c>
      <c r="Q237" s="68">
        <v>7500</v>
      </c>
      <c r="R237" s="90">
        <v>6.6376086908423122E-6</v>
      </c>
    </row>
    <row r="238" spans="1:18" x14ac:dyDescent="0.2">
      <c r="A238" s="225">
        <v>236</v>
      </c>
      <c r="B238" t="s">
        <v>3052</v>
      </c>
      <c r="C238" s="63" t="s">
        <v>3053</v>
      </c>
      <c r="D238" s="63"/>
      <c r="E238" t="s">
        <v>3054</v>
      </c>
      <c r="F238" t="s">
        <v>3055</v>
      </c>
      <c r="G238" s="63" t="s">
        <v>588</v>
      </c>
      <c r="J238" s="63"/>
      <c r="K238"/>
      <c r="M238" s="227">
        <v>50000</v>
      </c>
      <c r="N238" s="244">
        <v>4.4250724605615417E-5</v>
      </c>
      <c r="O238" s="243">
        <v>50000</v>
      </c>
      <c r="P238" s="244">
        <v>4.4250724605615417E-5</v>
      </c>
      <c r="Q238" s="68">
        <v>0</v>
      </c>
      <c r="R238" s="90">
        <v>0</v>
      </c>
    </row>
    <row r="239" spans="1:18" x14ac:dyDescent="0.2">
      <c r="A239" s="225">
        <v>237</v>
      </c>
      <c r="B239" t="s">
        <v>630</v>
      </c>
      <c r="C239" s="63" t="s">
        <v>557</v>
      </c>
      <c r="D239" s="63"/>
      <c r="E239" t="s">
        <v>1246</v>
      </c>
      <c r="F239"/>
      <c r="G239" s="63" t="s">
        <v>588</v>
      </c>
      <c r="J239" s="63"/>
      <c r="K239"/>
      <c r="M239" s="227">
        <v>536500</v>
      </c>
      <c r="N239" s="244">
        <v>4.7481027501825344E-4</v>
      </c>
      <c r="O239" s="243">
        <v>569500</v>
      </c>
      <c r="P239" s="244">
        <v>5.0401575325795961E-4</v>
      </c>
      <c r="Q239" s="68">
        <v>33000</v>
      </c>
      <c r="R239" s="90">
        <v>2.9205478239706174E-5</v>
      </c>
    </row>
    <row r="240" spans="1:18" x14ac:dyDescent="0.2">
      <c r="A240" s="225">
        <v>238</v>
      </c>
      <c r="B240" t="s">
        <v>2244</v>
      </c>
      <c r="C240" s="63" t="s">
        <v>2245</v>
      </c>
      <c r="D240" s="63"/>
      <c r="E240" t="s">
        <v>2246</v>
      </c>
      <c r="F240"/>
      <c r="G240" s="63" t="s">
        <v>588</v>
      </c>
      <c r="J240" s="63"/>
      <c r="K240"/>
      <c r="M240" s="227">
        <v>3000</v>
      </c>
      <c r="N240" s="244">
        <v>2.6550434763369249E-6</v>
      </c>
      <c r="O240" s="243">
        <v>8000</v>
      </c>
      <c r="P240" s="244">
        <v>7.0801159368984669E-6</v>
      </c>
      <c r="Q240" s="68">
        <v>5000</v>
      </c>
      <c r="R240" s="90">
        <v>4.425072460561542E-6</v>
      </c>
    </row>
    <row r="241" spans="1:18" x14ac:dyDescent="0.2">
      <c r="A241" s="225">
        <v>239</v>
      </c>
      <c r="B241" t="s">
        <v>3451</v>
      </c>
      <c r="C241" s="63" t="s">
        <v>3452</v>
      </c>
      <c r="D241" s="63" t="s">
        <v>3453</v>
      </c>
      <c r="E241" t="s">
        <v>3454</v>
      </c>
      <c r="F241" t="s">
        <v>3455</v>
      </c>
      <c r="G241" s="63" t="s">
        <v>588</v>
      </c>
      <c r="J241" s="63"/>
      <c r="K241"/>
      <c r="M241" s="227">
        <v>2500</v>
      </c>
      <c r="N241" s="244">
        <v>2.212536230280771E-6</v>
      </c>
      <c r="O241" s="243">
        <v>2500</v>
      </c>
      <c r="P241" s="244">
        <v>2.212536230280771E-6</v>
      </c>
      <c r="Q241" s="68">
        <v>0</v>
      </c>
      <c r="R241" s="90">
        <v>0</v>
      </c>
    </row>
    <row r="242" spans="1:18" x14ac:dyDescent="0.2">
      <c r="A242" s="225">
        <v>240</v>
      </c>
      <c r="B242" t="s">
        <v>1977</v>
      </c>
      <c r="C242" s="63" t="s">
        <v>1978</v>
      </c>
      <c r="D242" s="63" t="s">
        <v>656</v>
      </c>
      <c r="E242" t="s">
        <v>1979</v>
      </c>
      <c r="F242" t="s">
        <v>1980</v>
      </c>
      <c r="G242" s="63" t="s">
        <v>588</v>
      </c>
      <c r="J242" s="63"/>
      <c r="K242"/>
      <c r="M242" s="227">
        <v>9500</v>
      </c>
      <c r="N242" s="244">
        <v>8.4076376750669293E-6</v>
      </c>
      <c r="O242" s="243">
        <v>7500</v>
      </c>
      <c r="P242" s="244">
        <v>6.6376086908423122E-6</v>
      </c>
      <c r="Q242" s="68">
        <v>-2000</v>
      </c>
      <c r="R242" s="90">
        <v>-1.7700289842246167E-6</v>
      </c>
    </row>
    <row r="243" spans="1:18" x14ac:dyDescent="0.2">
      <c r="A243" s="225">
        <v>241</v>
      </c>
      <c r="B243" t="s">
        <v>3403</v>
      </c>
      <c r="C243" s="63" t="s">
        <v>3404</v>
      </c>
      <c r="D243" s="63"/>
      <c r="E243" t="s">
        <v>3405</v>
      </c>
      <c r="F243" t="s">
        <v>3406</v>
      </c>
      <c r="G243" s="63" t="s">
        <v>588</v>
      </c>
      <c r="J243" s="63"/>
      <c r="K243"/>
      <c r="M243" s="227">
        <v>25500</v>
      </c>
      <c r="N243" s="244">
        <v>2.2567869548863861E-5</v>
      </c>
      <c r="O243" s="243">
        <v>25500</v>
      </c>
      <c r="P243" s="244">
        <v>2.2567869548863861E-5</v>
      </c>
      <c r="Q243" s="68">
        <v>0</v>
      </c>
      <c r="R243" s="90">
        <v>0</v>
      </c>
    </row>
    <row r="244" spans="1:18" x14ac:dyDescent="0.2">
      <c r="A244" s="225">
        <v>242</v>
      </c>
      <c r="B244" t="s">
        <v>3643</v>
      </c>
      <c r="C244" s="63" t="s">
        <v>3644</v>
      </c>
      <c r="D244" s="63"/>
      <c r="E244" t="s">
        <v>3645</v>
      </c>
      <c r="F244" t="s">
        <v>3646</v>
      </c>
      <c r="G244" s="63" t="s">
        <v>588</v>
      </c>
      <c r="J244" s="63"/>
      <c r="K244"/>
      <c r="M244" s="227"/>
      <c r="N244" s="244">
        <v>0</v>
      </c>
      <c r="O244" s="243">
        <v>2000</v>
      </c>
      <c r="P244" s="244">
        <v>1.7700289842246167E-6</v>
      </c>
      <c r="Q244" s="68">
        <v>2000</v>
      </c>
      <c r="R244" s="90">
        <v>1.7700289842246167E-6</v>
      </c>
    </row>
    <row r="245" spans="1:18" x14ac:dyDescent="0.2">
      <c r="A245" s="225">
        <v>243</v>
      </c>
      <c r="B245" t="s">
        <v>470</v>
      </c>
      <c r="C245" s="63" t="s">
        <v>359</v>
      </c>
      <c r="D245" s="63"/>
      <c r="E245" t="s">
        <v>1386</v>
      </c>
      <c r="F245"/>
      <c r="G245" s="63" t="s">
        <v>588</v>
      </c>
      <c r="J245" s="63"/>
      <c r="K245"/>
      <c r="M245" s="227">
        <v>12500</v>
      </c>
      <c r="N245" s="244">
        <v>1.1062681151403854E-5</v>
      </c>
      <c r="O245" s="243">
        <v>37500</v>
      </c>
      <c r="P245" s="244">
        <v>3.3188043454211564E-5</v>
      </c>
      <c r="Q245" s="68">
        <v>25000</v>
      </c>
      <c r="R245" s="90">
        <v>2.2125362302807708E-5</v>
      </c>
    </row>
    <row r="246" spans="1:18" x14ac:dyDescent="0.2">
      <c r="A246" s="225">
        <v>244</v>
      </c>
      <c r="B246" t="s">
        <v>2315</v>
      </c>
      <c r="C246" s="63" t="s">
        <v>2316</v>
      </c>
      <c r="D246" s="63"/>
      <c r="E246" t="s">
        <v>2317</v>
      </c>
      <c r="F246"/>
      <c r="G246" s="63" t="s">
        <v>588</v>
      </c>
      <c r="J246" s="63"/>
      <c r="K246"/>
      <c r="M246" s="227">
        <v>10000</v>
      </c>
      <c r="N246" s="244">
        <v>8.850144921123084E-6</v>
      </c>
      <c r="O246" s="243">
        <v>40000</v>
      </c>
      <c r="P246" s="244">
        <v>3.5400579684492336E-5</v>
      </c>
      <c r="Q246" s="68">
        <v>30000</v>
      </c>
      <c r="R246" s="90">
        <v>2.6550434763369249E-5</v>
      </c>
    </row>
    <row r="247" spans="1:18" x14ac:dyDescent="0.2">
      <c r="A247" s="225">
        <v>245</v>
      </c>
      <c r="B247" t="s">
        <v>2070</v>
      </c>
      <c r="C247" s="63" t="s">
        <v>2071</v>
      </c>
      <c r="D247" s="63"/>
      <c r="E247" t="s">
        <v>2072</v>
      </c>
      <c r="F247" t="s">
        <v>2073</v>
      </c>
      <c r="G247" s="63" t="s">
        <v>588</v>
      </c>
      <c r="J247" s="63"/>
      <c r="K247"/>
      <c r="M247" s="227">
        <v>45000</v>
      </c>
      <c r="N247" s="244">
        <v>3.9825652145053873E-5</v>
      </c>
      <c r="O247" s="243">
        <v>45000</v>
      </c>
      <c r="P247" s="244">
        <v>3.9825652145053873E-5</v>
      </c>
      <c r="Q247" s="68">
        <v>0</v>
      </c>
      <c r="R247" s="90">
        <v>0</v>
      </c>
    </row>
    <row r="248" spans="1:18" x14ac:dyDescent="0.2">
      <c r="A248" s="225">
        <v>246</v>
      </c>
      <c r="B248" t="s">
        <v>1529</v>
      </c>
      <c r="C248" s="63" t="s">
        <v>1530</v>
      </c>
      <c r="D248" s="63"/>
      <c r="E248" t="s">
        <v>1531</v>
      </c>
      <c r="F248"/>
      <c r="G248" s="63" t="s">
        <v>588</v>
      </c>
      <c r="J248" s="63"/>
      <c r="K248"/>
      <c r="M248" s="227">
        <v>44500</v>
      </c>
      <c r="N248" s="244">
        <v>3.938314489899772E-5</v>
      </c>
      <c r="O248" s="243">
        <v>15000</v>
      </c>
      <c r="P248" s="244">
        <v>1.3275217381684624E-5</v>
      </c>
      <c r="Q248" s="68">
        <v>-29500</v>
      </c>
      <c r="R248" s="90">
        <v>-2.6107927517313096E-5</v>
      </c>
    </row>
    <row r="249" spans="1:18" x14ac:dyDescent="0.2">
      <c r="A249" s="225">
        <v>247</v>
      </c>
      <c r="B249" s="246" t="s">
        <v>3284</v>
      </c>
      <c r="C249" s="63" t="s">
        <v>3285</v>
      </c>
      <c r="D249" s="63"/>
      <c r="E249" t="s">
        <v>2258</v>
      </c>
      <c r="F249"/>
      <c r="G249" s="63" t="s">
        <v>588</v>
      </c>
      <c r="J249" s="63"/>
      <c r="K249"/>
      <c r="M249" s="227">
        <v>18500</v>
      </c>
      <c r="N249" s="244">
        <v>1.6372768104077706E-5</v>
      </c>
      <c r="O249" s="243">
        <v>18500</v>
      </c>
      <c r="P249" s="244">
        <v>1.6372768104077706E-5</v>
      </c>
      <c r="Q249" s="68">
        <v>0</v>
      </c>
      <c r="R249" s="90">
        <v>0</v>
      </c>
    </row>
    <row r="250" spans="1:18" x14ac:dyDescent="0.2">
      <c r="A250" s="225">
        <v>248</v>
      </c>
      <c r="B250" s="246" t="s">
        <v>2481</v>
      </c>
      <c r="C250" s="63" t="s">
        <v>2482</v>
      </c>
      <c r="D250" s="63"/>
      <c r="E250" t="s">
        <v>2258</v>
      </c>
      <c r="F250"/>
      <c r="G250" s="63" t="s">
        <v>588</v>
      </c>
      <c r="J250" s="63"/>
      <c r="K250"/>
      <c r="M250" s="227">
        <v>61000</v>
      </c>
      <c r="N250" s="244">
        <v>5.398588401885081E-5</v>
      </c>
      <c r="O250" s="243">
        <v>61000</v>
      </c>
      <c r="P250" s="244">
        <v>5.398588401885081E-5</v>
      </c>
      <c r="Q250" s="68">
        <v>0</v>
      </c>
      <c r="R250" s="90">
        <v>0</v>
      </c>
    </row>
    <row r="251" spans="1:18" x14ac:dyDescent="0.2">
      <c r="A251" s="225">
        <v>249</v>
      </c>
      <c r="B251" t="s">
        <v>2457</v>
      </c>
      <c r="C251" s="63" t="s">
        <v>2458</v>
      </c>
      <c r="D251" s="63"/>
      <c r="E251" t="s">
        <v>2258</v>
      </c>
      <c r="F251"/>
      <c r="G251" s="63" t="s">
        <v>588</v>
      </c>
      <c r="J251" s="63"/>
      <c r="K251"/>
      <c r="M251" s="227">
        <v>43000</v>
      </c>
      <c r="N251" s="244">
        <v>3.8055623160829261E-5</v>
      </c>
      <c r="O251" s="243"/>
      <c r="P251" s="244">
        <v>0</v>
      </c>
      <c r="Q251" s="68">
        <v>-43000</v>
      </c>
      <c r="R251" s="90">
        <v>-3.8055623160829261E-5</v>
      </c>
    </row>
    <row r="252" spans="1:18" x14ac:dyDescent="0.2">
      <c r="A252" s="225">
        <v>250</v>
      </c>
      <c r="B252" t="s">
        <v>2455</v>
      </c>
      <c r="C252" s="63" t="s">
        <v>2456</v>
      </c>
      <c r="D252" s="63"/>
      <c r="E252" t="s">
        <v>2258</v>
      </c>
      <c r="F252"/>
      <c r="G252" s="63" t="s">
        <v>588</v>
      </c>
      <c r="J252" s="63"/>
      <c r="K252"/>
      <c r="M252" s="227">
        <v>46500</v>
      </c>
      <c r="N252" s="244">
        <v>4.1153173883222339E-5</v>
      </c>
      <c r="O252" s="243">
        <v>46500</v>
      </c>
      <c r="P252" s="244">
        <v>4.1153173883222339E-5</v>
      </c>
      <c r="Q252" s="68">
        <v>0</v>
      </c>
      <c r="R252" s="90">
        <v>0</v>
      </c>
    </row>
    <row r="253" spans="1:18" x14ac:dyDescent="0.2">
      <c r="A253" s="225">
        <v>251</v>
      </c>
      <c r="B253" t="s">
        <v>167</v>
      </c>
      <c r="C253" s="63" t="s">
        <v>39</v>
      </c>
      <c r="D253" s="63" t="s">
        <v>656</v>
      </c>
      <c r="E253" t="s">
        <v>3381</v>
      </c>
      <c r="F253" t="s">
        <v>3382</v>
      </c>
      <c r="G253" s="63" t="s">
        <v>588</v>
      </c>
      <c r="J253" s="63"/>
      <c r="K253"/>
      <c r="M253" s="227">
        <v>67500</v>
      </c>
      <c r="N253" s="244">
        <v>5.9738478217580813E-5</v>
      </c>
      <c r="O253" s="243">
        <v>51500</v>
      </c>
      <c r="P253" s="244">
        <v>4.5578246343783883E-5</v>
      </c>
      <c r="Q253" s="68">
        <v>-16000</v>
      </c>
      <c r="R253" s="90">
        <v>-1.4160231873796934E-5</v>
      </c>
    </row>
    <row r="254" spans="1:18" x14ac:dyDescent="0.2">
      <c r="A254" s="225">
        <v>252</v>
      </c>
      <c r="B254" t="s">
        <v>503</v>
      </c>
      <c r="C254" s="63" t="s">
        <v>364</v>
      </c>
      <c r="D254" s="63"/>
      <c r="E254" t="s">
        <v>1043</v>
      </c>
      <c r="F254" t="s">
        <v>1044</v>
      </c>
      <c r="G254" s="63" t="s">
        <v>588</v>
      </c>
      <c r="J254" s="63"/>
      <c r="K254"/>
      <c r="M254" s="227">
        <v>25500</v>
      </c>
      <c r="N254" s="244">
        <v>2.2567869548863861E-5</v>
      </c>
      <c r="O254" s="243">
        <v>18500</v>
      </c>
      <c r="P254" s="244">
        <v>1.6372768104077706E-5</v>
      </c>
      <c r="Q254" s="68">
        <v>-7000</v>
      </c>
      <c r="R254" s="90">
        <v>-6.1951014447861583E-6</v>
      </c>
    </row>
    <row r="255" spans="1:18" x14ac:dyDescent="0.2">
      <c r="A255" s="225">
        <v>253</v>
      </c>
      <c r="B255" t="s">
        <v>915</v>
      </c>
      <c r="C255" s="63" t="s">
        <v>916</v>
      </c>
      <c r="D255" s="63"/>
      <c r="E255" t="s">
        <v>1288</v>
      </c>
      <c r="F255"/>
      <c r="G255" s="63" t="s">
        <v>588</v>
      </c>
      <c r="J255" s="63"/>
      <c r="K255"/>
      <c r="M255" s="227">
        <v>65000</v>
      </c>
      <c r="N255" s="244">
        <v>5.7525941987300041E-5</v>
      </c>
      <c r="O255" s="243">
        <v>115000</v>
      </c>
      <c r="P255" s="244">
        <v>1.0177666659291546E-4</v>
      </c>
      <c r="Q255" s="68">
        <v>50000</v>
      </c>
      <c r="R255" s="90">
        <v>4.4250724605615417E-5</v>
      </c>
    </row>
    <row r="256" spans="1:18" x14ac:dyDescent="0.2">
      <c r="A256" s="225">
        <v>254</v>
      </c>
      <c r="B256" t="s">
        <v>115</v>
      </c>
      <c r="C256" s="63" t="s">
        <v>491</v>
      </c>
      <c r="D256" s="63"/>
      <c r="E256" t="s">
        <v>1124</v>
      </c>
      <c r="F256" t="s">
        <v>1125</v>
      </c>
      <c r="G256" s="63" t="s">
        <v>588</v>
      </c>
      <c r="J256" s="63"/>
      <c r="K256"/>
      <c r="M256" s="227">
        <v>58500</v>
      </c>
      <c r="N256" s="244">
        <v>5.1773347788570038E-5</v>
      </c>
      <c r="O256" s="243">
        <v>44000</v>
      </c>
      <c r="P256" s="244">
        <v>3.8940637652941567E-5</v>
      </c>
      <c r="Q256" s="68">
        <v>-14500</v>
      </c>
      <c r="R256" s="90">
        <v>-1.2832710135628471E-5</v>
      </c>
    </row>
    <row r="257" spans="1:18" x14ac:dyDescent="0.2">
      <c r="A257" s="225">
        <v>255</v>
      </c>
      <c r="B257" t="s">
        <v>2221</v>
      </c>
      <c r="C257" s="63" t="s">
        <v>2222</v>
      </c>
      <c r="D257" s="63" t="s">
        <v>656</v>
      </c>
      <c r="E257" t="s">
        <v>2223</v>
      </c>
      <c r="F257"/>
      <c r="G257" s="63" t="s">
        <v>588</v>
      </c>
      <c r="J257" s="63"/>
      <c r="K257"/>
      <c r="M257" s="227">
        <v>10000</v>
      </c>
      <c r="N257" s="244">
        <v>8.850144921123084E-6</v>
      </c>
      <c r="O257" s="243">
        <v>10000</v>
      </c>
      <c r="P257" s="244">
        <v>8.850144921123084E-6</v>
      </c>
      <c r="Q257" s="68">
        <v>0</v>
      </c>
      <c r="R257" s="90">
        <v>0</v>
      </c>
    </row>
    <row r="258" spans="1:18" x14ac:dyDescent="0.2">
      <c r="A258" s="225">
        <v>256</v>
      </c>
      <c r="B258" t="s">
        <v>3584</v>
      </c>
      <c r="C258" s="63" t="s">
        <v>3585</v>
      </c>
      <c r="D258" s="63"/>
      <c r="E258" t="s">
        <v>3586</v>
      </c>
      <c r="F258" t="s">
        <v>3587</v>
      </c>
      <c r="G258" s="63" t="s">
        <v>588</v>
      </c>
      <c r="J258" s="63"/>
      <c r="K258"/>
      <c r="M258" s="227"/>
      <c r="N258" s="244">
        <v>0</v>
      </c>
      <c r="O258" s="243">
        <v>7000</v>
      </c>
      <c r="P258" s="244">
        <v>6.1951014447861583E-6</v>
      </c>
      <c r="Q258" s="68">
        <v>7000</v>
      </c>
      <c r="R258" s="90">
        <v>6.1951014447861583E-6</v>
      </c>
    </row>
    <row r="259" spans="1:18" x14ac:dyDescent="0.2">
      <c r="A259" s="225">
        <v>257</v>
      </c>
      <c r="B259" t="s">
        <v>2767</v>
      </c>
      <c r="C259" s="63" t="s">
        <v>2768</v>
      </c>
      <c r="D259" s="63"/>
      <c r="E259" t="s">
        <v>2769</v>
      </c>
      <c r="F259" t="s">
        <v>2770</v>
      </c>
      <c r="G259" s="63" t="s">
        <v>588</v>
      </c>
      <c r="J259" s="63"/>
      <c r="K259"/>
      <c r="M259" s="227">
        <v>5000</v>
      </c>
      <c r="N259" s="244">
        <v>4.425072460561542E-6</v>
      </c>
      <c r="O259" s="243">
        <v>5000</v>
      </c>
      <c r="P259" s="244">
        <v>4.425072460561542E-6</v>
      </c>
      <c r="Q259" s="68">
        <v>0</v>
      </c>
      <c r="R259" s="90">
        <v>0</v>
      </c>
    </row>
    <row r="260" spans="1:18" x14ac:dyDescent="0.2">
      <c r="A260" s="225">
        <v>258</v>
      </c>
      <c r="B260" t="s">
        <v>1911</v>
      </c>
      <c r="C260" s="63" t="s">
        <v>1912</v>
      </c>
      <c r="D260" s="63"/>
      <c r="E260" t="s">
        <v>1913</v>
      </c>
      <c r="F260" t="s">
        <v>2400</v>
      </c>
      <c r="G260" s="63" t="s">
        <v>588</v>
      </c>
      <c r="J260" s="63"/>
      <c r="K260"/>
      <c r="M260" s="227">
        <v>500</v>
      </c>
      <c r="N260" s="244">
        <v>4.4250724605615418E-7</v>
      </c>
      <c r="O260" s="243">
        <v>500</v>
      </c>
      <c r="P260" s="244">
        <v>4.4250724605615418E-7</v>
      </c>
      <c r="Q260" s="68">
        <v>0</v>
      </c>
      <c r="R260" s="90">
        <v>0</v>
      </c>
    </row>
    <row r="261" spans="1:18" x14ac:dyDescent="0.2">
      <c r="A261" s="225">
        <v>259</v>
      </c>
      <c r="B261" t="s">
        <v>2305</v>
      </c>
      <c r="C261" s="63" t="s">
        <v>2306</v>
      </c>
      <c r="D261" s="63"/>
      <c r="E261" t="s">
        <v>2307</v>
      </c>
      <c r="F261"/>
      <c r="G261" s="63" t="s">
        <v>588</v>
      </c>
      <c r="J261" s="63"/>
      <c r="K261"/>
      <c r="M261" s="227">
        <v>6000</v>
      </c>
      <c r="N261" s="244">
        <v>5.3100869526738497E-6</v>
      </c>
      <c r="O261" s="243">
        <v>53500</v>
      </c>
      <c r="P261" s="244">
        <v>4.7348275328008495E-5</v>
      </c>
      <c r="Q261" s="68">
        <v>47500</v>
      </c>
      <c r="R261" s="90">
        <v>4.2038188375334645E-5</v>
      </c>
    </row>
    <row r="262" spans="1:18" x14ac:dyDescent="0.2">
      <c r="A262" s="225">
        <v>260</v>
      </c>
      <c r="B262" t="s">
        <v>1467</v>
      </c>
      <c r="C262" s="63" t="s">
        <v>1468</v>
      </c>
      <c r="D262" s="63"/>
      <c r="E262" t="s">
        <v>1469</v>
      </c>
      <c r="F262"/>
      <c r="G262" s="63" t="s">
        <v>588</v>
      </c>
      <c r="J262" s="63"/>
      <c r="K262"/>
      <c r="M262" s="227">
        <v>9500</v>
      </c>
      <c r="N262" s="244">
        <v>8.4076376750669293E-6</v>
      </c>
      <c r="O262" s="243">
        <v>6500</v>
      </c>
      <c r="P262" s="244">
        <v>5.7525941987300045E-6</v>
      </c>
      <c r="Q262" s="68">
        <v>-3000</v>
      </c>
      <c r="R262" s="90">
        <v>-2.6550434763369249E-6</v>
      </c>
    </row>
    <row r="263" spans="1:18" x14ac:dyDescent="0.2">
      <c r="A263" s="225">
        <v>261</v>
      </c>
      <c r="B263" t="s">
        <v>493</v>
      </c>
      <c r="C263" s="63" t="s">
        <v>494</v>
      </c>
      <c r="D263" s="63"/>
      <c r="E263" t="s">
        <v>1286</v>
      </c>
      <c r="F263"/>
      <c r="G263" s="63" t="s">
        <v>588</v>
      </c>
      <c r="J263" s="63"/>
      <c r="K263"/>
      <c r="M263" s="227">
        <v>26000</v>
      </c>
      <c r="N263" s="244">
        <v>2.3010376794920018E-5</v>
      </c>
      <c r="O263" s="243">
        <v>20000</v>
      </c>
      <c r="P263" s="244">
        <v>1.7700289842246168E-5</v>
      </c>
      <c r="Q263" s="68">
        <v>-6000</v>
      </c>
      <c r="R263" s="90">
        <v>-5.3100869526738497E-6</v>
      </c>
    </row>
    <row r="264" spans="1:18" x14ac:dyDescent="0.2">
      <c r="A264" s="225">
        <v>262</v>
      </c>
      <c r="B264" t="s">
        <v>815</v>
      </c>
      <c r="C264" s="63" t="s">
        <v>816</v>
      </c>
      <c r="D264" s="63"/>
      <c r="E264" t="s">
        <v>1470</v>
      </c>
      <c r="F264" t="s">
        <v>1471</v>
      </c>
      <c r="G264" s="63" t="s">
        <v>588</v>
      </c>
      <c r="J264" s="63"/>
      <c r="K264"/>
      <c r="M264" s="227">
        <v>567500</v>
      </c>
      <c r="N264" s="244">
        <v>5.0224572427373497E-4</v>
      </c>
      <c r="O264" s="243">
        <v>567500</v>
      </c>
      <c r="P264" s="244">
        <v>5.0224572427373497E-4</v>
      </c>
      <c r="Q264" s="68">
        <v>0</v>
      </c>
      <c r="R264" s="90">
        <v>0</v>
      </c>
    </row>
    <row r="265" spans="1:18" x14ac:dyDescent="0.2">
      <c r="A265" s="225">
        <v>263</v>
      </c>
      <c r="B265" t="s">
        <v>477</v>
      </c>
      <c r="C265" s="63" t="s">
        <v>478</v>
      </c>
      <c r="D265" s="63"/>
      <c r="E265" t="s">
        <v>1254</v>
      </c>
      <c r="F265"/>
      <c r="G265" s="63" t="s">
        <v>588</v>
      </c>
      <c r="J265" s="63"/>
      <c r="K265"/>
      <c r="M265" s="227">
        <v>1667500</v>
      </c>
      <c r="N265" s="244">
        <v>1.4757616655972743E-3</v>
      </c>
      <c r="O265" s="243">
        <v>1688500</v>
      </c>
      <c r="P265" s="244">
        <v>1.4943469699316325E-3</v>
      </c>
      <c r="Q265" s="68">
        <v>21000</v>
      </c>
      <c r="R265" s="90">
        <v>1.8585304334358474E-5</v>
      </c>
    </row>
    <row r="266" spans="1:18" x14ac:dyDescent="0.2">
      <c r="A266" s="225">
        <v>264</v>
      </c>
      <c r="B266" t="s">
        <v>869</v>
      </c>
      <c r="C266" s="63" t="s">
        <v>870</v>
      </c>
      <c r="D266" s="63"/>
      <c r="E266" t="s">
        <v>1273</v>
      </c>
      <c r="F266"/>
      <c r="G266" s="63" t="s">
        <v>588</v>
      </c>
      <c r="J266" s="63"/>
      <c r="K266"/>
      <c r="M266" s="227">
        <v>172500</v>
      </c>
      <c r="N266" s="244">
        <v>1.5266499988937318E-4</v>
      </c>
      <c r="O266" s="243">
        <v>172500</v>
      </c>
      <c r="P266" s="244">
        <v>1.5266499988937318E-4</v>
      </c>
      <c r="Q266" s="68">
        <v>0</v>
      </c>
      <c r="R266" s="90">
        <v>0</v>
      </c>
    </row>
    <row r="267" spans="1:18" x14ac:dyDescent="0.2">
      <c r="A267" s="225">
        <v>265</v>
      </c>
      <c r="B267" t="s">
        <v>2944</v>
      </c>
      <c r="C267" s="63" t="s">
        <v>2945</v>
      </c>
      <c r="D267" s="63"/>
      <c r="E267" t="s">
        <v>2946</v>
      </c>
      <c r="F267" t="s">
        <v>2947</v>
      </c>
      <c r="G267" s="63" t="s">
        <v>588</v>
      </c>
      <c r="J267" s="63"/>
      <c r="K267"/>
      <c r="M267" s="227">
        <v>32000</v>
      </c>
      <c r="N267" s="244">
        <v>2.8320463747593868E-5</v>
      </c>
      <c r="O267" s="243">
        <v>32000</v>
      </c>
      <c r="P267" s="244">
        <v>2.8320463747593868E-5</v>
      </c>
      <c r="Q267" s="68">
        <v>0</v>
      </c>
      <c r="R267" s="90">
        <v>0</v>
      </c>
    </row>
    <row r="268" spans="1:18" x14ac:dyDescent="0.2">
      <c r="A268" s="225">
        <v>266</v>
      </c>
      <c r="B268" t="s">
        <v>1361</v>
      </c>
      <c r="C268" s="63" t="s">
        <v>1362</v>
      </c>
      <c r="D268" s="63"/>
      <c r="E268" t="s">
        <v>1363</v>
      </c>
      <c r="F268"/>
      <c r="G268" s="63" t="s">
        <v>588</v>
      </c>
      <c r="J268" s="63"/>
      <c r="K268"/>
      <c r="M268" s="227">
        <v>92500</v>
      </c>
      <c r="N268" s="244">
        <v>8.1863840520388518E-5</v>
      </c>
      <c r="O268" s="243">
        <v>92500</v>
      </c>
      <c r="P268" s="244">
        <v>8.1863840520388518E-5</v>
      </c>
      <c r="Q268" s="68">
        <v>0</v>
      </c>
      <c r="R268" s="90">
        <v>0</v>
      </c>
    </row>
    <row r="269" spans="1:18" x14ac:dyDescent="0.2">
      <c r="A269" s="225">
        <v>267</v>
      </c>
      <c r="B269" t="s">
        <v>3184</v>
      </c>
      <c r="C269" s="63" t="s">
        <v>3185</v>
      </c>
      <c r="D269" s="63"/>
      <c r="E269" t="s">
        <v>3186</v>
      </c>
      <c r="F269" t="s">
        <v>3187</v>
      </c>
      <c r="G269" s="63" t="s">
        <v>588</v>
      </c>
      <c r="J269" s="63"/>
      <c r="K269"/>
      <c r="M269" s="227">
        <v>5000</v>
      </c>
      <c r="N269" s="244">
        <v>4.425072460561542E-6</v>
      </c>
      <c r="O269" s="243">
        <v>5000</v>
      </c>
      <c r="P269" s="244">
        <v>4.425072460561542E-6</v>
      </c>
      <c r="Q269" s="68">
        <v>0</v>
      </c>
      <c r="R269" s="90">
        <v>0</v>
      </c>
    </row>
    <row r="270" spans="1:18" x14ac:dyDescent="0.2">
      <c r="A270" s="225">
        <v>268</v>
      </c>
      <c r="B270" t="s">
        <v>832</v>
      </c>
      <c r="C270" s="63" t="s">
        <v>2217</v>
      </c>
      <c r="D270" s="63" t="s">
        <v>2218</v>
      </c>
      <c r="E270" t="s">
        <v>2219</v>
      </c>
      <c r="F270" t="s">
        <v>2220</v>
      </c>
      <c r="G270" s="63" t="s">
        <v>588</v>
      </c>
      <c r="J270" s="63"/>
      <c r="K270"/>
      <c r="M270" s="227">
        <v>25000</v>
      </c>
      <c r="N270" s="244">
        <v>2.2125362302807708E-5</v>
      </c>
      <c r="O270" s="243">
        <v>25000</v>
      </c>
      <c r="P270" s="244">
        <v>2.2125362302807708E-5</v>
      </c>
      <c r="Q270" s="68">
        <v>0</v>
      </c>
      <c r="R270" s="90">
        <v>0</v>
      </c>
    </row>
    <row r="271" spans="1:18" x14ac:dyDescent="0.2">
      <c r="A271" s="225">
        <v>269</v>
      </c>
      <c r="B271" t="s">
        <v>1050</v>
      </c>
      <c r="C271" s="63" t="s">
        <v>1051</v>
      </c>
      <c r="D271" s="63"/>
      <c r="E271" t="s">
        <v>1632</v>
      </c>
      <c r="F271" t="s">
        <v>1052</v>
      </c>
      <c r="G271" s="63" t="s">
        <v>588</v>
      </c>
      <c r="J271" s="63"/>
      <c r="K271"/>
      <c r="M271" s="227">
        <v>175000</v>
      </c>
      <c r="N271" s="244">
        <v>1.5487753611965395E-4</v>
      </c>
      <c r="O271" s="243">
        <v>175000</v>
      </c>
      <c r="P271" s="244">
        <v>1.5487753611965395E-4</v>
      </c>
      <c r="Q271" s="68">
        <v>0</v>
      </c>
      <c r="R271" s="90">
        <v>0</v>
      </c>
    </row>
    <row r="272" spans="1:18" x14ac:dyDescent="0.2">
      <c r="A272" s="225">
        <v>270</v>
      </c>
      <c r="B272" t="s">
        <v>429</v>
      </c>
      <c r="C272" s="63" t="s">
        <v>274</v>
      </c>
      <c r="D272" s="63"/>
      <c r="E272" t="s">
        <v>1220</v>
      </c>
      <c r="F272"/>
      <c r="G272" s="63" t="s">
        <v>588</v>
      </c>
      <c r="J272" s="63"/>
      <c r="K272"/>
      <c r="M272" s="227">
        <v>716000</v>
      </c>
      <c r="N272" s="244">
        <v>6.336703763524128E-4</v>
      </c>
      <c r="O272" s="243">
        <v>716000</v>
      </c>
      <c r="P272" s="244">
        <v>6.336703763524128E-4</v>
      </c>
      <c r="Q272" s="68">
        <v>0</v>
      </c>
      <c r="R272" s="90">
        <v>0</v>
      </c>
    </row>
    <row r="273" spans="1:18" x14ac:dyDescent="0.2">
      <c r="A273" s="225">
        <v>271</v>
      </c>
      <c r="B273" t="s">
        <v>11</v>
      </c>
      <c r="C273" s="63" t="s">
        <v>199</v>
      </c>
      <c r="D273" s="63"/>
      <c r="E273" t="s">
        <v>10</v>
      </c>
      <c r="F273"/>
      <c r="G273" s="63" t="s">
        <v>588</v>
      </c>
      <c r="J273" s="63"/>
      <c r="K273"/>
      <c r="M273" s="227">
        <v>248500</v>
      </c>
      <c r="N273" s="244">
        <v>2.1992610128990862E-4</v>
      </c>
      <c r="O273" s="243">
        <v>248500</v>
      </c>
      <c r="P273" s="244">
        <v>2.1992610128990862E-4</v>
      </c>
      <c r="Q273" s="68">
        <v>0</v>
      </c>
      <c r="R273" s="90">
        <v>0</v>
      </c>
    </row>
    <row r="274" spans="1:18" x14ac:dyDescent="0.2">
      <c r="A274" s="225">
        <v>272</v>
      </c>
      <c r="B274" t="s">
        <v>417</v>
      </c>
      <c r="C274" s="63" t="s">
        <v>231</v>
      </c>
      <c r="D274" s="63"/>
      <c r="E274" t="s">
        <v>157</v>
      </c>
      <c r="F274"/>
      <c r="G274" s="63" t="s">
        <v>588</v>
      </c>
      <c r="J274" s="63"/>
      <c r="K274"/>
      <c r="M274" s="227">
        <v>269500</v>
      </c>
      <c r="N274" s="244">
        <v>2.3851140562426709E-4</v>
      </c>
      <c r="O274" s="243">
        <v>269500</v>
      </c>
      <c r="P274" s="244">
        <v>2.3851140562426709E-4</v>
      </c>
      <c r="Q274" s="68">
        <v>0</v>
      </c>
      <c r="R274" s="90">
        <v>0</v>
      </c>
    </row>
    <row r="275" spans="1:18" x14ac:dyDescent="0.2">
      <c r="A275" s="225">
        <v>273</v>
      </c>
      <c r="B275" t="s">
        <v>9</v>
      </c>
      <c r="C275" s="63" t="s">
        <v>524</v>
      </c>
      <c r="D275" s="63"/>
      <c r="E275" t="s">
        <v>157</v>
      </c>
      <c r="F275"/>
      <c r="G275" s="63" t="s">
        <v>588</v>
      </c>
      <c r="J275" s="63"/>
      <c r="K275"/>
      <c r="M275" s="227">
        <v>392000</v>
      </c>
      <c r="N275" s="244">
        <v>3.4692568090802489E-4</v>
      </c>
      <c r="O275" s="243">
        <v>304000</v>
      </c>
      <c r="P275" s="244">
        <v>2.6904440560214174E-4</v>
      </c>
      <c r="Q275" s="68">
        <v>-88000</v>
      </c>
      <c r="R275" s="90">
        <v>-7.7881275305883134E-5</v>
      </c>
    </row>
    <row r="276" spans="1:18" x14ac:dyDescent="0.2">
      <c r="A276" s="225">
        <v>274</v>
      </c>
      <c r="B276" t="s">
        <v>112</v>
      </c>
      <c r="C276" s="63" t="s">
        <v>558</v>
      </c>
      <c r="D276" s="63"/>
      <c r="E276" t="s">
        <v>1260</v>
      </c>
      <c r="F276" t="s">
        <v>1127</v>
      </c>
      <c r="G276" s="63" t="s">
        <v>588</v>
      </c>
      <c r="J276" s="63"/>
      <c r="K276"/>
      <c r="M276" s="227">
        <v>91500</v>
      </c>
      <c r="N276" s="244">
        <v>8.0978826028276212E-5</v>
      </c>
      <c r="O276" s="243">
        <v>71000</v>
      </c>
      <c r="P276" s="244">
        <v>6.2836028939973891E-5</v>
      </c>
      <c r="Q276" s="68">
        <v>-20500</v>
      </c>
      <c r="R276" s="90">
        <v>-1.8142797088302321E-5</v>
      </c>
    </row>
    <row r="277" spans="1:18" x14ac:dyDescent="0.2">
      <c r="A277" s="225">
        <v>275</v>
      </c>
      <c r="B277" t="s">
        <v>1839</v>
      </c>
      <c r="C277" s="63" t="s">
        <v>1840</v>
      </c>
      <c r="D277" s="63" t="s">
        <v>656</v>
      </c>
      <c r="E277" t="s">
        <v>1841</v>
      </c>
      <c r="F277"/>
      <c r="G277" s="63" t="s">
        <v>588</v>
      </c>
      <c r="J277" s="63"/>
      <c r="K277"/>
      <c r="M277" s="227">
        <v>10000</v>
      </c>
      <c r="N277" s="244">
        <v>8.850144921123084E-6</v>
      </c>
      <c r="O277" s="243">
        <v>10000</v>
      </c>
      <c r="P277" s="244">
        <v>8.850144921123084E-6</v>
      </c>
      <c r="Q277" s="68">
        <v>0</v>
      </c>
      <c r="R277" s="90">
        <v>0</v>
      </c>
    </row>
    <row r="278" spans="1:18" x14ac:dyDescent="0.2">
      <c r="A278" s="225">
        <v>276</v>
      </c>
      <c r="B278" t="s">
        <v>2098</v>
      </c>
      <c r="C278" s="63" t="s">
        <v>2099</v>
      </c>
      <c r="D278" s="63"/>
      <c r="E278" t="s">
        <v>2100</v>
      </c>
      <c r="F278"/>
      <c r="G278" s="63" t="s">
        <v>588</v>
      </c>
      <c r="J278" s="63"/>
      <c r="K278"/>
      <c r="M278" s="227">
        <v>17500</v>
      </c>
      <c r="N278" s="244">
        <v>1.5487753611965396E-5</v>
      </c>
      <c r="O278" s="243">
        <v>17500</v>
      </c>
      <c r="P278" s="244">
        <v>1.5487753611965396E-5</v>
      </c>
      <c r="Q278" s="68">
        <v>0</v>
      </c>
      <c r="R278" s="90">
        <v>0</v>
      </c>
    </row>
    <row r="279" spans="1:18" x14ac:dyDescent="0.2">
      <c r="A279" s="225">
        <v>277</v>
      </c>
      <c r="B279" t="s">
        <v>258</v>
      </c>
      <c r="C279" s="63" t="s">
        <v>259</v>
      </c>
      <c r="D279" s="63"/>
      <c r="E279" t="s">
        <v>260</v>
      </c>
      <c r="F279" t="s">
        <v>261</v>
      </c>
      <c r="G279" s="63" t="s">
        <v>588</v>
      </c>
      <c r="J279" s="63"/>
      <c r="K279"/>
      <c r="M279" s="227">
        <v>9000</v>
      </c>
      <c r="N279" s="244">
        <v>7.9651304290107746E-6</v>
      </c>
      <c r="O279" s="243">
        <v>13000</v>
      </c>
      <c r="P279" s="244">
        <v>1.1505188397460009E-5</v>
      </c>
      <c r="Q279" s="68">
        <v>4000</v>
      </c>
      <c r="R279" s="90">
        <v>3.5400579684492334E-6</v>
      </c>
    </row>
    <row r="280" spans="1:18" x14ac:dyDescent="0.2">
      <c r="A280" s="225">
        <v>278</v>
      </c>
      <c r="B280" t="s">
        <v>2650</v>
      </c>
      <c r="C280" s="63" t="s">
        <v>2651</v>
      </c>
      <c r="D280" s="63"/>
      <c r="E280" t="s">
        <v>1093</v>
      </c>
      <c r="F280" t="s">
        <v>1094</v>
      </c>
      <c r="G280" s="63" t="s">
        <v>605</v>
      </c>
      <c r="J280" s="63"/>
      <c r="K280"/>
      <c r="M280" s="227">
        <v>10500</v>
      </c>
      <c r="N280" s="244">
        <v>9.292652167179237E-6</v>
      </c>
      <c r="O280" s="243">
        <v>5500</v>
      </c>
      <c r="P280" s="244">
        <v>4.8675797066176959E-6</v>
      </c>
      <c r="Q280" s="68">
        <v>-5000</v>
      </c>
      <c r="R280" s="90">
        <v>-4.425072460561542E-6</v>
      </c>
    </row>
    <row r="281" spans="1:18" x14ac:dyDescent="0.2">
      <c r="A281" s="225">
        <v>279</v>
      </c>
      <c r="B281" t="s">
        <v>1939</v>
      </c>
      <c r="C281" s="63" t="s">
        <v>1940</v>
      </c>
      <c r="D281" s="63"/>
      <c r="E281" t="s">
        <v>1093</v>
      </c>
      <c r="F281" t="s">
        <v>1094</v>
      </c>
      <c r="G281" s="63" t="s">
        <v>605</v>
      </c>
      <c r="J281" s="63"/>
      <c r="K281"/>
      <c r="M281" s="227">
        <v>37500</v>
      </c>
      <c r="N281" s="244">
        <v>3.3188043454211564E-5</v>
      </c>
      <c r="O281" s="243">
        <v>37500</v>
      </c>
      <c r="P281" s="244">
        <v>3.3188043454211564E-5</v>
      </c>
      <c r="Q281" s="68">
        <v>0</v>
      </c>
      <c r="R281" s="90">
        <v>0</v>
      </c>
    </row>
    <row r="282" spans="1:18" x14ac:dyDescent="0.2">
      <c r="A282" s="225">
        <v>280</v>
      </c>
      <c r="B282" t="s">
        <v>90</v>
      </c>
      <c r="C282" s="63" t="s">
        <v>46</v>
      </c>
      <c r="D282" s="63"/>
      <c r="E282" t="s">
        <v>401</v>
      </c>
      <c r="F282" t="s">
        <v>1222</v>
      </c>
      <c r="G282" s="63" t="s">
        <v>605</v>
      </c>
      <c r="J282" s="63"/>
      <c r="K282"/>
      <c r="M282" s="227">
        <v>86000</v>
      </c>
      <c r="N282" s="244">
        <v>7.6111246321658522E-5</v>
      </c>
      <c r="O282" s="243">
        <v>39000</v>
      </c>
      <c r="P282" s="244">
        <v>3.4515565192380023E-5</v>
      </c>
      <c r="Q282" s="68">
        <v>-47000</v>
      </c>
      <c r="R282" s="90">
        <v>-4.1595681129278492E-5</v>
      </c>
    </row>
    <row r="283" spans="1:18" x14ac:dyDescent="0.2">
      <c r="A283" s="225">
        <v>281</v>
      </c>
      <c r="B283" t="s">
        <v>1334</v>
      </c>
      <c r="C283" s="63" t="s">
        <v>1335</v>
      </c>
      <c r="D283" s="63"/>
      <c r="E283" t="s">
        <v>1336</v>
      </c>
      <c r="F283"/>
      <c r="G283" s="63" t="s">
        <v>588</v>
      </c>
      <c r="J283" s="63"/>
      <c r="K283"/>
      <c r="M283" s="227">
        <v>25000</v>
      </c>
      <c r="N283" s="244">
        <v>2.2125362302807708E-5</v>
      </c>
      <c r="O283" s="243">
        <v>25000</v>
      </c>
      <c r="P283" s="244">
        <v>2.2125362302807708E-5</v>
      </c>
      <c r="Q283" s="68">
        <v>0</v>
      </c>
      <c r="R283" s="90">
        <v>0</v>
      </c>
    </row>
    <row r="284" spans="1:18" x14ac:dyDescent="0.2">
      <c r="A284" s="225">
        <v>282</v>
      </c>
      <c r="B284" t="s">
        <v>2101</v>
      </c>
      <c r="C284" s="63" t="s">
        <v>2102</v>
      </c>
      <c r="D284" s="63"/>
      <c r="E284" t="s">
        <v>2103</v>
      </c>
      <c r="F284" t="s">
        <v>2104</v>
      </c>
      <c r="G284" s="63" t="s">
        <v>588</v>
      </c>
      <c r="J284" s="63"/>
      <c r="K284"/>
      <c r="M284" s="227">
        <v>6000</v>
      </c>
      <c r="N284" s="244">
        <v>5.3100869526738497E-6</v>
      </c>
      <c r="O284" s="243">
        <v>6000</v>
      </c>
      <c r="P284" s="244">
        <v>5.3100869526738497E-6</v>
      </c>
      <c r="Q284" s="68">
        <v>0</v>
      </c>
      <c r="R284" s="90">
        <v>0</v>
      </c>
    </row>
    <row r="285" spans="1:18" x14ac:dyDescent="0.2">
      <c r="A285" s="225">
        <v>283</v>
      </c>
      <c r="B285" t="s">
        <v>3345</v>
      </c>
      <c r="C285" s="63" t="s">
        <v>3346</v>
      </c>
      <c r="D285" s="63"/>
      <c r="E285" t="s">
        <v>3347</v>
      </c>
      <c r="F285"/>
      <c r="G285" s="63" t="s">
        <v>588</v>
      </c>
      <c r="J285" s="63"/>
      <c r="K285"/>
      <c r="M285" s="227">
        <v>4500</v>
      </c>
      <c r="N285" s="244">
        <v>3.9825652145053873E-6</v>
      </c>
      <c r="O285" s="243">
        <v>8500</v>
      </c>
      <c r="P285" s="244">
        <v>7.5226231829546207E-6</v>
      </c>
      <c r="Q285" s="68">
        <v>4000</v>
      </c>
      <c r="R285" s="90">
        <v>3.5400579684492334E-6</v>
      </c>
    </row>
    <row r="286" spans="1:18" x14ac:dyDescent="0.2">
      <c r="A286" s="225">
        <v>284</v>
      </c>
      <c r="B286" t="s">
        <v>917</v>
      </c>
      <c r="C286" s="63" t="s">
        <v>918</v>
      </c>
      <c r="D286" s="63"/>
      <c r="E286" t="s">
        <v>2711</v>
      </c>
      <c r="F286" t="s">
        <v>513</v>
      </c>
      <c r="G286" s="63" t="s">
        <v>588</v>
      </c>
      <c r="J286" s="63"/>
      <c r="K286"/>
      <c r="M286" s="227">
        <v>78000</v>
      </c>
      <c r="N286" s="244">
        <v>6.9031130384760047E-5</v>
      </c>
      <c r="O286" s="243">
        <v>78000</v>
      </c>
      <c r="P286" s="244">
        <v>6.9031130384760047E-5</v>
      </c>
      <c r="Q286" s="68">
        <v>0</v>
      </c>
      <c r="R286" s="90">
        <v>0</v>
      </c>
    </row>
    <row r="287" spans="1:18" x14ac:dyDescent="0.2">
      <c r="A287" s="225">
        <v>285</v>
      </c>
      <c r="B287" t="s">
        <v>1416</v>
      </c>
      <c r="C287" s="63" t="s">
        <v>1417</v>
      </c>
      <c r="D287" s="63"/>
      <c r="E287" t="s">
        <v>1418</v>
      </c>
      <c r="F287"/>
      <c r="G287" s="63" t="s">
        <v>588</v>
      </c>
      <c r="J287" s="63"/>
      <c r="K287"/>
      <c r="M287" s="227">
        <v>75000</v>
      </c>
      <c r="N287" s="244">
        <v>6.6376086908423129E-5</v>
      </c>
      <c r="O287" s="243">
        <v>75000</v>
      </c>
      <c r="P287" s="244">
        <v>6.6376086908423129E-5</v>
      </c>
      <c r="Q287" s="68">
        <v>0</v>
      </c>
      <c r="R287" s="90">
        <v>0</v>
      </c>
    </row>
    <row r="288" spans="1:18" x14ac:dyDescent="0.2">
      <c r="A288" s="225">
        <v>286</v>
      </c>
      <c r="B288" t="s">
        <v>2240</v>
      </c>
      <c r="C288" s="63" t="s">
        <v>2241</v>
      </c>
      <c r="D288" s="63"/>
      <c r="E288" t="s">
        <v>2242</v>
      </c>
      <c r="F288" t="s">
        <v>2243</v>
      </c>
      <c r="G288" s="63" t="s">
        <v>588</v>
      </c>
      <c r="J288" s="63"/>
      <c r="K288"/>
      <c r="M288" s="227">
        <v>1000</v>
      </c>
      <c r="N288" s="244">
        <v>8.8501449211230836E-7</v>
      </c>
      <c r="O288" s="243">
        <v>1000</v>
      </c>
      <c r="P288" s="244">
        <v>8.8501449211230836E-7</v>
      </c>
      <c r="Q288" s="68">
        <v>0</v>
      </c>
      <c r="R288" s="90">
        <v>0</v>
      </c>
    </row>
    <row r="289" spans="1:18" x14ac:dyDescent="0.2">
      <c r="A289" s="225">
        <v>287</v>
      </c>
      <c r="B289" t="s">
        <v>1832</v>
      </c>
      <c r="C289" s="63" t="s">
        <v>1833</v>
      </c>
      <c r="D289" s="63"/>
      <c r="E289" t="s">
        <v>1834</v>
      </c>
      <c r="F289"/>
      <c r="G289" s="63" t="s">
        <v>588</v>
      </c>
      <c r="J289" s="63"/>
      <c r="K289"/>
      <c r="M289" s="227">
        <v>15000</v>
      </c>
      <c r="N289" s="244">
        <v>1.3275217381684624E-5</v>
      </c>
      <c r="O289" s="243">
        <v>15000</v>
      </c>
      <c r="P289" s="244">
        <v>1.3275217381684624E-5</v>
      </c>
      <c r="Q289" s="68">
        <v>0</v>
      </c>
      <c r="R289" s="90">
        <v>0</v>
      </c>
    </row>
    <row r="290" spans="1:18" x14ac:dyDescent="0.2">
      <c r="A290" s="225">
        <v>288</v>
      </c>
      <c r="B290" t="s">
        <v>2078</v>
      </c>
      <c r="C290" s="63" t="s">
        <v>2079</v>
      </c>
      <c r="D290" s="63"/>
      <c r="E290" t="s">
        <v>2080</v>
      </c>
      <c r="F290" t="s">
        <v>2081</v>
      </c>
      <c r="G290" s="63" t="s">
        <v>590</v>
      </c>
      <c r="J290" s="63"/>
      <c r="K290"/>
      <c r="M290" s="227">
        <v>36600</v>
      </c>
      <c r="N290" s="244">
        <v>3.2391530411310483E-5</v>
      </c>
      <c r="O290" s="243">
        <v>36600</v>
      </c>
      <c r="P290" s="244">
        <v>3.2391530411310483E-5</v>
      </c>
      <c r="Q290" s="68">
        <v>0</v>
      </c>
      <c r="R290" s="90">
        <v>0</v>
      </c>
    </row>
    <row r="291" spans="1:18" x14ac:dyDescent="0.2">
      <c r="A291" s="225">
        <v>289</v>
      </c>
      <c r="B291" t="s">
        <v>1599</v>
      </c>
      <c r="C291" s="63" t="s">
        <v>1600</v>
      </c>
      <c r="D291" s="63" t="s">
        <v>656</v>
      </c>
      <c r="E291" t="s">
        <v>1601</v>
      </c>
      <c r="F291" t="s">
        <v>1602</v>
      </c>
      <c r="G291" s="63" t="s">
        <v>590</v>
      </c>
      <c r="J291" s="63"/>
      <c r="K291"/>
      <c r="M291" s="227">
        <v>43100</v>
      </c>
      <c r="N291" s="244">
        <v>3.8144124610040486E-5</v>
      </c>
      <c r="O291" s="243"/>
      <c r="P291" s="244">
        <v>0</v>
      </c>
      <c r="Q291" s="68">
        <v>-43100</v>
      </c>
      <c r="R291" s="90">
        <v>-3.8144124610040486E-5</v>
      </c>
    </row>
    <row r="292" spans="1:18" x14ac:dyDescent="0.2">
      <c r="A292" s="225">
        <v>290</v>
      </c>
      <c r="B292" t="s">
        <v>3422</v>
      </c>
      <c r="C292" s="63" t="s">
        <v>3423</v>
      </c>
      <c r="D292" s="63"/>
      <c r="E292" t="s">
        <v>3424</v>
      </c>
      <c r="F292" t="s">
        <v>3425</v>
      </c>
      <c r="G292" s="63" t="s">
        <v>590</v>
      </c>
      <c r="J292" s="63"/>
      <c r="K292"/>
      <c r="M292" s="227">
        <v>15000</v>
      </c>
      <c r="N292" s="244">
        <v>1.3275217381684624E-5</v>
      </c>
      <c r="O292" s="243">
        <v>15000</v>
      </c>
      <c r="P292" s="244">
        <v>1.3275217381684624E-5</v>
      </c>
      <c r="Q292" s="68">
        <v>0</v>
      </c>
      <c r="R292" s="90">
        <v>0</v>
      </c>
    </row>
    <row r="293" spans="1:18" x14ac:dyDescent="0.2">
      <c r="A293" s="225">
        <v>291</v>
      </c>
      <c r="B293" t="s">
        <v>1293</v>
      </c>
      <c r="C293" s="63" t="s">
        <v>1294</v>
      </c>
      <c r="D293" s="63" t="s">
        <v>656</v>
      </c>
      <c r="E293" t="s">
        <v>2784</v>
      </c>
      <c r="F293" t="s">
        <v>2785</v>
      </c>
      <c r="G293" s="63" t="s">
        <v>590</v>
      </c>
      <c r="J293" s="63"/>
      <c r="K293"/>
      <c r="M293" s="227">
        <v>194</v>
      </c>
      <c r="N293" s="244">
        <v>1.7169281146978782E-7</v>
      </c>
      <c r="O293" s="243">
        <v>194</v>
      </c>
      <c r="P293" s="244">
        <v>1.7169281146978782E-7</v>
      </c>
      <c r="Q293" s="68">
        <v>0</v>
      </c>
      <c r="R293" s="90">
        <v>0</v>
      </c>
    </row>
    <row r="294" spans="1:18" x14ac:dyDescent="0.2">
      <c r="A294" s="225">
        <v>292</v>
      </c>
      <c r="B294" t="s">
        <v>3463</v>
      </c>
      <c r="C294" s="63" t="s">
        <v>3464</v>
      </c>
      <c r="D294" s="63" t="s">
        <v>656</v>
      </c>
      <c r="E294" t="s">
        <v>3465</v>
      </c>
      <c r="F294" t="s">
        <v>3466</v>
      </c>
      <c r="G294" s="63" t="s">
        <v>590</v>
      </c>
      <c r="J294" s="63"/>
      <c r="K294"/>
      <c r="M294" s="227"/>
      <c r="N294" s="244">
        <v>0</v>
      </c>
      <c r="O294" s="243">
        <v>287500</v>
      </c>
      <c r="P294" s="244">
        <v>2.5444166648228863E-4</v>
      </c>
      <c r="Q294" s="68">
        <v>287500</v>
      </c>
      <c r="R294" s="90">
        <v>2.5444166648228863E-4</v>
      </c>
    </row>
    <row r="295" spans="1:18" x14ac:dyDescent="0.2">
      <c r="A295" s="225">
        <v>293</v>
      </c>
      <c r="B295" t="s">
        <v>2587</v>
      </c>
      <c r="C295" s="63" t="s">
        <v>2588</v>
      </c>
      <c r="D295" s="63"/>
      <c r="E295" t="s">
        <v>3084</v>
      </c>
      <c r="F295" t="s">
        <v>3085</v>
      </c>
      <c r="G295" s="63" t="s">
        <v>590</v>
      </c>
      <c r="J295" s="63"/>
      <c r="K295"/>
      <c r="M295" s="227">
        <v>5500</v>
      </c>
      <c r="N295" s="244">
        <v>4.8675797066176959E-6</v>
      </c>
      <c r="O295" s="243">
        <v>5500</v>
      </c>
      <c r="P295" s="244">
        <v>4.8675797066176959E-6</v>
      </c>
      <c r="Q295" s="68">
        <v>0</v>
      </c>
      <c r="R295" s="90">
        <v>0</v>
      </c>
    </row>
    <row r="296" spans="1:18" x14ac:dyDescent="0.2">
      <c r="A296" s="225">
        <v>294</v>
      </c>
      <c r="B296" t="s">
        <v>610</v>
      </c>
      <c r="C296" s="63" t="s">
        <v>365</v>
      </c>
      <c r="D296" s="63"/>
      <c r="E296" t="s">
        <v>1626</v>
      </c>
      <c r="F296"/>
      <c r="G296" s="63" t="s">
        <v>590</v>
      </c>
      <c r="J296" s="63"/>
      <c r="K296"/>
      <c r="M296" s="227">
        <v>107000</v>
      </c>
      <c r="N296" s="244">
        <v>9.4696550656016989E-5</v>
      </c>
      <c r="O296" s="243">
        <v>107000</v>
      </c>
      <c r="P296" s="244">
        <v>9.4696550656016989E-5</v>
      </c>
      <c r="Q296" s="68">
        <v>0</v>
      </c>
      <c r="R296" s="90">
        <v>0</v>
      </c>
    </row>
    <row r="297" spans="1:18" x14ac:dyDescent="0.2">
      <c r="A297" s="225">
        <v>295</v>
      </c>
      <c r="B297" s="194" t="s">
        <v>2401</v>
      </c>
      <c r="C297" s="63" t="s">
        <v>2402</v>
      </c>
      <c r="D297" s="63" t="s">
        <v>2403</v>
      </c>
      <c r="E297" t="s">
        <v>2404</v>
      </c>
      <c r="F297" t="s">
        <v>2405</v>
      </c>
      <c r="G297" s="94" t="s">
        <v>587</v>
      </c>
      <c r="J297" s="63"/>
      <c r="K297"/>
      <c r="M297" s="227">
        <v>200</v>
      </c>
      <c r="N297" s="244">
        <v>1.7700289842246167E-7</v>
      </c>
      <c r="O297" s="243">
        <v>200</v>
      </c>
      <c r="P297" s="244">
        <v>1.7700289842246167E-7</v>
      </c>
      <c r="Q297" s="68">
        <v>0</v>
      </c>
      <c r="R297" s="90">
        <v>0</v>
      </c>
    </row>
    <row r="298" spans="1:18" x14ac:dyDescent="0.2">
      <c r="A298" s="225">
        <v>296</v>
      </c>
      <c r="B298" t="s">
        <v>666</v>
      </c>
      <c r="C298" s="63" t="s">
        <v>667</v>
      </c>
      <c r="D298" s="63"/>
      <c r="E298" t="s">
        <v>1181</v>
      </c>
      <c r="F298"/>
      <c r="G298" s="63" t="s">
        <v>590</v>
      </c>
      <c r="J298" s="63"/>
      <c r="K298"/>
      <c r="M298" s="227">
        <v>49500</v>
      </c>
      <c r="N298" s="244">
        <v>4.3808217359559264E-5</v>
      </c>
      <c r="O298" s="243">
        <v>53000</v>
      </c>
      <c r="P298" s="244">
        <v>4.6905768081952342E-5</v>
      </c>
      <c r="Q298" s="68">
        <v>3500</v>
      </c>
      <c r="R298" s="90">
        <v>3.0975507223930792E-6</v>
      </c>
    </row>
    <row r="299" spans="1:18" x14ac:dyDescent="0.2">
      <c r="A299" s="225">
        <v>297</v>
      </c>
      <c r="B299" s="95" t="s">
        <v>382</v>
      </c>
      <c r="C299" s="63" t="s">
        <v>445</v>
      </c>
      <c r="D299" s="63"/>
      <c r="E299" t="s">
        <v>1210</v>
      </c>
      <c r="F299"/>
      <c r="G299" s="63" t="s">
        <v>590</v>
      </c>
      <c r="J299" s="63"/>
      <c r="K299"/>
      <c r="M299" s="227">
        <v>4212160</v>
      </c>
      <c r="N299" s="244">
        <v>3.7278226430957806E-3</v>
      </c>
      <c r="O299" s="243">
        <v>3912160</v>
      </c>
      <c r="P299" s="244">
        <v>3.4623182954620882E-3</v>
      </c>
      <c r="Q299" s="68">
        <v>-300000</v>
      </c>
      <c r="R299" s="90">
        <v>-2.6550434763369251E-4</v>
      </c>
    </row>
    <row r="300" spans="1:18" x14ac:dyDescent="0.2">
      <c r="A300" s="225">
        <v>298</v>
      </c>
      <c r="B300" t="s">
        <v>537</v>
      </c>
      <c r="C300" s="63" t="s">
        <v>538</v>
      </c>
      <c r="D300" s="63"/>
      <c r="E300" t="s">
        <v>961</v>
      </c>
      <c r="F300" t="s">
        <v>999</v>
      </c>
      <c r="G300" s="63" t="s">
        <v>590</v>
      </c>
      <c r="J300" s="63"/>
      <c r="K300"/>
      <c r="M300" s="227">
        <v>1305999</v>
      </c>
      <c r="N300" s="244">
        <v>1.1558280416841826E-3</v>
      </c>
      <c r="O300" s="243">
        <v>1091499</v>
      </c>
      <c r="P300" s="244">
        <v>9.6599243312609244E-4</v>
      </c>
      <c r="Q300" s="68">
        <v>-214500</v>
      </c>
      <c r="R300" s="90">
        <v>-1.8983560855809014E-4</v>
      </c>
    </row>
    <row r="301" spans="1:18" x14ac:dyDescent="0.2">
      <c r="A301" s="225">
        <v>299</v>
      </c>
      <c r="B301" t="s">
        <v>249</v>
      </c>
      <c r="C301" s="63" t="s">
        <v>250</v>
      </c>
      <c r="D301" s="63"/>
      <c r="E301" t="s">
        <v>1006</v>
      </c>
      <c r="F301" t="s">
        <v>1007</v>
      </c>
      <c r="G301" s="63" t="s">
        <v>590</v>
      </c>
      <c r="J301" s="63"/>
      <c r="K301"/>
      <c r="M301" s="227">
        <v>193000</v>
      </c>
      <c r="N301" s="244">
        <v>1.7080779697767551E-4</v>
      </c>
      <c r="O301" s="243">
        <v>193000</v>
      </c>
      <c r="P301" s="244">
        <v>1.7080779697767551E-4</v>
      </c>
      <c r="Q301" s="68">
        <v>0</v>
      </c>
      <c r="R301" s="90">
        <v>0</v>
      </c>
    </row>
    <row r="302" spans="1:18" x14ac:dyDescent="0.2">
      <c r="A302" s="225">
        <v>300</v>
      </c>
      <c r="B302" t="s">
        <v>75</v>
      </c>
      <c r="C302" s="63" t="s">
        <v>520</v>
      </c>
      <c r="D302" s="63" t="s">
        <v>74</v>
      </c>
      <c r="E302" t="s">
        <v>521</v>
      </c>
      <c r="F302" t="s">
        <v>522</v>
      </c>
      <c r="G302" s="63" t="s">
        <v>587</v>
      </c>
      <c r="J302" s="63"/>
      <c r="K302"/>
      <c r="M302" s="227">
        <v>477</v>
      </c>
      <c r="N302" s="244">
        <v>4.221519127375711E-7</v>
      </c>
      <c r="O302" s="243">
        <v>171</v>
      </c>
      <c r="P302" s="244">
        <v>1.5133747815120474E-7</v>
      </c>
      <c r="Q302" s="68">
        <v>-306</v>
      </c>
      <c r="R302" s="90">
        <v>-2.7081443458636636E-7</v>
      </c>
    </row>
    <row r="303" spans="1:18" x14ac:dyDescent="0.2">
      <c r="A303" s="225">
        <v>301</v>
      </c>
      <c r="B303" t="s">
        <v>612</v>
      </c>
      <c r="D303" s="63"/>
      <c r="F303"/>
      <c r="G303" s="63" t="s">
        <v>451</v>
      </c>
      <c r="J303" s="63"/>
      <c r="K303"/>
      <c r="M303" s="227">
        <v>17650152</v>
      </c>
      <c r="N303" s="244">
        <v>1.5620640307985044E-2</v>
      </c>
      <c r="O303" s="243">
        <v>22277652</v>
      </c>
      <c r="P303" s="244">
        <v>1.9716044870234751E-2</v>
      </c>
      <c r="Q303" s="68">
        <v>4627500</v>
      </c>
      <c r="R303" s="90">
        <v>4.0954045622497073E-3</v>
      </c>
    </row>
    <row r="304" spans="1:18" x14ac:dyDescent="0.2">
      <c r="A304" s="225">
        <v>302</v>
      </c>
      <c r="B304" t="s">
        <v>3074</v>
      </c>
      <c r="C304" s="63" t="s">
        <v>3075</v>
      </c>
      <c r="D304" s="63" t="s">
        <v>2218</v>
      </c>
      <c r="E304" t="s">
        <v>3076</v>
      </c>
      <c r="F304"/>
      <c r="G304" s="63" t="s">
        <v>588</v>
      </c>
      <c r="J304" s="63"/>
      <c r="K304"/>
      <c r="M304" s="227">
        <v>15000</v>
      </c>
      <c r="N304" s="244">
        <v>1.3275217381684624E-5</v>
      </c>
      <c r="O304" s="243">
        <v>15000</v>
      </c>
      <c r="P304" s="244">
        <v>1.3275217381684624E-5</v>
      </c>
      <c r="Q304" s="68">
        <v>0</v>
      </c>
      <c r="R304" s="90">
        <v>0</v>
      </c>
    </row>
    <row r="305" spans="1:18" x14ac:dyDescent="0.2">
      <c r="A305" s="225">
        <v>303</v>
      </c>
      <c r="B305" t="s">
        <v>2169</v>
      </c>
      <c r="C305" s="63" t="s">
        <v>2170</v>
      </c>
      <c r="D305" s="63"/>
      <c r="E305" t="s">
        <v>2171</v>
      </c>
      <c r="F305"/>
      <c r="G305" s="63" t="s">
        <v>588</v>
      </c>
      <c r="J305" s="63"/>
      <c r="K305"/>
      <c r="M305" s="227">
        <v>133500</v>
      </c>
      <c r="N305" s="244">
        <v>1.1814943469699316E-4</v>
      </c>
      <c r="O305" s="243">
        <v>133500</v>
      </c>
      <c r="P305" s="244">
        <v>1.1814943469699316E-4</v>
      </c>
      <c r="Q305" s="68">
        <v>0</v>
      </c>
      <c r="R305" s="90">
        <v>0</v>
      </c>
    </row>
    <row r="306" spans="1:18" x14ac:dyDescent="0.2">
      <c r="A306" s="225">
        <v>304</v>
      </c>
      <c r="B306" t="s">
        <v>438</v>
      </c>
      <c r="C306" s="63" t="s">
        <v>33</v>
      </c>
      <c r="D306" s="63"/>
      <c r="E306" t="s">
        <v>2049</v>
      </c>
      <c r="F306" t="s">
        <v>2050</v>
      </c>
      <c r="G306" s="63" t="s">
        <v>588</v>
      </c>
      <c r="J306" s="63"/>
      <c r="K306"/>
      <c r="M306" s="227">
        <v>39500</v>
      </c>
      <c r="N306" s="244">
        <v>3.4958072438436176E-5</v>
      </c>
      <c r="O306" s="243">
        <v>39500</v>
      </c>
      <c r="P306" s="244">
        <v>3.4958072438436176E-5</v>
      </c>
      <c r="Q306" s="68">
        <v>0</v>
      </c>
      <c r="R306" s="90">
        <v>0</v>
      </c>
    </row>
    <row r="307" spans="1:18" x14ac:dyDescent="0.2">
      <c r="A307" s="225">
        <v>305</v>
      </c>
      <c r="B307" t="s">
        <v>511</v>
      </c>
      <c r="C307" s="63" t="s">
        <v>512</v>
      </c>
      <c r="D307" s="63" t="s">
        <v>1067</v>
      </c>
      <c r="E307" t="s">
        <v>1301</v>
      </c>
      <c r="F307" t="s">
        <v>513</v>
      </c>
      <c r="G307" s="63" t="s">
        <v>588</v>
      </c>
      <c r="J307" s="63"/>
      <c r="K307"/>
      <c r="M307" s="227">
        <v>27000</v>
      </c>
      <c r="N307" s="244">
        <v>2.3895391287032324E-5</v>
      </c>
      <c r="O307" s="243">
        <v>27000</v>
      </c>
      <c r="P307" s="244">
        <v>2.3895391287032324E-5</v>
      </c>
      <c r="Q307" s="68">
        <v>0</v>
      </c>
      <c r="R307" s="90">
        <v>0</v>
      </c>
    </row>
    <row r="308" spans="1:18" x14ac:dyDescent="0.2">
      <c r="A308" s="225">
        <v>306</v>
      </c>
      <c r="B308" t="s">
        <v>2992</v>
      </c>
      <c r="C308" s="63" t="s">
        <v>2993</v>
      </c>
      <c r="D308" s="63" t="s">
        <v>656</v>
      </c>
      <c r="E308" t="s">
        <v>2994</v>
      </c>
      <c r="F308" t="s">
        <v>2995</v>
      </c>
      <c r="G308" s="63" t="s">
        <v>588</v>
      </c>
      <c r="J308" s="63"/>
      <c r="K308"/>
      <c r="M308" s="227">
        <v>1000</v>
      </c>
      <c r="N308" s="244">
        <v>8.8501449211230836E-7</v>
      </c>
      <c r="O308" s="243">
        <v>1000</v>
      </c>
      <c r="P308" s="244">
        <v>8.8501449211230836E-7</v>
      </c>
      <c r="Q308" s="68">
        <v>0</v>
      </c>
      <c r="R308" s="90">
        <v>0</v>
      </c>
    </row>
    <row r="309" spans="1:18" x14ac:dyDescent="0.2">
      <c r="A309" s="225">
        <v>307</v>
      </c>
      <c r="B309" t="s">
        <v>719</v>
      </c>
      <c r="C309" s="63" t="s">
        <v>490</v>
      </c>
      <c r="D309" s="63"/>
      <c r="E309" t="s">
        <v>963</v>
      </c>
      <c r="F309" t="s">
        <v>964</v>
      </c>
      <c r="G309" s="63" t="s">
        <v>588</v>
      </c>
      <c r="J309" s="63"/>
      <c r="K309"/>
      <c r="M309" s="227">
        <v>183500</v>
      </c>
      <c r="N309" s="244">
        <v>1.6240015930260858E-4</v>
      </c>
      <c r="O309" s="243">
        <v>143000</v>
      </c>
      <c r="P309" s="244">
        <v>1.265570723720601E-4</v>
      </c>
      <c r="Q309" s="68">
        <v>-40500</v>
      </c>
      <c r="R309" s="90">
        <v>-3.5843086930548489E-5</v>
      </c>
    </row>
    <row r="310" spans="1:18" x14ac:dyDescent="0.2">
      <c r="A310" s="225">
        <v>308</v>
      </c>
      <c r="B310" t="s">
        <v>460</v>
      </c>
      <c r="C310" s="63" t="s">
        <v>12</v>
      </c>
      <c r="D310" s="63"/>
      <c r="E310" t="s">
        <v>1170</v>
      </c>
      <c r="F310" t="s">
        <v>1171</v>
      </c>
      <c r="G310" s="63" t="s">
        <v>588</v>
      </c>
      <c r="J310" s="63"/>
      <c r="K310"/>
      <c r="M310" s="227">
        <v>8000</v>
      </c>
      <c r="N310" s="244">
        <v>7.0801159368984669E-6</v>
      </c>
      <c r="O310" s="243">
        <v>6000</v>
      </c>
      <c r="P310" s="244">
        <v>5.3100869526738497E-6</v>
      </c>
      <c r="Q310" s="68">
        <v>-2000</v>
      </c>
      <c r="R310" s="90">
        <v>-1.7700289842246167E-6</v>
      </c>
    </row>
    <row r="311" spans="1:18" x14ac:dyDescent="0.2">
      <c r="A311" s="225">
        <v>309</v>
      </c>
      <c r="B311" t="s">
        <v>159</v>
      </c>
      <c r="C311" s="63" t="s">
        <v>160</v>
      </c>
      <c r="D311" s="63"/>
      <c r="E311" t="s">
        <v>970</v>
      </c>
      <c r="F311" t="s">
        <v>971</v>
      </c>
      <c r="G311" s="63" t="s">
        <v>588</v>
      </c>
      <c r="J311" s="63"/>
      <c r="K311"/>
      <c r="M311" s="227">
        <v>13000</v>
      </c>
      <c r="N311" s="244">
        <v>1.1505188397460009E-5</v>
      </c>
      <c r="O311" s="243"/>
      <c r="P311" s="244">
        <v>0</v>
      </c>
      <c r="Q311" s="68">
        <v>-13000</v>
      </c>
      <c r="R311" s="90">
        <v>-1.1505188397460009E-5</v>
      </c>
    </row>
    <row r="312" spans="1:18" x14ac:dyDescent="0.2">
      <c r="A312" s="225">
        <v>310</v>
      </c>
      <c r="B312" t="s">
        <v>119</v>
      </c>
      <c r="C312" s="63" t="s">
        <v>556</v>
      </c>
      <c r="D312" s="63"/>
      <c r="E312" t="s">
        <v>1120</v>
      </c>
      <c r="F312" t="s">
        <v>1121</v>
      </c>
      <c r="G312" s="63" t="s">
        <v>588</v>
      </c>
      <c r="J312" s="63"/>
      <c r="K312"/>
      <c r="M312" s="227">
        <v>26000</v>
      </c>
      <c r="N312" s="244">
        <v>2.3010376794920018E-5</v>
      </c>
      <c r="O312" s="243">
        <v>26000</v>
      </c>
      <c r="P312" s="244">
        <v>2.3010376794920018E-5</v>
      </c>
      <c r="Q312" s="68">
        <v>0</v>
      </c>
      <c r="R312" s="90">
        <v>0</v>
      </c>
    </row>
    <row r="313" spans="1:18" x14ac:dyDescent="0.2">
      <c r="A313" s="225">
        <v>311</v>
      </c>
      <c r="B313" t="s">
        <v>3314</v>
      </c>
      <c r="C313" s="63" t="s">
        <v>3315</v>
      </c>
      <c r="D313" s="63"/>
      <c r="E313" t="s">
        <v>1120</v>
      </c>
      <c r="F313" t="s">
        <v>1121</v>
      </c>
      <c r="G313" s="63" t="s">
        <v>588</v>
      </c>
      <c r="J313" s="63"/>
      <c r="K313"/>
      <c r="M313" s="227">
        <v>9500</v>
      </c>
      <c r="N313" s="244">
        <v>8.4076376750669293E-6</v>
      </c>
      <c r="O313" s="243"/>
      <c r="P313" s="244">
        <v>0</v>
      </c>
      <c r="Q313" s="68">
        <v>-9500</v>
      </c>
      <c r="R313" s="90">
        <v>-8.4076376750669293E-6</v>
      </c>
    </row>
    <row r="314" spans="1:18" x14ac:dyDescent="0.2">
      <c r="A314" s="225">
        <v>312</v>
      </c>
      <c r="B314" t="s">
        <v>88</v>
      </c>
      <c r="C314" s="63" t="s">
        <v>21</v>
      </c>
      <c r="D314" s="63"/>
      <c r="E314" t="s">
        <v>1120</v>
      </c>
      <c r="F314" t="s">
        <v>1121</v>
      </c>
      <c r="G314" s="63" t="s">
        <v>588</v>
      </c>
      <c r="J314" s="63"/>
      <c r="K314"/>
      <c r="M314" s="227">
        <v>111500</v>
      </c>
      <c r="N314" s="244">
        <v>9.8679115870522373E-5</v>
      </c>
      <c r="O314" s="243">
        <v>86500</v>
      </c>
      <c r="P314" s="244">
        <v>7.6553753567714668E-5</v>
      </c>
      <c r="Q314" s="68">
        <v>-25000</v>
      </c>
      <c r="R314" s="90">
        <v>-2.2125362302807708E-5</v>
      </c>
    </row>
    <row r="315" spans="1:18" x14ac:dyDescent="0.2">
      <c r="A315" s="225">
        <v>313</v>
      </c>
      <c r="B315" t="s">
        <v>91</v>
      </c>
      <c r="C315" s="63" t="s">
        <v>366</v>
      </c>
      <c r="D315" s="63"/>
      <c r="E315" t="s">
        <v>1344</v>
      </c>
      <c r="F315" t="s">
        <v>1345</v>
      </c>
      <c r="G315" s="63" t="s">
        <v>588</v>
      </c>
      <c r="J315" s="63"/>
      <c r="K315"/>
      <c r="M315" s="227">
        <v>2500</v>
      </c>
      <c r="N315" s="244">
        <v>2.212536230280771E-6</v>
      </c>
      <c r="O315" s="243">
        <v>2500</v>
      </c>
      <c r="P315" s="244">
        <v>2.212536230280771E-6</v>
      </c>
      <c r="Q315" s="68">
        <v>0</v>
      </c>
      <c r="R315" s="90">
        <v>0</v>
      </c>
    </row>
    <row r="316" spans="1:18" x14ac:dyDescent="0.2">
      <c r="A316" s="225">
        <v>314</v>
      </c>
      <c r="B316" t="s">
        <v>3512</v>
      </c>
      <c r="C316" s="63" t="s">
        <v>3513</v>
      </c>
      <c r="D316" s="63"/>
      <c r="E316" t="s">
        <v>3514</v>
      </c>
      <c r="F316" t="s">
        <v>3515</v>
      </c>
      <c r="G316" s="63" t="s">
        <v>588</v>
      </c>
      <c r="J316" s="63"/>
      <c r="K316"/>
      <c r="M316" s="227"/>
      <c r="N316" s="244">
        <v>0</v>
      </c>
      <c r="O316" s="243">
        <v>27500</v>
      </c>
      <c r="P316" s="244">
        <v>2.433789853308848E-5</v>
      </c>
      <c r="Q316" s="68">
        <v>27500</v>
      </c>
      <c r="R316" s="90">
        <v>2.433789853308848E-5</v>
      </c>
    </row>
    <row r="317" spans="1:18" x14ac:dyDescent="0.2">
      <c r="A317" s="225">
        <v>315</v>
      </c>
      <c r="B317" t="s">
        <v>617</v>
      </c>
      <c r="C317" s="63" t="s">
        <v>551</v>
      </c>
      <c r="D317" s="63"/>
      <c r="E317" t="s">
        <v>1470</v>
      </c>
      <c r="F317" t="s">
        <v>1471</v>
      </c>
      <c r="G317" s="63" t="s">
        <v>588</v>
      </c>
      <c r="J317" s="63"/>
      <c r="K317"/>
      <c r="M317" s="227">
        <v>40000</v>
      </c>
      <c r="N317" s="244">
        <v>3.5400579684492336E-5</v>
      </c>
      <c r="O317" s="243">
        <v>40000</v>
      </c>
      <c r="P317" s="244">
        <v>3.5400579684492336E-5</v>
      </c>
      <c r="Q317" s="68">
        <v>0</v>
      </c>
      <c r="R317" s="90">
        <v>0</v>
      </c>
    </row>
    <row r="318" spans="1:18" x14ac:dyDescent="0.2">
      <c r="A318" s="225">
        <v>316</v>
      </c>
      <c r="B318" t="s">
        <v>156</v>
      </c>
      <c r="C318" s="63" t="s">
        <v>484</v>
      </c>
      <c r="D318" s="63"/>
      <c r="E318" t="s">
        <v>157</v>
      </c>
      <c r="F318" t="s">
        <v>1251</v>
      </c>
      <c r="G318" s="63" t="s">
        <v>588</v>
      </c>
      <c r="J318" s="63"/>
      <c r="K318"/>
      <c r="M318" s="227">
        <v>126500</v>
      </c>
      <c r="N318" s="244">
        <v>1.11954333252207E-4</v>
      </c>
      <c r="O318" s="243">
        <v>97500</v>
      </c>
      <c r="P318" s="244">
        <v>8.6288912980950062E-5</v>
      </c>
      <c r="Q318" s="68">
        <v>-29000</v>
      </c>
      <c r="R318" s="90">
        <v>-2.5665420271256943E-5</v>
      </c>
    </row>
    <row r="319" spans="1:18" x14ac:dyDescent="0.2">
      <c r="A319" s="225">
        <v>317</v>
      </c>
      <c r="B319" t="s">
        <v>1325</v>
      </c>
      <c r="C319" s="63" t="s">
        <v>1326</v>
      </c>
      <c r="D319" s="63"/>
      <c r="E319" t="s">
        <v>1327</v>
      </c>
      <c r="F319" t="s">
        <v>437</v>
      </c>
      <c r="G319" s="63" t="s">
        <v>588</v>
      </c>
      <c r="J319" s="63"/>
      <c r="K319"/>
      <c r="M319" s="227">
        <v>30000</v>
      </c>
      <c r="N319" s="244">
        <v>2.6550434763369249E-5</v>
      </c>
      <c r="O319" s="243">
        <v>30000</v>
      </c>
      <c r="P319" s="244">
        <v>2.6550434763369249E-5</v>
      </c>
      <c r="Q319" s="68">
        <v>0</v>
      </c>
      <c r="R319" s="90">
        <v>0</v>
      </c>
    </row>
    <row r="320" spans="1:18" x14ac:dyDescent="0.2">
      <c r="A320" s="225">
        <v>318</v>
      </c>
      <c r="B320" t="s">
        <v>2130</v>
      </c>
      <c r="C320" s="63" t="s">
        <v>2131</v>
      </c>
      <c r="D320" s="63"/>
      <c r="E320" t="s">
        <v>2132</v>
      </c>
      <c r="F320"/>
      <c r="G320" s="63" t="s">
        <v>588</v>
      </c>
      <c r="J320" s="63"/>
      <c r="K320"/>
      <c r="M320" s="227">
        <v>50000</v>
      </c>
      <c r="N320" s="244">
        <v>4.4250724605615417E-5</v>
      </c>
      <c r="O320" s="243">
        <v>130000</v>
      </c>
      <c r="P320" s="244">
        <v>1.1505188397460008E-4</v>
      </c>
      <c r="Q320" s="68">
        <v>80000</v>
      </c>
      <c r="R320" s="90">
        <v>7.0801159368984672E-5</v>
      </c>
    </row>
    <row r="321" spans="1:18" x14ac:dyDescent="0.2">
      <c r="A321" s="225">
        <v>319</v>
      </c>
      <c r="B321" t="s">
        <v>1472</v>
      </c>
      <c r="C321" s="63" t="s">
        <v>1473</v>
      </c>
      <c r="D321" s="63"/>
      <c r="E321" t="s">
        <v>1474</v>
      </c>
      <c r="F321" t="s">
        <v>1475</v>
      </c>
      <c r="G321" s="63" t="s">
        <v>588</v>
      </c>
      <c r="J321" s="63"/>
      <c r="K321"/>
      <c r="M321" s="227">
        <v>13000</v>
      </c>
      <c r="N321" s="244">
        <v>1.1505188397460009E-5</v>
      </c>
      <c r="O321" s="243">
        <v>26000</v>
      </c>
      <c r="P321" s="244">
        <v>2.3010376794920018E-5</v>
      </c>
      <c r="Q321" s="68">
        <v>13000</v>
      </c>
      <c r="R321" s="90">
        <v>1.1505188397460009E-5</v>
      </c>
    </row>
    <row r="322" spans="1:18" x14ac:dyDescent="0.2">
      <c r="A322" s="225">
        <v>320</v>
      </c>
      <c r="B322" t="s">
        <v>1476</v>
      </c>
      <c r="C322" s="63" t="s">
        <v>1477</v>
      </c>
      <c r="D322" s="63"/>
      <c r="E322" t="s">
        <v>1474</v>
      </c>
      <c r="F322" t="s">
        <v>1475</v>
      </c>
      <c r="G322" s="63" t="s">
        <v>588</v>
      </c>
      <c r="J322" s="63"/>
      <c r="K322"/>
      <c r="M322" s="227">
        <v>58500</v>
      </c>
      <c r="N322" s="244">
        <v>5.1773347788570038E-5</v>
      </c>
      <c r="O322" s="243">
        <v>73000</v>
      </c>
      <c r="P322" s="244">
        <v>6.4606057924198503E-5</v>
      </c>
      <c r="Q322" s="68">
        <v>14500</v>
      </c>
      <c r="R322" s="90">
        <v>1.2832710135628471E-5</v>
      </c>
    </row>
    <row r="323" spans="1:18" x14ac:dyDescent="0.2">
      <c r="A323" s="225">
        <v>321</v>
      </c>
      <c r="B323" t="s">
        <v>3263</v>
      </c>
      <c r="C323" s="63" t="s">
        <v>3264</v>
      </c>
      <c r="D323" s="63"/>
      <c r="E323" t="s">
        <v>2132</v>
      </c>
      <c r="F323"/>
      <c r="G323" s="63" t="s">
        <v>588</v>
      </c>
      <c r="J323" s="63"/>
      <c r="K323"/>
      <c r="M323" s="227">
        <v>45000</v>
      </c>
      <c r="N323" s="244">
        <v>3.9825652145053873E-5</v>
      </c>
      <c r="O323" s="243">
        <v>45000</v>
      </c>
      <c r="P323" s="244">
        <v>3.9825652145053873E-5</v>
      </c>
      <c r="Q323" s="68">
        <v>0</v>
      </c>
      <c r="R323" s="90">
        <v>0</v>
      </c>
    </row>
    <row r="324" spans="1:18" x14ac:dyDescent="0.2">
      <c r="A324" s="225">
        <v>322</v>
      </c>
      <c r="B324" t="s">
        <v>2180</v>
      </c>
      <c r="C324" s="63" t="s">
        <v>2181</v>
      </c>
      <c r="D324" s="63"/>
      <c r="E324" t="s">
        <v>2182</v>
      </c>
      <c r="F324"/>
      <c r="G324" s="63" t="s">
        <v>588</v>
      </c>
      <c r="J324" s="63"/>
      <c r="K324"/>
      <c r="M324" s="227">
        <v>35000</v>
      </c>
      <c r="N324" s="244">
        <v>3.0975507223930792E-5</v>
      </c>
      <c r="O324" s="243">
        <v>55000</v>
      </c>
      <c r="P324" s="244">
        <v>4.867579706617696E-5</v>
      </c>
      <c r="Q324" s="68">
        <v>20000</v>
      </c>
      <c r="R324" s="90">
        <v>1.7700289842246168E-5</v>
      </c>
    </row>
    <row r="325" spans="1:18" x14ac:dyDescent="0.2">
      <c r="A325" s="225">
        <v>323</v>
      </c>
      <c r="B325" t="s">
        <v>3602</v>
      </c>
      <c r="C325" s="63" t="s">
        <v>3603</v>
      </c>
      <c r="D325" s="63"/>
      <c r="E325" t="s">
        <v>3330</v>
      </c>
      <c r="F325" t="s">
        <v>3331</v>
      </c>
      <c r="G325" s="63" t="s">
        <v>588</v>
      </c>
      <c r="J325" s="63"/>
      <c r="K325"/>
      <c r="M325" s="227"/>
      <c r="N325" s="244">
        <v>0</v>
      </c>
      <c r="O325" s="243">
        <v>5500</v>
      </c>
      <c r="P325" s="244">
        <v>4.8675797066176959E-6</v>
      </c>
      <c r="Q325" s="68">
        <v>5500</v>
      </c>
      <c r="R325" s="90">
        <v>4.8675797066176959E-6</v>
      </c>
    </row>
    <row r="326" spans="1:18" x14ac:dyDescent="0.2">
      <c r="A326" s="225">
        <v>324</v>
      </c>
      <c r="B326" t="s">
        <v>940</v>
      </c>
      <c r="C326" s="63" t="s">
        <v>941</v>
      </c>
      <c r="D326" s="63" t="s">
        <v>656</v>
      </c>
      <c r="E326" t="s">
        <v>2724</v>
      </c>
      <c r="F326" t="s">
        <v>2725</v>
      </c>
      <c r="G326" s="63" t="s">
        <v>588</v>
      </c>
      <c r="J326" s="63"/>
      <c r="K326"/>
      <c r="M326" s="227">
        <v>52500</v>
      </c>
      <c r="N326" s="244">
        <v>4.6463260835896189E-5</v>
      </c>
      <c r="O326" s="243">
        <v>52500</v>
      </c>
      <c r="P326" s="244">
        <v>4.6463260835896189E-5</v>
      </c>
      <c r="Q326" s="68">
        <v>0</v>
      </c>
      <c r="R326" s="90">
        <v>0</v>
      </c>
    </row>
    <row r="327" spans="1:18" x14ac:dyDescent="0.2">
      <c r="A327" s="225">
        <v>325</v>
      </c>
      <c r="B327" t="s">
        <v>1055</v>
      </c>
      <c r="C327" s="63" t="s">
        <v>1056</v>
      </c>
      <c r="D327" s="63" t="s">
        <v>656</v>
      </c>
      <c r="E327" t="s">
        <v>2706</v>
      </c>
      <c r="F327" t="s">
        <v>2707</v>
      </c>
      <c r="G327" s="63" t="s">
        <v>588</v>
      </c>
      <c r="J327" s="63"/>
      <c r="K327"/>
      <c r="M327" s="227">
        <v>152500</v>
      </c>
      <c r="N327" s="244">
        <v>1.3496471004712703E-4</v>
      </c>
      <c r="O327" s="243">
        <v>152500</v>
      </c>
      <c r="P327" s="244">
        <v>1.3496471004712703E-4</v>
      </c>
      <c r="Q327" s="68">
        <v>0</v>
      </c>
      <c r="R327" s="90">
        <v>0</v>
      </c>
    </row>
    <row r="328" spans="1:18" x14ac:dyDescent="0.2">
      <c r="A328" s="225">
        <v>326</v>
      </c>
      <c r="B328" t="s">
        <v>1157</v>
      </c>
      <c r="C328" s="63" t="s">
        <v>1158</v>
      </c>
      <c r="D328" s="63" t="s">
        <v>1305</v>
      </c>
      <c r="E328" t="s">
        <v>1306</v>
      </c>
      <c r="F328"/>
      <c r="G328" s="63" t="s">
        <v>588</v>
      </c>
      <c r="J328" s="63"/>
      <c r="K328"/>
      <c r="M328" s="227">
        <v>40000</v>
      </c>
      <c r="N328" s="244">
        <v>3.5400579684492336E-5</v>
      </c>
      <c r="O328" s="243">
        <v>40000</v>
      </c>
      <c r="P328" s="244">
        <v>3.5400579684492336E-5</v>
      </c>
      <c r="Q328" s="68">
        <v>0</v>
      </c>
      <c r="R328" s="90">
        <v>0</v>
      </c>
    </row>
    <row r="329" spans="1:18" x14ac:dyDescent="0.2">
      <c r="A329" s="225">
        <v>327</v>
      </c>
      <c r="B329" t="s">
        <v>608</v>
      </c>
      <c r="C329" s="63" t="s">
        <v>40</v>
      </c>
      <c r="D329" s="63"/>
      <c r="E329" t="s">
        <v>1140</v>
      </c>
      <c r="F329" t="s">
        <v>1043</v>
      </c>
      <c r="G329" s="63" t="s">
        <v>588</v>
      </c>
      <c r="J329" s="63"/>
      <c r="K329"/>
      <c r="M329" s="227">
        <v>55000</v>
      </c>
      <c r="N329" s="244">
        <v>4.867579706617696E-5</v>
      </c>
      <c r="O329" s="243">
        <v>40500</v>
      </c>
      <c r="P329" s="244">
        <v>3.5843086930548489E-5</v>
      </c>
      <c r="Q329" s="68">
        <v>-14500</v>
      </c>
      <c r="R329" s="90">
        <v>-1.2832710135628471E-5</v>
      </c>
    </row>
    <row r="330" spans="1:18" x14ac:dyDescent="0.2">
      <c r="A330" s="225">
        <v>328</v>
      </c>
      <c r="B330" t="s">
        <v>801</v>
      </c>
      <c r="C330" s="63" t="s">
        <v>802</v>
      </c>
      <c r="D330" s="63"/>
      <c r="E330" t="s">
        <v>1512</v>
      </c>
      <c r="F330" t="s">
        <v>1513</v>
      </c>
      <c r="G330" s="63" t="s">
        <v>588</v>
      </c>
      <c r="J330" s="63"/>
      <c r="K330"/>
      <c r="M330" s="227">
        <v>20500</v>
      </c>
      <c r="N330" s="244">
        <v>1.8142797088302321E-5</v>
      </c>
      <c r="O330" s="243">
        <v>17500</v>
      </c>
      <c r="P330" s="244">
        <v>1.5487753611965396E-5</v>
      </c>
      <c r="Q330" s="68">
        <v>-3000</v>
      </c>
      <c r="R330" s="90">
        <v>-2.6550434763369249E-6</v>
      </c>
    </row>
    <row r="331" spans="1:18" x14ac:dyDescent="0.2">
      <c r="A331" s="225">
        <v>329</v>
      </c>
      <c r="B331" t="s">
        <v>225</v>
      </c>
      <c r="C331" s="63" t="s">
        <v>182</v>
      </c>
      <c r="D331" s="63"/>
      <c r="E331" t="s">
        <v>1149</v>
      </c>
      <c r="F331" t="s">
        <v>1283</v>
      </c>
      <c r="G331" s="63" t="s">
        <v>588</v>
      </c>
      <c r="J331" s="63"/>
      <c r="K331"/>
      <c r="M331" s="227">
        <v>4000</v>
      </c>
      <c r="N331" s="244">
        <v>3.5400579684492334E-6</v>
      </c>
      <c r="O331" s="243">
        <v>4000</v>
      </c>
      <c r="P331" s="244">
        <v>3.5400579684492334E-6</v>
      </c>
      <c r="Q331" s="68">
        <v>0</v>
      </c>
      <c r="R331" s="90">
        <v>0</v>
      </c>
    </row>
    <row r="332" spans="1:18" x14ac:dyDescent="0.2">
      <c r="A332" s="225">
        <v>330</v>
      </c>
      <c r="B332" t="s">
        <v>117</v>
      </c>
      <c r="C332" s="63" t="s">
        <v>553</v>
      </c>
      <c r="D332" s="63"/>
      <c r="E332" t="s">
        <v>1098</v>
      </c>
      <c r="F332" t="s">
        <v>1099</v>
      </c>
      <c r="G332" s="63" t="s">
        <v>588</v>
      </c>
      <c r="J332" s="63"/>
      <c r="K332"/>
      <c r="M332" s="227">
        <v>88000</v>
      </c>
      <c r="N332" s="244">
        <v>7.7881275305883134E-5</v>
      </c>
      <c r="O332" s="243">
        <v>88000</v>
      </c>
      <c r="P332" s="244">
        <v>7.7881275305883134E-5</v>
      </c>
      <c r="Q332" s="68">
        <v>0</v>
      </c>
      <c r="R332" s="90">
        <v>0</v>
      </c>
    </row>
    <row r="333" spans="1:18" x14ac:dyDescent="0.2">
      <c r="A333" s="225">
        <v>331</v>
      </c>
      <c r="B333" t="s">
        <v>87</v>
      </c>
      <c r="C333" s="63" t="s">
        <v>97</v>
      </c>
      <c r="D333" s="63"/>
      <c r="E333" t="s">
        <v>1098</v>
      </c>
      <c r="F333" t="s">
        <v>1099</v>
      </c>
      <c r="G333" s="63" t="s">
        <v>588</v>
      </c>
      <c r="J333" s="63"/>
      <c r="K333"/>
      <c r="M333" s="227">
        <v>194000</v>
      </c>
      <c r="N333" s="244">
        <v>1.7169281146978783E-4</v>
      </c>
      <c r="O333" s="243">
        <v>194000</v>
      </c>
      <c r="P333" s="244">
        <v>1.7169281146978783E-4</v>
      </c>
      <c r="Q333" s="68">
        <v>0</v>
      </c>
      <c r="R333" s="90">
        <v>0</v>
      </c>
    </row>
    <row r="334" spans="1:18" x14ac:dyDescent="0.2">
      <c r="A334" s="225">
        <v>332</v>
      </c>
      <c r="B334" t="s">
        <v>2549</v>
      </c>
      <c r="C334" s="63" t="s">
        <v>2550</v>
      </c>
      <c r="D334" s="63"/>
      <c r="E334" t="s">
        <v>1824</v>
      </c>
      <c r="F334" t="s">
        <v>1657</v>
      </c>
      <c r="G334" s="63" t="s">
        <v>588</v>
      </c>
      <c r="J334" s="63"/>
      <c r="K334"/>
      <c r="M334" s="227">
        <v>15500</v>
      </c>
      <c r="N334" s="244">
        <v>1.3717724627740779E-5</v>
      </c>
      <c r="O334" s="243">
        <v>7500</v>
      </c>
      <c r="P334" s="244">
        <v>6.6376086908423122E-6</v>
      </c>
      <c r="Q334" s="68">
        <v>-8000</v>
      </c>
      <c r="R334" s="90">
        <v>-7.0801159368984669E-6</v>
      </c>
    </row>
    <row r="335" spans="1:18" x14ac:dyDescent="0.2">
      <c r="A335" s="225">
        <v>333</v>
      </c>
      <c r="B335" t="s">
        <v>1822</v>
      </c>
      <c r="C335" s="63" t="s">
        <v>1823</v>
      </c>
      <c r="D335" s="63"/>
      <c r="E335" t="s">
        <v>1824</v>
      </c>
      <c r="F335" t="s">
        <v>1657</v>
      </c>
      <c r="G335" s="63" t="s">
        <v>588</v>
      </c>
      <c r="J335" s="63"/>
      <c r="K335"/>
      <c r="M335" s="227">
        <v>3000</v>
      </c>
      <c r="N335" s="244">
        <v>2.6550434763369249E-6</v>
      </c>
      <c r="O335" s="243"/>
      <c r="P335" s="244">
        <v>0</v>
      </c>
      <c r="Q335" s="68">
        <v>-3000</v>
      </c>
      <c r="R335" s="90">
        <v>-2.6550434763369249E-6</v>
      </c>
    </row>
    <row r="336" spans="1:18" x14ac:dyDescent="0.2">
      <c r="A336" s="225">
        <v>334</v>
      </c>
      <c r="B336" t="s">
        <v>1733</v>
      </c>
      <c r="C336" s="63" t="s">
        <v>1734</v>
      </c>
      <c r="D336" s="63"/>
      <c r="E336" t="s">
        <v>1735</v>
      </c>
      <c r="F336" t="s">
        <v>1736</v>
      </c>
      <c r="G336" s="63" t="s">
        <v>588</v>
      </c>
      <c r="J336" s="63"/>
      <c r="K336"/>
      <c r="M336" s="227">
        <v>7000</v>
      </c>
      <c r="N336" s="244">
        <v>6.1951014447861583E-6</v>
      </c>
      <c r="O336" s="243">
        <v>7000</v>
      </c>
      <c r="P336" s="244">
        <v>6.1951014447861583E-6</v>
      </c>
      <c r="Q336" s="68">
        <v>0</v>
      </c>
      <c r="R336" s="90">
        <v>0</v>
      </c>
    </row>
    <row r="337" spans="1:18" x14ac:dyDescent="0.2">
      <c r="A337" s="225">
        <v>335</v>
      </c>
      <c r="B337" t="s">
        <v>695</v>
      </c>
      <c r="C337" s="63" t="s">
        <v>696</v>
      </c>
      <c r="D337" s="63"/>
      <c r="E337" t="s">
        <v>963</v>
      </c>
      <c r="F337" t="s">
        <v>1211</v>
      </c>
      <c r="G337" s="63" t="s">
        <v>588</v>
      </c>
      <c r="J337" s="63"/>
      <c r="K337"/>
      <c r="M337" s="227">
        <v>20500</v>
      </c>
      <c r="N337" s="244">
        <v>1.8142797088302321E-5</v>
      </c>
      <c r="O337" s="243">
        <v>16000</v>
      </c>
      <c r="P337" s="244">
        <v>1.4160231873796934E-5</v>
      </c>
      <c r="Q337" s="68">
        <v>-4500</v>
      </c>
      <c r="R337" s="90">
        <v>-3.9825652145053873E-6</v>
      </c>
    </row>
    <row r="338" spans="1:18" x14ac:dyDescent="0.2">
      <c r="A338" s="225">
        <v>336</v>
      </c>
      <c r="B338" t="s">
        <v>1943</v>
      </c>
      <c r="C338" s="63" t="s">
        <v>1944</v>
      </c>
      <c r="D338" s="63" t="s">
        <v>656</v>
      </c>
      <c r="E338" t="s">
        <v>1945</v>
      </c>
      <c r="F338" t="s">
        <v>1946</v>
      </c>
      <c r="G338" s="63" t="s">
        <v>588</v>
      </c>
      <c r="J338" s="63"/>
      <c r="K338"/>
      <c r="M338" s="227">
        <v>29000</v>
      </c>
      <c r="N338" s="244">
        <v>2.5665420271256943E-5</v>
      </c>
      <c r="O338" s="243"/>
      <c r="P338" s="244">
        <v>0</v>
      </c>
      <c r="Q338" s="68">
        <v>-29000</v>
      </c>
      <c r="R338" s="90">
        <v>-2.5665420271256943E-5</v>
      </c>
    </row>
    <row r="339" spans="1:18" x14ac:dyDescent="0.2">
      <c r="A339" s="225">
        <v>337</v>
      </c>
      <c r="B339" t="s">
        <v>3002</v>
      </c>
      <c r="C339" s="63" t="s">
        <v>3003</v>
      </c>
      <c r="D339" s="63"/>
      <c r="E339" t="s">
        <v>3004</v>
      </c>
      <c r="F339" t="s">
        <v>3005</v>
      </c>
      <c r="G339" s="63" t="s">
        <v>588</v>
      </c>
      <c r="J339" s="63"/>
      <c r="K339"/>
      <c r="M339" s="227">
        <v>6000</v>
      </c>
      <c r="N339" s="244">
        <v>5.3100869526738497E-6</v>
      </c>
      <c r="O339" s="243">
        <v>10500</v>
      </c>
      <c r="P339" s="244">
        <v>9.292652167179237E-6</v>
      </c>
      <c r="Q339" s="68">
        <v>4500</v>
      </c>
      <c r="R339" s="90">
        <v>3.9825652145053873E-6</v>
      </c>
    </row>
    <row r="340" spans="1:18" x14ac:dyDescent="0.2">
      <c r="A340" s="225">
        <v>338</v>
      </c>
      <c r="B340" t="s">
        <v>784</v>
      </c>
      <c r="C340" s="63" t="s">
        <v>483</v>
      </c>
      <c r="D340" s="63"/>
      <c r="E340" t="s">
        <v>1108</v>
      </c>
      <c r="F340" t="s">
        <v>1109</v>
      </c>
      <c r="G340" s="63" t="s">
        <v>588</v>
      </c>
      <c r="J340" s="63"/>
      <c r="K340"/>
      <c r="M340" s="227">
        <v>187500</v>
      </c>
      <c r="N340" s="244">
        <v>1.6594021727105781E-4</v>
      </c>
      <c r="O340" s="243">
        <v>138000</v>
      </c>
      <c r="P340" s="244">
        <v>1.2213199991149856E-4</v>
      </c>
      <c r="Q340" s="68">
        <v>-49500</v>
      </c>
      <c r="R340" s="90">
        <v>-4.3808217359559264E-5</v>
      </c>
    </row>
    <row r="341" spans="1:18" x14ac:dyDescent="0.2">
      <c r="A341" s="225">
        <v>339</v>
      </c>
      <c r="B341" t="s">
        <v>1438</v>
      </c>
      <c r="C341" s="63" t="s">
        <v>1439</v>
      </c>
      <c r="D341" s="63"/>
      <c r="E341" t="s">
        <v>1440</v>
      </c>
      <c r="F341"/>
      <c r="G341" s="63" t="s">
        <v>588</v>
      </c>
      <c r="J341" s="63"/>
      <c r="K341"/>
      <c r="M341" s="227">
        <v>10000</v>
      </c>
      <c r="N341" s="244">
        <v>8.850144921123084E-6</v>
      </c>
      <c r="O341" s="243">
        <v>10000</v>
      </c>
      <c r="P341" s="244">
        <v>8.850144921123084E-6</v>
      </c>
      <c r="Q341" s="68">
        <v>0</v>
      </c>
      <c r="R341" s="90">
        <v>0</v>
      </c>
    </row>
    <row r="342" spans="1:18" x14ac:dyDescent="0.2">
      <c r="A342" s="225">
        <v>340</v>
      </c>
      <c r="B342" t="s">
        <v>2731</v>
      </c>
      <c r="C342" s="63" t="s">
        <v>2732</v>
      </c>
      <c r="D342" s="63"/>
      <c r="E342" t="s">
        <v>2733</v>
      </c>
      <c r="F342" t="s">
        <v>2734</v>
      </c>
      <c r="G342" s="63" t="s">
        <v>590</v>
      </c>
      <c r="J342" s="63"/>
      <c r="K342"/>
      <c r="M342" s="227">
        <v>27000</v>
      </c>
      <c r="N342" s="244">
        <v>2.3895391287032324E-5</v>
      </c>
      <c r="O342" s="243">
        <v>31000</v>
      </c>
      <c r="P342" s="244">
        <v>2.7435449255481558E-5</v>
      </c>
      <c r="Q342" s="68">
        <v>4000</v>
      </c>
      <c r="R342" s="90">
        <v>3.5400579684492334E-6</v>
      </c>
    </row>
    <row r="343" spans="1:18" x14ac:dyDescent="0.2">
      <c r="A343" s="225">
        <v>341</v>
      </c>
      <c r="B343" t="s">
        <v>2505</v>
      </c>
      <c r="C343" s="63" t="s">
        <v>2506</v>
      </c>
      <c r="D343" s="63"/>
      <c r="E343" t="s">
        <v>2507</v>
      </c>
      <c r="F343" t="s">
        <v>2508</v>
      </c>
      <c r="G343" s="63" t="s">
        <v>590</v>
      </c>
      <c r="J343" s="63"/>
      <c r="K343"/>
      <c r="M343" s="227">
        <v>48500</v>
      </c>
      <c r="N343" s="244">
        <v>4.2923202867446958E-5</v>
      </c>
      <c r="O343" s="243">
        <v>68500</v>
      </c>
      <c r="P343" s="244">
        <v>6.0623492709693119E-5</v>
      </c>
      <c r="Q343" s="68">
        <v>20000</v>
      </c>
      <c r="R343" s="90">
        <v>1.7700289842246168E-5</v>
      </c>
    </row>
    <row r="344" spans="1:18" x14ac:dyDescent="0.2">
      <c r="A344" s="225">
        <v>342</v>
      </c>
      <c r="B344" t="s">
        <v>1962</v>
      </c>
      <c r="C344" s="63" t="s">
        <v>1963</v>
      </c>
      <c r="D344" s="63" t="s">
        <v>656</v>
      </c>
      <c r="E344" t="s">
        <v>1964</v>
      </c>
      <c r="F344" t="s">
        <v>1965</v>
      </c>
      <c r="G344" s="63" t="s">
        <v>590</v>
      </c>
      <c r="J344" s="63"/>
      <c r="K344"/>
      <c r="M344" s="227">
        <v>7000</v>
      </c>
      <c r="N344" s="244">
        <v>6.1951014447861583E-6</v>
      </c>
      <c r="O344" s="243">
        <v>7000</v>
      </c>
      <c r="P344" s="244">
        <v>6.1951014447861583E-6</v>
      </c>
      <c r="Q344" s="68">
        <v>0</v>
      </c>
      <c r="R344" s="90">
        <v>0</v>
      </c>
    </row>
    <row r="345" spans="1:18" x14ac:dyDescent="0.2">
      <c r="A345" s="225">
        <v>343</v>
      </c>
      <c r="B345" t="s">
        <v>2543</v>
      </c>
      <c r="C345" s="63" t="s">
        <v>2544</v>
      </c>
      <c r="D345" s="63" t="s">
        <v>2545</v>
      </c>
      <c r="E345" t="s">
        <v>2546</v>
      </c>
      <c r="F345" t="s">
        <v>2547</v>
      </c>
      <c r="G345" s="63" t="s">
        <v>587</v>
      </c>
      <c r="J345" s="63"/>
      <c r="K345"/>
      <c r="M345" s="227">
        <v>7500</v>
      </c>
      <c r="N345" s="244">
        <v>6.6376086908423122E-6</v>
      </c>
      <c r="O345" s="243">
        <v>9500</v>
      </c>
      <c r="P345" s="244">
        <v>8.4076376750669293E-6</v>
      </c>
      <c r="Q345" s="68">
        <v>2000</v>
      </c>
      <c r="R345" s="90">
        <v>1.7700289842246167E-6</v>
      </c>
    </row>
    <row r="346" spans="1:18" x14ac:dyDescent="0.2">
      <c r="A346" s="225">
        <v>344</v>
      </c>
      <c r="B346" s="194" t="s">
        <v>2842</v>
      </c>
      <c r="C346" s="63" t="s">
        <v>2843</v>
      </c>
      <c r="D346" s="63"/>
      <c r="E346" t="s">
        <v>2844</v>
      </c>
      <c r="F346"/>
      <c r="G346" s="94" t="s">
        <v>590</v>
      </c>
      <c r="J346" s="63"/>
      <c r="K346"/>
      <c r="M346" s="227">
        <v>196000</v>
      </c>
      <c r="N346" s="244">
        <v>1.7346284045401244E-4</v>
      </c>
      <c r="O346" s="243">
        <v>196000</v>
      </c>
      <c r="P346" s="244">
        <v>1.7346284045401244E-4</v>
      </c>
      <c r="Q346" s="68">
        <v>0</v>
      </c>
      <c r="R346" s="90">
        <v>0</v>
      </c>
    </row>
    <row r="347" spans="1:18" x14ac:dyDescent="0.2">
      <c r="A347" s="225">
        <v>345</v>
      </c>
      <c r="B347" t="s">
        <v>1337</v>
      </c>
      <c r="C347" s="63" t="s">
        <v>1338</v>
      </c>
      <c r="D347" s="63">
        <v>27416</v>
      </c>
      <c r="E347" t="s">
        <v>1339</v>
      </c>
      <c r="F347" t="s">
        <v>1340</v>
      </c>
      <c r="G347" s="63" t="s">
        <v>590</v>
      </c>
      <c r="J347" s="63"/>
      <c r="K347"/>
      <c r="M347" s="227">
        <v>57500</v>
      </c>
      <c r="N347" s="244">
        <v>5.0888333296457732E-5</v>
      </c>
      <c r="O347" s="243">
        <v>57500</v>
      </c>
      <c r="P347" s="244">
        <v>5.0888333296457732E-5</v>
      </c>
      <c r="Q347" s="68">
        <v>0</v>
      </c>
      <c r="R347" s="90">
        <v>0</v>
      </c>
    </row>
    <row r="348" spans="1:18" x14ac:dyDescent="0.2">
      <c r="A348" s="225">
        <v>346</v>
      </c>
      <c r="B348" s="237" t="s">
        <v>2008</v>
      </c>
      <c r="C348" s="94" t="s">
        <v>2009</v>
      </c>
      <c r="D348" s="94"/>
      <c r="E348" s="65" t="s">
        <v>2010</v>
      </c>
      <c r="F348" s="65" t="s">
        <v>1737</v>
      </c>
      <c r="G348" s="63" t="s">
        <v>590</v>
      </c>
      <c r="J348" s="63"/>
      <c r="K348"/>
      <c r="M348" s="227">
        <v>17500</v>
      </c>
      <c r="N348" s="244">
        <v>1.5487753611965396E-5</v>
      </c>
      <c r="O348" s="243">
        <v>17500</v>
      </c>
      <c r="P348" s="244">
        <v>1.5487753611965396E-5</v>
      </c>
      <c r="Q348" s="68">
        <v>0</v>
      </c>
      <c r="R348" s="90">
        <v>0</v>
      </c>
    </row>
    <row r="349" spans="1:18" x14ac:dyDescent="0.2">
      <c r="A349" s="225">
        <v>347</v>
      </c>
      <c r="B349" t="s">
        <v>223</v>
      </c>
      <c r="D349" s="63"/>
      <c r="F349"/>
      <c r="G349" s="63" t="s">
        <v>452</v>
      </c>
      <c r="J349" s="63"/>
      <c r="K349"/>
      <c r="M349" s="227">
        <v>528500</v>
      </c>
      <c r="N349" s="244">
        <v>4.6773015908135494E-4</v>
      </c>
      <c r="O349" s="243">
        <v>600500</v>
      </c>
      <c r="P349" s="244">
        <v>5.3145120251344119E-4</v>
      </c>
      <c r="Q349" s="68">
        <v>72000</v>
      </c>
      <c r="R349" s="90">
        <v>6.3721043432086197E-5</v>
      </c>
    </row>
    <row r="350" spans="1:18" x14ac:dyDescent="0.2">
      <c r="A350" s="225">
        <v>348</v>
      </c>
      <c r="B350" t="s">
        <v>2061</v>
      </c>
      <c r="C350" s="63" t="s">
        <v>541</v>
      </c>
      <c r="D350" s="63"/>
      <c r="E350" t="s">
        <v>1104</v>
      </c>
      <c r="F350" t="s">
        <v>1105</v>
      </c>
      <c r="G350" s="63" t="s">
        <v>590</v>
      </c>
      <c r="J350" s="63"/>
      <c r="K350"/>
      <c r="M350" s="227">
        <v>466132</v>
      </c>
      <c r="N350" s="244">
        <v>4.1253357523729451E-4</v>
      </c>
      <c r="O350" s="243">
        <v>382132</v>
      </c>
      <c r="P350" s="244">
        <v>3.3819235789986059E-4</v>
      </c>
      <c r="Q350" s="68">
        <v>-84000</v>
      </c>
      <c r="R350" s="90">
        <v>-7.4341217337433896E-5</v>
      </c>
    </row>
    <row r="351" spans="1:18" x14ac:dyDescent="0.2">
      <c r="A351" s="225">
        <v>349</v>
      </c>
      <c r="B351" t="s">
        <v>232</v>
      </c>
      <c r="D351" s="63"/>
      <c r="F351"/>
      <c r="G351" s="63" t="s">
        <v>590</v>
      </c>
      <c r="J351" s="63"/>
      <c r="K351"/>
      <c r="M351" s="227">
        <v>27862514</v>
      </c>
      <c r="N351" s="244">
        <v>2.465872867668208E-2</v>
      </c>
      <c r="O351" s="243">
        <v>27885496</v>
      </c>
      <c r="P351" s="244">
        <v>2.4679068079739807E-2</v>
      </c>
      <c r="Q351" s="68">
        <v>22982</v>
      </c>
      <c r="R351" s="90">
        <v>2.033940305772507E-5</v>
      </c>
    </row>
    <row r="352" spans="1:18" x14ac:dyDescent="0.2">
      <c r="A352" s="225">
        <v>350</v>
      </c>
      <c r="B352" t="s">
        <v>1968</v>
      </c>
      <c r="C352" s="63" t="s">
        <v>1969</v>
      </c>
      <c r="D352" s="63" t="s">
        <v>656</v>
      </c>
      <c r="E352" t="s">
        <v>1970</v>
      </c>
      <c r="F352" t="s">
        <v>1971</v>
      </c>
      <c r="G352" s="63" t="s">
        <v>583</v>
      </c>
      <c r="J352" s="63"/>
      <c r="K352"/>
      <c r="M352" s="227">
        <v>10000</v>
      </c>
      <c r="N352" s="244">
        <v>8.850144921123084E-6</v>
      </c>
      <c r="O352" s="243">
        <v>7500</v>
      </c>
      <c r="P352" s="244">
        <v>6.6376086908423122E-6</v>
      </c>
      <c r="Q352" s="68">
        <v>-2500</v>
      </c>
      <c r="R352" s="90">
        <v>-2.212536230280771E-6</v>
      </c>
    </row>
    <row r="353" spans="1:18" x14ac:dyDescent="0.2">
      <c r="A353" s="225">
        <v>351</v>
      </c>
      <c r="B353" t="s">
        <v>3280</v>
      </c>
      <c r="C353" s="63" t="s">
        <v>3281</v>
      </c>
      <c r="D353" s="63"/>
      <c r="E353" t="s">
        <v>3282</v>
      </c>
      <c r="F353" t="s">
        <v>3283</v>
      </c>
      <c r="G353" s="63" t="s">
        <v>605</v>
      </c>
      <c r="J353" s="63"/>
      <c r="K353"/>
      <c r="M353" s="227">
        <v>20000</v>
      </c>
      <c r="N353" s="244">
        <v>1.7700289842246168E-5</v>
      </c>
      <c r="O353" s="243">
        <v>35000</v>
      </c>
      <c r="P353" s="244">
        <v>3.0975507223930792E-5</v>
      </c>
      <c r="Q353" s="68">
        <v>15000</v>
      </c>
      <c r="R353" s="90">
        <v>1.3275217381684624E-5</v>
      </c>
    </row>
    <row r="354" spans="1:18" x14ac:dyDescent="0.2">
      <c r="A354" s="225">
        <v>352</v>
      </c>
      <c r="B354" t="s">
        <v>2378</v>
      </c>
      <c r="C354" s="63" t="s">
        <v>2379</v>
      </c>
      <c r="D354" s="63"/>
      <c r="E354" t="s">
        <v>2380</v>
      </c>
      <c r="F354"/>
      <c r="G354" s="63" t="s">
        <v>590</v>
      </c>
      <c r="J354" s="63"/>
      <c r="K354"/>
      <c r="M354" s="227">
        <v>7500</v>
      </c>
      <c r="N354" s="244">
        <v>6.6376086908423122E-6</v>
      </c>
      <c r="O354" s="243">
        <v>7500</v>
      </c>
      <c r="P354" s="244">
        <v>6.6376086908423122E-6</v>
      </c>
      <c r="Q354" s="68">
        <v>0</v>
      </c>
      <c r="R354" s="90">
        <v>0</v>
      </c>
    </row>
    <row r="355" spans="1:18" x14ac:dyDescent="0.2">
      <c r="A355" s="225">
        <v>353</v>
      </c>
      <c r="B355" t="s">
        <v>3097</v>
      </c>
      <c r="C355" s="63" t="s">
        <v>3098</v>
      </c>
      <c r="D355" s="63"/>
      <c r="E355" t="s">
        <v>3086</v>
      </c>
      <c r="F355"/>
      <c r="G355" s="63" t="s">
        <v>590</v>
      </c>
      <c r="J355" s="63"/>
      <c r="K355"/>
      <c r="M355" s="227">
        <v>45500</v>
      </c>
      <c r="N355" s="244">
        <v>4.0268159391110026E-5</v>
      </c>
      <c r="O355" s="243"/>
      <c r="P355" s="244">
        <v>0</v>
      </c>
      <c r="Q355" s="68">
        <v>-45500</v>
      </c>
      <c r="R355" s="90">
        <v>-4.0268159391110026E-5</v>
      </c>
    </row>
    <row r="356" spans="1:18" x14ac:dyDescent="0.2">
      <c r="A356" s="225">
        <v>354</v>
      </c>
      <c r="B356" t="s">
        <v>3145</v>
      </c>
      <c r="C356" s="63" t="s">
        <v>3146</v>
      </c>
      <c r="D356" s="63"/>
      <c r="E356" t="s">
        <v>3147</v>
      </c>
      <c r="F356" t="s">
        <v>3148</v>
      </c>
      <c r="G356" s="63" t="s">
        <v>590</v>
      </c>
      <c r="J356" s="63"/>
      <c r="K356"/>
      <c r="M356" s="227">
        <v>95000</v>
      </c>
      <c r="N356" s="244">
        <v>8.407637675066929E-5</v>
      </c>
      <c r="O356" s="243">
        <v>73000</v>
      </c>
      <c r="P356" s="244">
        <v>6.4606057924198503E-5</v>
      </c>
      <c r="Q356" s="68">
        <v>-22000</v>
      </c>
      <c r="R356" s="90">
        <v>-1.9470318826470784E-5</v>
      </c>
    </row>
    <row r="357" spans="1:18" x14ac:dyDescent="0.2">
      <c r="A357" s="225">
        <v>355</v>
      </c>
      <c r="B357" t="s">
        <v>1298</v>
      </c>
      <c r="C357" s="63" t="s">
        <v>1299</v>
      </c>
      <c r="D357" s="63"/>
      <c r="E357" t="s">
        <v>1300</v>
      </c>
      <c r="F357"/>
      <c r="G357" s="63" t="s">
        <v>590</v>
      </c>
      <c r="J357" s="63"/>
      <c r="K357"/>
      <c r="M357" s="227">
        <v>50086</v>
      </c>
      <c r="N357" s="244">
        <v>4.4326835851937078E-5</v>
      </c>
      <c r="O357" s="243">
        <v>49943</v>
      </c>
      <c r="P357" s="244">
        <v>4.4200278779565015E-5</v>
      </c>
      <c r="Q357" s="68">
        <v>-143</v>
      </c>
      <c r="R357" s="90">
        <v>-1.265570723720601E-7</v>
      </c>
    </row>
    <row r="358" spans="1:18" x14ac:dyDescent="0.2">
      <c r="A358" s="225">
        <v>356</v>
      </c>
      <c r="B358" t="s">
        <v>775</v>
      </c>
      <c r="C358" s="63" t="s">
        <v>776</v>
      </c>
      <c r="D358" s="63"/>
      <c r="E358" t="s">
        <v>948</v>
      </c>
      <c r="F358"/>
      <c r="G358" s="63" t="s">
        <v>590</v>
      </c>
      <c r="J358" s="63"/>
      <c r="K358"/>
      <c r="M358" s="227">
        <v>5000</v>
      </c>
      <c r="N358" s="244">
        <v>4.425072460561542E-6</v>
      </c>
      <c r="O358" s="243">
        <v>7500</v>
      </c>
      <c r="P358" s="244">
        <v>6.6376086908423122E-6</v>
      </c>
      <c r="Q358" s="68">
        <v>2500</v>
      </c>
      <c r="R358" s="90">
        <v>2.212536230280771E-6</v>
      </c>
    </row>
    <row r="359" spans="1:18" x14ac:dyDescent="0.2">
      <c r="A359" s="225">
        <v>357</v>
      </c>
      <c r="B359" t="s">
        <v>1514</v>
      </c>
      <c r="C359" s="63" t="s">
        <v>1515</v>
      </c>
      <c r="D359" s="63" t="s">
        <v>656</v>
      </c>
      <c r="E359" t="s">
        <v>1233</v>
      </c>
      <c r="F359" t="s">
        <v>1516</v>
      </c>
      <c r="G359" s="63" t="s">
        <v>590</v>
      </c>
      <c r="J359" s="63"/>
      <c r="K359"/>
      <c r="M359" s="227">
        <v>800000</v>
      </c>
      <c r="N359" s="244">
        <v>7.0801159368984667E-4</v>
      </c>
      <c r="O359" s="243"/>
      <c r="P359" s="244">
        <v>0</v>
      </c>
      <c r="Q359" s="68">
        <v>-800000</v>
      </c>
      <c r="R359" s="90">
        <v>-7.0801159368984667E-4</v>
      </c>
    </row>
    <row r="360" spans="1:18" x14ac:dyDescent="0.2">
      <c r="A360" s="225">
        <v>358</v>
      </c>
      <c r="B360" t="s">
        <v>2247</v>
      </c>
      <c r="C360" s="63" t="s">
        <v>2248</v>
      </c>
      <c r="D360" s="63"/>
      <c r="E360" t="s">
        <v>2249</v>
      </c>
      <c r="F360"/>
      <c r="G360" s="63" t="s">
        <v>590</v>
      </c>
      <c r="J360" s="63"/>
      <c r="K360"/>
      <c r="M360" s="227">
        <v>882500</v>
      </c>
      <c r="N360" s="244">
        <v>7.8102528928911206E-4</v>
      </c>
      <c r="O360" s="243">
        <v>1192500</v>
      </c>
      <c r="P360" s="244">
        <v>1.0553797818439277E-3</v>
      </c>
      <c r="Q360" s="68">
        <v>310000</v>
      </c>
      <c r="R360" s="90">
        <v>2.743544925548156E-4</v>
      </c>
    </row>
    <row r="361" spans="1:18" x14ac:dyDescent="0.2">
      <c r="A361" s="225">
        <v>359</v>
      </c>
      <c r="B361" t="s">
        <v>720</v>
      </c>
      <c r="C361" s="63" t="s">
        <v>721</v>
      </c>
      <c r="D361" s="63"/>
      <c r="E361" t="s">
        <v>1021</v>
      </c>
      <c r="F361"/>
      <c r="G361" s="63" t="s">
        <v>590</v>
      </c>
      <c r="J361" s="63"/>
      <c r="K361"/>
      <c r="M361" s="227">
        <v>268500</v>
      </c>
      <c r="N361" s="244">
        <v>2.376263911321548E-4</v>
      </c>
      <c r="O361" s="243">
        <v>284000</v>
      </c>
      <c r="P361" s="244">
        <v>2.5134411575989556E-4</v>
      </c>
      <c r="Q361" s="68">
        <v>15500</v>
      </c>
      <c r="R361" s="90">
        <v>1.3717724627740779E-5</v>
      </c>
    </row>
    <row r="362" spans="1:18" x14ac:dyDescent="0.2">
      <c r="A362" s="225">
        <v>360</v>
      </c>
      <c r="B362" t="s">
        <v>2290</v>
      </c>
      <c r="C362" s="63" t="s">
        <v>2291</v>
      </c>
      <c r="D362" s="63"/>
      <c r="E362" t="s">
        <v>2292</v>
      </c>
      <c r="F362"/>
      <c r="G362" s="63" t="s">
        <v>590</v>
      </c>
      <c r="J362" s="63"/>
      <c r="K362"/>
      <c r="M362" s="227">
        <v>100000</v>
      </c>
      <c r="N362" s="244">
        <v>8.8501449211230834E-5</v>
      </c>
      <c r="O362" s="243">
        <v>100000</v>
      </c>
      <c r="P362" s="244">
        <v>8.8501449211230834E-5</v>
      </c>
      <c r="Q362" s="68">
        <v>0</v>
      </c>
      <c r="R362" s="90">
        <v>0</v>
      </c>
    </row>
    <row r="363" spans="1:18" x14ac:dyDescent="0.2">
      <c r="A363" s="225">
        <v>361</v>
      </c>
      <c r="B363" t="s">
        <v>1603</v>
      </c>
      <c r="C363" s="63" t="s">
        <v>1604</v>
      </c>
      <c r="D363" s="63"/>
      <c r="E363" t="s">
        <v>1605</v>
      </c>
      <c r="F363"/>
      <c r="G363" s="63" t="s">
        <v>590</v>
      </c>
      <c r="J363" s="63"/>
      <c r="K363"/>
      <c r="M363" s="227">
        <v>24000</v>
      </c>
      <c r="N363" s="244">
        <v>2.1240347810695399E-5</v>
      </c>
      <c r="O363" s="243">
        <v>24000</v>
      </c>
      <c r="P363" s="244">
        <v>2.1240347810695399E-5</v>
      </c>
      <c r="Q363" s="68">
        <v>0</v>
      </c>
      <c r="R363" s="90">
        <v>0</v>
      </c>
    </row>
    <row r="364" spans="1:18" x14ac:dyDescent="0.2">
      <c r="A364" s="225">
        <v>362</v>
      </c>
      <c r="B364" t="s">
        <v>898</v>
      </c>
      <c r="C364" s="63" t="s">
        <v>899</v>
      </c>
      <c r="D364" s="63"/>
      <c r="E364" t="s">
        <v>1269</v>
      </c>
      <c r="F364"/>
      <c r="G364" s="63" t="s">
        <v>590</v>
      </c>
      <c r="J364" s="63"/>
      <c r="K364"/>
      <c r="M364" s="227">
        <v>521000</v>
      </c>
      <c r="N364" s="244">
        <v>4.6109255039051265E-4</v>
      </c>
      <c r="O364" s="243">
        <v>541000</v>
      </c>
      <c r="P364" s="244">
        <v>4.7879284023275882E-4</v>
      </c>
      <c r="Q364" s="68">
        <v>20000</v>
      </c>
      <c r="R364" s="90">
        <v>1.7700289842246168E-5</v>
      </c>
    </row>
    <row r="365" spans="1:18" x14ac:dyDescent="0.2">
      <c r="A365" s="225">
        <v>363</v>
      </c>
      <c r="B365" t="s">
        <v>744</v>
      </c>
      <c r="C365" s="63" t="s">
        <v>745</v>
      </c>
      <c r="D365" s="63"/>
      <c r="E365" t="s">
        <v>1265</v>
      </c>
      <c r="F365"/>
      <c r="G365" s="63" t="s">
        <v>590</v>
      </c>
      <c r="J365" s="63"/>
      <c r="K365"/>
      <c r="M365" s="227">
        <v>22000</v>
      </c>
      <c r="N365" s="244">
        <v>1.9470318826470784E-5</v>
      </c>
      <c r="O365" s="243">
        <v>22000</v>
      </c>
      <c r="P365" s="244">
        <v>1.9470318826470784E-5</v>
      </c>
      <c r="Q365" s="68">
        <v>0</v>
      </c>
      <c r="R365" s="90">
        <v>0</v>
      </c>
    </row>
    <row r="366" spans="1:18" x14ac:dyDescent="0.2">
      <c r="A366" s="225">
        <v>364</v>
      </c>
      <c r="B366" t="s">
        <v>2935</v>
      </c>
      <c r="C366" s="63" t="s">
        <v>2936</v>
      </c>
      <c r="D366" s="63"/>
      <c r="E366" t="s">
        <v>2937</v>
      </c>
      <c r="F366"/>
      <c r="G366" s="63" t="s">
        <v>590</v>
      </c>
      <c r="J366" s="63"/>
      <c r="K366"/>
      <c r="M366" s="227">
        <v>66500</v>
      </c>
      <c r="N366" s="244">
        <v>5.8853463725468507E-5</v>
      </c>
      <c r="O366" s="243">
        <v>66500</v>
      </c>
      <c r="P366" s="244">
        <v>5.8853463725468507E-5</v>
      </c>
      <c r="Q366" s="68">
        <v>0</v>
      </c>
      <c r="R366" s="90">
        <v>0</v>
      </c>
    </row>
    <row r="367" spans="1:18" x14ac:dyDescent="0.2">
      <c r="A367" s="225">
        <v>365</v>
      </c>
      <c r="B367" t="s">
        <v>3348</v>
      </c>
      <c r="C367" s="63" t="s">
        <v>3349</v>
      </c>
      <c r="D367" s="63"/>
      <c r="F367"/>
      <c r="G367" s="63" t="s">
        <v>590</v>
      </c>
      <c r="J367" s="63"/>
      <c r="K367"/>
      <c r="M367" s="227">
        <v>225</v>
      </c>
      <c r="N367" s="244">
        <v>1.9912826072526937E-7</v>
      </c>
      <c r="O367" s="243">
        <v>225</v>
      </c>
      <c r="P367" s="244">
        <v>1.9912826072526937E-7</v>
      </c>
      <c r="Q367" s="68">
        <v>0</v>
      </c>
      <c r="R367" s="90">
        <v>0</v>
      </c>
    </row>
    <row r="368" spans="1:18" x14ac:dyDescent="0.2">
      <c r="A368" s="225">
        <v>366</v>
      </c>
      <c r="B368" t="s">
        <v>3386</v>
      </c>
      <c r="C368" s="63" t="s">
        <v>3387</v>
      </c>
      <c r="D368" s="63"/>
      <c r="E368" t="s">
        <v>3388</v>
      </c>
      <c r="F368" t="s">
        <v>3389</v>
      </c>
      <c r="G368" s="63" t="s">
        <v>590</v>
      </c>
      <c r="J368" s="63"/>
      <c r="K368"/>
      <c r="M368" s="227">
        <v>57000</v>
      </c>
      <c r="N368" s="244">
        <v>5.0445826050401573E-5</v>
      </c>
      <c r="O368" s="243">
        <v>57000</v>
      </c>
      <c r="P368" s="244">
        <v>5.0445826050401573E-5</v>
      </c>
      <c r="Q368" s="68">
        <v>0</v>
      </c>
      <c r="R368" s="90">
        <v>0</v>
      </c>
    </row>
    <row r="369" spans="1:18" x14ac:dyDescent="0.2">
      <c r="A369" s="225">
        <v>367</v>
      </c>
      <c r="B369" t="s">
        <v>1478</v>
      </c>
      <c r="C369" s="63" t="s">
        <v>1479</v>
      </c>
      <c r="D369" s="63"/>
      <c r="E369" t="s">
        <v>891</v>
      </c>
      <c r="F369"/>
      <c r="G369" s="63" t="s">
        <v>590</v>
      </c>
      <c r="J369" s="63"/>
      <c r="K369"/>
      <c r="M369" s="227">
        <v>128500</v>
      </c>
      <c r="N369" s="244">
        <v>1.1372436223643162E-4</v>
      </c>
      <c r="O369" s="243">
        <v>160500</v>
      </c>
      <c r="P369" s="244">
        <v>1.4204482598402548E-4</v>
      </c>
      <c r="Q369" s="68">
        <v>32000</v>
      </c>
      <c r="R369" s="90">
        <v>2.8320463747593868E-5</v>
      </c>
    </row>
    <row r="370" spans="1:18" x14ac:dyDescent="0.2">
      <c r="A370" s="225">
        <v>368</v>
      </c>
      <c r="B370" t="s">
        <v>3461</v>
      </c>
      <c r="C370" s="63" t="s">
        <v>3462</v>
      </c>
      <c r="D370" s="63"/>
      <c r="E370" t="s">
        <v>891</v>
      </c>
      <c r="F370"/>
      <c r="G370" s="63" t="s">
        <v>590</v>
      </c>
      <c r="J370" s="63"/>
      <c r="K370"/>
      <c r="M370" s="227"/>
      <c r="N370" s="244">
        <v>0</v>
      </c>
      <c r="O370" s="243">
        <v>314000</v>
      </c>
      <c r="P370" s="244">
        <v>2.7789455052326483E-4</v>
      </c>
      <c r="Q370" s="68">
        <v>314000</v>
      </c>
      <c r="R370" s="90">
        <v>2.7789455052326483E-4</v>
      </c>
    </row>
    <row r="371" spans="1:18" x14ac:dyDescent="0.2">
      <c r="A371" s="225">
        <v>369</v>
      </c>
      <c r="B371" t="s">
        <v>1565</v>
      </c>
      <c r="C371" s="63" t="s">
        <v>1566</v>
      </c>
      <c r="D371" s="63"/>
      <c r="E371" t="s">
        <v>1567</v>
      </c>
      <c r="F371"/>
      <c r="G371" s="63" t="s">
        <v>590</v>
      </c>
      <c r="J371" s="63"/>
      <c r="K371"/>
      <c r="M371" s="227">
        <v>157000</v>
      </c>
      <c r="N371" s="244">
        <v>1.3894727526163241E-4</v>
      </c>
      <c r="O371" s="243">
        <v>157000</v>
      </c>
      <c r="P371" s="244">
        <v>1.3894727526163241E-4</v>
      </c>
      <c r="Q371" s="68">
        <v>0</v>
      </c>
      <c r="R371" s="90">
        <v>0</v>
      </c>
    </row>
    <row r="372" spans="1:18" x14ac:dyDescent="0.2">
      <c r="A372" s="225">
        <v>370</v>
      </c>
      <c r="B372" t="s">
        <v>2762</v>
      </c>
      <c r="C372" s="63" t="s">
        <v>1902</v>
      </c>
      <c r="D372" s="63"/>
      <c r="E372" t="s">
        <v>1903</v>
      </c>
      <c r="F372" t="s">
        <v>1904</v>
      </c>
      <c r="G372" s="63" t="s">
        <v>590</v>
      </c>
      <c r="J372" s="63"/>
      <c r="K372"/>
      <c r="M372" s="227">
        <v>10500</v>
      </c>
      <c r="N372" s="244">
        <v>9.292652167179237E-6</v>
      </c>
      <c r="O372" s="243">
        <v>10500</v>
      </c>
      <c r="P372" s="244">
        <v>9.292652167179237E-6</v>
      </c>
      <c r="Q372" s="68">
        <v>0</v>
      </c>
      <c r="R372" s="90">
        <v>0</v>
      </c>
    </row>
    <row r="373" spans="1:18" x14ac:dyDescent="0.2">
      <c r="A373" s="225">
        <v>371</v>
      </c>
      <c r="B373" t="s">
        <v>195</v>
      </c>
      <c r="C373" s="63" t="s">
        <v>485</v>
      </c>
      <c r="D373" s="63"/>
      <c r="E373" t="s">
        <v>1236</v>
      </c>
      <c r="F373"/>
      <c r="G373" s="63" t="s">
        <v>590</v>
      </c>
      <c r="J373" s="63"/>
      <c r="K373"/>
      <c r="M373" s="227">
        <v>175500</v>
      </c>
      <c r="N373" s="244">
        <v>1.5532004336571011E-4</v>
      </c>
      <c r="O373" s="243">
        <v>175500</v>
      </c>
      <c r="P373" s="244">
        <v>1.5532004336571011E-4</v>
      </c>
      <c r="Q373" s="68">
        <v>0</v>
      </c>
      <c r="R373" s="90">
        <v>0</v>
      </c>
    </row>
    <row r="374" spans="1:18" x14ac:dyDescent="0.2">
      <c r="A374" s="225">
        <v>372</v>
      </c>
      <c r="B374" t="s">
        <v>1643</v>
      </c>
      <c r="C374" s="63" t="s">
        <v>1644</v>
      </c>
      <c r="D374" s="63"/>
      <c r="E374" t="s">
        <v>1645</v>
      </c>
      <c r="F374" t="s">
        <v>1646</v>
      </c>
      <c r="G374" s="63" t="s">
        <v>590</v>
      </c>
      <c r="J374" s="63"/>
      <c r="K374"/>
      <c r="M374" s="227">
        <v>25000</v>
      </c>
      <c r="N374" s="244">
        <v>2.2125362302807708E-5</v>
      </c>
      <c r="O374" s="243">
        <v>25000</v>
      </c>
      <c r="P374" s="244">
        <v>2.2125362302807708E-5</v>
      </c>
      <c r="Q374" s="68">
        <v>0</v>
      </c>
      <c r="R374" s="90">
        <v>0</v>
      </c>
    </row>
    <row r="375" spans="1:18" x14ac:dyDescent="0.2">
      <c r="A375" s="225">
        <v>373</v>
      </c>
      <c r="B375" t="s">
        <v>1889</v>
      </c>
      <c r="C375" s="63" t="s">
        <v>1890</v>
      </c>
      <c r="D375" s="63"/>
      <c r="E375" t="s">
        <v>1866</v>
      </c>
      <c r="F375" t="s">
        <v>1867</v>
      </c>
      <c r="G375" s="63" t="s">
        <v>590</v>
      </c>
      <c r="J375" s="63"/>
      <c r="K375"/>
      <c r="M375" s="227">
        <v>15000</v>
      </c>
      <c r="N375" s="244">
        <v>1.3275217381684624E-5</v>
      </c>
      <c r="O375" s="243">
        <v>15000</v>
      </c>
      <c r="P375" s="244">
        <v>1.3275217381684624E-5</v>
      </c>
      <c r="Q375" s="68">
        <v>0</v>
      </c>
      <c r="R375" s="90">
        <v>0</v>
      </c>
    </row>
    <row r="376" spans="1:18" x14ac:dyDescent="0.2">
      <c r="A376" s="225">
        <v>374</v>
      </c>
      <c r="B376" t="s">
        <v>3063</v>
      </c>
      <c r="C376" s="63" t="s">
        <v>3064</v>
      </c>
      <c r="D376" s="63"/>
      <c r="E376" t="s">
        <v>1236</v>
      </c>
      <c r="F376"/>
      <c r="G376" s="63" t="s">
        <v>590</v>
      </c>
      <c r="J376" s="63"/>
      <c r="K376"/>
      <c r="M376" s="227">
        <v>10500</v>
      </c>
      <c r="N376" s="244">
        <v>9.292652167179237E-6</v>
      </c>
      <c r="O376" s="243"/>
      <c r="P376" s="244">
        <v>0</v>
      </c>
      <c r="Q376" s="68">
        <v>-10500</v>
      </c>
      <c r="R376" s="90">
        <v>-9.292652167179237E-6</v>
      </c>
    </row>
    <row r="377" spans="1:18" x14ac:dyDescent="0.2">
      <c r="A377" s="225">
        <v>375</v>
      </c>
      <c r="B377" t="s">
        <v>3215</v>
      </c>
      <c r="C377" s="63" t="s">
        <v>2700</v>
      </c>
      <c r="D377" s="63"/>
      <c r="E377" t="s">
        <v>2701</v>
      </c>
      <c r="F377"/>
      <c r="G377" s="63" t="s">
        <v>590</v>
      </c>
      <c r="J377" s="63"/>
      <c r="K377"/>
      <c r="M377" s="227">
        <v>764500</v>
      </c>
      <c r="N377" s="244">
        <v>6.7659357921985976E-4</v>
      </c>
      <c r="O377" s="243">
        <v>693000</v>
      </c>
      <c r="P377" s="244">
        <v>6.1331504303382967E-4</v>
      </c>
      <c r="Q377" s="68">
        <v>-71500</v>
      </c>
      <c r="R377" s="90">
        <v>-6.3278536186030051E-5</v>
      </c>
    </row>
    <row r="378" spans="1:18" x14ac:dyDescent="0.2">
      <c r="A378" s="225">
        <v>376</v>
      </c>
      <c r="B378" t="s">
        <v>3216</v>
      </c>
      <c r="C378" s="63" t="s">
        <v>2805</v>
      </c>
      <c r="D378" s="63"/>
      <c r="E378" t="s">
        <v>2806</v>
      </c>
      <c r="F378"/>
      <c r="G378" s="63" t="s">
        <v>590</v>
      </c>
      <c r="J378" s="63"/>
      <c r="K378"/>
      <c r="M378" s="227">
        <v>1050500</v>
      </c>
      <c r="N378" s="244">
        <v>9.2970772396397991E-4</v>
      </c>
      <c r="O378" s="243">
        <v>1211000</v>
      </c>
      <c r="P378" s="244">
        <v>1.0717525499480054E-3</v>
      </c>
      <c r="Q378" s="68">
        <v>160500</v>
      </c>
      <c r="R378" s="90">
        <v>1.4204482598402548E-4</v>
      </c>
    </row>
    <row r="379" spans="1:18" x14ac:dyDescent="0.2">
      <c r="A379" s="225">
        <v>377</v>
      </c>
      <c r="B379" t="s">
        <v>144</v>
      </c>
      <c r="C379" s="63" t="s">
        <v>278</v>
      </c>
      <c r="D379" s="63"/>
      <c r="E379" t="s">
        <v>1236</v>
      </c>
      <c r="F379"/>
      <c r="G379" s="63" t="s">
        <v>590</v>
      </c>
      <c r="J379" s="63"/>
      <c r="K379"/>
      <c r="M379" s="227">
        <v>69500</v>
      </c>
      <c r="N379" s="244">
        <v>6.1508507201805425E-5</v>
      </c>
      <c r="O379" s="243">
        <v>61500</v>
      </c>
      <c r="P379" s="244">
        <v>5.4428391264906963E-5</v>
      </c>
      <c r="Q379" s="68">
        <v>-8000</v>
      </c>
      <c r="R379" s="90">
        <v>-7.0801159368984669E-6</v>
      </c>
    </row>
    <row r="380" spans="1:18" x14ac:dyDescent="0.2">
      <c r="A380" s="225">
        <v>378</v>
      </c>
      <c r="B380" t="s">
        <v>2808</v>
      </c>
      <c r="C380" s="63" t="s">
        <v>2809</v>
      </c>
      <c r="D380" s="63"/>
      <c r="E380" t="s">
        <v>2810</v>
      </c>
      <c r="F380"/>
      <c r="G380" s="63" t="s">
        <v>590</v>
      </c>
      <c r="J380" s="63"/>
      <c r="K380"/>
      <c r="M380" s="227">
        <v>287500</v>
      </c>
      <c r="N380" s="244">
        <v>2.5444166648228863E-4</v>
      </c>
      <c r="O380" s="243"/>
      <c r="P380" s="244">
        <v>0</v>
      </c>
      <c r="Q380" s="68">
        <v>-287500</v>
      </c>
      <c r="R380" s="90">
        <v>-2.5444166648228863E-4</v>
      </c>
    </row>
    <row r="381" spans="1:18" x14ac:dyDescent="0.2">
      <c r="A381" s="225">
        <v>379</v>
      </c>
      <c r="B381" t="s">
        <v>1891</v>
      </c>
      <c r="C381" s="63" t="s">
        <v>1892</v>
      </c>
      <c r="D381" s="63"/>
      <c r="E381" t="s">
        <v>1893</v>
      </c>
      <c r="F381" t="s">
        <v>1867</v>
      </c>
      <c r="G381" s="63" t="s">
        <v>590</v>
      </c>
      <c r="J381" s="63"/>
      <c r="K381"/>
      <c r="M381" s="227">
        <v>2699</v>
      </c>
      <c r="N381" s="244">
        <v>2.3886541142111203E-6</v>
      </c>
      <c r="O381" s="243">
        <v>2699</v>
      </c>
      <c r="P381" s="244">
        <v>2.3886541142111203E-6</v>
      </c>
      <c r="Q381" s="68">
        <v>0</v>
      </c>
      <c r="R381" s="90">
        <v>0</v>
      </c>
    </row>
    <row r="382" spans="1:18" x14ac:dyDescent="0.2">
      <c r="A382" s="225">
        <v>380</v>
      </c>
      <c r="B382" t="s">
        <v>1629</v>
      </c>
      <c r="C382" s="63" t="s">
        <v>1630</v>
      </c>
      <c r="D382" s="63">
        <v>3171020904530000</v>
      </c>
      <c r="E382" t="s">
        <v>2468</v>
      </c>
      <c r="F382" t="s">
        <v>2469</v>
      </c>
      <c r="G382" s="63" t="s">
        <v>587</v>
      </c>
      <c r="J382" s="63"/>
      <c r="K382"/>
      <c r="M382" s="227">
        <v>40307</v>
      </c>
      <c r="N382" s="244">
        <v>3.5672279133570811E-5</v>
      </c>
      <c r="O382" s="243"/>
      <c r="P382" s="244">
        <v>0</v>
      </c>
      <c r="Q382" s="68">
        <v>-40307</v>
      </c>
      <c r="R382" s="90">
        <v>-3.5672279133570811E-5</v>
      </c>
    </row>
    <row r="383" spans="1:18" x14ac:dyDescent="0.2">
      <c r="A383" s="225">
        <v>381</v>
      </c>
      <c r="B383" t="s">
        <v>3655</v>
      </c>
      <c r="C383" s="63" t="s">
        <v>3656</v>
      </c>
      <c r="D383" s="63">
        <v>951025403790224</v>
      </c>
      <c r="E383" t="s">
        <v>3657</v>
      </c>
      <c r="F383"/>
      <c r="G383" s="63" t="s">
        <v>587</v>
      </c>
      <c r="J383" s="63"/>
      <c r="K383"/>
      <c r="M383" s="227"/>
      <c r="N383" s="244">
        <v>0</v>
      </c>
      <c r="O383" s="243">
        <v>383</v>
      </c>
      <c r="P383" s="244">
        <v>3.3896055047901407E-7</v>
      </c>
      <c r="Q383" s="68">
        <v>383</v>
      </c>
      <c r="R383" s="90">
        <v>3.3896055047901407E-7</v>
      </c>
    </row>
    <row r="384" spans="1:18" x14ac:dyDescent="0.2">
      <c r="A384" s="225">
        <v>382</v>
      </c>
      <c r="B384" t="s">
        <v>1199</v>
      </c>
      <c r="C384" s="63" t="s">
        <v>1200</v>
      </c>
      <c r="D384" s="63"/>
      <c r="E384" t="s">
        <v>1201</v>
      </c>
      <c r="F384" t="s">
        <v>1202</v>
      </c>
      <c r="G384" s="63" t="s">
        <v>590</v>
      </c>
      <c r="J384" s="63"/>
      <c r="K384"/>
      <c r="M384" s="227">
        <v>5000</v>
      </c>
      <c r="N384" s="244">
        <v>4.425072460561542E-6</v>
      </c>
      <c r="O384" s="243">
        <v>5000</v>
      </c>
      <c r="P384" s="244">
        <v>4.425072460561542E-6</v>
      </c>
      <c r="Q384" s="68">
        <v>0</v>
      </c>
      <c r="R384" s="90">
        <v>0</v>
      </c>
    </row>
    <row r="385" spans="1:18" x14ac:dyDescent="0.2">
      <c r="A385" s="225">
        <v>383</v>
      </c>
      <c r="B385" t="s">
        <v>2746</v>
      </c>
      <c r="C385" s="63" t="s">
        <v>2747</v>
      </c>
      <c r="D385" s="63" t="s">
        <v>2748</v>
      </c>
      <c r="E385" t="s">
        <v>2749</v>
      </c>
      <c r="F385"/>
      <c r="G385" s="63" t="s">
        <v>590</v>
      </c>
      <c r="J385" s="63"/>
      <c r="K385"/>
      <c r="M385" s="227">
        <v>24500</v>
      </c>
      <c r="N385" s="244">
        <v>2.1682855056751555E-5</v>
      </c>
      <c r="O385" s="243">
        <v>24500</v>
      </c>
      <c r="P385" s="244">
        <v>2.1682855056751555E-5</v>
      </c>
      <c r="Q385" s="68">
        <v>0</v>
      </c>
      <c r="R385" s="90">
        <v>0</v>
      </c>
    </row>
    <row r="386" spans="1:18" x14ac:dyDescent="0.2">
      <c r="A386" s="225">
        <v>384</v>
      </c>
      <c r="B386" t="s">
        <v>501</v>
      </c>
      <c r="C386" s="63" t="s">
        <v>502</v>
      </c>
      <c r="D386" s="63" t="s">
        <v>153</v>
      </c>
      <c r="E386" t="s">
        <v>2034</v>
      </c>
      <c r="F386" t="s">
        <v>2035</v>
      </c>
      <c r="G386" s="63" t="s">
        <v>587</v>
      </c>
      <c r="J386" s="63"/>
      <c r="K386"/>
      <c r="M386" s="227">
        <v>2161</v>
      </c>
      <c r="N386" s="244">
        <v>1.9125163174546984E-6</v>
      </c>
      <c r="O386" s="243">
        <v>1617</v>
      </c>
      <c r="P386" s="244">
        <v>1.4310684337456025E-6</v>
      </c>
      <c r="Q386" s="68">
        <v>-544</v>
      </c>
      <c r="R386" s="90">
        <v>-4.8144788370909576E-7</v>
      </c>
    </row>
    <row r="387" spans="1:18" x14ac:dyDescent="0.2">
      <c r="A387" s="225">
        <v>385</v>
      </c>
      <c r="B387" t="s">
        <v>3614</v>
      </c>
      <c r="C387" s="63" t="s">
        <v>3615</v>
      </c>
      <c r="D387" s="63"/>
      <c r="E387" t="s">
        <v>3037</v>
      </c>
      <c r="F387" t="s">
        <v>3038</v>
      </c>
      <c r="G387" s="63" t="s">
        <v>590</v>
      </c>
      <c r="J387" s="63"/>
      <c r="K387"/>
      <c r="M387" s="227"/>
      <c r="N387" s="244">
        <v>0</v>
      </c>
      <c r="O387" s="243">
        <v>4500</v>
      </c>
      <c r="P387" s="244">
        <v>3.9825652145053873E-6</v>
      </c>
      <c r="Q387" s="68">
        <v>4500</v>
      </c>
      <c r="R387" s="90">
        <v>3.9825652145053873E-6</v>
      </c>
    </row>
    <row r="388" spans="1:18" x14ac:dyDescent="0.2">
      <c r="A388" s="225">
        <v>386</v>
      </c>
      <c r="B388" t="s">
        <v>3035</v>
      </c>
      <c r="C388" s="63" t="s">
        <v>3036</v>
      </c>
      <c r="D388" s="63"/>
      <c r="E388" t="s">
        <v>3037</v>
      </c>
      <c r="F388" t="s">
        <v>3038</v>
      </c>
      <c r="G388" s="63" t="s">
        <v>590</v>
      </c>
      <c r="J388" s="63"/>
      <c r="K388"/>
      <c r="M388" s="227">
        <v>37100</v>
      </c>
      <c r="N388" s="244">
        <v>3.2834037657366636E-5</v>
      </c>
      <c r="O388" s="243">
        <v>37100</v>
      </c>
      <c r="P388" s="244">
        <v>3.2834037657366636E-5</v>
      </c>
      <c r="Q388" s="68">
        <v>0</v>
      </c>
      <c r="R388" s="90">
        <v>0</v>
      </c>
    </row>
    <row r="389" spans="1:18" x14ac:dyDescent="0.2">
      <c r="A389" s="225">
        <v>387</v>
      </c>
      <c r="B389" t="s">
        <v>376</v>
      </c>
      <c r="C389" s="63" t="s">
        <v>377</v>
      </c>
      <c r="D389" s="63"/>
      <c r="E389" t="s">
        <v>980</v>
      </c>
      <c r="F389"/>
      <c r="G389" s="63" t="s">
        <v>590</v>
      </c>
      <c r="J389" s="63"/>
      <c r="K389"/>
      <c r="M389" s="227">
        <v>1692400</v>
      </c>
      <c r="N389" s="244">
        <v>1.4977985264508706E-3</v>
      </c>
      <c r="O389" s="243">
        <v>1712400</v>
      </c>
      <c r="P389" s="244">
        <v>1.5154988162931168E-3</v>
      </c>
      <c r="Q389" s="68">
        <v>20000</v>
      </c>
      <c r="R389" s="90">
        <v>1.7700289842246168E-5</v>
      </c>
    </row>
    <row r="390" spans="1:18" x14ac:dyDescent="0.2">
      <c r="A390" s="225">
        <v>388</v>
      </c>
      <c r="B390" t="s">
        <v>2147</v>
      </c>
      <c r="C390" s="63" t="s">
        <v>2148</v>
      </c>
      <c r="D390" s="63"/>
      <c r="E390" t="s">
        <v>2149</v>
      </c>
      <c r="F390"/>
      <c r="G390" s="63" t="s">
        <v>583</v>
      </c>
      <c r="J390" s="63"/>
      <c r="K390"/>
      <c r="M390" s="227">
        <v>117500</v>
      </c>
      <c r="N390" s="244">
        <v>1.0398920282319624E-4</v>
      </c>
      <c r="O390" s="243">
        <v>217000</v>
      </c>
      <c r="P390" s="244">
        <v>1.9204814478837091E-4</v>
      </c>
      <c r="Q390" s="68">
        <v>99500</v>
      </c>
      <c r="R390" s="90">
        <v>8.8058941965174674E-5</v>
      </c>
    </row>
    <row r="391" spans="1:18" x14ac:dyDescent="0.2">
      <c r="A391" s="225">
        <v>389</v>
      </c>
      <c r="B391" t="s">
        <v>2196</v>
      </c>
      <c r="C391" s="63" t="s">
        <v>2197</v>
      </c>
      <c r="D391" s="63" t="s">
        <v>2198</v>
      </c>
      <c r="E391" t="s">
        <v>2199</v>
      </c>
      <c r="F391"/>
      <c r="G391" s="63" t="s">
        <v>583</v>
      </c>
      <c r="J391" s="63"/>
      <c r="K391"/>
      <c r="M391" s="227">
        <v>25000</v>
      </c>
      <c r="N391" s="244">
        <v>2.2125362302807708E-5</v>
      </c>
      <c r="O391" s="243">
        <v>25000</v>
      </c>
      <c r="P391" s="244">
        <v>2.2125362302807708E-5</v>
      </c>
      <c r="Q391" s="68">
        <v>0</v>
      </c>
      <c r="R391" s="90">
        <v>0</v>
      </c>
    </row>
    <row r="392" spans="1:18" x14ac:dyDescent="0.2">
      <c r="A392" s="225">
        <v>390</v>
      </c>
      <c r="B392" t="s">
        <v>2365</v>
      </c>
      <c r="C392" s="63" t="s">
        <v>2366</v>
      </c>
      <c r="D392" s="63"/>
      <c r="E392" t="s">
        <v>2367</v>
      </c>
      <c r="F392" t="s">
        <v>2368</v>
      </c>
      <c r="G392" s="63" t="s">
        <v>590</v>
      </c>
      <c r="J392" s="63"/>
      <c r="K392"/>
      <c r="M392" s="227">
        <v>14000</v>
      </c>
      <c r="N392" s="244">
        <v>1.2390202889572317E-5</v>
      </c>
      <c r="O392" s="243">
        <v>16500</v>
      </c>
      <c r="P392" s="244">
        <v>1.4602739119853087E-5</v>
      </c>
      <c r="Q392" s="68">
        <v>2500</v>
      </c>
      <c r="R392" s="90">
        <v>2.212536230280771E-6</v>
      </c>
    </row>
    <row r="393" spans="1:18" x14ac:dyDescent="0.2">
      <c r="A393" s="225">
        <v>391</v>
      </c>
      <c r="B393" t="s">
        <v>3429</v>
      </c>
      <c r="C393" s="63" t="s">
        <v>3430</v>
      </c>
      <c r="D393" s="63"/>
      <c r="E393" t="s">
        <v>3431</v>
      </c>
      <c r="F393" t="s">
        <v>3432</v>
      </c>
      <c r="G393" s="63" t="s">
        <v>147</v>
      </c>
      <c r="J393" s="63"/>
      <c r="K393"/>
      <c r="M393" s="227">
        <v>12500</v>
      </c>
      <c r="N393" s="244">
        <v>1.1062681151403854E-5</v>
      </c>
      <c r="O393" s="243">
        <v>20000</v>
      </c>
      <c r="P393" s="244">
        <v>1.7700289842246168E-5</v>
      </c>
      <c r="Q393" s="68">
        <v>7500</v>
      </c>
      <c r="R393" s="90">
        <v>6.6376086908423122E-6</v>
      </c>
    </row>
    <row r="394" spans="1:18" x14ac:dyDescent="0.2">
      <c r="A394" s="225">
        <v>392</v>
      </c>
      <c r="B394" t="s">
        <v>3556</v>
      </c>
      <c r="C394" s="63" t="s">
        <v>3557</v>
      </c>
      <c r="D394" s="63"/>
      <c r="E394" t="s">
        <v>3431</v>
      </c>
      <c r="F394" t="s">
        <v>3432</v>
      </c>
      <c r="G394" s="63" t="s">
        <v>147</v>
      </c>
      <c r="J394" s="63"/>
      <c r="K394"/>
      <c r="M394" s="227"/>
      <c r="N394" s="244">
        <v>0</v>
      </c>
      <c r="O394" s="243">
        <v>12500</v>
      </c>
      <c r="P394" s="244">
        <v>1.1062681151403854E-5</v>
      </c>
      <c r="Q394" s="68">
        <v>12500</v>
      </c>
      <c r="R394" s="90">
        <v>1.1062681151403854E-5</v>
      </c>
    </row>
    <row r="395" spans="1:18" x14ac:dyDescent="0.2">
      <c r="A395" s="225">
        <v>393</v>
      </c>
      <c r="B395" t="s">
        <v>3458</v>
      </c>
      <c r="C395" s="63" t="s">
        <v>540</v>
      </c>
      <c r="D395" s="63" t="s">
        <v>656</v>
      </c>
      <c r="E395" t="s">
        <v>506</v>
      </c>
      <c r="F395" t="s">
        <v>1480</v>
      </c>
      <c r="G395" s="63" t="s">
        <v>590</v>
      </c>
      <c r="J395" s="63"/>
      <c r="K395"/>
      <c r="M395" s="227">
        <v>4961094</v>
      </c>
      <c r="N395" s="244">
        <v>4.3906400867314201E-3</v>
      </c>
      <c r="O395" s="243">
        <v>4139402</v>
      </c>
      <c r="P395" s="244">
        <v>3.6634307586786733E-3</v>
      </c>
      <c r="Q395" s="68">
        <v>-821692</v>
      </c>
      <c r="R395" s="90">
        <v>-7.272093280527469E-4</v>
      </c>
    </row>
    <row r="396" spans="1:18" x14ac:dyDescent="0.2">
      <c r="A396" s="225">
        <v>394</v>
      </c>
      <c r="B396" t="s">
        <v>2703</v>
      </c>
      <c r="C396" s="63" t="s">
        <v>251</v>
      </c>
      <c r="D396" s="63"/>
      <c r="E396" t="s">
        <v>506</v>
      </c>
      <c r="F396"/>
      <c r="G396" s="63" t="s">
        <v>590</v>
      </c>
      <c r="J396" s="63"/>
      <c r="K396"/>
      <c r="M396" s="227">
        <v>237250</v>
      </c>
      <c r="N396" s="244">
        <v>2.0996968825364517E-4</v>
      </c>
      <c r="O396" s="243">
        <v>237250</v>
      </c>
      <c r="P396" s="244">
        <v>2.0996968825364517E-4</v>
      </c>
      <c r="Q396" s="68">
        <v>0</v>
      </c>
      <c r="R396" s="90">
        <v>0</v>
      </c>
    </row>
    <row r="397" spans="1:18" x14ac:dyDescent="0.2">
      <c r="A397" s="225">
        <v>395</v>
      </c>
      <c r="B397" t="s">
        <v>1130</v>
      </c>
      <c r="C397" s="63" t="s">
        <v>1131</v>
      </c>
      <c r="D397" s="63"/>
      <c r="E397" t="s">
        <v>1116</v>
      </c>
      <c r="F397"/>
      <c r="G397" s="63" t="s">
        <v>590</v>
      </c>
      <c r="J397" s="63"/>
      <c r="K397"/>
      <c r="M397" s="227">
        <v>5500</v>
      </c>
      <c r="N397" s="244">
        <v>4.8675797066176959E-6</v>
      </c>
      <c r="O397" s="243">
        <v>5500</v>
      </c>
      <c r="P397" s="244">
        <v>4.8675797066176959E-6</v>
      </c>
      <c r="Q397" s="68">
        <v>0</v>
      </c>
      <c r="R397" s="90">
        <v>0</v>
      </c>
    </row>
    <row r="398" spans="1:18" x14ac:dyDescent="0.2">
      <c r="A398" s="225">
        <v>396</v>
      </c>
      <c r="B398" t="s">
        <v>863</v>
      </c>
      <c r="C398" s="63" t="s">
        <v>864</v>
      </c>
      <c r="D398" s="63"/>
      <c r="E398" t="s">
        <v>1059</v>
      </c>
      <c r="F398" t="s">
        <v>1060</v>
      </c>
      <c r="G398" s="63" t="s">
        <v>590</v>
      </c>
      <c r="J398" s="63"/>
      <c r="K398"/>
      <c r="M398" s="227">
        <v>36500</v>
      </c>
      <c r="N398" s="244">
        <v>3.2303028962099251E-5</v>
      </c>
      <c r="O398" s="243">
        <v>36500</v>
      </c>
      <c r="P398" s="244">
        <v>3.2303028962099251E-5</v>
      </c>
      <c r="Q398" s="68">
        <v>0</v>
      </c>
      <c r="R398" s="90">
        <v>0</v>
      </c>
    </row>
    <row r="399" spans="1:18" x14ac:dyDescent="0.2">
      <c r="A399" s="225">
        <v>397</v>
      </c>
      <c r="B399" t="s">
        <v>2791</v>
      </c>
      <c r="C399" s="63" t="s">
        <v>2792</v>
      </c>
      <c r="D399" s="63" t="s">
        <v>656</v>
      </c>
      <c r="E399" t="s">
        <v>2793</v>
      </c>
      <c r="F399" t="s">
        <v>2794</v>
      </c>
      <c r="G399" s="63" t="s">
        <v>590</v>
      </c>
      <c r="J399" s="63"/>
      <c r="K399"/>
      <c r="M399" s="227">
        <v>1131500</v>
      </c>
      <c r="N399" s="244">
        <v>1.0013938978250768E-3</v>
      </c>
      <c r="O399" s="243">
        <v>1392000</v>
      </c>
      <c r="P399" s="244">
        <v>1.2319401730203332E-3</v>
      </c>
      <c r="Q399" s="68">
        <v>260500</v>
      </c>
      <c r="R399" s="90">
        <v>2.3054627519525632E-4</v>
      </c>
    </row>
    <row r="400" spans="1:18" x14ac:dyDescent="0.2">
      <c r="A400" s="225">
        <v>398</v>
      </c>
      <c r="B400" t="s">
        <v>793</v>
      </c>
      <c r="C400" s="63" t="s">
        <v>794</v>
      </c>
      <c r="D400" s="63" t="s">
        <v>656</v>
      </c>
      <c r="E400" t="s">
        <v>1627</v>
      </c>
      <c r="F400" t="s">
        <v>1628</v>
      </c>
      <c r="G400" s="63" t="s">
        <v>590</v>
      </c>
      <c r="J400" s="63"/>
      <c r="K400"/>
      <c r="M400" s="227">
        <v>16500</v>
      </c>
      <c r="N400" s="244">
        <v>1.4602739119853087E-5</v>
      </c>
      <c r="O400" s="243">
        <v>16500</v>
      </c>
      <c r="P400" s="244">
        <v>1.4602739119853087E-5</v>
      </c>
      <c r="Q400" s="68">
        <v>0</v>
      </c>
      <c r="R400" s="90">
        <v>0</v>
      </c>
    </row>
    <row r="401" spans="1:18" x14ac:dyDescent="0.2">
      <c r="A401" s="225">
        <v>399</v>
      </c>
      <c r="B401" t="s">
        <v>3116</v>
      </c>
      <c r="C401" s="63" t="s">
        <v>3117</v>
      </c>
      <c r="D401" s="63"/>
      <c r="E401" t="s">
        <v>3118</v>
      </c>
      <c r="F401" t="s">
        <v>3119</v>
      </c>
      <c r="G401" s="63" t="s">
        <v>590</v>
      </c>
      <c r="J401" s="63"/>
      <c r="K401"/>
      <c r="M401" s="227">
        <v>455500</v>
      </c>
      <c r="N401" s="244">
        <v>4.0312410115715647E-4</v>
      </c>
      <c r="O401" s="243">
        <v>455500</v>
      </c>
      <c r="P401" s="244">
        <v>4.0312410115715647E-4</v>
      </c>
      <c r="Q401" s="68">
        <v>0</v>
      </c>
      <c r="R401" s="90">
        <v>0</v>
      </c>
    </row>
    <row r="402" spans="1:18" x14ac:dyDescent="0.2">
      <c r="A402" s="225">
        <v>400</v>
      </c>
      <c r="B402" t="s">
        <v>2094</v>
      </c>
      <c r="C402" s="63" t="s">
        <v>2095</v>
      </c>
      <c r="D402" s="63"/>
      <c r="E402" t="s">
        <v>2096</v>
      </c>
      <c r="F402" t="s">
        <v>2097</v>
      </c>
      <c r="G402" s="63" t="s">
        <v>590</v>
      </c>
      <c r="J402" s="63"/>
      <c r="K402"/>
      <c r="M402" s="227">
        <v>10000</v>
      </c>
      <c r="N402" s="244">
        <v>8.850144921123084E-6</v>
      </c>
      <c r="O402" s="243">
        <v>10000</v>
      </c>
      <c r="P402" s="244">
        <v>8.850144921123084E-6</v>
      </c>
      <c r="Q402" s="68">
        <v>0</v>
      </c>
      <c r="R402" s="90">
        <v>0</v>
      </c>
    </row>
    <row r="403" spans="1:18" x14ac:dyDescent="0.2">
      <c r="A403" s="225">
        <v>401</v>
      </c>
      <c r="B403" t="s">
        <v>1660</v>
      </c>
      <c r="C403" s="63" t="s">
        <v>1661</v>
      </c>
      <c r="D403" s="63"/>
      <c r="E403" t="s">
        <v>1662</v>
      </c>
      <c r="F403" t="s">
        <v>1663</v>
      </c>
      <c r="G403" s="63" t="s">
        <v>590</v>
      </c>
      <c r="J403" s="63"/>
      <c r="K403"/>
      <c r="M403" s="227">
        <v>8500</v>
      </c>
      <c r="N403" s="244">
        <v>7.5226231829546207E-6</v>
      </c>
      <c r="O403" s="243">
        <v>8500</v>
      </c>
      <c r="P403" s="244">
        <v>7.5226231829546207E-6</v>
      </c>
      <c r="Q403" s="68">
        <v>0</v>
      </c>
      <c r="R403" s="90">
        <v>0</v>
      </c>
    </row>
    <row r="404" spans="1:18" x14ac:dyDescent="0.2">
      <c r="A404" s="225">
        <v>402</v>
      </c>
      <c r="B404" t="s">
        <v>1658</v>
      </c>
      <c r="C404" s="63" t="s">
        <v>1659</v>
      </c>
      <c r="D404" s="63" t="s">
        <v>656</v>
      </c>
      <c r="E404" t="s">
        <v>2001</v>
      </c>
      <c r="F404" t="s">
        <v>2002</v>
      </c>
      <c r="G404" s="63" t="s">
        <v>590</v>
      </c>
      <c r="J404" s="63"/>
      <c r="K404"/>
      <c r="M404" s="227">
        <v>48845</v>
      </c>
      <c r="N404" s="244">
        <v>4.32285328672257E-5</v>
      </c>
      <c r="O404" s="243">
        <v>48845</v>
      </c>
      <c r="P404" s="244">
        <v>4.32285328672257E-5</v>
      </c>
      <c r="Q404" s="68">
        <v>0</v>
      </c>
      <c r="R404" s="90">
        <v>0</v>
      </c>
    </row>
    <row r="405" spans="1:18" x14ac:dyDescent="0.2">
      <c r="A405" s="225">
        <v>403</v>
      </c>
      <c r="B405" t="s">
        <v>2867</v>
      </c>
      <c r="C405" s="63" t="s">
        <v>2868</v>
      </c>
      <c r="D405" s="63" t="s">
        <v>656</v>
      </c>
      <c r="E405" t="s">
        <v>2869</v>
      </c>
      <c r="F405" t="s">
        <v>2870</v>
      </c>
      <c r="G405" s="63" t="s">
        <v>590</v>
      </c>
      <c r="J405" s="63"/>
      <c r="K405"/>
      <c r="M405" s="227">
        <v>44000</v>
      </c>
      <c r="N405" s="244">
        <v>3.8940637652941567E-5</v>
      </c>
      <c r="O405" s="243">
        <v>65000</v>
      </c>
      <c r="P405" s="244">
        <v>5.7525941987300041E-5</v>
      </c>
      <c r="Q405" s="68">
        <v>21000</v>
      </c>
      <c r="R405" s="90">
        <v>1.8585304334358474E-5</v>
      </c>
    </row>
    <row r="406" spans="1:18" x14ac:dyDescent="0.2">
      <c r="A406" s="225">
        <v>404</v>
      </c>
      <c r="B406" t="s">
        <v>3178</v>
      </c>
      <c r="C406" s="63" t="s">
        <v>3179</v>
      </c>
      <c r="D406" s="63"/>
      <c r="E406" t="s">
        <v>3180</v>
      </c>
      <c r="F406" t="s">
        <v>3181</v>
      </c>
      <c r="G406" s="63" t="s">
        <v>590</v>
      </c>
      <c r="J406" s="63"/>
      <c r="K406"/>
      <c r="M406" s="227">
        <v>20000</v>
      </c>
      <c r="N406" s="244">
        <v>1.7700289842246168E-5</v>
      </c>
      <c r="O406" s="243">
        <v>20000</v>
      </c>
      <c r="P406" s="244">
        <v>1.7700289842246168E-5</v>
      </c>
      <c r="Q406" s="68">
        <v>0</v>
      </c>
      <c r="R406" s="90">
        <v>0</v>
      </c>
    </row>
    <row r="407" spans="1:18" x14ac:dyDescent="0.2">
      <c r="A407" s="225">
        <v>405</v>
      </c>
      <c r="B407" t="s">
        <v>2224</v>
      </c>
      <c r="C407" s="63" t="s">
        <v>2225</v>
      </c>
      <c r="D407" s="63" t="s">
        <v>656</v>
      </c>
      <c r="E407" t="s">
        <v>3173</v>
      </c>
      <c r="F407" t="s">
        <v>2226</v>
      </c>
      <c r="G407" s="63" t="s">
        <v>590</v>
      </c>
      <c r="J407" s="63"/>
      <c r="K407"/>
      <c r="M407" s="227">
        <v>26500</v>
      </c>
      <c r="N407" s="244">
        <v>2.3452884040976171E-5</v>
      </c>
      <c r="O407" s="243">
        <v>26500</v>
      </c>
      <c r="P407" s="244">
        <v>2.3452884040976171E-5</v>
      </c>
      <c r="Q407" s="68">
        <v>0</v>
      </c>
      <c r="R407" s="90">
        <v>0</v>
      </c>
    </row>
    <row r="408" spans="1:18" x14ac:dyDescent="0.2">
      <c r="A408" s="225">
        <v>406</v>
      </c>
      <c r="B408" t="s">
        <v>2921</v>
      </c>
      <c r="C408" s="63" t="s">
        <v>2922</v>
      </c>
      <c r="D408" s="63" t="s">
        <v>656</v>
      </c>
      <c r="E408" t="s">
        <v>3024</v>
      </c>
      <c r="F408" t="s">
        <v>3025</v>
      </c>
      <c r="G408" s="63" t="s">
        <v>590</v>
      </c>
      <c r="J408" s="63"/>
      <c r="K408"/>
      <c r="M408" s="227">
        <v>361000</v>
      </c>
      <c r="N408" s="244">
        <v>3.194902316525433E-4</v>
      </c>
      <c r="O408" s="243">
        <v>400000</v>
      </c>
      <c r="P408" s="244">
        <v>3.5400579684492333E-4</v>
      </c>
      <c r="Q408" s="68">
        <v>39000</v>
      </c>
      <c r="R408" s="90">
        <v>3.4515565192380023E-5</v>
      </c>
    </row>
    <row r="409" spans="1:18" x14ac:dyDescent="0.2">
      <c r="A409" s="225">
        <v>407</v>
      </c>
      <c r="B409" t="s">
        <v>1379</v>
      </c>
      <c r="C409" s="63" t="s">
        <v>1380</v>
      </c>
      <c r="D409" s="63"/>
      <c r="E409" t="s">
        <v>1381</v>
      </c>
      <c r="F409"/>
      <c r="G409" s="63" t="s">
        <v>590</v>
      </c>
      <c r="J409" s="63"/>
      <c r="K409"/>
      <c r="M409" s="227">
        <v>1500</v>
      </c>
      <c r="N409" s="244">
        <v>1.3275217381684624E-6</v>
      </c>
      <c r="O409" s="243">
        <v>1500</v>
      </c>
      <c r="P409" s="244">
        <v>1.3275217381684624E-6</v>
      </c>
      <c r="Q409" s="68">
        <v>0</v>
      </c>
      <c r="R409" s="90">
        <v>0</v>
      </c>
    </row>
    <row r="410" spans="1:18" x14ac:dyDescent="0.2">
      <c r="A410" s="225">
        <v>408</v>
      </c>
      <c r="B410" t="s">
        <v>1141</v>
      </c>
      <c r="C410" s="63" t="s">
        <v>1142</v>
      </c>
      <c r="D410" s="63"/>
      <c r="E410" t="s">
        <v>2816</v>
      </c>
      <c r="F410" t="s">
        <v>2817</v>
      </c>
      <c r="G410" s="63" t="s">
        <v>590</v>
      </c>
      <c r="J410" s="63"/>
      <c r="K410"/>
      <c r="M410" s="227">
        <v>184450</v>
      </c>
      <c r="N410" s="244">
        <v>1.6324092307011526E-4</v>
      </c>
      <c r="O410" s="243">
        <v>184450</v>
      </c>
      <c r="P410" s="244">
        <v>1.6324092307011526E-4</v>
      </c>
      <c r="Q410" s="68">
        <v>0</v>
      </c>
      <c r="R410" s="90">
        <v>0</v>
      </c>
    </row>
    <row r="411" spans="1:18" x14ac:dyDescent="0.2">
      <c r="A411" s="225">
        <v>409</v>
      </c>
      <c r="B411" t="s">
        <v>2568</v>
      </c>
      <c r="C411" s="63" t="s">
        <v>1974</v>
      </c>
      <c r="D411" s="63" t="s">
        <v>656</v>
      </c>
      <c r="E411" t="s">
        <v>2569</v>
      </c>
      <c r="F411" t="s">
        <v>2570</v>
      </c>
      <c r="G411" s="63" t="s">
        <v>590</v>
      </c>
      <c r="J411" s="63"/>
      <c r="K411"/>
      <c r="M411" s="227">
        <v>21000</v>
      </c>
      <c r="N411" s="244">
        <v>1.8585304334358474E-5</v>
      </c>
      <c r="O411" s="243">
        <v>21000</v>
      </c>
      <c r="P411" s="244">
        <v>1.8585304334358474E-5</v>
      </c>
      <c r="Q411" s="68">
        <v>0</v>
      </c>
      <c r="R411" s="90">
        <v>0</v>
      </c>
    </row>
    <row r="412" spans="1:18" x14ac:dyDescent="0.2">
      <c r="A412" s="225">
        <v>410</v>
      </c>
      <c r="B412" t="s">
        <v>2057</v>
      </c>
      <c r="C412" s="63" t="s">
        <v>2058</v>
      </c>
      <c r="D412" s="63"/>
      <c r="E412" t="s">
        <v>2059</v>
      </c>
      <c r="F412" t="s">
        <v>2060</v>
      </c>
      <c r="G412" s="63" t="s">
        <v>590</v>
      </c>
      <c r="J412" s="63"/>
      <c r="K412"/>
      <c r="M412" s="227">
        <v>79500</v>
      </c>
      <c r="N412" s="244">
        <v>7.0358652122928512E-5</v>
      </c>
      <c r="O412" s="243">
        <v>85500</v>
      </c>
      <c r="P412" s="244">
        <v>7.5668739075602362E-5</v>
      </c>
      <c r="Q412" s="68">
        <v>6000</v>
      </c>
      <c r="R412" s="90">
        <v>5.3100869526738497E-6</v>
      </c>
    </row>
    <row r="413" spans="1:18" x14ac:dyDescent="0.2">
      <c r="A413" s="225">
        <v>411</v>
      </c>
      <c r="B413" t="s">
        <v>1947</v>
      </c>
      <c r="C413" s="63" t="s">
        <v>1948</v>
      </c>
      <c r="D413" s="63"/>
      <c r="E413" t="s">
        <v>1949</v>
      </c>
      <c r="F413" t="s">
        <v>1950</v>
      </c>
      <c r="G413" s="63" t="s">
        <v>590</v>
      </c>
      <c r="J413" s="63"/>
      <c r="K413"/>
      <c r="M413" s="227">
        <v>20000</v>
      </c>
      <c r="N413" s="244">
        <v>1.7700289842246168E-5</v>
      </c>
      <c r="O413" s="243">
        <v>20000</v>
      </c>
      <c r="P413" s="244">
        <v>1.7700289842246168E-5</v>
      </c>
      <c r="Q413" s="68">
        <v>0</v>
      </c>
      <c r="R413" s="90">
        <v>0</v>
      </c>
    </row>
    <row r="414" spans="1:18" x14ac:dyDescent="0.2">
      <c r="A414" s="225">
        <v>412</v>
      </c>
      <c r="B414" t="s">
        <v>2334</v>
      </c>
      <c r="C414" s="63" t="s">
        <v>2335</v>
      </c>
      <c r="D414" s="63"/>
      <c r="E414" t="s">
        <v>2336</v>
      </c>
      <c r="F414" t="s">
        <v>2337</v>
      </c>
      <c r="G414" s="63" t="s">
        <v>590</v>
      </c>
      <c r="J414" s="63"/>
      <c r="K414"/>
      <c r="M414" s="227">
        <v>16000</v>
      </c>
      <c r="N414" s="244">
        <v>1.4160231873796934E-5</v>
      </c>
      <c r="O414" s="243">
        <v>16000</v>
      </c>
      <c r="P414" s="244">
        <v>1.4160231873796934E-5</v>
      </c>
      <c r="Q414" s="68">
        <v>0</v>
      </c>
      <c r="R414" s="90">
        <v>0</v>
      </c>
    </row>
    <row r="415" spans="1:18" x14ac:dyDescent="0.2">
      <c r="A415" s="225">
        <v>413</v>
      </c>
      <c r="B415" t="s">
        <v>2578</v>
      </c>
      <c r="C415" s="63" t="s">
        <v>2579</v>
      </c>
      <c r="D415" s="63"/>
      <c r="E415" t="s">
        <v>2580</v>
      </c>
      <c r="F415" t="s">
        <v>2581</v>
      </c>
      <c r="G415" s="63" t="s">
        <v>590</v>
      </c>
      <c r="J415" s="63"/>
      <c r="K415"/>
      <c r="M415" s="227">
        <v>12500</v>
      </c>
      <c r="N415" s="244">
        <v>1.1062681151403854E-5</v>
      </c>
      <c r="O415" s="243">
        <v>12500</v>
      </c>
      <c r="P415" s="244">
        <v>1.1062681151403854E-5</v>
      </c>
      <c r="Q415" s="68">
        <v>0</v>
      </c>
      <c r="R415" s="90">
        <v>0</v>
      </c>
    </row>
    <row r="416" spans="1:18" x14ac:dyDescent="0.2">
      <c r="A416" s="225">
        <v>414</v>
      </c>
      <c r="B416" t="s">
        <v>2571</v>
      </c>
      <c r="C416" s="63" t="s">
        <v>2572</v>
      </c>
      <c r="D416" s="63"/>
      <c r="E416" t="s">
        <v>2573</v>
      </c>
      <c r="F416" t="s">
        <v>2574</v>
      </c>
      <c r="G416" s="63" t="s">
        <v>590</v>
      </c>
      <c r="J416" s="63"/>
      <c r="K416"/>
      <c r="M416" s="227">
        <v>10500</v>
      </c>
      <c r="N416" s="244">
        <v>9.292652167179237E-6</v>
      </c>
      <c r="O416" s="243">
        <v>20000</v>
      </c>
      <c r="P416" s="244">
        <v>1.7700289842246168E-5</v>
      </c>
      <c r="Q416" s="68">
        <v>9500</v>
      </c>
      <c r="R416" s="90">
        <v>8.4076376750669293E-6</v>
      </c>
    </row>
    <row r="417" spans="1:18" x14ac:dyDescent="0.2">
      <c r="A417" s="225">
        <v>415</v>
      </c>
      <c r="B417" t="s">
        <v>2821</v>
      </c>
      <c r="C417" s="63" t="s">
        <v>2822</v>
      </c>
      <c r="D417" s="63"/>
      <c r="E417" t="s">
        <v>1191</v>
      </c>
      <c r="F417" t="s">
        <v>2823</v>
      </c>
      <c r="G417" s="63" t="s">
        <v>590</v>
      </c>
      <c r="J417" s="63"/>
      <c r="K417"/>
      <c r="M417" s="227">
        <v>384500</v>
      </c>
      <c r="N417" s="244">
        <v>3.4028807221718254E-4</v>
      </c>
      <c r="O417" s="243">
        <v>359500</v>
      </c>
      <c r="P417" s="244">
        <v>3.1816270991437482E-4</v>
      </c>
      <c r="Q417" s="68">
        <v>-25000</v>
      </c>
      <c r="R417" s="90">
        <v>-2.2125362302807708E-5</v>
      </c>
    </row>
    <row r="418" spans="1:18" x14ac:dyDescent="0.2">
      <c r="A418" s="225">
        <v>416</v>
      </c>
      <c r="B418" t="s">
        <v>2980</v>
      </c>
      <c r="C418" s="63" t="s">
        <v>2981</v>
      </c>
      <c r="D418" s="63"/>
      <c r="E418" t="s">
        <v>2982</v>
      </c>
      <c r="F418" t="s">
        <v>2983</v>
      </c>
      <c r="G418" s="63" t="s">
        <v>590</v>
      </c>
      <c r="J418" s="63"/>
      <c r="K418"/>
      <c r="M418" s="227">
        <v>7000</v>
      </c>
      <c r="N418" s="244">
        <v>6.1951014447861583E-6</v>
      </c>
      <c r="O418" s="243">
        <v>7000</v>
      </c>
      <c r="P418" s="244">
        <v>6.1951014447861583E-6</v>
      </c>
      <c r="Q418" s="68">
        <v>0</v>
      </c>
      <c r="R418" s="90">
        <v>0</v>
      </c>
    </row>
    <row r="419" spans="1:18" x14ac:dyDescent="0.2">
      <c r="A419" s="225">
        <v>417</v>
      </c>
      <c r="B419" t="s">
        <v>813</v>
      </c>
      <c r="C419" s="63" t="s">
        <v>814</v>
      </c>
      <c r="D419" s="63"/>
      <c r="E419" t="s">
        <v>1012</v>
      </c>
      <c r="F419"/>
      <c r="G419" s="63" t="s">
        <v>590</v>
      </c>
      <c r="J419" s="63"/>
      <c r="K419"/>
      <c r="M419" s="227">
        <v>1108000</v>
      </c>
      <c r="N419" s="244">
        <v>9.8059605726043774E-4</v>
      </c>
      <c r="O419" s="243">
        <v>1108000</v>
      </c>
      <c r="P419" s="244">
        <v>9.8059605726043774E-4</v>
      </c>
      <c r="Q419" s="68">
        <v>0</v>
      </c>
      <c r="R419" s="90">
        <v>0</v>
      </c>
    </row>
    <row r="420" spans="1:18" x14ac:dyDescent="0.2">
      <c r="A420" s="225">
        <v>418</v>
      </c>
      <c r="B420" t="s">
        <v>3232</v>
      </c>
      <c r="C420" s="63" t="s">
        <v>3233</v>
      </c>
      <c r="D420" s="63"/>
      <c r="E420" t="s">
        <v>3234</v>
      </c>
      <c r="F420" t="s">
        <v>3235</v>
      </c>
      <c r="G420" s="63" t="s">
        <v>590</v>
      </c>
      <c r="J420" s="63"/>
      <c r="K420"/>
      <c r="M420" s="227">
        <v>123000</v>
      </c>
      <c r="N420" s="244">
        <v>1.0885678252981393E-4</v>
      </c>
      <c r="O420" s="243">
        <v>123000</v>
      </c>
      <c r="P420" s="244">
        <v>1.0885678252981393E-4</v>
      </c>
      <c r="Q420" s="68">
        <v>0</v>
      </c>
      <c r="R420" s="90">
        <v>0</v>
      </c>
    </row>
    <row r="421" spans="1:18" x14ac:dyDescent="0.2">
      <c r="A421" s="225">
        <v>419</v>
      </c>
      <c r="B421" t="s">
        <v>2312</v>
      </c>
      <c r="C421" s="63" t="s">
        <v>2313</v>
      </c>
      <c r="D421" s="63"/>
      <c r="E421" t="s">
        <v>2314</v>
      </c>
      <c r="F421"/>
      <c r="G421" s="63" t="s">
        <v>590</v>
      </c>
      <c r="J421" s="63"/>
      <c r="K421"/>
      <c r="M421" s="227">
        <v>211500</v>
      </c>
      <c r="N421" s="244">
        <v>1.8718056508175321E-4</v>
      </c>
      <c r="O421" s="243">
        <v>211500</v>
      </c>
      <c r="P421" s="244">
        <v>1.8718056508175321E-4</v>
      </c>
      <c r="Q421" s="68">
        <v>0</v>
      </c>
      <c r="R421" s="90">
        <v>0</v>
      </c>
    </row>
    <row r="422" spans="1:18" x14ac:dyDescent="0.2">
      <c r="A422" s="225">
        <v>420</v>
      </c>
      <c r="B422" t="s">
        <v>767</v>
      </c>
      <c r="C422" s="63" t="s">
        <v>768</v>
      </c>
      <c r="D422" s="63"/>
      <c r="E422" t="s">
        <v>1069</v>
      </c>
      <c r="F422"/>
      <c r="G422" s="63" t="s">
        <v>590</v>
      </c>
      <c r="J422" s="63"/>
      <c r="K422"/>
      <c r="M422" s="227">
        <v>28500</v>
      </c>
      <c r="N422" s="244">
        <v>2.5222913025200786E-5</v>
      </c>
      <c r="O422" s="243">
        <v>28500</v>
      </c>
      <c r="P422" s="244">
        <v>2.5222913025200786E-5</v>
      </c>
      <c r="Q422" s="68">
        <v>0</v>
      </c>
      <c r="R422" s="90">
        <v>0</v>
      </c>
    </row>
    <row r="423" spans="1:18" x14ac:dyDescent="0.2">
      <c r="A423" s="225">
        <v>421</v>
      </c>
      <c r="B423" t="s">
        <v>3470</v>
      </c>
      <c r="C423" s="63" t="s">
        <v>3471</v>
      </c>
      <c r="D423" s="63"/>
      <c r="E423" t="s">
        <v>1059</v>
      </c>
      <c r="F423" t="s">
        <v>1060</v>
      </c>
      <c r="G423" s="63" t="s">
        <v>590</v>
      </c>
      <c r="J423" s="63"/>
      <c r="K423"/>
      <c r="M423" s="227"/>
      <c r="N423" s="244">
        <v>0</v>
      </c>
      <c r="O423" s="243">
        <v>178500</v>
      </c>
      <c r="P423" s="244">
        <v>1.5797508684204704E-4</v>
      </c>
      <c r="Q423" s="68">
        <v>178500</v>
      </c>
      <c r="R423" s="90">
        <v>1.5797508684204704E-4</v>
      </c>
    </row>
    <row r="424" spans="1:18" x14ac:dyDescent="0.2">
      <c r="A424" s="225">
        <v>422</v>
      </c>
      <c r="B424" t="s">
        <v>3043</v>
      </c>
      <c r="C424" s="63" t="s">
        <v>3044</v>
      </c>
      <c r="D424" s="63" t="s">
        <v>656</v>
      </c>
      <c r="E424" t="s">
        <v>3045</v>
      </c>
      <c r="F424" t="s">
        <v>3046</v>
      </c>
      <c r="G424" s="63" t="s">
        <v>590</v>
      </c>
      <c r="J424" s="63"/>
      <c r="K424"/>
      <c r="M424" s="227">
        <v>43000</v>
      </c>
      <c r="N424" s="244">
        <v>3.8055623160829261E-5</v>
      </c>
      <c r="O424" s="243">
        <v>43000</v>
      </c>
      <c r="P424" s="244">
        <v>3.8055623160829261E-5</v>
      </c>
      <c r="Q424" s="68">
        <v>0</v>
      </c>
      <c r="R424" s="90">
        <v>0</v>
      </c>
    </row>
    <row r="425" spans="1:18" x14ac:dyDescent="0.2">
      <c r="A425" s="225">
        <v>423</v>
      </c>
      <c r="B425" t="s">
        <v>1989</v>
      </c>
      <c r="C425" s="63" t="s">
        <v>1990</v>
      </c>
      <c r="D425" s="63"/>
      <c r="E425" t="s">
        <v>1991</v>
      </c>
      <c r="F425"/>
      <c r="G425" s="63" t="s">
        <v>590</v>
      </c>
      <c r="J425" s="63"/>
      <c r="K425"/>
      <c r="M425" s="227">
        <v>222000</v>
      </c>
      <c r="N425" s="244">
        <v>1.9647321724893245E-4</v>
      </c>
      <c r="O425" s="243">
        <v>222000</v>
      </c>
      <c r="P425" s="244">
        <v>1.9647321724893245E-4</v>
      </c>
      <c r="Q425" s="68">
        <v>0</v>
      </c>
      <c r="R425" s="90">
        <v>0</v>
      </c>
    </row>
    <row r="426" spans="1:18" x14ac:dyDescent="0.2">
      <c r="A426" s="225">
        <v>424</v>
      </c>
      <c r="B426" t="s">
        <v>2122</v>
      </c>
      <c r="C426" s="63" t="s">
        <v>2123</v>
      </c>
      <c r="D426" s="63"/>
      <c r="E426" t="s">
        <v>2124</v>
      </c>
      <c r="F426"/>
      <c r="G426" s="63" t="s">
        <v>590</v>
      </c>
      <c r="J426" s="63"/>
      <c r="K426"/>
      <c r="M426" s="227">
        <v>429500</v>
      </c>
      <c r="N426" s="244">
        <v>3.8011372436223644E-4</v>
      </c>
      <c r="O426" s="243">
        <v>406500</v>
      </c>
      <c r="P426" s="244">
        <v>3.5975839104365336E-4</v>
      </c>
      <c r="Q426" s="68">
        <v>-23000</v>
      </c>
      <c r="R426" s="90">
        <v>-2.0355333318583093E-5</v>
      </c>
    </row>
    <row r="427" spans="1:18" x14ac:dyDescent="0.2">
      <c r="A427" s="225">
        <v>425</v>
      </c>
      <c r="B427" t="s">
        <v>3316</v>
      </c>
      <c r="C427" s="63" t="s">
        <v>3317</v>
      </c>
      <c r="D427" s="63" t="s">
        <v>656</v>
      </c>
      <c r="E427" t="s">
        <v>3318</v>
      </c>
      <c r="F427" t="s">
        <v>3319</v>
      </c>
      <c r="G427" s="63" t="s">
        <v>590</v>
      </c>
      <c r="J427" s="63"/>
      <c r="K427"/>
      <c r="M427" s="227">
        <v>8000</v>
      </c>
      <c r="N427" s="244">
        <v>7.0801159368984669E-6</v>
      </c>
      <c r="O427" s="243"/>
      <c r="P427" s="244">
        <v>0</v>
      </c>
      <c r="Q427" s="68">
        <v>-8000</v>
      </c>
      <c r="R427" s="90">
        <v>-7.0801159368984669E-6</v>
      </c>
    </row>
    <row r="428" spans="1:18" x14ac:dyDescent="0.2">
      <c r="A428" s="225">
        <v>426</v>
      </c>
      <c r="B428" t="s">
        <v>2998</v>
      </c>
      <c r="C428" s="63" t="s">
        <v>2999</v>
      </c>
      <c r="D428" s="63" t="s">
        <v>656</v>
      </c>
      <c r="E428" t="s">
        <v>3000</v>
      </c>
      <c r="F428" t="s">
        <v>3001</v>
      </c>
      <c r="G428" s="63" t="s">
        <v>590</v>
      </c>
      <c r="J428" s="63"/>
      <c r="K428"/>
      <c r="M428" s="227">
        <v>2500</v>
      </c>
      <c r="N428" s="244">
        <v>2.212536230280771E-6</v>
      </c>
      <c r="O428" s="243">
        <v>4500</v>
      </c>
      <c r="P428" s="244">
        <v>3.9825652145053873E-6</v>
      </c>
      <c r="Q428" s="68">
        <v>2000</v>
      </c>
      <c r="R428" s="90">
        <v>1.7700289842246167E-6</v>
      </c>
    </row>
    <row r="429" spans="1:18" x14ac:dyDescent="0.2">
      <c r="A429" s="225">
        <v>427</v>
      </c>
      <c r="B429" t="s">
        <v>1481</v>
      </c>
      <c r="C429" s="63" t="s">
        <v>1482</v>
      </c>
      <c r="D429" s="63"/>
      <c r="E429" t="s">
        <v>1483</v>
      </c>
      <c r="F429" t="s">
        <v>1484</v>
      </c>
      <c r="G429" s="63" t="s">
        <v>590</v>
      </c>
      <c r="J429" s="63"/>
      <c r="K429"/>
      <c r="M429" s="227">
        <v>328986</v>
      </c>
      <c r="N429" s="244">
        <v>2.9115737770205985E-4</v>
      </c>
      <c r="O429" s="243">
        <v>328986</v>
      </c>
      <c r="P429" s="244">
        <v>2.9115737770205985E-4</v>
      </c>
      <c r="Q429" s="68">
        <v>0</v>
      </c>
      <c r="R429" s="90">
        <v>0</v>
      </c>
    </row>
    <row r="430" spans="1:18" x14ac:dyDescent="0.2">
      <c r="A430" s="225">
        <v>428</v>
      </c>
      <c r="B430" t="s">
        <v>825</v>
      </c>
      <c r="C430" s="63" t="s">
        <v>826</v>
      </c>
      <c r="D430" s="63"/>
      <c r="E430" t="s">
        <v>1038</v>
      </c>
      <c r="F430"/>
      <c r="G430" s="63" t="s">
        <v>590</v>
      </c>
      <c r="J430" s="63"/>
      <c r="K430"/>
      <c r="M430" s="227">
        <v>42500</v>
      </c>
      <c r="N430" s="244">
        <v>3.7613115914773101E-5</v>
      </c>
      <c r="O430" s="243">
        <v>42500</v>
      </c>
      <c r="P430" s="244">
        <v>3.7613115914773101E-5</v>
      </c>
      <c r="Q430" s="68">
        <v>0</v>
      </c>
      <c r="R430" s="90">
        <v>0</v>
      </c>
    </row>
    <row r="431" spans="1:18" x14ac:dyDescent="0.2">
      <c r="A431" s="225">
        <v>429</v>
      </c>
      <c r="B431" t="s">
        <v>2788</v>
      </c>
      <c r="C431" s="63" t="s">
        <v>2789</v>
      </c>
      <c r="D431" s="63"/>
      <c r="E431" t="s">
        <v>2790</v>
      </c>
      <c r="F431"/>
      <c r="G431" s="63" t="s">
        <v>590</v>
      </c>
      <c r="J431" s="63"/>
      <c r="K431"/>
      <c r="M431" s="227">
        <v>1220500</v>
      </c>
      <c r="N431" s="244">
        <v>1.0801601876230724E-3</v>
      </c>
      <c r="O431" s="243">
        <v>1220500</v>
      </c>
      <c r="P431" s="244">
        <v>1.0801601876230724E-3</v>
      </c>
      <c r="Q431" s="68">
        <v>0</v>
      </c>
      <c r="R431" s="90">
        <v>0</v>
      </c>
    </row>
    <row r="432" spans="1:18" x14ac:dyDescent="0.2">
      <c r="A432" s="225">
        <v>430</v>
      </c>
      <c r="B432" t="s">
        <v>3419</v>
      </c>
      <c r="C432" s="63" t="s">
        <v>3420</v>
      </c>
      <c r="D432" s="63" t="s">
        <v>656</v>
      </c>
      <c r="E432" t="s">
        <v>3421</v>
      </c>
      <c r="F432" t="s">
        <v>101</v>
      </c>
      <c r="G432" s="63" t="s">
        <v>590</v>
      </c>
      <c r="J432" s="63"/>
      <c r="K432"/>
      <c r="M432" s="227">
        <v>16000</v>
      </c>
      <c r="N432" s="244">
        <v>1.4160231873796934E-5</v>
      </c>
      <c r="O432" s="243">
        <v>16000</v>
      </c>
      <c r="P432" s="244">
        <v>1.4160231873796934E-5</v>
      </c>
      <c r="Q432" s="68">
        <v>0</v>
      </c>
      <c r="R432" s="90">
        <v>0</v>
      </c>
    </row>
    <row r="433" spans="1:18" x14ac:dyDescent="0.2">
      <c r="A433" s="225">
        <v>431</v>
      </c>
      <c r="B433" t="s">
        <v>313</v>
      </c>
      <c r="C433" s="63" t="s">
        <v>314</v>
      </c>
      <c r="D433" s="63"/>
      <c r="E433" t="s">
        <v>1232</v>
      </c>
      <c r="F433"/>
      <c r="G433" s="63" t="s">
        <v>590</v>
      </c>
      <c r="J433" s="63"/>
      <c r="K433"/>
      <c r="M433" s="227">
        <v>179500</v>
      </c>
      <c r="N433" s="244">
        <v>1.5886010133415936E-4</v>
      </c>
      <c r="O433" s="243">
        <v>179500</v>
      </c>
      <c r="P433" s="244">
        <v>1.5886010133415936E-4</v>
      </c>
      <c r="Q433" s="68">
        <v>0</v>
      </c>
      <c r="R433" s="90">
        <v>0</v>
      </c>
    </row>
    <row r="434" spans="1:18" x14ac:dyDescent="0.2">
      <c r="A434" s="225">
        <v>432</v>
      </c>
      <c r="B434" t="s">
        <v>2486</v>
      </c>
      <c r="C434" s="63" t="s">
        <v>2487</v>
      </c>
      <c r="D434" s="63"/>
      <c r="E434" t="s">
        <v>2488</v>
      </c>
      <c r="F434"/>
      <c r="G434" s="63" t="s">
        <v>590</v>
      </c>
      <c r="J434" s="63"/>
      <c r="K434"/>
      <c r="M434" s="227">
        <v>72500</v>
      </c>
      <c r="N434" s="244">
        <v>6.4163550678142357E-5</v>
      </c>
      <c r="O434" s="243">
        <v>72500</v>
      </c>
      <c r="P434" s="244">
        <v>6.4163550678142357E-5</v>
      </c>
      <c r="Q434" s="68">
        <v>0</v>
      </c>
      <c r="R434" s="90">
        <v>0</v>
      </c>
    </row>
    <row r="435" spans="1:18" x14ac:dyDescent="0.2">
      <c r="A435" s="225">
        <v>433</v>
      </c>
      <c r="B435" t="s">
        <v>177</v>
      </c>
      <c r="C435" s="63" t="s">
        <v>178</v>
      </c>
      <c r="D435" s="63"/>
      <c r="E435" t="s">
        <v>1029</v>
      </c>
      <c r="F435"/>
      <c r="G435" s="63" t="s">
        <v>590</v>
      </c>
      <c r="J435" s="63"/>
      <c r="K435"/>
      <c r="M435" s="227">
        <v>52000</v>
      </c>
      <c r="N435" s="244">
        <v>4.6020753589840036E-5</v>
      </c>
      <c r="O435" s="243">
        <v>52000</v>
      </c>
      <c r="P435" s="244">
        <v>4.6020753589840036E-5</v>
      </c>
      <c r="Q435" s="68">
        <v>0</v>
      </c>
      <c r="R435" s="90">
        <v>0</v>
      </c>
    </row>
    <row r="436" spans="1:18" x14ac:dyDescent="0.2">
      <c r="A436" s="225">
        <v>434</v>
      </c>
      <c r="B436" t="s">
        <v>2871</v>
      </c>
      <c r="C436" s="63" t="s">
        <v>2872</v>
      </c>
      <c r="D436" s="63"/>
      <c r="E436" t="s">
        <v>2873</v>
      </c>
      <c r="F436"/>
      <c r="G436" s="63" t="s">
        <v>590</v>
      </c>
      <c r="J436" s="63"/>
      <c r="K436"/>
      <c r="M436" s="227">
        <v>105500</v>
      </c>
      <c r="N436" s="244">
        <v>9.3369028917848523E-5</v>
      </c>
      <c r="O436" s="243">
        <v>149500</v>
      </c>
      <c r="P436" s="244">
        <v>1.323096665707901E-4</v>
      </c>
      <c r="Q436" s="68">
        <v>44000</v>
      </c>
      <c r="R436" s="90">
        <v>3.8940637652941567E-5</v>
      </c>
    </row>
    <row r="437" spans="1:18" x14ac:dyDescent="0.2">
      <c r="A437" s="225">
        <v>435</v>
      </c>
      <c r="B437" t="s">
        <v>2818</v>
      </c>
      <c r="C437" s="63" t="s">
        <v>2819</v>
      </c>
      <c r="D437" s="63"/>
      <c r="E437" t="s">
        <v>2820</v>
      </c>
      <c r="F437"/>
      <c r="G437" s="63" t="s">
        <v>590</v>
      </c>
      <c r="J437" s="63"/>
      <c r="K437"/>
      <c r="M437" s="227">
        <v>345000</v>
      </c>
      <c r="N437" s="244">
        <v>3.0532999977874635E-4</v>
      </c>
      <c r="O437" s="243">
        <v>544500</v>
      </c>
      <c r="P437" s="244">
        <v>4.8189039095515189E-4</v>
      </c>
      <c r="Q437" s="68">
        <v>199500</v>
      </c>
      <c r="R437" s="90">
        <v>1.7656039117640551E-4</v>
      </c>
    </row>
    <row r="438" spans="1:18" x14ac:dyDescent="0.2">
      <c r="A438" s="225">
        <v>436</v>
      </c>
      <c r="B438" t="s">
        <v>3077</v>
      </c>
      <c r="C438" s="63" t="s">
        <v>3078</v>
      </c>
      <c r="D438" s="63" t="s">
        <v>656</v>
      </c>
      <c r="E438" t="s">
        <v>3079</v>
      </c>
      <c r="F438" t="s">
        <v>3080</v>
      </c>
      <c r="G438" s="63" t="s">
        <v>590</v>
      </c>
      <c r="J438" s="63"/>
      <c r="K438"/>
      <c r="M438" s="227">
        <v>6000</v>
      </c>
      <c r="N438" s="244">
        <v>5.3100869526738497E-6</v>
      </c>
      <c r="O438" s="243">
        <v>6000</v>
      </c>
      <c r="P438" s="244">
        <v>5.3100869526738497E-6</v>
      </c>
      <c r="Q438" s="68">
        <v>0</v>
      </c>
      <c r="R438" s="90">
        <v>0</v>
      </c>
    </row>
    <row r="439" spans="1:18" x14ac:dyDescent="0.2">
      <c r="A439" s="225">
        <v>437</v>
      </c>
      <c r="B439" t="s">
        <v>3257</v>
      </c>
      <c r="C439" s="63" t="s">
        <v>3258</v>
      </c>
      <c r="D439" s="63" t="s">
        <v>656</v>
      </c>
      <c r="E439" t="s">
        <v>3259</v>
      </c>
      <c r="F439" t="s">
        <v>3245</v>
      </c>
      <c r="G439" s="63" t="s">
        <v>590</v>
      </c>
      <c r="J439" s="63"/>
      <c r="K439"/>
      <c r="M439" s="227">
        <v>45500</v>
      </c>
      <c r="N439" s="244">
        <v>4.0268159391110026E-5</v>
      </c>
      <c r="O439" s="243">
        <v>45500</v>
      </c>
      <c r="P439" s="244">
        <v>4.0268159391110026E-5</v>
      </c>
      <c r="Q439" s="68">
        <v>0</v>
      </c>
      <c r="R439" s="90">
        <v>0</v>
      </c>
    </row>
    <row r="440" spans="1:18" x14ac:dyDescent="0.2">
      <c r="A440" s="225">
        <v>438</v>
      </c>
      <c r="B440" t="s">
        <v>3242</v>
      </c>
      <c r="C440" s="63" t="s">
        <v>3243</v>
      </c>
      <c r="D440" s="63"/>
      <c r="E440" t="s">
        <v>3244</v>
      </c>
      <c r="F440" t="s">
        <v>3245</v>
      </c>
      <c r="G440" s="63" t="s">
        <v>590</v>
      </c>
      <c r="J440" s="63"/>
      <c r="K440"/>
      <c r="M440" s="227">
        <v>102500</v>
      </c>
      <c r="N440" s="244">
        <v>9.0713985441511605E-5</v>
      </c>
      <c r="O440" s="243">
        <v>102500</v>
      </c>
      <c r="P440" s="244">
        <v>9.0713985441511605E-5</v>
      </c>
      <c r="Q440" s="68">
        <v>0</v>
      </c>
      <c r="R440" s="90">
        <v>0</v>
      </c>
    </row>
    <row r="441" spans="1:18" x14ac:dyDescent="0.2">
      <c r="A441" s="225">
        <v>439</v>
      </c>
      <c r="B441" t="s">
        <v>3152</v>
      </c>
      <c r="C441" s="63" t="s">
        <v>3153</v>
      </c>
      <c r="D441" s="63"/>
      <c r="E441" t="s">
        <v>3154</v>
      </c>
      <c r="F441" t="s">
        <v>3155</v>
      </c>
      <c r="G441" s="63" t="s">
        <v>590</v>
      </c>
      <c r="J441" s="63"/>
      <c r="K441"/>
      <c r="M441" s="227">
        <v>84000</v>
      </c>
      <c r="N441" s="244">
        <v>7.4341217337433896E-5</v>
      </c>
      <c r="O441" s="243">
        <v>84000</v>
      </c>
      <c r="P441" s="244">
        <v>7.4341217337433896E-5</v>
      </c>
      <c r="Q441" s="68">
        <v>0</v>
      </c>
      <c r="R441" s="90">
        <v>0</v>
      </c>
    </row>
    <row r="442" spans="1:18" x14ac:dyDescent="0.2">
      <c r="A442" s="225">
        <v>440</v>
      </c>
      <c r="B442" t="s">
        <v>3033</v>
      </c>
      <c r="C442" s="63" t="s">
        <v>2854</v>
      </c>
      <c r="D442" s="63"/>
      <c r="E442" t="s">
        <v>2855</v>
      </c>
      <c r="F442" t="s">
        <v>85</v>
      </c>
      <c r="G442" s="63" t="s">
        <v>590</v>
      </c>
      <c r="J442" s="63"/>
      <c r="K442"/>
      <c r="M442" s="227">
        <v>308500</v>
      </c>
      <c r="N442" s="244">
        <v>2.7302697081664712E-4</v>
      </c>
      <c r="O442" s="243">
        <v>492000</v>
      </c>
      <c r="P442" s="244">
        <v>4.3542713011925571E-4</v>
      </c>
      <c r="Q442" s="68">
        <v>183500</v>
      </c>
      <c r="R442" s="90">
        <v>1.6240015930260858E-4</v>
      </c>
    </row>
    <row r="443" spans="1:18" x14ac:dyDescent="0.2">
      <c r="A443" s="225">
        <v>441</v>
      </c>
      <c r="B443" t="s">
        <v>2430</v>
      </c>
      <c r="C443" s="63" t="s">
        <v>2431</v>
      </c>
      <c r="D443" s="63"/>
      <c r="E443" t="s">
        <v>2432</v>
      </c>
      <c r="F443" t="s">
        <v>2433</v>
      </c>
      <c r="G443" s="63" t="s">
        <v>590</v>
      </c>
      <c r="J443" s="63"/>
      <c r="K443"/>
      <c r="M443" s="227">
        <v>690000</v>
      </c>
      <c r="N443" s="244">
        <v>6.1065999955749271E-4</v>
      </c>
      <c r="O443" s="243">
        <v>690000</v>
      </c>
      <c r="P443" s="244">
        <v>6.1065999955749271E-4</v>
      </c>
      <c r="Q443" s="68">
        <v>0</v>
      </c>
      <c r="R443" s="90">
        <v>0</v>
      </c>
    </row>
    <row r="444" spans="1:18" x14ac:dyDescent="0.2">
      <c r="A444" s="225">
        <v>442</v>
      </c>
      <c r="B444" t="s">
        <v>1274</v>
      </c>
      <c r="C444" s="63" t="s">
        <v>1275</v>
      </c>
      <c r="D444" s="63"/>
      <c r="E444" t="s">
        <v>1276</v>
      </c>
      <c r="F444"/>
      <c r="G444" s="63" t="s">
        <v>590</v>
      </c>
      <c r="J444" s="63"/>
      <c r="K444"/>
      <c r="M444" s="227">
        <v>169100</v>
      </c>
      <c r="N444" s="244">
        <v>1.4965595061619134E-4</v>
      </c>
      <c r="O444" s="243">
        <v>169100</v>
      </c>
      <c r="P444" s="244">
        <v>1.4965595061619134E-4</v>
      </c>
      <c r="Q444" s="68">
        <v>0</v>
      </c>
      <c r="R444" s="90">
        <v>0</v>
      </c>
    </row>
    <row r="445" spans="1:18" x14ac:dyDescent="0.2">
      <c r="A445" s="225">
        <v>443</v>
      </c>
      <c r="B445" t="s">
        <v>2721</v>
      </c>
      <c r="C445" s="63" t="s">
        <v>2722</v>
      </c>
      <c r="D445" s="63"/>
      <c r="E445" t="s">
        <v>2723</v>
      </c>
      <c r="F445"/>
      <c r="G445" s="63" t="s">
        <v>590</v>
      </c>
      <c r="J445" s="63"/>
      <c r="K445"/>
      <c r="M445" s="227">
        <v>73500</v>
      </c>
      <c r="N445" s="244">
        <v>6.5048565170254663E-5</v>
      </c>
      <c r="O445" s="243"/>
      <c r="P445" s="244">
        <v>0</v>
      </c>
      <c r="Q445" s="68">
        <v>-73500</v>
      </c>
      <c r="R445" s="90">
        <v>-6.5048565170254663E-5</v>
      </c>
    </row>
    <row r="446" spans="1:18" x14ac:dyDescent="0.2">
      <c r="A446" s="225">
        <v>444</v>
      </c>
      <c r="B446" t="s">
        <v>755</v>
      </c>
      <c r="C446" s="63" t="s">
        <v>756</v>
      </c>
      <c r="D446" s="63"/>
      <c r="E446" t="s">
        <v>1014</v>
      </c>
      <c r="F446"/>
      <c r="G446" s="63" t="s">
        <v>590</v>
      </c>
      <c r="J446" s="63"/>
      <c r="K446"/>
      <c r="M446" s="227">
        <v>363500</v>
      </c>
      <c r="N446" s="244">
        <v>3.217027678828241E-4</v>
      </c>
      <c r="O446" s="243">
        <v>266500</v>
      </c>
      <c r="P446" s="244">
        <v>2.3585636214793016E-4</v>
      </c>
      <c r="Q446" s="68">
        <v>-97000</v>
      </c>
      <c r="R446" s="90">
        <v>-8.5846405734893915E-5</v>
      </c>
    </row>
    <row r="447" spans="1:18" x14ac:dyDescent="0.2">
      <c r="A447" s="225">
        <v>445</v>
      </c>
      <c r="B447" t="s">
        <v>2483</v>
      </c>
      <c r="C447" s="63" t="s">
        <v>2484</v>
      </c>
      <c r="D447" s="63"/>
      <c r="E447" t="s">
        <v>2485</v>
      </c>
      <c r="F447"/>
      <c r="G447" s="63" t="s">
        <v>590</v>
      </c>
      <c r="J447" s="63"/>
      <c r="K447"/>
      <c r="M447" s="227">
        <v>49500</v>
      </c>
      <c r="N447" s="244">
        <v>4.3808217359559264E-5</v>
      </c>
      <c r="O447" s="243">
        <v>49500</v>
      </c>
      <c r="P447" s="244">
        <v>4.3808217359559264E-5</v>
      </c>
      <c r="Q447" s="68">
        <v>0</v>
      </c>
      <c r="R447" s="90">
        <v>0</v>
      </c>
    </row>
    <row r="448" spans="1:18" x14ac:dyDescent="0.2">
      <c r="A448" s="225">
        <v>446</v>
      </c>
      <c r="B448" t="s">
        <v>1061</v>
      </c>
      <c r="C448" s="63" t="s">
        <v>1062</v>
      </c>
      <c r="D448" s="63"/>
      <c r="E448" t="s">
        <v>1063</v>
      </c>
      <c r="F448" t="s">
        <v>1064</v>
      </c>
      <c r="G448" s="63" t="s">
        <v>590</v>
      </c>
      <c r="J448" s="63"/>
      <c r="K448"/>
      <c r="M448" s="227">
        <v>82500</v>
      </c>
      <c r="N448" s="244">
        <v>7.3013695599265444E-5</v>
      </c>
      <c r="O448" s="243">
        <v>82500</v>
      </c>
      <c r="P448" s="244">
        <v>7.3013695599265444E-5</v>
      </c>
      <c r="Q448" s="68">
        <v>0</v>
      </c>
      <c r="R448" s="90">
        <v>0</v>
      </c>
    </row>
    <row r="449" spans="1:18" x14ac:dyDescent="0.2">
      <c r="A449" s="225">
        <v>447</v>
      </c>
      <c r="B449" t="s">
        <v>684</v>
      </c>
      <c r="C449" s="63" t="s">
        <v>685</v>
      </c>
      <c r="D449" s="63"/>
      <c r="E449" t="s">
        <v>1042</v>
      </c>
      <c r="F449"/>
      <c r="G449" s="63" t="s">
        <v>590</v>
      </c>
      <c r="J449" s="63"/>
      <c r="K449"/>
      <c r="M449" s="227">
        <v>62000</v>
      </c>
      <c r="N449" s="244">
        <v>5.4870898510963116E-5</v>
      </c>
      <c r="O449" s="243">
        <v>62000</v>
      </c>
      <c r="P449" s="244">
        <v>5.4870898510963116E-5</v>
      </c>
      <c r="Q449" s="68">
        <v>0</v>
      </c>
      <c r="R449" s="90">
        <v>0</v>
      </c>
    </row>
    <row r="450" spans="1:18" x14ac:dyDescent="0.2">
      <c r="A450" s="225">
        <v>448</v>
      </c>
      <c r="B450" t="s">
        <v>2712</v>
      </c>
      <c r="C450" s="63" t="s">
        <v>2713</v>
      </c>
      <c r="D450" s="63"/>
      <c r="E450" t="s">
        <v>2714</v>
      </c>
      <c r="F450"/>
      <c r="G450" s="63" t="s">
        <v>590</v>
      </c>
      <c r="J450" s="63"/>
      <c r="K450"/>
      <c r="M450" s="227">
        <v>76000</v>
      </c>
      <c r="N450" s="244">
        <v>6.7261101400535435E-5</v>
      </c>
      <c r="O450" s="243">
        <v>76000</v>
      </c>
      <c r="P450" s="244">
        <v>6.7261101400535435E-5</v>
      </c>
      <c r="Q450" s="68">
        <v>0</v>
      </c>
      <c r="R450" s="90">
        <v>0</v>
      </c>
    </row>
    <row r="451" spans="1:18" x14ac:dyDescent="0.2">
      <c r="A451" s="225">
        <v>449</v>
      </c>
      <c r="B451" t="s">
        <v>3198</v>
      </c>
      <c r="C451" s="63" t="s">
        <v>3199</v>
      </c>
      <c r="D451" s="63"/>
      <c r="E451" t="s">
        <v>3200</v>
      </c>
      <c r="F451" t="s">
        <v>3201</v>
      </c>
      <c r="G451" s="63" t="s">
        <v>590</v>
      </c>
      <c r="J451" s="63"/>
      <c r="K451"/>
      <c r="M451" s="227">
        <v>4000</v>
      </c>
      <c r="N451" s="244">
        <v>3.5400579684492334E-6</v>
      </c>
      <c r="O451" s="243">
        <v>4000</v>
      </c>
      <c r="P451" s="244">
        <v>3.5400579684492334E-6</v>
      </c>
      <c r="Q451" s="68">
        <v>0</v>
      </c>
      <c r="R451" s="90">
        <v>0</v>
      </c>
    </row>
    <row r="452" spans="1:18" x14ac:dyDescent="0.2">
      <c r="A452" s="225">
        <v>450</v>
      </c>
      <c r="B452" t="s">
        <v>1914</v>
      </c>
      <c r="C452" s="63" t="s">
        <v>1915</v>
      </c>
      <c r="D452" s="63"/>
      <c r="E452" t="s">
        <v>1916</v>
      </c>
      <c r="F452" t="s">
        <v>1917</v>
      </c>
      <c r="G452" s="63" t="s">
        <v>590</v>
      </c>
      <c r="J452" s="63"/>
      <c r="K452"/>
      <c r="M452" s="227">
        <v>907000</v>
      </c>
      <c r="N452" s="244">
        <v>8.0270814434586367E-4</v>
      </c>
      <c r="O452" s="243">
        <v>907000</v>
      </c>
      <c r="P452" s="244">
        <v>8.0270814434586367E-4</v>
      </c>
      <c r="Q452" s="68">
        <v>0</v>
      </c>
      <c r="R452" s="90">
        <v>0</v>
      </c>
    </row>
    <row r="453" spans="1:18" x14ac:dyDescent="0.2">
      <c r="A453" s="225">
        <v>451</v>
      </c>
      <c r="B453" t="s">
        <v>1485</v>
      </c>
      <c r="C453" s="63" t="s">
        <v>1486</v>
      </c>
      <c r="D453" s="63"/>
      <c r="E453" t="s">
        <v>1487</v>
      </c>
      <c r="F453" t="s">
        <v>105</v>
      </c>
      <c r="G453" s="63" t="s">
        <v>590</v>
      </c>
      <c r="J453" s="63"/>
      <c r="K453"/>
      <c r="M453" s="227">
        <v>67500</v>
      </c>
      <c r="N453" s="244">
        <v>5.9738478217580813E-5</v>
      </c>
      <c r="O453" s="243">
        <v>67500</v>
      </c>
      <c r="P453" s="244">
        <v>5.9738478217580813E-5</v>
      </c>
      <c r="Q453" s="68">
        <v>0</v>
      </c>
      <c r="R453" s="90">
        <v>0</v>
      </c>
    </row>
    <row r="454" spans="1:18" x14ac:dyDescent="0.2">
      <c r="A454" s="225">
        <v>452</v>
      </c>
      <c r="B454" t="s">
        <v>507</v>
      </c>
      <c r="C454" s="63" t="s">
        <v>508</v>
      </c>
      <c r="D454" s="63"/>
      <c r="E454" t="s">
        <v>994</v>
      </c>
      <c r="F454"/>
      <c r="G454" s="63" t="s">
        <v>590</v>
      </c>
      <c r="J454" s="63"/>
      <c r="K454"/>
      <c r="M454" s="227">
        <v>538000</v>
      </c>
      <c r="N454" s="244">
        <v>4.7613779675642186E-4</v>
      </c>
      <c r="O454" s="243">
        <v>476500</v>
      </c>
      <c r="P454" s="244">
        <v>4.2170940549151491E-4</v>
      </c>
      <c r="Q454" s="68">
        <v>-61500</v>
      </c>
      <c r="R454" s="90">
        <v>-5.4428391264906963E-5</v>
      </c>
    </row>
    <row r="455" spans="1:18" x14ac:dyDescent="0.2">
      <c r="A455" s="225">
        <v>453</v>
      </c>
      <c r="B455" t="s">
        <v>2421</v>
      </c>
      <c r="C455" s="63" t="s">
        <v>2422</v>
      </c>
      <c r="D455" s="63"/>
      <c r="E455" t="s">
        <v>2423</v>
      </c>
      <c r="F455"/>
      <c r="G455" s="63" t="s">
        <v>590</v>
      </c>
      <c r="J455" s="63"/>
      <c r="K455"/>
      <c r="M455" s="227">
        <v>327356</v>
      </c>
      <c r="N455" s="244">
        <v>2.897148040799168E-4</v>
      </c>
      <c r="O455" s="243">
        <v>327356</v>
      </c>
      <c r="P455" s="244">
        <v>2.897148040799168E-4</v>
      </c>
      <c r="Q455" s="68">
        <v>0</v>
      </c>
      <c r="R455" s="90">
        <v>0</v>
      </c>
    </row>
    <row r="456" spans="1:18" x14ac:dyDescent="0.2">
      <c r="A456" s="225">
        <v>454</v>
      </c>
      <c r="B456" t="s">
        <v>545</v>
      </c>
      <c r="C456" s="63" t="s">
        <v>546</v>
      </c>
      <c r="D456" s="63"/>
      <c r="E456" t="s">
        <v>1001</v>
      </c>
      <c r="F456"/>
      <c r="G456" s="63" t="s">
        <v>590</v>
      </c>
      <c r="J456" s="63"/>
      <c r="K456"/>
      <c r="M456" s="227">
        <v>546644</v>
      </c>
      <c r="N456" s="244">
        <v>4.8378786202624065E-4</v>
      </c>
      <c r="O456" s="243">
        <v>693144</v>
      </c>
      <c r="P456" s="244">
        <v>6.134424851206939E-4</v>
      </c>
      <c r="Q456" s="68">
        <v>146500</v>
      </c>
      <c r="R456" s="90">
        <v>1.2965462309445317E-4</v>
      </c>
    </row>
    <row r="457" spans="1:18" x14ac:dyDescent="0.2">
      <c r="A457" s="225">
        <v>455</v>
      </c>
      <c r="B457" t="s">
        <v>2462</v>
      </c>
      <c r="C457" s="63" t="s">
        <v>2463</v>
      </c>
      <c r="D457" s="63"/>
      <c r="E457" t="s">
        <v>2464</v>
      </c>
      <c r="F457"/>
      <c r="G457" s="63" t="s">
        <v>590</v>
      </c>
      <c r="J457" s="63"/>
      <c r="K457"/>
      <c r="M457" s="227">
        <v>139776</v>
      </c>
      <c r="N457" s="244">
        <v>1.2370378564949001E-4</v>
      </c>
      <c r="O457" s="243">
        <v>139776</v>
      </c>
      <c r="P457" s="244">
        <v>1.2370378564949001E-4</v>
      </c>
      <c r="Q457" s="68">
        <v>0</v>
      </c>
      <c r="R457" s="90">
        <v>0</v>
      </c>
    </row>
    <row r="458" spans="1:18" x14ac:dyDescent="0.2">
      <c r="A458" s="225">
        <v>456</v>
      </c>
      <c r="B458" t="s">
        <v>282</v>
      </c>
      <c r="C458" s="63" t="s">
        <v>283</v>
      </c>
      <c r="D458" s="63"/>
      <c r="E458" t="s">
        <v>978</v>
      </c>
      <c r="F458"/>
      <c r="G458" s="63" t="s">
        <v>590</v>
      </c>
      <c r="J458" s="63"/>
      <c r="K458"/>
      <c r="M458" s="227">
        <v>725500</v>
      </c>
      <c r="N458" s="244">
        <v>6.4207801402747973E-4</v>
      </c>
      <c r="O458" s="243">
        <v>770000</v>
      </c>
      <c r="P458" s="244">
        <v>6.8146115892647741E-4</v>
      </c>
      <c r="Q458" s="68">
        <v>44500</v>
      </c>
      <c r="R458" s="90">
        <v>3.938314489899772E-5</v>
      </c>
    </row>
    <row r="459" spans="1:18" x14ac:dyDescent="0.2">
      <c r="A459" s="225">
        <v>457</v>
      </c>
      <c r="B459" t="s">
        <v>2499</v>
      </c>
      <c r="C459" s="63" t="s">
        <v>2500</v>
      </c>
      <c r="D459" s="63"/>
      <c r="E459" t="s">
        <v>2501</v>
      </c>
      <c r="F459" t="s">
        <v>2502</v>
      </c>
      <c r="G459" s="63" t="s">
        <v>590</v>
      </c>
      <c r="J459" s="63"/>
      <c r="K459"/>
      <c r="M459" s="227">
        <v>59421</v>
      </c>
      <c r="N459" s="244">
        <v>5.2588446135805475E-5</v>
      </c>
      <c r="O459" s="243">
        <v>59421</v>
      </c>
      <c r="P459" s="244">
        <v>5.2588446135805475E-5</v>
      </c>
      <c r="Q459" s="68">
        <v>0</v>
      </c>
      <c r="R459" s="90">
        <v>0</v>
      </c>
    </row>
    <row r="460" spans="1:18" x14ac:dyDescent="0.2">
      <c r="A460" s="225">
        <v>458</v>
      </c>
      <c r="B460" t="s">
        <v>2252</v>
      </c>
      <c r="C460" s="63" t="s">
        <v>2253</v>
      </c>
      <c r="D460" s="63"/>
      <c r="E460" t="s">
        <v>2254</v>
      </c>
      <c r="F460"/>
      <c r="G460" s="63" t="s">
        <v>590</v>
      </c>
      <c r="J460" s="63"/>
      <c r="K460"/>
      <c r="M460" s="227">
        <v>1305079</v>
      </c>
      <c r="N460" s="244">
        <v>1.1550138283514392E-3</v>
      </c>
      <c r="O460" s="243">
        <v>1305079</v>
      </c>
      <c r="P460" s="244">
        <v>1.1550138283514392E-3</v>
      </c>
      <c r="Q460" s="68">
        <v>0</v>
      </c>
      <c r="R460" s="90">
        <v>0</v>
      </c>
    </row>
    <row r="461" spans="1:18" x14ac:dyDescent="0.2">
      <c r="A461" s="225">
        <v>459</v>
      </c>
      <c r="B461" t="s">
        <v>858</v>
      </c>
      <c r="C461" s="63" t="s">
        <v>859</v>
      </c>
      <c r="D461" s="63"/>
      <c r="E461" t="s">
        <v>492</v>
      </c>
      <c r="F461"/>
      <c r="G461" s="63" t="s">
        <v>590</v>
      </c>
      <c r="J461" s="63"/>
      <c r="K461"/>
      <c r="M461" s="227">
        <v>26500</v>
      </c>
      <c r="N461" s="244">
        <v>2.3452884040976171E-5</v>
      </c>
      <c r="O461" s="243">
        <v>26500</v>
      </c>
      <c r="P461" s="244">
        <v>2.3452884040976171E-5</v>
      </c>
      <c r="Q461" s="68">
        <v>0</v>
      </c>
      <c r="R461" s="90">
        <v>0</v>
      </c>
    </row>
    <row r="462" spans="1:18" x14ac:dyDescent="0.2">
      <c r="A462" s="225">
        <v>460</v>
      </c>
      <c r="B462" t="s">
        <v>1886</v>
      </c>
      <c r="C462" s="63" t="s">
        <v>1887</v>
      </c>
      <c r="D462" s="63"/>
      <c r="E462" t="s">
        <v>1888</v>
      </c>
      <c r="F462"/>
      <c r="G462" s="63" t="s">
        <v>590</v>
      </c>
      <c r="J462" s="63"/>
      <c r="K462"/>
      <c r="M462" s="227">
        <v>36500</v>
      </c>
      <c r="N462" s="244">
        <v>3.2303028962099251E-5</v>
      </c>
      <c r="O462" s="243">
        <v>36500</v>
      </c>
      <c r="P462" s="244">
        <v>3.2303028962099251E-5</v>
      </c>
      <c r="Q462" s="68">
        <v>0</v>
      </c>
      <c r="R462" s="90">
        <v>0</v>
      </c>
    </row>
    <row r="463" spans="1:18" x14ac:dyDescent="0.2">
      <c r="A463" s="225">
        <v>461</v>
      </c>
      <c r="B463" t="s">
        <v>1576</v>
      </c>
      <c r="C463" s="63" t="s">
        <v>1577</v>
      </c>
      <c r="D463" s="63"/>
      <c r="E463" t="s">
        <v>1578</v>
      </c>
      <c r="F463"/>
      <c r="G463" s="63" t="s">
        <v>590</v>
      </c>
      <c r="J463" s="63"/>
      <c r="K463"/>
      <c r="M463" s="227">
        <v>138469</v>
      </c>
      <c r="N463" s="244">
        <v>1.2254707170829921E-4</v>
      </c>
      <c r="O463" s="243">
        <v>112449</v>
      </c>
      <c r="P463" s="244">
        <v>9.9518994623536966E-5</v>
      </c>
      <c r="Q463" s="68">
        <v>-26020</v>
      </c>
      <c r="R463" s="90">
        <v>-2.3028077084762263E-5</v>
      </c>
    </row>
    <row r="464" spans="1:18" x14ac:dyDescent="0.2">
      <c r="A464" s="225">
        <v>462</v>
      </c>
      <c r="B464" t="s">
        <v>834</v>
      </c>
      <c r="C464" s="63" t="s">
        <v>835</v>
      </c>
      <c r="D464" s="63"/>
      <c r="E464" t="s">
        <v>1025</v>
      </c>
      <c r="F464"/>
      <c r="G464" s="63" t="s">
        <v>590</v>
      </c>
      <c r="J464" s="63"/>
      <c r="K464"/>
      <c r="M464" s="227">
        <v>94500</v>
      </c>
      <c r="N464" s="244">
        <v>8.3633869504613144E-5</v>
      </c>
      <c r="O464" s="243">
        <v>94500</v>
      </c>
      <c r="P464" s="244">
        <v>8.3633869504613144E-5</v>
      </c>
      <c r="Q464" s="68">
        <v>0</v>
      </c>
      <c r="R464" s="90">
        <v>0</v>
      </c>
    </row>
    <row r="465" spans="1:18" x14ac:dyDescent="0.2">
      <c r="A465" s="225">
        <v>463</v>
      </c>
      <c r="B465" t="s">
        <v>2927</v>
      </c>
      <c r="C465" s="63" t="s">
        <v>2928</v>
      </c>
      <c r="D465" s="63"/>
      <c r="E465" t="s">
        <v>2929</v>
      </c>
      <c r="F465"/>
      <c r="G465" s="63" t="s">
        <v>590</v>
      </c>
      <c r="J465" s="63"/>
      <c r="K465"/>
      <c r="M465" s="227">
        <v>103500</v>
      </c>
      <c r="N465" s="244">
        <v>9.1598999933623911E-5</v>
      </c>
      <c r="O465" s="243">
        <v>103500</v>
      </c>
      <c r="P465" s="244">
        <v>9.1598999933623911E-5</v>
      </c>
      <c r="Q465" s="68">
        <v>0</v>
      </c>
      <c r="R465" s="90">
        <v>0</v>
      </c>
    </row>
    <row r="466" spans="1:18" x14ac:dyDescent="0.2">
      <c r="A466" s="225">
        <v>464</v>
      </c>
      <c r="B466" t="s">
        <v>1729</v>
      </c>
      <c r="C466" s="63" t="s">
        <v>697</v>
      </c>
      <c r="D466" s="63"/>
      <c r="E466" t="s">
        <v>1054</v>
      </c>
      <c r="F466"/>
      <c r="G466" s="63" t="s">
        <v>590</v>
      </c>
      <c r="J466" s="63"/>
      <c r="K466"/>
      <c r="M466" s="227">
        <v>17000</v>
      </c>
      <c r="N466" s="244">
        <v>1.5045246365909241E-5</v>
      </c>
      <c r="O466" s="243">
        <v>17500</v>
      </c>
      <c r="P466" s="244">
        <v>1.5487753611965396E-5</v>
      </c>
      <c r="Q466" s="68">
        <v>500</v>
      </c>
      <c r="R466" s="90">
        <v>4.4250724605615418E-7</v>
      </c>
    </row>
    <row r="467" spans="1:18" x14ac:dyDescent="0.2">
      <c r="A467" s="225">
        <v>465</v>
      </c>
      <c r="B467" t="s">
        <v>2286</v>
      </c>
      <c r="C467" s="63" t="s">
        <v>2287</v>
      </c>
      <c r="D467" s="63"/>
      <c r="E467" t="s">
        <v>2288</v>
      </c>
      <c r="F467"/>
      <c r="G467" s="63" t="s">
        <v>590</v>
      </c>
      <c r="J467" s="63"/>
      <c r="K467"/>
      <c r="M467" s="227">
        <v>1152000</v>
      </c>
      <c r="N467" s="244">
        <v>1.0195366949133792E-3</v>
      </c>
      <c r="O467" s="243">
        <v>1239000</v>
      </c>
      <c r="P467" s="244">
        <v>1.0965329557271501E-3</v>
      </c>
      <c r="Q467" s="68">
        <v>87000</v>
      </c>
      <c r="R467" s="90">
        <v>7.6996260813770828E-5</v>
      </c>
    </row>
    <row r="468" spans="1:18" x14ac:dyDescent="0.2">
      <c r="A468" s="225">
        <v>466</v>
      </c>
      <c r="B468" t="s">
        <v>2274</v>
      </c>
      <c r="C468" s="63" t="s">
        <v>2275</v>
      </c>
      <c r="D468" s="63"/>
      <c r="E468" t="s">
        <v>2276</v>
      </c>
      <c r="F468"/>
      <c r="G468" s="63" t="s">
        <v>590</v>
      </c>
      <c r="J468" s="63"/>
      <c r="K468"/>
      <c r="M468" s="227">
        <v>192500</v>
      </c>
      <c r="N468" s="244">
        <v>1.7036528973161935E-4</v>
      </c>
      <c r="O468" s="243">
        <v>192500</v>
      </c>
      <c r="P468" s="244">
        <v>1.7036528973161935E-4</v>
      </c>
      <c r="Q468" s="68">
        <v>0</v>
      </c>
      <c r="R468" s="90">
        <v>0</v>
      </c>
    </row>
    <row r="469" spans="1:18" x14ac:dyDescent="0.2">
      <c r="A469" s="225">
        <v>467</v>
      </c>
      <c r="B469" t="s">
        <v>1427</v>
      </c>
      <c r="C469" s="63" t="s">
        <v>1428</v>
      </c>
      <c r="D469" s="63"/>
      <c r="E469" t="s">
        <v>1429</v>
      </c>
      <c r="F469"/>
      <c r="G469" s="63" t="s">
        <v>590</v>
      </c>
      <c r="J469" s="63"/>
      <c r="K469"/>
      <c r="M469" s="227">
        <v>190500</v>
      </c>
      <c r="N469" s="244">
        <v>1.6859526074739474E-4</v>
      </c>
      <c r="O469" s="243">
        <v>140000</v>
      </c>
      <c r="P469" s="244">
        <v>1.2390202889572317E-4</v>
      </c>
      <c r="Q469" s="68">
        <v>-50500</v>
      </c>
      <c r="R469" s="90">
        <v>-4.469323185167157E-5</v>
      </c>
    </row>
    <row r="470" spans="1:18" x14ac:dyDescent="0.2">
      <c r="A470" s="225">
        <v>468</v>
      </c>
      <c r="B470" t="s">
        <v>2450</v>
      </c>
      <c r="C470" s="63" t="s">
        <v>2451</v>
      </c>
      <c r="D470" s="63"/>
      <c r="E470" t="s">
        <v>2452</v>
      </c>
      <c r="F470"/>
      <c r="G470" s="63" t="s">
        <v>590</v>
      </c>
      <c r="J470" s="63"/>
      <c r="K470"/>
      <c r="M470" s="227">
        <v>420000</v>
      </c>
      <c r="N470" s="244">
        <v>3.7170608668716951E-4</v>
      </c>
      <c r="O470" s="243">
        <v>420000</v>
      </c>
      <c r="P470" s="244">
        <v>3.7170608668716951E-4</v>
      </c>
      <c r="Q470" s="68">
        <v>0</v>
      </c>
      <c r="R470" s="90">
        <v>0</v>
      </c>
    </row>
    <row r="471" spans="1:18" x14ac:dyDescent="0.2">
      <c r="A471" s="225">
        <v>469</v>
      </c>
      <c r="B471" t="s">
        <v>3236</v>
      </c>
      <c r="C471" s="63" t="s">
        <v>3237</v>
      </c>
      <c r="D471" s="63"/>
      <c r="E471" t="s">
        <v>3238</v>
      </c>
      <c r="F471"/>
      <c r="G471" s="63" t="s">
        <v>590</v>
      </c>
      <c r="J471" s="63"/>
      <c r="K471"/>
      <c r="M471" s="227">
        <v>130500</v>
      </c>
      <c r="N471" s="244">
        <v>1.1549439122065624E-4</v>
      </c>
      <c r="O471" s="243">
        <v>130500</v>
      </c>
      <c r="P471" s="244">
        <v>1.1549439122065624E-4</v>
      </c>
      <c r="Q471" s="68">
        <v>0</v>
      </c>
      <c r="R471" s="90">
        <v>0</v>
      </c>
    </row>
    <row r="472" spans="1:18" x14ac:dyDescent="0.2">
      <c r="A472" s="225">
        <v>470</v>
      </c>
      <c r="B472" t="s">
        <v>2557</v>
      </c>
      <c r="C472" s="63" t="s">
        <v>2558</v>
      </c>
      <c r="D472" s="63"/>
      <c r="E472" t="s">
        <v>1191</v>
      </c>
      <c r="F472" t="s">
        <v>1192</v>
      </c>
      <c r="G472" s="63" t="s">
        <v>590</v>
      </c>
      <c r="J472" s="63"/>
      <c r="K472"/>
      <c r="M472" s="227">
        <v>29500</v>
      </c>
      <c r="N472" s="244">
        <v>2.6107927517313096E-5</v>
      </c>
      <c r="O472" s="243"/>
      <c r="P472" s="244">
        <v>0</v>
      </c>
      <c r="Q472" s="68">
        <v>-29500</v>
      </c>
      <c r="R472" s="90">
        <v>-2.6107927517313096E-5</v>
      </c>
    </row>
    <row r="473" spans="1:18" x14ac:dyDescent="0.2">
      <c r="A473" s="225">
        <v>471</v>
      </c>
      <c r="B473" t="s">
        <v>1905</v>
      </c>
      <c r="C473" s="63" t="s">
        <v>1906</v>
      </c>
      <c r="D473" s="63"/>
      <c r="E473" t="s">
        <v>1622</v>
      </c>
      <c r="F473" t="s">
        <v>1623</v>
      </c>
      <c r="G473" s="63" t="s">
        <v>590</v>
      </c>
      <c r="J473" s="63"/>
      <c r="K473"/>
      <c r="M473" s="227">
        <v>5500</v>
      </c>
      <c r="N473" s="244">
        <v>4.8675797066176959E-6</v>
      </c>
      <c r="O473" s="243">
        <v>5500</v>
      </c>
      <c r="P473" s="244">
        <v>4.8675797066176959E-6</v>
      </c>
      <c r="Q473" s="68">
        <v>0</v>
      </c>
      <c r="R473" s="90">
        <v>0</v>
      </c>
    </row>
    <row r="474" spans="1:18" x14ac:dyDescent="0.2">
      <c r="A474" s="225">
        <v>472</v>
      </c>
      <c r="B474" t="s">
        <v>2066</v>
      </c>
      <c r="C474" s="63" t="s">
        <v>805</v>
      </c>
      <c r="D474" s="63" t="s">
        <v>656</v>
      </c>
      <c r="E474" t="s">
        <v>1999</v>
      </c>
      <c r="F474" t="s">
        <v>2000</v>
      </c>
      <c r="G474" s="63" t="s">
        <v>590</v>
      </c>
      <c r="J474" s="63"/>
      <c r="K474"/>
      <c r="M474" s="227">
        <v>25000</v>
      </c>
      <c r="N474" s="244">
        <v>2.2125362302807708E-5</v>
      </c>
      <c r="O474" s="243">
        <v>25000</v>
      </c>
      <c r="P474" s="244">
        <v>2.2125362302807708E-5</v>
      </c>
      <c r="Q474" s="68">
        <v>0</v>
      </c>
      <c r="R474" s="90">
        <v>0</v>
      </c>
    </row>
    <row r="475" spans="1:18" x14ac:dyDescent="0.2">
      <c r="A475" s="225">
        <v>473</v>
      </c>
      <c r="B475" t="s">
        <v>171</v>
      </c>
      <c r="C475" s="63" t="s">
        <v>172</v>
      </c>
      <c r="D475" s="63"/>
      <c r="E475" t="s">
        <v>1018</v>
      </c>
      <c r="F475"/>
      <c r="G475" s="63" t="s">
        <v>590</v>
      </c>
      <c r="J475" s="63"/>
      <c r="K475"/>
      <c r="M475" s="227">
        <v>84000</v>
      </c>
      <c r="N475" s="244">
        <v>7.4341217337433896E-5</v>
      </c>
      <c r="O475" s="243">
        <v>84000</v>
      </c>
      <c r="P475" s="244">
        <v>7.4341217337433896E-5</v>
      </c>
      <c r="Q475" s="68">
        <v>0</v>
      </c>
      <c r="R475" s="90">
        <v>0</v>
      </c>
    </row>
    <row r="476" spans="1:18" x14ac:dyDescent="0.2">
      <c r="A476" s="225">
        <v>474</v>
      </c>
      <c r="B476" t="s">
        <v>372</v>
      </c>
      <c r="C476" s="63" t="s">
        <v>373</v>
      </c>
      <c r="D476" s="63"/>
      <c r="E476" t="s">
        <v>1219</v>
      </c>
      <c r="F476"/>
      <c r="G476" s="63" t="s">
        <v>590</v>
      </c>
      <c r="J476" s="63"/>
      <c r="K476"/>
      <c r="M476" s="227">
        <v>1836300</v>
      </c>
      <c r="N476" s="244">
        <v>1.6251521118658319E-3</v>
      </c>
      <c r="O476" s="243">
        <v>1887800</v>
      </c>
      <c r="P476" s="244">
        <v>1.6707303582096157E-3</v>
      </c>
      <c r="Q476" s="68">
        <v>51500</v>
      </c>
      <c r="R476" s="90">
        <v>4.5578246343783883E-5</v>
      </c>
    </row>
    <row r="477" spans="1:18" x14ac:dyDescent="0.2">
      <c r="A477" s="225">
        <v>475</v>
      </c>
      <c r="B477" t="s">
        <v>1894</v>
      </c>
      <c r="C477" s="63" t="s">
        <v>1895</v>
      </c>
      <c r="D477" s="63"/>
      <c r="E477" t="s">
        <v>1896</v>
      </c>
      <c r="F477" t="s">
        <v>1897</v>
      </c>
      <c r="G477" s="63" t="s">
        <v>590</v>
      </c>
      <c r="J477" s="63"/>
      <c r="K477"/>
      <c r="M477" s="227">
        <v>38500</v>
      </c>
      <c r="N477" s="244">
        <v>3.407305794632387E-5</v>
      </c>
      <c r="O477" s="243">
        <v>38500</v>
      </c>
      <c r="P477" s="244">
        <v>3.407305794632387E-5</v>
      </c>
      <c r="Q477" s="68">
        <v>0</v>
      </c>
      <c r="R477" s="90">
        <v>0</v>
      </c>
    </row>
    <row r="478" spans="1:18" x14ac:dyDescent="0.2">
      <c r="A478" s="225">
        <v>476</v>
      </c>
      <c r="B478" t="s">
        <v>2200</v>
      </c>
      <c r="C478" s="63" t="s">
        <v>2201</v>
      </c>
      <c r="D478" s="63"/>
      <c r="E478" t="s">
        <v>2202</v>
      </c>
      <c r="F478"/>
      <c r="G478" s="63" t="s">
        <v>590</v>
      </c>
      <c r="J478" s="63"/>
      <c r="K478"/>
      <c r="M478" s="227">
        <v>10000</v>
      </c>
      <c r="N478" s="244">
        <v>8.850144921123084E-6</v>
      </c>
      <c r="O478" s="243">
        <v>10000</v>
      </c>
      <c r="P478" s="244">
        <v>8.850144921123084E-6</v>
      </c>
      <c r="Q478" s="68">
        <v>0</v>
      </c>
      <c r="R478" s="90">
        <v>0</v>
      </c>
    </row>
    <row r="479" spans="1:18" x14ac:dyDescent="0.2">
      <c r="A479" s="225">
        <v>477</v>
      </c>
      <c r="B479" t="s">
        <v>462</v>
      </c>
      <c r="C479" s="63" t="s">
        <v>239</v>
      </c>
      <c r="D479" s="63"/>
      <c r="E479" t="s">
        <v>965</v>
      </c>
      <c r="F479"/>
      <c r="G479" s="63" t="s">
        <v>590</v>
      </c>
      <c r="J479" s="63"/>
      <c r="K479"/>
      <c r="M479" s="227">
        <v>19980857</v>
      </c>
      <c r="N479" s="244">
        <v>1.7683348009823661E-2</v>
      </c>
      <c r="O479" s="243">
        <v>21079819</v>
      </c>
      <c r="P479" s="244">
        <v>1.8655945306104389E-2</v>
      </c>
      <c r="Q479" s="68">
        <v>1098962</v>
      </c>
      <c r="R479" s="90">
        <v>9.7259729628072658E-4</v>
      </c>
    </row>
    <row r="480" spans="1:18" x14ac:dyDescent="0.2">
      <c r="A480" s="225">
        <v>478</v>
      </c>
      <c r="B480" t="s">
        <v>2702</v>
      </c>
      <c r="C480" s="63" t="s">
        <v>2040</v>
      </c>
      <c r="D480" s="63"/>
      <c r="F480"/>
      <c r="G480" s="63" t="s">
        <v>590</v>
      </c>
      <c r="J480" s="63"/>
      <c r="K480"/>
      <c r="M480" s="227">
        <v>161650</v>
      </c>
      <c r="N480" s="244">
        <v>1.4306259264995464E-4</v>
      </c>
      <c r="O480" s="243">
        <v>107150</v>
      </c>
      <c r="P480" s="244">
        <v>9.4829302829833837E-5</v>
      </c>
      <c r="Q480" s="68">
        <v>-54500</v>
      </c>
      <c r="R480" s="90">
        <v>-4.8233289820120807E-5</v>
      </c>
    </row>
    <row r="481" spans="1:18" x14ac:dyDescent="0.2">
      <c r="A481" s="225">
        <v>479</v>
      </c>
      <c r="B481" t="s">
        <v>2112</v>
      </c>
      <c r="C481" s="63" t="s">
        <v>2113</v>
      </c>
      <c r="D481" s="63"/>
      <c r="E481" t="s">
        <v>2114</v>
      </c>
      <c r="F481"/>
      <c r="G481" s="63" t="s">
        <v>590</v>
      </c>
      <c r="J481" s="63"/>
      <c r="K481"/>
      <c r="M481" s="227">
        <v>373500</v>
      </c>
      <c r="N481" s="244">
        <v>3.3055291280394719E-4</v>
      </c>
      <c r="O481" s="243">
        <v>416500</v>
      </c>
      <c r="P481" s="244">
        <v>3.6860853596477644E-4</v>
      </c>
      <c r="Q481" s="68">
        <v>43000</v>
      </c>
      <c r="R481" s="90">
        <v>3.8055623160829261E-5</v>
      </c>
    </row>
    <row r="482" spans="1:18" x14ac:dyDescent="0.2">
      <c r="A482" s="225">
        <v>480</v>
      </c>
      <c r="B482" t="s">
        <v>3350</v>
      </c>
      <c r="C482" s="63" t="s">
        <v>1451</v>
      </c>
      <c r="D482" s="63"/>
      <c r="E482" t="s">
        <v>959</v>
      </c>
      <c r="F482" t="s">
        <v>960</v>
      </c>
      <c r="G482" s="63" t="s">
        <v>583</v>
      </c>
      <c r="J482" s="63"/>
      <c r="K482"/>
      <c r="M482" s="227">
        <v>253</v>
      </c>
      <c r="N482" s="244">
        <v>2.23908666504414E-7</v>
      </c>
      <c r="O482" s="243">
        <v>253</v>
      </c>
      <c r="P482" s="244">
        <v>2.23908666504414E-7</v>
      </c>
      <c r="Q482" s="68">
        <v>0</v>
      </c>
      <c r="R482" s="90">
        <v>0</v>
      </c>
    </row>
    <row r="483" spans="1:18" x14ac:dyDescent="0.2">
      <c r="A483" s="225">
        <v>481</v>
      </c>
      <c r="B483" t="s">
        <v>957</v>
      </c>
      <c r="C483" s="63" t="s">
        <v>958</v>
      </c>
      <c r="D483" s="63"/>
      <c r="E483" t="s">
        <v>959</v>
      </c>
      <c r="F483" t="s">
        <v>960</v>
      </c>
      <c r="G483" s="235" t="s">
        <v>583</v>
      </c>
      <c r="J483" s="63"/>
      <c r="K483"/>
      <c r="M483" s="227">
        <v>44</v>
      </c>
      <c r="N483" s="244">
        <v>3.8940637652941566E-8</v>
      </c>
      <c r="O483" s="243">
        <v>555</v>
      </c>
      <c r="P483" s="244">
        <v>4.911830431223311E-7</v>
      </c>
      <c r="Q483" s="68">
        <v>511</v>
      </c>
      <c r="R483" s="90">
        <v>4.5224240546938958E-7</v>
      </c>
    </row>
    <row r="484" spans="1:18" x14ac:dyDescent="0.2">
      <c r="A484" s="225">
        <v>482</v>
      </c>
      <c r="B484" t="s">
        <v>930</v>
      </c>
      <c r="C484" s="63" t="s">
        <v>931</v>
      </c>
      <c r="D484" s="63" t="s">
        <v>656</v>
      </c>
      <c r="E484" t="s">
        <v>1722</v>
      </c>
      <c r="F484" t="s">
        <v>1723</v>
      </c>
      <c r="G484" s="63" t="s">
        <v>583</v>
      </c>
      <c r="J484" s="63"/>
      <c r="K484"/>
      <c r="M484" s="227">
        <v>25000</v>
      </c>
      <c r="N484" s="244">
        <v>2.2125362302807708E-5</v>
      </c>
      <c r="O484" s="243">
        <v>27000</v>
      </c>
      <c r="P484" s="244">
        <v>2.3895391287032324E-5</v>
      </c>
      <c r="Q484" s="68">
        <v>2000</v>
      </c>
      <c r="R484" s="90">
        <v>1.7700289842246167E-6</v>
      </c>
    </row>
    <row r="485" spans="1:18" x14ac:dyDescent="0.2">
      <c r="A485" s="225">
        <v>483</v>
      </c>
      <c r="B485" t="s">
        <v>1876</v>
      </c>
      <c r="C485" s="63" t="s">
        <v>1787</v>
      </c>
      <c r="D485" s="63"/>
      <c r="E485" t="s">
        <v>1788</v>
      </c>
      <c r="F485" t="s">
        <v>1789</v>
      </c>
      <c r="G485" s="63" t="s">
        <v>590</v>
      </c>
      <c r="J485" s="63"/>
      <c r="K485"/>
      <c r="M485" s="227">
        <v>61500</v>
      </c>
      <c r="N485" s="244">
        <v>5.4428391264906963E-5</v>
      </c>
      <c r="O485" s="243">
        <v>61500</v>
      </c>
      <c r="P485" s="244">
        <v>5.4428391264906963E-5</v>
      </c>
      <c r="Q485" s="68">
        <v>0</v>
      </c>
      <c r="R485" s="90">
        <v>0</v>
      </c>
    </row>
    <row r="486" spans="1:18" x14ac:dyDescent="0.2">
      <c r="A486" s="225">
        <v>484</v>
      </c>
      <c r="B486" t="s">
        <v>3251</v>
      </c>
      <c r="C486" s="63" t="s">
        <v>3252</v>
      </c>
      <c r="D486" s="63" t="s">
        <v>656</v>
      </c>
      <c r="E486" t="s">
        <v>3253</v>
      </c>
      <c r="F486"/>
      <c r="G486" s="63" t="s">
        <v>583</v>
      </c>
      <c r="J486" s="63"/>
      <c r="K486"/>
      <c r="M486" s="227">
        <v>100000</v>
      </c>
      <c r="N486" s="244">
        <v>8.8501449211230834E-5</v>
      </c>
      <c r="O486" s="243">
        <v>170000</v>
      </c>
      <c r="P486" s="244">
        <v>1.504524636590924E-4</v>
      </c>
      <c r="Q486" s="68">
        <v>70000</v>
      </c>
      <c r="R486" s="90">
        <v>6.1951014447861585E-5</v>
      </c>
    </row>
    <row r="487" spans="1:18" x14ac:dyDescent="0.2">
      <c r="A487" s="225">
        <v>485</v>
      </c>
      <c r="B487" t="s">
        <v>2670</v>
      </c>
      <c r="C487" s="63" t="s">
        <v>2671</v>
      </c>
      <c r="D487" s="63" t="s">
        <v>2672</v>
      </c>
      <c r="E487" t="s">
        <v>2673</v>
      </c>
      <c r="F487" t="s">
        <v>1865</v>
      </c>
      <c r="G487" s="63" t="s">
        <v>583</v>
      </c>
      <c r="J487" s="63"/>
      <c r="K487"/>
      <c r="M487" s="227">
        <v>5000</v>
      </c>
      <c r="N487" s="244">
        <v>4.425072460561542E-6</v>
      </c>
      <c r="O487" s="243">
        <v>5000</v>
      </c>
      <c r="P487" s="244">
        <v>4.425072460561542E-6</v>
      </c>
      <c r="Q487" s="68">
        <v>0</v>
      </c>
      <c r="R487" s="90">
        <v>0</v>
      </c>
    </row>
    <row r="488" spans="1:18" x14ac:dyDescent="0.2">
      <c r="A488" s="225">
        <v>486</v>
      </c>
      <c r="B488" t="s">
        <v>3130</v>
      </c>
      <c r="C488" s="63" t="s">
        <v>3131</v>
      </c>
      <c r="D488" s="63"/>
      <c r="E488" t="s">
        <v>3132</v>
      </c>
      <c r="F488" t="s">
        <v>3133</v>
      </c>
      <c r="G488" s="63" t="s">
        <v>147</v>
      </c>
      <c r="J488" s="63"/>
      <c r="K488"/>
      <c r="M488" s="227">
        <v>50000</v>
      </c>
      <c r="N488" s="244">
        <v>4.4250724605615417E-5</v>
      </c>
      <c r="O488" s="243">
        <v>50000</v>
      </c>
      <c r="P488" s="244">
        <v>4.4250724605615417E-5</v>
      </c>
      <c r="Q488" s="68">
        <v>0</v>
      </c>
      <c r="R488" s="90">
        <v>0</v>
      </c>
    </row>
    <row r="489" spans="1:18" x14ac:dyDescent="0.2">
      <c r="A489" s="225">
        <v>487</v>
      </c>
      <c r="B489" t="s">
        <v>334</v>
      </c>
      <c r="C489" s="63" t="s">
        <v>280</v>
      </c>
      <c r="D489" s="63" t="s">
        <v>335</v>
      </c>
      <c r="E489" t="s">
        <v>1868</v>
      </c>
      <c r="F489" t="s">
        <v>1869</v>
      </c>
      <c r="G489" s="63" t="s">
        <v>587</v>
      </c>
      <c r="J489" s="63"/>
      <c r="K489"/>
      <c r="M489" s="227">
        <v>1000</v>
      </c>
      <c r="N489" s="244">
        <v>8.8501449211230836E-7</v>
      </c>
      <c r="O489" s="243">
        <v>12500</v>
      </c>
      <c r="P489" s="244">
        <v>1.1062681151403854E-5</v>
      </c>
      <c r="Q489" s="68">
        <v>11500</v>
      </c>
      <c r="R489" s="90">
        <v>1.0177666659291546E-5</v>
      </c>
    </row>
    <row r="490" spans="1:18" x14ac:dyDescent="0.2">
      <c r="A490" s="225">
        <v>488</v>
      </c>
      <c r="B490" t="s">
        <v>856</v>
      </c>
      <c r="C490" s="63" t="s">
        <v>857</v>
      </c>
      <c r="D490" s="63"/>
      <c r="E490" t="s">
        <v>1385</v>
      </c>
      <c r="F490"/>
      <c r="G490" s="63" t="s">
        <v>590</v>
      </c>
      <c r="J490" s="63"/>
      <c r="K490"/>
      <c r="M490" s="227">
        <v>3000</v>
      </c>
      <c r="N490" s="244">
        <v>2.6550434763369249E-6</v>
      </c>
      <c r="O490" s="243">
        <v>3000</v>
      </c>
      <c r="P490" s="244">
        <v>2.6550434763369249E-6</v>
      </c>
      <c r="Q490" s="68">
        <v>0</v>
      </c>
      <c r="R490" s="90">
        <v>0</v>
      </c>
    </row>
    <row r="491" spans="1:18" x14ac:dyDescent="0.2">
      <c r="A491" s="225">
        <v>489</v>
      </c>
      <c r="B491" t="s">
        <v>1313</v>
      </c>
      <c r="C491" s="63" t="s">
        <v>1314</v>
      </c>
      <c r="D491" s="63"/>
      <c r="E491" t="s">
        <v>1315</v>
      </c>
      <c r="F491" t="s">
        <v>1316</v>
      </c>
      <c r="G491" s="63" t="s">
        <v>583</v>
      </c>
      <c r="J491" s="63"/>
      <c r="K491"/>
      <c r="M491" s="227">
        <v>30000</v>
      </c>
      <c r="N491" s="244">
        <v>2.6550434763369249E-5</v>
      </c>
      <c r="O491" s="243">
        <v>30000</v>
      </c>
      <c r="P491" s="244">
        <v>2.6550434763369249E-5</v>
      </c>
      <c r="Q491" s="68">
        <v>0</v>
      </c>
      <c r="R491" s="90">
        <v>0</v>
      </c>
    </row>
    <row r="492" spans="1:18" x14ac:dyDescent="0.2">
      <c r="A492" s="225">
        <v>490</v>
      </c>
      <c r="B492" t="s">
        <v>757</v>
      </c>
      <c r="C492" s="63" t="s">
        <v>758</v>
      </c>
      <c r="D492" s="63" t="s">
        <v>759</v>
      </c>
      <c r="E492" t="s">
        <v>760</v>
      </c>
      <c r="F492" t="s">
        <v>761</v>
      </c>
      <c r="G492" s="63" t="s">
        <v>583</v>
      </c>
      <c r="J492" s="63"/>
      <c r="K492"/>
      <c r="M492" s="227">
        <v>50000</v>
      </c>
      <c r="N492" s="244">
        <v>4.4250724605615417E-5</v>
      </c>
      <c r="O492" s="243">
        <v>50000</v>
      </c>
      <c r="P492" s="244">
        <v>4.4250724605615417E-5</v>
      </c>
      <c r="Q492" s="68">
        <v>0</v>
      </c>
      <c r="R492" s="90">
        <v>0</v>
      </c>
    </row>
    <row r="493" spans="1:18" x14ac:dyDescent="0.2">
      <c r="A493" s="225">
        <v>491</v>
      </c>
      <c r="B493" t="s">
        <v>217</v>
      </c>
      <c r="C493" s="63" t="s">
        <v>676</v>
      </c>
      <c r="D493" s="63" t="s">
        <v>216</v>
      </c>
      <c r="E493" t="s">
        <v>677</v>
      </c>
      <c r="F493" t="s">
        <v>678</v>
      </c>
      <c r="G493" s="63" t="s">
        <v>587</v>
      </c>
      <c r="J493" s="63"/>
      <c r="K493"/>
      <c r="M493" s="227">
        <v>320</v>
      </c>
      <c r="N493" s="244">
        <v>2.8320463747593869E-7</v>
      </c>
      <c r="O493" s="243">
        <v>989</v>
      </c>
      <c r="P493" s="244">
        <v>8.7527933269907291E-7</v>
      </c>
      <c r="Q493" s="68">
        <v>669</v>
      </c>
      <c r="R493" s="90">
        <v>5.9207469522313433E-7</v>
      </c>
    </row>
    <row r="494" spans="1:18" x14ac:dyDescent="0.2">
      <c r="A494" s="225">
        <v>492</v>
      </c>
      <c r="B494" t="s">
        <v>3369</v>
      </c>
      <c r="C494" s="63" t="s">
        <v>3370</v>
      </c>
      <c r="D494" s="63"/>
      <c r="E494" t="s">
        <v>880</v>
      </c>
      <c r="F494"/>
      <c r="G494" s="63" t="s">
        <v>590</v>
      </c>
      <c r="J494" s="63"/>
      <c r="K494"/>
      <c r="M494" s="227">
        <v>131500</v>
      </c>
      <c r="N494" s="244">
        <v>1.1637940571276855E-4</v>
      </c>
      <c r="O494" s="243">
        <v>234500</v>
      </c>
      <c r="P494" s="244">
        <v>2.0753589840033631E-4</v>
      </c>
      <c r="Q494" s="68">
        <v>103000</v>
      </c>
      <c r="R494" s="90">
        <v>9.1156492687567765E-5</v>
      </c>
    </row>
    <row r="495" spans="1:18" x14ac:dyDescent="0.2">
      <c r="A495" s="225">
        <v>493</v>
      </c>
      <c r="B495" t="s">
        <v>1724</v>
      </c>
      <c r="C495" s="63" t="s">
        <v>1725</v>
      </c>
      <c r="D495" s="63"/>
      <c r="E495" t="s">
        <v>1324</v>
      </c>
      <c r="F495"/>
      <c r="G495" s="63" t="s">
        <v>590</v>
      </c>
      <c r="J495" s="63"/>
      <c r="K495"/>
      <c r="M495" s="227">
        <v>124500</v>
      </c>
      <c r="N495" s="244">
        <v>1.1018430426798239E-4</v>
      </c>
      <c r="O495" s="243">
        <v>124500</v>
      </c>
      <c r="P495" s="244">
        <v>1.1018430426798239E-4</v>
      </c>
      <c r="Q495" s="68">
        <v>0</v>
      </c>
      <c r="R495" s="90">
        <v>0</v>
      </c>
    </row>
    <row r="496" spans="1:18" x14ac:dyDescent="0.2">
      <c r="A496" s="225">
        <v>494</v>
      </c>
      <c r="B496" t="s">
        <v>2735</v>
      </c>
      <c r="C496" s="63" t="s">
        <v>2736</v>
      </c>
      <c r="D496" s="63"/>
      <c r="E496" t="s">
        <v>888</v>
      </c>
      <c r="F496"/>
      <c r="G496" s="63" t="s">
        <v>590</v>
      </c>
      <c r="J496" s="63"/>
      <c r="K496"/>
      <c r="M496" s="227">
        <v>33500</v>
      </c>
      <c r="N496" s="244">
        <v>2.964798548576233E-5</v>
      </c>
      <c r="O496" s="243">
        <v>33500</v>
      </c>
      <c r="P496" s="244">
        <v>2.964798548576233E-5</v>
      </c>
      <c r="Q496" s="68">
        <v>0</v>
      </c>
      <c r="R496" s="90">
        <v>0</v>
      </c>
    </row>
    <row r="497" spans="1:18" x14ac:dyDescent="0.2">
      <c r="A497" s="225">
        <v>495</v>
      </c>
      <c r="B497" t="s">
        <v>403</v>
      </c>
      <c r="C497" s="63" t="s">
        <v>404</v>
      </c>
      <c r="D497" s="63"/>
      <c r="E497" t="s">
        <v>1259</v>
      </c>
      <c r="F497" t="s">
        <v>1387</v>
      </c>
      <c r="G497" s="63" t="s">
        <v>590</v>
      </c>
      <c r="J497" s="63"/>
      <c r="K497"/>
      <c r="M497" s="227">
        <v>141000</v>
      </c>
      <c r="N497" s="244">
        <v>1.2478704338783549E-4</v>
      </c>
      <c r="O497" s="243">
        <v>141000</v>
      </c>
      <c r="P497" s="244">
        <v>1.2478704338783549E-4</v>
      </c>
      <c r="Q497" s="68">
        <v>0</v>
      </c>
      <c r="R497" s="90">
        <v>0</v>
      </c>
    </row>
    <row r="498" spans="1:18" x14ac:dyDescent="0.2">
      <c r="A498" s="225">
        <v>496</v>
      </c>
      <c r="B498" t="s">
        <v>581</v>
      </c>
      <c r="C498" s="63" t="s">
        <v>582</v>
      </c>
      <c r="D498" s="63"/>
      <c r="E498" t="s">
        <v>880</v>
      </c>
      <c r="F498"/>
      <c r="G498" s="63" t="s">
        <v>590</v>
      </c>
      <c r="J498" s="63"/>
      <c r="K498"/>
      <c r="M498" s="227">
        <v>45168</v>
      </c>
      <c r="N498" s="244">
        <v>3.9974334579728744E-5</v>
      </c>
      <c r="O498" s="243">
        <v>28401</v>
      </c>
      <c r="P498" s="244">
        <v>2.5135296590481669E-5</v>
      </c>
      <c r="Q498" s="68">
        <v>-16767</v>
      </c>
      <c r="R498" s="90">
        <v>-1.4839037989247075E-5</v>
      </c>
    </row>
    <row r="499" spans="1:18" x14ac:dyDescent="0.2">
      <c r="A499" s="225">
        <v>497</v>
      </c>
      <c r="B499" t="s">
        <v>1524</v>
      </c>
      <c r="C499" s="63" t="s">
        <v>291</v>
      </c>
      <c r="D499" s="63"/>
      <c r="E499" t="s">
        <v>880</v>
      </c>
      <c r="F499"/>
      <c r="G499" s="63" t="s">
        <v>590</v>
      </c>
      <c r="J499" s="63"/>
      <c r="K499"/>
      <c r="M499" s="227">
        <v>130700</v>
      </c>
      <c r="N499" s="244">
        <v>1.1567139411907871E-4</v>
      </c>
      <c r="O499" s="243">
        <v>135700</v>
      </c>
      <c r="P499" s="244">
        <v>1.2009646657964024E-4</v>
      </c>
      <c r="Q499" s="68">
        <v>5000</v>
      </c>
      <c r="R499" s="90">
        <v>4.425072460561542E-6</v>
      </c>
    </row>
    <row r="500" spans="1:18" x14ac:dyDescent="0.2">
      <c r="A500" s="225">
        <v>498</v>
      </c>
      <c r="B500" t="s">
        <v>798</v>
      </c>
      <c r="C500" s="63" t="s">
        <v>799</v>
      </c>
      <c r="D500" s="63"/>
      <c r="E500" t="s">
        <v>880</v>
      </c>
      <c r="F500"/>
      <c r="G500" s="63" t="s">
        <v>590</v>
      </c>
      <c r="J500" s="63"/>
      <c r="K500"/>
      <c r="M500" s="227">
        <v>8000</v>
      </c>
      <c r="N500" s="244">
        <v>7.0801159368984669E-6</v>
      </c>
      <c r="O500" s="243">
        <v>8000</v>
      </c>
      <c r="P500" s="244">
        <v>7.0801159368984669E-6</v>
      </c>
      <c r="Q500" s="68">
        <v>0</v>
      </c>
      <c r="R500" s="90">
        <v>0</v>
      </c>
    </row>
    <row r="501" spans="1:18" x14ac:dyDescent="0.2">
      <c r="A501" s="225">
        <v>499</v>
      </c>
      <c r="B501" t="s">
        <v>2497</v>
      </c>
      <c r="C501" s="63" t="s">
        <v>2498</v>
      </c>
      <c r="D501" s="63"/>
      <c r="E501" t="s">
        <v>880</v>
      </c>
      <c r="F501"/>
      <c r="G501" s="63" t="s">
        <v>590</v>
      </c>
      <c r="J501" s="63"/>
      <c r="K501"/>
      <c r="M501" s="227">
        <v>56500</v>
      </c>
      <c r="N501" s="244">
        <v>5.000331880434542E-5</v>
      </c>
      <c r="O501" s="243">
        <v>56500</v>
      </c>
      <c r="P501" s="244">
        <v>5.000331880434542E-5</v>
      </c>
      <c r="Q501" s="68">
        <v>0</v>
      </c>
      <c r="R501" s="90">
        <v>0</v>
      </c>
    </row>
    <row r="502" spans="1:18" x14ac:dyDescent="0.2">
      <c r="A502" s="225">
        <v>500</v>
      </c>
      <c r="B502" t="s">
        <v>836</v>
      </c>
      <c r="C502" s="63" t="s">
        <v>837</v>
      </c>
      <c r="D502" s="63"/>
      <c r="E502" t="s">
        <v>888</v>
      </c>
      <c r="F502"/>
      <c r="G502" s="63" t="s">
        <v>590</v>
      </c>
      <c r="J502" s="63"/>
      <c r="K502"/>
      <c r="M502" s="227">
        <v>7500</v>
      </c>
      <c r="N502" s="244">
        <v>6.6376086908423122E-6</v>
      </c>
      <c r="O502" s="243">
        <v>7500</v>
      </c>
      <c r="P502" s="244">
        <v>6.6376086908423122E-6</v>
      </c>
      <c r="Q502" s="68">
        <v>0</v>
      </c>
      <c r="R502" s="90">
        <v>0</v>
      </c>
    </row>
    <row r="503" spans="1:18" x14ac:dyDescent="0.2">
      <c r="A503" s="225">
        <v>501</v>
      </c>
      <c r="B503" t="s">
        <v>1252</v>
      </c>
      <c r="C503" s="63" t="s">
        <v>273</v>
      </c>
      <c r="D503" s="63"/>
      <c r="E503" t="s">
        <v>887</v>
      </c>
      <c r="F503"/>
      <c r="G503" s="63" t="s">
        <v>590</v>
      </c>
      <c r="J503" s="63"/>
      <c r="K503"/>
      <c r="M503" s="227">
        <v>486421</v>
      </c>
      <c r="N503" s="244">
        <v>4.3048963426776113E-4</v>
      </c>
      <c r="O503" s="243">
        <v>486421</v>
      </c>
      <c r="P503" s="244">
        <v>4.3048963426776113E-4</v>
      </c>
      <c r="Q503" s="68">
        <v>0</v>
      </c>
      <c r="R503" s="90">
        <v>0</v>
      </c>
    </row>
    <row r="504" spans="1:18" x14ac:dyDescent="0.2">
      <c r="A504" s="225">
        <v>502</v>
      </c>
      <c r="B504" t="s">
        <v>3396</v>
      </c>
      <c r="C504" s="63" t="s">
        <v>3397</v>
      </c>
      <c r="D504" s="63"/>
      <c r="E504" t="s">
        <v>3398</v>
      </c>
      <c r="F504"/>
      <c r="G504" s="63" t="s">
        <v>590</v>
      </c>
      <c r="J504" s="63"/>
      <c r="K504"/>
      <c r="M504" s="227">
        <v>41000</v>
      </c>
      <c r="N504" s="244">
        <v>3.6285594176604642E-5</v>
      </c>
      <c r="O504" s="243">
        <v>137000</v>
      </c>
      <c r="P504" s="244">
        <v>1.2124698541938624E-4</v>
      </c>
      <c r="Q504" s="68">
        <v>96000</v>
      </c>
      <c r="R504" s="90">
        <v>8.4961391242781596E-5</v>
      </c>
    </row>
    <row r="505" spans="1:18" x14ac:dyDescent="0.2">
      <c r="A505" s="225">
        <v>503</v>
      </c>
      <c r="B505" t="s">
        <v>827</v>
      </c>
      <c r="C505" s="63" t="s">
        <v>828</v>
      </c>
      <c r="D505" s="63"/>
      <c r="E505" t="s">
        <v>880</v>
      </c>
      <c r="F505"/>
      <c r="G505" s="63" t="s">
        <v>590</v>
      </c>
      <c r="J505" s="63"/>
      <c r="K505"/>
      <c r="M505" s="227">
        <v>221500</v>
      </c>
      <c r="N505" s="244">
        <v>1.9603071000287629E-4</v>
      </c>
      <c r="O505" s="243">
        <v>221500</v>
      </c>
      <c r="P505" s="244">
        <v>1.9603071000287629E-4</v>
      </c>
      <c r="Q505" s="68">
        <v>0</v>
      </c>
      <c r="R505" s="90">
        <v>0</v>
      </c>
    </row>
    <row r="506" spans="1:18" x14ac:dyDescent="0.2">
      <c r="A506" s="225">
        <v>504</v>
      </c>
      <c r="B506" t="s">
        <v>1825</v>
      </c>
      <c r="C506" s="63" t="s">
        <v>1826</v>
      </c>
      <c r="D506" s="63"/>
      <c r="E506" t="s">
        <v>1259</v>
      </c>
      <c r="F506" t="s">
        <v>1387</v>
      </c>
      <c r="G506" s="63" t="s">
        <v>590</v>
      </c>
      <c r="J506" s="63"/>
      <c r="K506"/>
      <c r="M506" s="227">
        <v>15000</v>
      </c>
      <c r="N506" s="244">
        <v>1.3275217381684624E-5</v>
      </c>
      <c r="O506" s="243">
        <v>15000</v>
      </c>
      <c r="P506" s="244">
        <v>1.3275217381684624E-5</v>
      </c>
      <c r="Q506" s="68">
        <v>0</v>
      </c>
      <c r="R506" s="90">
        <v>0</v>
      </c>
    </row>
    <row r="507" spans="1:18" x14ac:dyDescent="0.2">
      <c r="A507" s="225">
        <v>505</v>
      </c>
      <c r="B507" t="s">
        <v>2894</v>
      </c>
      <c r="C507" s="63" t="s">
        <v>2895</v>
      </c>
      <c r="D507" s="63"/>
      <c r="E507" t="s">
        <v>2896</v>
      </c>
      <c r="F507"/>
      <c r="G507" s="63" t="s">
        <v>590</v>
      </c>
      <c r="J507" s="63"/>
      <c r="K507"/>
      <c r="M507" s="227">
        <v>36500</v>
      </c>
      <c r="N507" s="244">
        <v>3.2303028962099251E-5</v>
      </c>
      <c r="O507" s="243">
        <v>40000</v>
      </c>
      <c r="P507" s="244">
        <v>3.5400579684492336E-5</v>
      </c>
      <c r="Q507" s="68">
        <v>3500</v>
      </c>
      <c r="R507" s="90">
        <v>3.0975507223930792E-6</v>
      </c>
    </row>
    <row r="508" spans="1:18" x14ac:dyDescent="0.2">
      <c r="A508" s="225">
        <v>506</v>
      </c>
      <c r="B508" t="s">
        <v>1703</v>
      </c>
      <c r="C508" s="63" t="s">
        <v>1704</v>
      </c>
      <c r="D508" s="63"/>
      <c r="E508" t="s">
        <v>1259</v>
      </c>
      <c r="F508" t="s">
        <v>1387</v>
      </c>
      <c r="G508" s="63" t="s">
        <v>590</v>
      </c>
      <c r="J508" s="63"/>
      <c r="K508"/>
      <c r="M508" s="227">
        <v>123500</v>
      </c>
      <c r="N508" s="244">
        <v>1.0929928977587009E-4</v>
      </c>
      <c r="O508" s="243">
        <v>123500</v>
      </c>
      <c r="P508" s="244">
        <v>1.0929928977587009E-4</v>
      </c>
      <c r="Q508" s="68">
        <v>0</v>
      </c>
      <c r="R508" s="90">
        <v>0</v>
      </c>
    </row>
    <row r="509" spans="1:18" x14ac:dyDescent="0.2">
      <c r="A509" s="225">
        <v>507</v>
      </c>
      <c r="B509" t="s">
        <v>1382</v>
      </c>
      <c r="C509" s="63" t="s">
        <v>1383</v>
      </c>
      <c r="D509" s="63"/>
      <c r="E509" t="s">
        <v>1384</v>
      </c>
      <c r="F509"/>
      <c r="G509" s="63" t="s">
        <v>590</v>
      </c>
      <c r="J509" s="63"/>
      <c r="K509"/>
      <c r="M509" s="227">
        <v>1100</v>
      </c>
      <c r="N509" s="244">
        <v>9.7351594132353926E-7</v>
      </c>
      <c r="O509" s="243">
        <v>1100</v>
      </c>
      <c r="P509" s="244">
        <v>9.7351594132353926E-7</v>
      </c>
      <c r="Q509" s="68">
        <v>0</v>
      </c>
      <c r="R509" s="90">
        <v>0</v>
      </c>
    </row>
    <row r="510" spans="1:18" x14ac:dyDescent="0.2">
      <c r="A510" s="225">
        <v>508</v>
      </c>
      <c r="B510" t="s">
        <v>2905</v>
      </c>
      <c r="C510" s="63" t="s">
        <v>2906</v>
      </c>
      <c r="D510" s="63"/>
      <c r="E510" t="s">
        <v>2907</v>
      </c>
      <c r="F510"/>
      <c r="G510" s="63" t="s">
        <v>590</v>
      </c>
      <c r="J510" s="63"/>
      <c r="K510"/>
      <c r="M510" s="227">
        <v>1500000</v>
      </c>
      <c r="N510" s="244">
        <v>1.3275217381684625E-3</v>
      </c>
      <c r="O510" s="243">
        <v>1600000</v>
      </c>
      <c r="P510" s="244">
        <v>1.4160231873796933E-3</v>
      </c>
      <c r="Q510" s="68">
        <v>100000</v>
      </c>
      <c r="R510" s="90">
        <v>8.8501449211230834E-5</v>
      </c>
    </row>
    <row r="511" spans="1:18" x14ac:dyDescent="0.2">
      <c r="A511" s="225">
        <v>509</v>
      </c>
      <c r="B511" t="s">
        <v>1820</v>
      </c>
      <c r="C511" s="63" t="s">
        <v>1821</v>
      </c>
      <c r="D511" s="63">
        <v>630970812</v>
      </c>
      <c r="E511" t="s">
        <v>892</v>
      </c>
      <c r="F511"/>
      <c r="G511" s="63" t="s">
        <v>590</v>
      </c>
      <c r="J511" s="63"/>
      <c r="K511"/>
      <c r="M511" s="227">
        <v>8500</v>
      </c>
      <c r="N511" s="244">
        <v>7.5226231829546207E-6</v>
      </c>
      <c r="O511" s="243">
        <v>8500</v>
      </c>
      <c r="P511" s="244">
        <v>7.5226231829546207E-6</v>
      </c>
      <c r="Q511" s="68">
        <v>0</v>
      </c>
      <c r="R511" s="90">
        <v>0</v>
      </c>
    </row>
    <row r="512" spans="1:18" x14ac:dyDescent="0.2">
      <c r="A512" s="225">
        <v>510</v>
      </c>
      <c r="B512" t="s">
        <v>774</v>
      </c>
      <c r="C512" s="63" t="s">
        <v>735</v>
      </c>
      <c r="D512" s="63"/>
      <c r="E512" t="s">
        <v>1259</v>
      </c>
      <c r="F512" t="s">
        <v>880</v>
      </c>
      <c r="G512" s="63" t="s">
        <v>590</v>
      </c>
      <c r="J512" s="63"/>
      <c r="K512"/>
      <c r="M512" s="227">
        <v>18977</v>
      </c>
      <c r="N512" s="244">
        <v>1.6794920016815277E-5</v>
      </c>
      <c r="O512" s="243">
        <v>20977</v>
      </c>
      <c r="P512" s="244">
        <v>1.8564949001039892E-5</v>
      </c>
      <c r="Q512" s="68">
        <v>2000</v>
      </c>
      <c r="R512" s="90">
        <v>1.7700289842246167E-6</v>
      </c>
    </row>
    <row r="513" spans="1:18" x14ac:dyDescent="0.2">
      <c r="A513" s="225">
        <v>511</v>
      </c>
      <c r="B513" t="s">
        <v>1898</v>
      </c>
      <c r="C513" s="63" t="s">
        <v>1899</v>
      </c>
      <c r="D513" s="63"/>
      <c r="E513" t="s">
        <v>880</v>
      </c>
      <c r="F513"/>
      <c r="G513" s="63" t="s">
        <v>590</v>
      </c>
      <c r="J513" s="63"/>
      <c r="K513"/>
      <c r="M513" s="227">
        <v>10856</v>
      </c>
      <c r="N513" s="244">
        <v>9.6077173263712197E-6</v>
      </c>
      <c r="O513" s="243">
        <v>10856</v>
      </c>
      <c r="P513" s="244">
        <v>9.6077173263712197E-6</v>
      </c>
      <c r="Q513" s="68">
        <v>0</v>
      </c>
      <c r="R513" s="90">
        <v>0</v>
      </c>
    </row>
    <row r="514" spans="1:18" x14ac:dyDescent="0.2">
      <c r="A514" s="225">
        <v>512</v>
      </c>
      <c r="B514" t="s">
        <v>2831</v>
      </c>
      <c r="C514" s="63" t="s">
        <v>2832</v>
      </c>
      <c r="D514" s="63"/>
      <c r="F514"/>
      <c r="G514" s="63" t="s">
        <v>590</v>
      </c>
      <c r="J514" s="63"/>
      <c r="K514"/>
      <c r="M514" s="227">
        <v>103500</v>
      </c>
      <c r="N514" s="244">
        <v>9.1598999933623911E-5</v>
      </c>
      <c r="O514" s="243">
        <v>103500</v>
      </c>
      <c r="P514" s="244">
        <v>9.1598999933623911E-5</v>
      </c>
      <c r="Q514" s="68">
        <v>0</v>
      </c>
      <c r="R514" s="90">
        <v>0</v>
      </c>
    </row>
    <row r="515" spans="1:18" x14ac:dyDescent="0.2">
      <c r="A515" s="225">
        <v>513</v>
      </c>
      <c r="B515" t="s">
        <v>1302</v>
      </c>
      <c r="C515" s="63" t="s">
        <v>1303</v>
      </c>
      <c r="D515" s="63"/>
      <c r="E515" t="s">
        <v>1304</v>
      </c>
      <c r="F515"/>
      <c r="G515" s="63" t="s">
        <v>590</v>
      </c>
      <c r="J515" s="63"/>
      <c r="K515"/>
      <c r="M515" s="227">
        <v>5000</v>
      </c>
      <c r="N515" s="244">
        <v>4.425072460561542E-6</v>
      </c>
      <c r="O515" s="243">
        <v>5000</v>
      </c>
      <c r="P515" s="244">
        <v>4.425072460561542E-6</v>
      </c>
      <c r="Q515" s="68">
        <v>0</v>
      </c>
      <c r="R515" s="90">
        <v>0</v>
      </c>
    </row>
    <row r="516" spans="1:18" x14ac:dyDescent="0.2">
      <c r="A516" s="225">
        <v>514</v>
      </c>
      <c r="B516" t="s">
        <v>2509</v>
      </c>
      <c r="C516" s="63" t="s">
        <v>2510</v>
      </c>
      <c r="D516" s="63"/>
      <c r="E516" t="s">
        <v>2511</v>
      </c>
      <c r="F516"/>
      <c r="G516" s="63" t="s">
        <v>590</v>
      </c>
      <c r="J516" s="63"/>
      <c r="K516"/>
      <c r="M516" s="227">
        <v>15500</v>
      </c>
      <c r="N516" s="244">
        <v>1.3717724627740779E-5</v>
      </c>
      <c r="O516" s="243"/>
      <c r="P516" s="244">
        <v>0</v>
      </c>
      <c r="Q516" s="68">
        <v>-15500</v>
      </c>
      <c r="R516" s="90">
        <v>-1.3717724627740779E-5</v>
      </c>
    </row>
    <row r="517" spans="1:18" x14ac:dyDescent="0.2">
      <c r="A517" s="225">
        <v>515</v>
      </c>
      <c r="B517" t="s">
        <v>739</v>
      </c>
      <c r="C517" s="63" t="s">
        <v>252</v>
      </c>
      <c r="D517" s="63"/>
      <c r="E517" t="s">
        <v>893</v>
      </c>
      <c r="F517"/>
      <c r="G517" s="63" t="s">
        <v>590</v>
      </c>
      <c r="J517" s="63"/>
      <c r="K517"/>
      <c r="M517" s="227">
        <v>26500</v>
      </c>
      <c r="N517" s="244">
        <v>2.3452884040976171E-5</v>
      </c>
      <c r="O517" s="243">
        <v>26500</v>
      </c>
      <c r="P517" s="244">
        <v>2.3452884040976171E-5</v>
      </c>
      <c r="Q517" s="68">
        <v>0</v>
      </c>
      <c r="R517" s="90">
        <v>0</v>
      </c>
    </row>
    <row r="518" spans="1:18" x14ac:dyDescent="0.2">
      <c r="A518" s="225">
        <v>516</v>
      </c>
      <c r="B518" t="s">
        <v>2538</v>
      </c>
      <c r="C518" s="63" t="s">
        <v>2539</v>
      </c>
      <c r="D518" s="63"/>
      <c r="E518" t="s">
        <v>880</v>
      </c>
      <c r="F518"/>
      <c r="G518" s="63" t="s">
        <v>2540</v>
      </c>
      <c r="J518" s="63"/>
      <c r="K518"/>
      <c r="M518" s="227">
        <v>979000</v>
      </c>
      <c r="N518" s="244">
        <v>8.6642918777794981E-4</v>
      </c>
      <c r="O518" s="243">
        <v>1041500</v>
      </c>
      <c r="P518" s="244">
        <v>9.2174259353496914E-4</v>
      </c>
      <c r="Q518" s="68">
        <v>62500</v>
      </c>
      <c r="R518" s="90">
        <v>5.5313405757019269E-5</v>
      </c>
    </row>
    <row r="519" spans="1:18" x14ac:dyDescent="0.2">
      <c r="A519" s="225">
        <v>517</v>
      </c>
      <c r="B519" t="s">
        <v>2771</v>
      </c>
      <c r="C519" s="63" t="s">
        <v>2772</v>
      </c>
      <c r="D519" s="63"/>
      <c r="E519" t="s">
        <v>2773</v>
      </c>
      <c r="F519"/>
      <c r="G519" s="63" t="s">
        <v>590</v>
      </c>
      <c r="J519" s="63"/>
      <c r="K519"/>
      <c r="M519" s="227">
        <v>9500</v>
      </c>
      <c r="N519" s="244">
        <v>8.4076376750669293E-6</v>
      </c>
      <c r="O519" s="243">
        <v>15000</v>
      </c>
      <c r="P519" s="244">
        <v>1.3275217381684624E-5</v>
      </c>
      <c r="Q519" s="68">
        <v>5500</v>
      </c>
      <c r="R519" s="90">
        <v>4.8675797066176959E-6</v>
      </c>
    </row>
    <row r="520" spans="1:18" x14ac:dyDescent="0.2">
      <c r="A520" s="225">
        <v>518</v>
      </c>
      <c r="B520" t="s">
        <v>1118</v>
      </c>
      <c r="C520" s="63" t="s">
        <v>1119</v>
      </c>
      <c r="D520" s="63"/>
      <c r="E520" t="s">
        <v>888</v>
      </c>
      <c r="F520"/>
      <c r="G520" s="63" t="s">
        <v>590</v>
      </c>
      <c r="J520" s="63"/>
      <c r="K520"/>
      <c r="M520" s="227">
        <v>235000</v>
      </c>
      <c r="N520" s="244">
        <v>2.0797840564639247E-4</v>
      </c>
      <c r="O520" s="243"/>
      <c r="P520" s="244">
        <v>0</v>
      </c>
      <c r="Q520" s="68">
        <v>-235000</v>
      </c>
      <c r="R520" s="90">
        <v>-2.0797840564639247E-4</v>
      </c>
    </row>
    <row r="521" spans="1:18" x14ac:dyDescent="0.2">
      <c r="A521" s="225">
        <v>519</v>
      </c>
      <c r="B521" t="s">
        <v>1113</v>
      </c>
      <c r="C521" s="63" t="s">
        <v>1114</v>
      </c>
      <c r="D521" s="63"/>
      <c r="E521" t="s">
        <v>888</v>
      </c>
      <c r="F521"/>
      <c r="G521" s="63" t="s">
        <v>590</v>
      </c>
      <c r="J521" s="63"/>
      <c r="K521"/>
      <c r="M521" s="227">
        <v>275000</v>
      </c>
      <c r="N521" s="244">
        <v>2.433789853308848E-4</v>
      </c>
      <c r="O521" s="243"/>
      <c r="P521" s="244">
        <v>0</v>
      </c>
      <c r="Q521" s="68">
        <v>-275000</v>
      </c>
      <c r="R521" s="90">
        <v>-2.433789853308848E-4</v>
      </c>
    </row>
    <row r="522" spans="1:18" x14ac:dyDescent="0.2">
      <c r="A522" s="225">
        <v>520</v>
      </c>
      <c r="B522" t="s">
        <v>1257</v>
      </c>
      <c r="C522" s="63" t="s">
        <v>1258</v>
      </c>
      <c r="D522" s="63"/>
      <c r="E522" t="s">
        <v>1259</v>
      </c>
      <c r="F522" t="s">
        <v>1179</v>
      </c>
      <c r="G522" s="63" t="s">
        <v>590</v>
      </c>
      <c r="J522" s="63"/>
      <c r="K522"/>
      <c r="M522" s="227">
        <v>23000</v>
      </c>
      <c r="N522" s="244">
        <v>2.0355333318583093E-5</v>
      </c>
      <c r="O522" s="243">
        <v>23000</v>
      </c>
      <c r="P522" s="244">
        <v>2.0355333318583093E-5</v>
      </c>
      <c r="Q522" s="68">
        <v>0</v>
      </c>
      <c r="R522" s="90">
        <v>0</v>
      </c>
    </row>
    <row r="523" spans="1:18" x14ac:dyDescent="0.2">
      <c r="A523" s="225">
        <v>521</v>
      </c>
      <c r="B523" t="s">
        <v>2918</v>
      </c>
      <c r="C523" s="63" t="s">
        <v>2919</v>
      </c>
      <c r="D523" s="63" t="s">
        <v>2920</v>
      </c>
      <c r="E523" t="s">
        <v>1259</v>
      </c>
      <c r="F523" t="s">
        <v>1387</v>
      </c>
      <c r="G523" s="63" t="s">
        <v>590</v>
      </c>
      <c r="J523" s="63"/>
      <c r="K523"/>
      <c r="M523" s="227">
        <v>157500</v>
      </c>
      <c r="N523" s="244">
        <v>1.3938978250768857E-4</v>
      </c>
      <c r="O523" s="243"/>
      <c r="P523" s="244">
        <v>0</v>
      </c>
      <c r="Q523" s="68">
        <v>-157500</v>
      </c>
      <c r="R523" s="90">
        <v>-1.3938978250768857E-4</v>
      </c>
    </row>
    <row r="524" spans="1:18" x14ac:dyDescent="0.2">
      <c r="A524" s="225">
        <v>522</v>
      </c>
      <c r="B524" t="s">
        <v>2038</v>
      </c>
      <c r="C524" s="63" t="s">
        <v>1511</v>
      </c>
      <c r="D524" s="63"/>
      <c r="E524" t="s">
        <v>890</v>
      </c>
      <c r="F524"/>
      <c r="G524" s="63" t="s">
        <v>590</v>
      </c>
      <c r="J524" s="63"/>
      <c r="K524"/>
      <c r="M524" s="227">
        <v>10000000</v>
      </c>
      <c r="N524" s="244">
        <v>8.8501449211230831E-3</v>
      </c>
      <c r="O524" s="243">
        <v>10000000</v>
      </c>
      <c r="P524" s="244">
        <v>8.8501449211230831E-3</v>
      </c>
      <c r="Q524" s="68">
        <v>0</v>
      </c>
      <c r="R524" s="90">
        <v>0</v>
      </c>
    </row>
    <row r="525" spans="1:18" x14ac:dyDescent="0.2">
      <c r="A525" s="225">
        <v>523</v>
      </c>
      <c r="B525" t="s">
        <v>2990</v>
      </c>
      <c r="C525" s="63" t="s">
        <v>2991</v>
      </c>
      <c r="D525" s="63"/>
      <c r="E525" t="s">
        <v>880</v>
      </c>
      <c r="F525"/>
      <c r="G525" s="63" t="s">
        <v>590</v>
      </c>
      <c r="J525" s="63"/>
      <c r="K525"/>
      <c r="M525" s="227">
        <v>4340</v>
      </c>
      <c r="N525" s="244">
        <v>3.8409628957674185E-6</v>
      </c>
      <c r="O525" s="243">
        <v>4340</v>
      </c>
      <c r="P525" s="244">
        <v>3.8409628957674185E-6</v>
      </c>
      <c r="Q525" s="68">
        <v>0</v>
      </c>
      <c r="R525" s="90">
        <v>0</v>
      </c>
    </row>
    <row r="526" spans="1:18" x14ac:dyDescent="0.2">
      <c r="A526" s="225">
        <v>524</v>
      </c>
      <c r="B526" t="s">
        <v>430</v>
      </c>
      <c r="C526" s="63" t="s">
        <v>431</v>
      </c>
      <c r="D526" s="63"/>
      <c r="E526" t="s">
        <v>892</v>
      </c>
      <c r="F526"/>
      <c r="G526" s="63" t="s">
        <v>590</v>
      </c>
      <c r="J526" s="63"/>
      <c r="K526"/>
      <c r="M526" s="227">
        <v>174000</v>
      </c>
      <c r="N526" s="244">
        <v>1.5399252162754166E-4</v>
      </c>
      <c r="O526" s="243">
        <v>174000</v>
      </c>
      <c r="P526" s="244">
        <v>1.5399252162754166E-4</v>
      </c>
      <c r="Q526" s="68">
        <v>0</v>
      </c>
      <c r="R526" s="90">
        <v>0</v>
      </c>
    </row>
    <row r="527" spans="1:18" x14ac:dyDescent="0.2">
      <c r="A527" s="225">
        <v>525</v>
      </c>
      <c r="B527" t="s">
        <v>1956</v>
      </c>
      <c r="C527" s="63" t="s">
        <v>1957</v>
      </c>
      <c r="D527" s="63"/>
      <c r="E527" t="s">
        <v>880</v>
      </c>
      <c r="F527"/>
      <c r="G527" s="63" t="s">
        <v>590</v>
      </c>
      <c r="J527" s="63"/>
      <c r="K527"/>
      <c r="M527" s="227">
        <v>17500</v>
      </c>
      <c r="N527" s="244">
        <v>1.5487753611965396E-5</v>
      </c>
      <c r="O527" s="243">
        <v>17500</v>
      </c>
      <c r="P527" s="244">
        <v>1.5487753611965396E-5</v>
      </c>
      <c r="Q527" s="68">
        <v>0</v>
      </c>
      <c r="R527" s="90">
        <v>0</v>
      </c>
    </row>
    <row r="528" spans="1:18" x14ac:dyDescent="0.2">
      <c r="A528" s="225">
        <v>526</v>
      </c>
      <c r="B528" t="s">
        <v>3156</v>
      </c>
      <c r="C528" s="63" t="s">
        <v>3157</v>
      </c>
      <c r="D528" s="63"/>
      <c r="E528" t="s">
        <v>3158</v>
      </c>
      <c r="F528"/>
      <c r="G528" s="63" t="s">
        <v>590</v>
      </c>
      <c r="J528" s="63"/>
      <c r="K528"/>
      <c r="M528" s="227">
        <v>41000</v>
      </c>
      <c r="N528" s="244">
        <v>3.6285594176604642E-5</v>
      </c>
      <c r="O528" s="243">
        <v>41000</v>
      </c>
      <c r="P528" s="244">
        <v>3.6285594176604642E-5</v>
      </c>
      <c r="Q528" s="68">
        <v>0</v>
      </c>
      <c r="R528" s="90">
        <v>0</v>
      </c>
    </row>
    <row r="529" spans="1:18" x14ac:dyDescent="0.2">
      <c r="A529" s="225">
        <v>527</v>
      </c>
      <c r="B529" t="s">
        <v>2881</v>
      </c>
      <c r="C529" s="63" t="s">
        <v>2882</v>
      </c>
      <c r="D529" s="63"/>
      <c r="E529" t="s">
        <v>2883</v>
      </c>
      <c r="F529" t="s">
        <v>895</v>
      </c>
      <c r="G529" s="63" t="s">
        <v>590</v>
      </c>
      <c r="J529" s="63"/>
      <c r="K529"/>
      <c r="M529" s="227">
        <v>18500</v>
      </c>
      <c r="N529" s="244">
        <v>1.6372768104077706E-5</v>
      </c>
      <c r="O529" s="243">
        <v>18500</v>
      </c>
      <c r="P529" s="244">
        <v>1.6372768104077706E-5</v>
      </c>
      <c r="Q529" s="68">
        <v>0</v>
      </c>
      <c r="R529" s="90">
        <v>0</v>
      </c>
    </row>
    <row r="530" spans="1:18" x14ac:dyDescent="0.2">
      <c r="A530" s="225">
        <v>528</v>
      </c>
      <c r="B530" t="s">
        <v>2555</v>
      </c>
      <c r="C530" s="63" t="s">
        <v>2556</v>
      </c>
      <c r="D530" s="63"/>
      <c r="E530" t="s">
        <v>1259</v>
      </c>
      <c r="F530"/>
      <c r="G530" s="63" t="s">
        <v>590</v>
      </c>
      <c r="J530" s="63"/>
      <c r="K530"/>
      <c r="M530" s="227">
        <v>47500</v>
      </c>
      <c r="N530" s="244">
        <v>4.2038188375334645E-5</v>
      </c>
      <c r="O530" s="243">
        <v>60500</v>
      </c>
      <c r="P530" s="244">
        <v>5.3543376772794657E-5</v>
      </c>
      <c r="Q530" s="68">
        <v>13000</v>
      </c>
      <c r="R530" s="90">
        <v>1.1505188397460009E-5</v>
      </c>
    </row>
    <row r="531" spans="1:18" x14ac:dyDescent="0.2">
      <c r="A531" s="225">
        <v>529</v>
      </c>
      <c r="B531" t="s">
        <v>3250</v>
      </c>
      <c r="C531" s="63" t="s">
        <v>1790</v>
      </c>
      <c r="D531" s="63"/>
      <c r="E531" t="s">
        <v>888</v>
      </c>
      <c r="F531"/>
      <c r="G531" s="63" t="s">
        <v>590</v>
      </c>
      <c r="J531" s="63"/>
      <c r="K531"/>
      <c r="M531" s="227">
        <v>52500</v>
      </c>
      <c r="N531" s="244">
        <v>4.6463260835896189E-5</v>
      </c>
      <c r="O531" s="243">
        <v>52500</v>
      </c>
      <c r="P531" s="244">
        <v>4.6463260835896189E-5</v>
      </c>
      <c r="Q531" s="68">
        <v>0</v>
      </c>
      <c r="R531" s="90">
        <v>0</v>
      </c>
    </row>
    <row r="532" spans="1:18" x14ac:dyDescent="0.2">
      <c r="A532" s="225">
        <v>530</v>
      </c>
      <c r="B532" t="s">
        <v>3229</v>
      </c>
      <c r="C532" s="63" t="s">
        <v>3230</v>
      </c>
      <c r="D532" s="63"/>
      <c r="E532" t="s">
        <v>3231</v>
      </c>
      <c r="F532"/>
      <c r="G532" s="63" t="s">
        <v>590</v>
      </c>
      <c r="J532" s="63"/>
      <c r="K532"/>
      <c r="M532" s="227">
        <v>175000</v>
      </c>
      <c r="N532" s="244">
        <v>1.5487753611965395E-4</v>
      </c>
      <c r="O532" s="243">
        <v>175000</v>
      </c>
      <c r="P532" s="244">
        <v>1.5487753611965395E-4</v>
      </c>
      <c r="Q532" s="68">
        <v>0</v>
      </c>
      <c r="R532" s="90">
        <v>0</v>
      </c>
    </row>
    <row r="533" spans="1:18" x14ac:dyDescent="0.2">
      <c r="A533" s="225">
        <v>531</v>
      </c>
      <c r="B533" t="s">
        <v>2017</v>
      </c>
      <c r="C533" s="63" t="s">
        <v>2018</v>
      </c>
      <c r="D533" s="63"/>
      <c r="E533" t="s">
        <v>2019</v>
      </c>
      <c r="F533"/>
      <c r="G533" s="63" t="s">
        <v>590</v>
      </c>
      <c r="J533" s="63"/>
      <c r="K533"/>
      <c r="M533" s="227">
        <v>8000</v>
      </c>
      <c r="N533" s="244">
        <v>7.0801159368984669E-6</v>
      </c>
      <c r="O533" s="243">
        <v>8000</v>
      </c>
      <c r="P533" s="244">
        <v>7.0801159368984669E-6</v>
      </c>
      <c r="Q533" s="68">
        <v>0</v>
      </c>
      <c r="R533" s="90">
        <v>0</v>
      </c>
    </row>
    <row r="534" spans="1:18" x14ac:dyDescent="0.2">
      <c r="A534" s="225">
        <v>532</v>
      </c>
      <c r="B534" t="s">
        <v>3125</v>
      </c>
      <c r="C534" s="63" t="s">
        <v>3126</v>
      </c>
      <c r="D534" s="63"/>
      <c r="E534" t="s">
        <v>888</v>
      </c>
      <c r="F534"/>
      <c r="G534" s="63" t="s">
        <v>590</v>
      </c>
      <c r="J534" s="63"/>
      <c r="K534"/>
      <c r="M534" s="227">
        <v>252500</v>
      </c>
      <c r="N534" s="244">
        <v>2.2346615925835785E-4</v>
      </c>
      <c r="O534" s="243">
        <v>252500</v>
      </c>
      <c r="P534" s="244">
        <v>2.2346615925835785E-4</v>
      </c>
      <c r="Q534" s="68">
        <v>0</v>
      </c>
      <c r="R534" s="90">
        <v>0</v>
      </c>
    </row>
    <row r="535" spans="1:18" x14ac:dyDescent="0.2">
      <c r="A535" s="225">
        <v>533</v>
      </c>
      <c r="B535" t="s">
        <v>301</v>
      </c>
      <c r="C535" s="63" t="s">
        <v>302</v>
      </c>
      <c r="D535" s="63"/>
      <c r="E535" t="s">
        <v>890</v>
      </c>
      <c r="F535"/>
      <c r="G535" s="63" t="s">
        <v>590</v>
      </c>
      <c r="J535" s="63"/>
      <c r="K535"/>
      <c r="M535" s="227">
        <v>117500</v>
      </c>
      <c r="N535" s="244">
        <v>1.0398920282319624E-4</v>
      </c>
      <c r="O535" s="243">
        <v>117500</v>
      </c>
      <c r="P535" s="244">
        <v>1.0398920282319624E-4</v>
      </c>
      <c r="Q535" s="68">
        <v>0</v>
      </c>
      <c r="R535" s="90">
        <v>0</v>
      </c>
    </row>
    <row r="536" spans="1:18" x14ac:dyDescent="0.2">
      <c r="A536" s="225">
        <v>534</v>
      </c>
      <c r="B536" t="s">
        <v>1522</v>
      </c>
      <c r="C536" s="63" t="s">
        <v>1523</v>
      </c>
      <c r="D536" s="63"/>
      <c r="E536" t="s">
        <v>1259</v>
      </c>
      <c r="F536" t="s">
        <v>1387</v>
      </c>
      <c r="G536" s="63" t="s">
        <v>590</v>
      </c>
      <c r="J536" s="63"/>
      <c r="K536"/>
      <c r="M536" s="227">
        <v>120500</v>
      </c>
      <c r="N536" s="244">
        <v>1.0664424629953315E-4</v>
      </c>
      <c r="O536" s="243"/>
      <c r="P536" s="244">
        <v>0</v>
      </c>
      <c r="Q536" s="68">
        <v>-120500</v>
      </c>
      <c r="R536" s="90">
        <v>-1.0664424629953315E-4</v>
      </c>
    </row>
    <row r="537" spans="1:18" x14ac:dyDescent="0.2">
      <c r="A537" s="225">
        <v>535</v>
      </c>
      <c r="B537" t="s">
        <v>1710</v>
      </c>
      <c r="C537" s="63" t="s">
        <v>1711</v>
      </c>
      <c r="D537" s="63"/>
      <c r="E537" t="s">
        <v>890</v>
      </c>
      <c r="F537"/>
      <c r="G537" s="63" t="s">
        <v>590</v>
      </c>
      <c r="J537" s="63"/>
      <c r="K537"/>
      <c r="M537" s="227">
        <v>94000</v>
      </c>
      <c r="N537" s="244">
        <v>8.3191362258556984E-5</v>
      </c>
      <c r="O537" s="243">
        <v>17000</v>
      </c>
      <c r="P537" s="244">
        <v>1.5045246365909241E-5</v>
      </c>
      <c r="Q537" s="68">
        <v>-77000</v>
      </c>
      <c r="R537" s="90">
        <v>-6.8146115892647741E-5</v>
      </c>
    </row>
    <row r="538" spans="1:18" x14ac:dyDescent="0.2">
      <c r="A538" s="225">
        <v>536</v>
      </c>
      <c r="B538" t="s">
        <v>2728</v>
      </c>
      <c r="C538" s="63" t="s">
        <v>2729</v>
      </c>
      <c r="D538" s="63"/>
      <c r="E538" t="s">
        <v>2730</v>
      </c>
      <c r="F538"/>
      <c r="G538" s="63" t="s">
        <v>590</v>
      </c>
      <c r="J538" s="63"/>
      <c r="K538"/>
      <c r="M538" s="227">
        <v>37500</v>
      </c>
      <c r="N538" s="244">
        <v>3.3188043454211564E-5</v>
      </c>
      <c r="O538" s="243">
        <v>37500</v>
      </c>
      <c r="P538" s="244">
        <v>3.3188043454211564E-5</v>
      </c>
      <c r="Q538" s="68">
        <v>0</v>
      </c>
      <c r="R538" s="90">
        <v>0</v>
      </c>
    </row>
    <row r="539" spans="1:18" x14ac:dyDescent="0.2">
      <c r="A539" s="225">
        <v>537</v>
      </c>
      <c r="B539" t="s">
        <v>1743</v>
      </c>
      <c r="C539" s="63" t="s">
        <v>1744</v>
      </c>
      <c r="D539" s="63"/>
      <c r="E539" t="s">
        <v>1324</v>
      </c>
      <c r="F539" t="s">
        <v>559</v>
      </c>
      <c r="G539" s="63" t="s">
        <v>590</v>
      </c>
      <c r="J539" s="63"/>
      <c r="K539"/>
      <c r="M539" s="227">
        <v>32000</v>
      </c>
      <c r="N539" s="244">
        <v>2.8320463747593868E-5</v>
      </c>
      <c r="O539" s="243">
        <v>32000</v>
      </c>
      <c r="P539" s="244">
        <v>2.8320463747593868E-5</v>
      </c>
      <c r="Q539" s="68">
        <v>0</v>
      </c>
      <c r="R539" s="90">
        <v>0</v>
      </c>
    </row>
    <row r="540" spans="1:18" x14ac:dyDescent="0.2">
      <c r="A540" s="225">
        <v>538</v>
      </c>
      <c r="B540" t="s">
        <v>2856</v>
      </c>
      <c r="C540" s="63" t="s">
        <v>2857</v>
      </c>
      <c r="D540" s="63"/>
      <c r="E540" t="s">
        <v>880</v>
      </c>
      <c r="F540"/>
      <c r="G540" s="63" t="s">
        <v>590</v>
      </c>
      <c r="J540" s="63"/>
      <c r="K540"/>
      <c r="M540" s="227">
        <v>31000</v>
      </c>
      <c r="N540" s="244">
        <v>2.7435449255481558E-5</v>
      </c>
      <c r="O540" s="243">
        <v>32000</v>
      </c>
      <c r="P540" s="244">
        <v>2.8320463747593868E-5</v>
      </c>
      <c r="Q540" s="68">
        <v>1000</v>
      </c>
      <c r="R540" s="90">
        <v>8.8501449211230836E-7</v>
      </c>
    </row>
    <row r="541" spans="1:18" x14ac:dyDescent="0.2">
      <c r="A541" s="225">
        <v>539</v>
      </c>
      <c r="B541" t="s">
        <v>611</v>
      </c>
      <c r="C541" s="63" t="s">
        <v>573</v>
      </c>
      <c r="D541" s="63"/>
      <c r="E541" t="s">
        <v>203</v>
      </c>
      <c r="F541"/>
      <c r="G541" s="63" t="s">
        <v>590</v>
      </c>
      <c r="J541" s="63"/>
      <c r="K541"/>
      <c r="M541" s="227">
        <v>13150</v>
      </c>
      <c r="N541" s="244">
        <v>1.1637940571276855E-5</v>
      </c>
      <c r="O541" s="243">
        <v>13450</v>
      </c>
      <c r="P541" s="244">
        <v>1.1903444918910548E-5</v>
      </c>
      <c r="Q541" s="68">
        <v>300</v>
      </c>
      <c r="R541" s="90">
        <v>2.6550434763369249E-7</v>
      </c>
    </row>
    <row r="542" spans="1:18" x14ac:dyDescent="0.2">
      <c r="A542" s="225">
        <v>540</v>
      </c>
      <c r="B542" t="s">
        <v>679</v>
      </c>
      <c r="C542" s="63" t="s">
        <v>475</v>
      </c>
      <c r="D542" s="63" t="s">
        <v>625</v>
      </c>
      <c r="E542" t="s">
        <v>626</v>
      </c>
      <c r="F542" t="s">
        <v>627</v>
      </c>
      <c r="G542" s="63" t="s">
        <v>587</v>
      </c>
      <c r="J542" s="63"/>
      <c r="K542"/>
      <c r="M542" s="227">
        <v>98</v>
      </c>
      <c r="N542" s="244">
        <v>8.6731420227006219E-8</v>
      </c>
      <c r="O542" s="243">
        <v>98</v>
      </c>
      <c r="P542" s="244">
        <v>8.6731420227006219E-8</v>
      </c>
      <c r="Q542" s="68">
        <v>0</v>
      </c>
      <c r="R542" s="90">
        <v>0</v>
      </c>
    </row>
    <row r="543" spans="1:18" x14ac:dyDescent="0.2">
      <c r="A543" s="225">
        <v>541</v>
      </c>
      <c r="B543" t="s">
        <v>497</v>
      </c>
      <c r="C543" s="63" t="s">
        <v>498</v>
      </c>
      <c r="D543" s="63"/>
      <c r="E543" t="s">
        <v>906</v>
      </c>
      <c r="F543"/>
      <c r="G543" s="63" t="s">
        <v>590</v>
      </c>
      <c r="J543" s="63"/>
      <c r="K543"/>
      <c r="M543" s="227">
        <v>379383</v>
      </c>
      <c r="N543" s="244">
        <v>3.3575945306104385E-4</v>
      </c>
      <c r="O543" s="243">
        <v>341645</v>
      </c>
      <c r="P543" s="244">
        <v>3.0236077615770961E-4</v>
      </c>
      <c r="Q543" s="68">
        <v>-37738</v>
      </c>
      <c r="R543" s="90">
        <v>-3.3398676903334289E-5</v>
      </c>
    </row>
    <row r="544" spans="1:18" x14ac:dyDescent="0.2">
      <c r="A544" s="225">
        <v>542</v>
      </c>
      <c r="B544" t="s">
        <v>2737</v>
      </c>
      <c r="C544" s="63" t="s">
        <v>2738</v>
      </c>
      <c r="D544" s="63"/>
      <c r="E544" t="s">
        <v>2739</v>
      </c>
      <c r="F544"/>
      <c r="G544" s="63" t="s">
        <v>590</v>
      </c>
      <c r="J544" s="63"/>
      <c r="K544"/>
      <c r="M544" s="227">
        <v>111500</v>
      </c>
      <c r="N544" s="244">
        <v>9.8679115870522373E-5</v>
      </c>
      <c r="O544" s="243">
        <v>111500</v>
      </c>
      <c r="P544" s="244">
        <v>9.8679115870522373E-5</v>
      </c>
      <c r="Q544" s="68">
        <v>0</v>
      </c>
      <c r="R544" s="90">
        <v>0</v>
      </c>
    </row>
    <row r="545" spans="1:18" x14ac:dyDescent="0.2">
      <c r="A545" s="225">
        <v>543</v>
      </c>
      <c r="B545" t="s">
        <v>2090</v>
      </c>
      <c r="C545" s="63" t="s">
        <v>2091</v>
      </c>
      <c r="D545" s="63"/>
      <c r="E545" t="s">
        <v>2092</v>
      </c>
      <c r="F545"/>
      <c r="G545" s="63" t="s">
        <v>590</v>
      </c>
      <c r="J545" s="63"/>
      <c r="K545"/>
      <c r="M545" s="227">
        <v>49000</v>
      </c>
      <c r="N545" s="244">
        <v>4.3365710113503111E-5</v>
      </c>
      <c r="O545" s="243">
        <v>62500</v>
      </c>
      <c r="P545" s="244">
        <v>5.5313405757019269E-5</v>
      </c>
      <c r="Q545" s="68">
        <v>13500</v>
      </c>
      <c r="R545" s="90">
        <v>1.1947695643516162E-5</v>
      </c>
    </row>
    <row r="546" spans="1:18" x14ac:dyDescent="0.2">
      <c r="A546" s="225">
        <v>544</v>
      </c>
      <c r="B546" t="s">
        <v>2708</v>
      </c>
      <c r="C546" s="63" t="s">
        <v>2709</v>
      </c>
      <c r="D546" s="63"/>
      <c r="E546" t="s">
        <v>2092</v>
      </c>
      <c r="F546"/>
      <c r="G546" s="63" t="s">
        <v>590</v>
      </c>
      <c r="J546" s="63"/>
      <c r="K546"/>
      <c r="M546" s="227">
        <v>194500</v>
      </c>
      <c r="N546" s="244">
        <v>1.7213531871584396E-4</v>
      </c>
      <c r="O546" s="243">
        <v>237000</v>
      </c>
      <c r="P546" s="244">
        <v>2.0974843463061709E-4</v>
      </c>
      <c r="Q546" s="68">
        <v>42500</v>
      </c>
      <c r="R546" s="90">
        <v>3.7613115914773101E-5</v>
      </c>
    </row>
    <row r="547" spans="1:18" x14ac:dyDescent="0.2">
      <c r="A547" s="225">
        <v>545</v>
      </c>
      <c r="B547" t="s">
        <v>1907</v>
      </c>
      <c r="C547" s="63" t="s">
        <v>1908</v>
      </c>
      <c r="D547" s="63" t="s">
        <v>656</v>
      </c>
      <c r="E547" t="s">
        <v>1909</v>
      </c>
      <c r="F547" t="s">
        <v>1910</v>
      </c>
      <c r="G547" s="63" t="s">
        <v>590</v>
      </c>
      <c r="J547" s="63"/>
      <c r="K547"/>
      <c r="M547" s="227">
        <v>2000</v>
      </c>
      <c r="N547" s="244">
        <v>1.7700289842246167E-6</v>
      </c>
      <c r="O547" s="243">
        <v>2000</v>
      </c>
      <c r="P547" s="244">
        <v>1.7700289842246167E-6</v>
      </c>
      <c r="Q547" s="68">
        <v>0</v>
      </c>
      <c r="R547" s="90">
        <v>0</v>
      </c>
    </row>
    <row r="548" spans="1:18" x14ac:dyDescent="0.2">
      <c r="A548" s="225">
        <v>546</v>
      </c>
      <c r="B548" t="s">
        <v>324</v>
      </c>
      <c r="C548" s="63" t="s">
        <v>325</v>
      </c>
      <c r="D548" s="63"/>
      <c r="E548" t="s">
        <v>1489</v>
      </c>
      <c r="F548" t="s">
        <v>886</v>
      </c>
      <c r="G548" s="63" t="s">
        <v>590</v>
      </c>
      <c r="J548" s="63"/>
      <c r="K548"/>
      <c r="M548" s="227">
        <v>258500</v>
      </c>
      <c r="N548" s="244">
        <v>2.2877624621103171E-4</v>
      </c>
      <c r="O548" s="243">
        <v>258500</v>
      </c>
      <c r="P548" s="244">
        <v>2.2877624621103171E-4</v>
      </c>
      <c r="Q548" s="68">
        <v>0</v>
      </c>
      <c r="R548" s="90">
        <v>0</v>
      </c>
    </row>
    <row r="549" spans="1:18" x14ac:dyDescent="0.2">
      <c r="A549" s="225">
        <v>547</v>
      </c>
      <c r="B549" t="s">
        <v>27</v>
      </c>
      <c r="C549" s="63" t="s">
        <v>28</v>
      </c>
      <c r="D549" s="63" t="s">
        <v>656</v>
      </c>
      <c r="E549" t="s">
        <v>1782</v>
      </c>
      <c r="F549" t="s">
        <v>886</v>
      </c>
      <c r="G549" s="63" t="s">
        <v>590</v>
      </c>
      <c r="J549" s="63"/>
      <c r="K549"/>
      <c r="M549" s="227">
        <v>573358</v>
      </c>
      <c r="N549" s="244">
        <v>5.0743013916852893E-4</v>
      </c>
      <c r="O549" s="243">
        <v>102567</v>
      </c>
      <c r="P549" s="244">
        <v>9.0773281412483126E-5</v>
      </c>
      <c r="Q549" s="68">
        <v>-470791</v>
      </c>
      <c r="R549" s="90">
        <v>-4.1665685775604577E-4</v>
      </c>
    </row>
    <row r="550" spans="1:18" x14ac:dyDescent="0.2">
      <c r="A550" s="225">
        <v>548</v>
      </c>
      <c r="B550" t="s">
        <v>603</v>
      </c>
      <c r="C550" s="63" t="s">
        <v>604</v>
      </c>
      <c r="D550" s="63"/>
      <c r="E550" t="s">
        <v>1489</v>
      </c>
      <c r="F550" t="s">
        <v>886</v>
      </c>
      <c r="G550" s="63" t="s">
        <v>590</v>
      </c>
      <c r="J550" s="63"/>
      <c r="K550"/>
      <c r="M550" s="227">
        <v>56000</v>
      </c>
      <c r="N550" s="244">
        <v>4.9560811558289267E-5</v>
      </c>
      <c r="O550" s="243">
        <v>27500</v>
      </c>
      <c r="P550" s="244">
        <v>2.433789853308848E-5</v>
      </c>
      <c r="Q550" s="68">
        <v>-28500</v>
      </c>
      <c r="R550" s="90">
        <v>-2.5222913025200786E-5</v>
      </c>
    </row>
    <row r="551" spans="1:18" x14ac:dyDescent="0.2">
      <c r="A551" s="225">
        <v>549</v>
      </c>
      <c r="B551" t="s">
        <v>1520</v>
      </c>
      <c r="C551" s="63" t="s">
        <v>279</v>
      </c>
      <c r="D551" s="63"/>
      <c r="E551" t="s">
        <v>1490</v>
      </c>
      <c r="F551" t="s">
        <v>885</v>
      </c>
      <c r="G551" s="63" t="s">
        <v>590</v>
      </c>
      <c r="J551" s="63"/>
      <c r="K551"/>
      <c r="M551" s="227">
        <v>21400</v>
      </c>
      <c r="N551" s="244">
        <v>1.8939310131203399E-5</v>
      </c>
      <c r="O551" s="243">
        <v>16900</v>
      </c>
      <c r="P551" s="244">
        <v>1.4956744916698011E-5</v>
      </c>
      <c r="Q551" s="68">
        <v>-4500</v>
      </c>
      <c r="R551" s="90">
        <v>-3.9825652145053873E-6</v>
      </c>
    </row>
    <row r="552" spans="1:18" x14ac:dyDescent="0.2">
      <c r="A552" s="225">
        <v>550</v>
      </c>
      <c r="B552" t="s">
        <v>3662</v>
      </c>
      <c r="C552" s="63" t="s">
        <v>3663</v>
      </c>
      <c r="D552" s="63"/>
      <c r="F552"/>
      <c r="G552" s="63" t="s">
        <v>590</v>
      </c>
      <c r="J552" s="63"/>
      <c r="K552"/>
      <c r="M552" s="227"/>
      <c r="N552" s="244">
        <v>0</v>
      </c>
      <c r="O552" s="243">
        <v>300</v>
      </c>
      <c r="P552" s="244">
        <v>2.6550434763369249E-7</v>
      </c>
      <c r="Q552" s="68">
        <v>300</v>
      </c>
      <c r="R552" s="90">
        <v>2.6550434763369249E-7</v>
      </c>
    </row>
    <row r="553" spans="1:18" x14ac:dyDescent="0.2">
      <c r="A553" s="225">
        <v>551</v>
      </c>
      <c r="B553" t="s">
        <v>2086</v>
      </c>
      <c r="C553" s="63" t="s">
        <v>2087</v>
      </c>
      <c r="D553" s="63"/>
      <c r="E553" t="s">
        <v>2088</v>
      </c>
      <c r="F553" t="s">
        <v>2089</v>
      </c>
      <c r="G553" s="63" t="s">
        <v>590</v>
      </c>
      <c r="J553" s="63"/>
      <c r="K553"/>
      <c r="M553" s="227">
        <v>94750</v>
      </c>
      <c r="N553" s="244">
        <v>8.385512312764121E-5</v>
      </c>
      <c r="O553" s="243">
        <v>110850</v>
      </c>
      <c r="P553" s="244">
        <v>9.8103856450649379E-5</v>
      </c>
      <c r="Q553" s="68">
        <v>16100</v>
      </c>
      <c r="R553" s="90">
        <v>1.4248733323008164E-5</v>
      </c>
    </row>
    <row r="554" spans="1:18" x14ac:dyDescent="0.2">
      <c r="A554" s="225">
        <v>552</v>
      </c>
      <c r="B554" t="s">
        <v>2839</v>
      </c>
      <c r="C554" s="63" t="s">
        <v>2840</v>
      </c>
      <c r="D554" s="63"/>
      <c r="E554" t="s">
        <v>2841</v>
      </c>
      <c r="F554"/>
      <c r="G554" s="63" t="s">
        <v>590</v>
      </c>
      <c r="J554" s="63"/>
      <c r="K554"/>
      <c r="M554" s="227">
        <v>179500</v>
      </c>
      <c r="N554" s="244">
        <v>1.5886010133415936E-4</v>
      </c>
      <c r="O554" s="243">
        <v>213500</v>
      </c>
      <c r="P554" s="244">
        <v>1.8895059406597782E-4</v>
      </c>
      <c r="Q554" s="68">
        <v>34000</v>
      </c>
      <c r="R554" s="90">
        <v>3.0090492731818483E-5</v>
      </c>
    </row>
    <row r="555" spans="1:18" x14ac:dyDescent="0.2">
      <c r="A555" s="225">
        <v>553</v>
      </c>
      <c r="B555" t="s">
        <v>2845</v>
      </c>
      <c r="C555" s="63" t="s">
        <v>2846</v>
      </c>
      <c r="D555" s="63"/>
      <c r="E555" t="s">
        <v>2841</v>
      </c>
      <c r="F555"/>
      <c r="G555" s="63" t="s">
        <v>590</v>
      </c>
      <c r="J555" s="63"/>
      <c r="K555"/>
      <c r="M555" s="227">
        <v>130000</v>
      </c>
      <c r="N555" s="244">
        <v>1.1505188397460008E-4</v>
      </c>
      <c r="O555" s="243">
        <v>149500</v>
      </c>
      <c r="P555" s="244">
        <v>1.323096665707901E-4</v>
      </c>
      <c r="Q555" s="68">
        <v>19500</v>
      </c>
      <c r="R555" s="90">
        <v>1.7257782596190012E-5</v>
      </c>
    </row>
    <row r="556" spans="1:18" x14ac:dyDescent="0.2">
      <c r="A556" s="225">
        <v>554</v>
      </c>
      <c r="B556" t="s">
        <v>2377</v>
      </c>
      <c r="C556" s="63" t="s">
        <v>1353</v>
      </c>
      <c r="D556" s="63"/>
      <c r="E556" t="s">
        <v>1354</v>
      </c>
      <c r="F556" t="s">
        <v>1355</v>
      </c>
      <c r="G556" s="63" t="s">
        <v>590</v>
      </c>
      <c r="J556" s="63"/>
      <c r="K556"/>
      <c r="M556" s="227">
        <v>34500</v>
      </c>
      <c r="N556" s="244">
        <v>3.0532999977874639E-5</v>
      </c>
      <c r="O556" s="243">
        <v>35000</v>
      </c>
      <c r="P556" s="244">
        <v>3.0975507223930792E-5</v>
      </c>
      <c r="Q556" s="68">
        <v>500</v>
      </c>
      <c r="R556" s="90">
        <v>4.4250724605615418E-7</v>
      </c>
    </row>
    <row r="557" spans="1:18" x14ac:dyDescent="0.2">
      <c r="A557" s="225">
        <v>555</v>
      </c>
      <c r="B557" t="s">
        <v>414</v>
      </c>
      <c r="C557" s="63" t="s">
        <v>415</v>
      </c>
      <c r="D557" s="63"/>
      <c r="E557" t="s">
        <v>974</v>
      </c>
      <c r="F557"/>
      <c r="G557" s="63" t="s">
        <v>590</v>
      </c>
      <c r="J557" s="63"/>
      <c r="K557"/>
      <c r="M557" s="227">
        <v>9400</v>
      </c>
      <c r="N557" s="244">
        <v>8.3191362258556991E-6</v>
      </c>
      <c r="O557" s="243">
        <v>9400</v>
      </c>
      <c r="P557" s="244">
        <v>8.3191362258556991E-6</v>
      </c>
      <c r="Q557" s="68">
        <v>0</v>
      </c>
      <c r="R557" s="90">
        <v>0</v>
      </c>
    </row>
    <row r="558" spans="1:18" x14ac:dyDescent="0.2">
      <c r="A558" s="225">
        <v>556</v>
      </c>
      <c r="B558" t="s">
        <v>2011</v>
      </c>
      <c r="C558" s="63" t="s">
        <v>323</v>
      </c>
      <c r="D558" s="63"/>
      <c r="E558" t="s">
        <v>1346</v>
      </c>
      <c r="F558" t="s">
        <v>1184</v>
      </c>
      <c r="G558" s="63" t="s">
        <v>590</v>
      </c>
      <c r="J558" s="63"/>
      <c r="K558"/>
      <c r="M558" s="227">
        <v>9500</v>
      </c>
      <c r="N558" s="244">
        <v>8.4076376750669293E-6</v>
      </c>
      <c r="O558" s="243">
        <v>9500</v>
      </c>
      <c r="P558" s="244">
        <v>8.4076376750669293E-6</v>
      </c>
      <c r="Q558" s="68">
        <v>0</v>
      </c>
      <c r="R558" s="90">
        <v>0</v>
      </c>
    </row>
    <row r="559" spans="1:18" x14ac:dyDescent="0.2">
      <c r="A559" s="225">
        <v>557</v>
      </c>
      <c r="B559" t="s">
        <v>668</v>
      </c>
      <c r="C559" s="63" t="s">
        <v>669</v>
      </c>
      <c r="D559" s="63"/>
      <c r="E559" t="s">
        <v>1065</v>
      </c>
      <c r="F559" t="s">
        <v>1066</v>
      </c>
      <c r="G559" s="63" t="s">
        <v>590</v>
      </c>
      <c r="J559" s="63"/>
      <c r="K559"/>
      <c r="M559" s="227">
        <v>69000</v>
      </c>
      <c r="N559" s="244">
        <v>6.1065999955749279E-5</v>
      </c>
      <c r="O559" s="243">
        <v>69000</v>
      </c>
      <c r="P559" s="244">
        <v>6.1065999955749279E-5</v>
      </c>
      <c r="Q559" s="68">
        <v>0</v>
      </c>
      <c r="R559" s="90">
        <v>0</v>
      </c>
    </row>
    <row r="560" spans="1:18" x14ac:dyDescent="0.2">
      <c r="A560" s="225">
        <v>558</v>
      </c>
      <c r="B560" t="s">
        <v>1491</v>
      </c>
      <c r="C560" s="63" t="s">
        <v>1492</v>
      </c>
      <c r="D560" s="63"/>
      <c r="E560" t="s">
        <v>1493</v>
      </c>
      <c r="F560"/>
      <c r="G560" s="63" t="s">
        <v>590</v>
      </c>
      <c r="J560" s="63"/>
      <c r="K560"/>
      <c r="M560" s="227">
        <v>2500</v>
      </c>
      <c r="N560" s="244">
        <v>2.212536230280771E-6</v>
      </c>
      <c r="O560" s="243">
        <v>2500</v>
      </c>
      <c r="P560" s="244">
        <v>2.212536230280771E-6</v>
      </c>
      <c r="Q560" s="68">
        <v>0</v>
      </c>
      <c r="R560" s="90">
        <v>0</v>
      </c>
    </row>
    <row r="561" spans="1:18" x14ac:dyDescent="0.2">
      <c r="A561" s="225">
        <v>559</v>
      </c>
      <c r="B561" t="s">
        <v>2517</v>
      </c>
      <c r="C561" s="63" t="s">
        <v>2518</v>
      </c>
      <c r="D561" s="63"/>
      <c r="E561" t="s">
        <v>2519</v>
      </c>
      <c r="F561"/>
      <c r="G561" s="63" t="s">
        <v>590</v>
      </c>
      <c r="J561" s="63"/>
      <c r="K561"/>
      <c r="M561" s="227">
        <v>39500</v>
      </c>
      <c r="N561" s="244">
        <v>3.4958072438436176E-5</v>
      </c>
      <c r="O561" s="243">
        <v>39500</v>
      </c>
      <c r="P561" s="244">
        <v>3.4958072438436176E-5</v>
      </c>
      <c r="Q561" s="68">
        <v>0</v>
      </c>
      <c r="R561" s="90">
        <v>0</v>
      </c>
    </row>
    <row r="562" spans="1:18" x14ac:dyDescent="0.2">
      <c r="A562" s="225">
        <v>560</v>
      </c>
      <c r="B562" t="s">
        <v>1768</v>
      </c>
      <c r="C562" s="63" t="s">
        <v>1769</v>
      </c>
      <c r="D562" s="63"/>
      <c r="E562" t="s">
        <v>1770</v>
      </c>
      <c r="F562"/>
      <c r="G562" s="63" t="s">
        <v>590</v>
      </c>
      <c r="J562" s="63"/>
      <c r="K562"/>
      <c r="M562" s="227">
        <v>110000</v>
      </c>
      <c r="N562" s="244">
        <v>9.7351594132353921E-5</v>
      </c>
      <c r="O562" s="243">
        <v>110000</v>
      </c>
      <c r="P562" s="244">
        <v>9.7351594132353921E-5</v>
      </c>
      <c r="Q562" s="68">
        <v>0</v>
      </c>
      <c r="R562" s="90">
        <v>0</v>
      </c>
    </row>
    <row r="563" spans="1:18" x14ac:dyDescent="0.2">
      <c r="A563" s="225">
        <v>561</v>
      </c>
      <c r="B563" t="s">
        <v>1783</v>
      </c>
      <c r="C563" s="63" t="s">
        <v>1784</v>
      </c>
      <c r="D563" s="63"/>
      <c r="E563" t="s">
        <v>1785</v>
      </c>
      <c r="F563"/>
      <c r="G563" s="63" t="s">
        <v>590</v>
      </c>
      <c r="J563" s="63"/>
      <c r="K563"/>
      <c r="M563" s="227">
        <v>56500</v>
      </c>
      <c r="N563" s="244">
        <v>5.000331880434542E-5</v>
      </c>
      <c r="O563" s="243">
        <v>56500</v>
      </c>
      <c r="P563" s="244">
        <v>5.000331880434542E-5</v>
      </c>
      <c r="Q563" s="68">
        <v>0</v>
      </c>
      <c r="R563" s="90">
        <v>0</v>
      </c>
    </row>
    <row r="564" spans="1:18" x14ac:dyDescent="0.2">
      <c r="A564" s="225">
        <v>562</v>
      </c>
      <c r="B564" t="s">
        <v>1818</v>
      </c>
      <c r="C564" s="63" t="s">
        <v>1819</v>
      </c>
      <c r="D564" s="63" t="s">
        <v>656</v>
      </c>
      <c r="E564" t="s">
        <v>1752</v>
      </c>
      <c r="F564"/>
      <c r="G564" s="63" t="s">
        <v>590</v>
      </c>
      <c r="J564" s="63"/>
      <c r="K564"/>
      <c r="M564" s="227">
        <v>29342</v>
      </c>
      <c r="N564" s="244">
        <v>2.5968095227559351E-5</v>
      </c>
      <c r="O564" s="243">
        <v>29342</v>
      </c>
      <c r="P564" s="244">
        <v>2.5968095227559351E-5</v>
      </c>
      <c r="Q564" s="68">
        <v>0</v>
      </c>
      <c r="R564" s="90">
        <v>0</v>
      </c>
    </row>
    <row r="565" spans="1:18" x14ac:dyDescent="0.2">
      <c r="A565" s="225">
        <v>563</v>
      </c>
      <c r="B565" t="s">
        <v>1797</v>
      </c>
      <c r="C565" s="63" t="s">
        <v>1798</v>
      </c>
      <c r="D565" s="63" t="s">
        <v>656</v>
      </c>
      <c r="E565" t="s">
        <v>1752</v>
      </c>
      <c r="F565"/>
      <c r="G565" s="63" t="s">
        <v>590</v>
      </c>
      <c r="J565" s="63"/>
      <c r="K565"/>
      <c r="M565" s="227">
        <v>26000</v>
      </c>
      <c r="N565" s="244">
        <v>2.3010376794920018E-5</v>
      </c>
      <c r="O565" s="243">
        <v>26000</v>
      </c>
      <c r="P565" s="244">
        <v>2.3010376794920018E-5</v>
      </c>
      <c r="Q565" s="68">
        <v>0</v>
      </c>
      <c r="R565" s="90">
        <v>0</v>
      </c>
    </row>
    <row r="566" spans="1:18" x14ac:dyDescent="0.2">
      <c r="A566" s="225">
        <v>564</v>
      </c>
      <c r="B566" t="s">
        <v>447</v>
      </c>
      <c r="C566" s="63" t="s">
        <v>368</v>
      </c>
      <c r="D566" s="63"/>
      <c r="E566" t="s">
        <v>1554</v>
      </c>
      <c r="F566" t="s">
        <v>1555</v>
      </c>
      <c r="G566" s="63" t="s">
        <v>590</v>
      </c>
      <c r="J566" s="63"/>
      <c r="K566"/>
      <c r="M566" s="227">
        <v>20000</v>
      </c>
      <c r="N566" s="244">
        <v>1.7700289842246168E-5</v>
      </c>
      <c r="O566" s="243">
        <v>21000</v>
      </c>
      <c r="P566" s="244">
        <v>1.8585304334358474E-5</v>
      </c>
      <c r="Q566" s="68">
        <v>1000</v>
      </c>
      <c r="R566" s="90">
        <v>8.8501449211230836E-7</v>
      </c>
    </row>
    <row r="567" spans="1:18" x14ac:dyDescent="0.2">
      <c r="A567" s="225">
        <v>565</v>
      </c>
      <c r="B567" t="s">
        <v>3598</v>
      </c>
      <c r="C567" s="63" t="s">
        <v>3599</v>
      </c>
      <c r="D567" s="63" t="s">
        <v>656</v>
      </c>
      <c r="E567" t="s">
        <v>3600</v>
      </c>
      <c r="F567" t="s">
        <v>3601</v>
      </c>
      <c r="G567" s="63" t="s">
        <v>583</v>
      </c>
      <c r="J567" s="63"/>
      <c r="K567"/>
      <c r="M567" s="227"/>
      <c r="N567" s="244">
        <v>0</v>
      </c>
      <c r="O567" s="243">
        <v>6000</v>
      </c>
      <c r="P567" s="244">
        <v>5.3100869526738497E-6</v>
      </c>
      <c r="Q567" s="68">
        <v>6000</v>
      </c>
      <c r="R567" s="90">
        <v>5.3100869526738497E-6</v>
      </c>
    </row>
    <row r="568" spans="1:18" x14ac:dyDescent="0.2">
      <c r="A568" s="225">
        <v>566</v>
      </c>
      <c r="B568" t="s">
        <v>390</v>
      </c>
      <c r="C568" s="63" t="s">
        <v>3508</v>
      </c>
      <c r="D568" s="63" t="s">
        <v>391</v>
      </c>
      <c r="E568" t="s">
        <v>392</v>
      </c>
      <c r="F568" t="s">
        <v>393</v>
      </c>
      <c r="G568" s="63" t="s">
        <v>587</v>
      </c>
      <c r="J568" s="63"/>
      <c r="K568"/>
      <c r="M568" s="227">
        <v>12000</v>
      </c>
      <c r="N568" s="244">
        <v>1.0620173905347699E-5</v>
      </c>
      <c r="O568" s="243">
        <v>29500</v>
      </c>
      <c r="P568" s="244">
        <v>2.6107927517313096E-5</v>
      </c>
      <c r="Q568" s="68">
        <v>17500</v>
      </c>
      <c r="R568" s="90">
        <v>1.5487753611965396E-5</v>
      </c>
    </row>
    <row r="569" spans="1:18" x14ac:dyDescent="0.2">
      <c r="A569" s="225">
        <v>567</v>
      </c>
      <c r="B569" t="s">
        <v>1647</v>
      </c>
      <c r="C569" s="63" t="s">
        <v>1648</v>
      </c>
      <c r="D569" s="63"/>
      <c r="E569" t="s">
        <v>1649</v>
      </c>
      <c r="F569"/>
      <c r="G569" s="63" t="s">
        <v>588</v>
      </c>
      <c r="J569" s="63"/>
      <c r="K569"/>
      <c r="M569" s="227">
        <v>50000</v>
      </c>
      <c r="N569" s="244">
        <v>4.4250724605615417E-5</v>
      </c>
      <c r="O569" s="243">
        <v>50000</v>
      </c>
      <c r="P569" s="244">
        <v>4.4250724605615417E-5</v>
      </c>
      <c r="Q569" s="68">
        <v>0</v>
      </c>
      <c r="R569" s="90">
        <v>0</v>
      </c>
    </row>
    <row r="570" spans="1:18" x14ac:dyDescent="0.2">
      <c r="A570" s="225">
        <v>568</v>
      </c>
      <c r="B570" t="s">
        <v>3446</v>
      </c>
      <c r="C570" s="63" t="s">
        <v>3447</v>
      </c>
      <c r="D570" s="63"/>
      <c r="E570" t="s">
        <v>1853</v>
      </c>
      <c r="F570"/>
      <c r="G570" s="63" t="s">
        <v>590</v>
      </c>
      <c r="J570" s="63"/>
      <c r="K570"/>
      <c r="M570" s="227">
        <v>5000</v>
      </c>
      <c r="N570" s="244">
        <v>4.425072460561542E-6</v>
      </c>
      <c r="O570" s="243">
        <v>44500</v>
      </c>
      <c r="P570" s="244">
        <v>3.938314489899772E-5</v>
      </c>
      <c r="Q570" s="68">
        <v>39500</v>
      </c>
      <c r="R570" s="90">
        <v>3.4958072438436176E-5</v>
      </c>
    </row>
    <row r="571" spans="1:18" x14ac:dyDescent="0.2">
      <c r="A571" s="225">
        <v>569</v>
      </c>
      <c r="B571" t="s">
        <v>1851</v>
      </c>
      <c r="C571" s="63" t="s">
        <v>1852</v>
      </c>
      <c r="D571" s="63"/>
      <c r="E571" t="s">
        <v>1853</v>
      </c>
      <c r="F571"/>
      <c r="G571" s="63" t="s">
        <v>590</v>
      </c>
      <c r="J571" s="63"/>
      <c r="K571"/>
      <c r="M571" s="227">
        <v>358296</v>
      </c>
      <c r="N571" s="244">
        <v>3.1709715246587165E-4</v>
      </c>
      <c r="O571" s="243">
        <v>449796</v>
      </c>
      <c r="P571" s="244">
        <v>3.9807597849414786E-4</v>
      </c>
      <c r="Q571" s="68">
        <v>91500</v>
      </c>
      <c r="R571" s="90">
        <v>8.0978826028276212E-5</v>
      </c>
    </row>
    <row r="572" spans="1:18" x14ac:dyDescent="0.2">
      <c r="A572" s="225">
        <v>570</v>
      </c>
      <c r="B572" t="s">
        <v>209</v>
      </c>
      <c r="C572" s="63" t="s">
        <v>183</v>
      </c>
      <c r="D572" s="63"/>
      <c r="E572" t="s">
        <v>2016</v>
      </c>
      <c r="F572"/>
      <c r="G572" s="63" t="s">
        <v>590</v>
      </c>
      <c r="J572" s="63"/>
      <c r="K572"/>
      <c r="M572" s="227">
        <v>3000</v>
      </c>
      <c r="N572" s="244">
        <v>2.6550434763369249E-6</v>
      </c>
      <c r="O572" s="243">
        <v>3000</v>
      </c>
      <c r="P572" s="244">
        <v>2.6550434763369249E-6</v>
      </c>
      <c r="Q572" s="68">
        <v>0</v>
      </c>
      <c r="R572" s="90">
        <v>0</v>
      </c>
    </row>
    <row r="573" spans="1:18" x14ac:dyDescent="0.2">
      <c r="A573" s="225">
        <v>571</v>
      </c>
      <c r="B573" t="s">
        <v>1665</v>
      </c>
      <c r="C573" s="63" t="s">
        <v>2567</v>
      </c>
      <c r="D573" s="63"/>
      <c r="E573" t="s">
        <v>2023</v>
      </c>
      <c r="F573"/>
      <c r="G573" s="63" t="s">
        <v>590</v>
      </c>
      <c r="J573" s="63"/>
      <c r="K573"/>
      <c r="M573" s="227">
        <v>16500</v>
      </c>
      <c r="N573" s="244">
        <v>1.4602739119853087E-5</v>
      </c>
      <c r="O573" s="243">
        <v>20000</v>
      </c>
      <c r="P573" s="244">
        <v>1.7700289842246168E-5</v>
      </c>
      <c r="Q573" s="68">
        <v>3500</v>
      </c>
      <c r="R573" s="90">
        <v>3.0975507223930792E-6</v>
      </c>
    </row>
    <row r="574" spans="1:18" x14ac:dyDescent="0.2">
      <c r="A574" s="225">
        <v>572</v>
      </c>
      <c r="B574" t="s">
        <v>1</v>
      </c>
      <c r="C574" s="63" t="s">
        <v>549</v>
      </c>
      <c r="D574" s="63"/>
      <c r="E574" t="s">
        <v>1231</v>
      </c>
      <c r="F574"/>
      <c r="G574" s="63" t="s">
        <v>590</v>
      </c>
      <c r="J574" s="63"/>
      <c r="K574"/>
      <c r="M574" s="227">
        <v>7659500</v>
      </c>
      <c r="N574" s="244">
        <v>6.7787685023342256E-3</v>
      </c>
      <c r="O574" s="243">
        <v>7424000</v>
      </c>
      <c r="P574" s="244">
        <v>6.5703475894417773E-3</v>
      </c>
      <c r="Q574" s="68">
        <v>-235500</v>
      </c>
      <c r="R574" s="90">
        <v>-2.0842091289244861E-4</v>
      </c>
    </row>
    <row r="575" spans="1:18" x14ac:dyDescent="0.2">
      <c r="A575" s="225">
        <v>573</v>
      </c>
      <c r="B575" t="s">
        <v>861</v>
      </c>
      <c r="C575" s="63" t="s">
        <v>862</v>
      </c>
      <c r="D575" s="63"/>
      <c r="E575" t="s">
        <v>1053</v>
      </c>
      <c r="F575"/>
      <c r="G575" s="63" t="s">
        <v>590</v>
      </c>
      <c r="J575" s="63"/>
      <c r="K575"/>
      <c r="M575" s="227">
        <v>60500</v>
      </c>
      <c r="N575" s="244">
        <v>5.3543376772794657E-5</v>
      </c>
      <c r="O575" s="243">
        <v>60500</v>
      </c>
      <c r="P575" s="244">
        <v>5.3543376772794657E-5</v>
      </c>
      <c r="Q575" s="68">
        <v>0</v>
      </c>
      <c r="R575" s="90">
        <v>0</v>
      </c>
    </row>
    <row r="576" spans="1:18" x14ac:dyDescent="0.2">
      <c r="A576" s="225">
        <v>574</v>
      </c>
      <c r="B576" t="s">
        <v>601</v>
      </c>
      <c r="C576" s="63" t="s">
        <v>602</v>
      </c>
      <c r="D576" s="63"/>
      <c r="E576" t="s">
        <v>1017</v>
      </c>
      <c r="F576"/>
      <c r="G576" s="63" t="s">
        <v>590</v>
      </c>
      <c r="J576" s="63"/>
      <c r="K576"/>
      <c r="M576" s="227">
        <v>284500</v>
      </c>
      <c r="N576" s="244">
        <v>2.5178662300595172E-4</v>
      </c>
      <c r="O576" s="243">
        <v>284500</v>
      </c>
      <c r="P576" s="244">
        <v>2.5178662300595172E-4</v>
      </c>
      <c r="Q576" s="68">
        <v>0</v>
      </c>
      <c r="R576" s="90">
        <v>0</v>
      </c>
    </row>
    <row r="577" spans="1:18" x14ac:dyDescent="0.2">
      <c r="A577" s="225">
        <v>575</v>
      </c>
      <c r="B577" t="s">
        <v>2795</v>
      </c>
      <c r="C577" s="63" t="s">
        <v>2796</v>
      </c>
      <c r="D577" s="63"/>
      <c r="E577" t="s">
        <v>982</v>
      </c>
      <c r="F577"/>
      <c r="G577" s="63" t="s">
        <v>590</v>
      </c>
      <c r="J577" s="63"/>
      <c r="K577"/>
      <c r="M577" s="227">
        <v>744500</v>
      </c>
      <c r="N577" s="244">
        <v>6.5889328937761358E-4</v>
      </c>
      <c r="O577" s="243">
        <v>622000</v>
      </c>
      <c r="P577" s="244">
        <v>5.5047901409385573E-4</v>
      </c>
      <c r="Q577" s="68">
        <v>-122500</v>
      </c>
      <c r="R577" s="90">
        <v>-1.0841427528375777E-4</v>
      </c>
    </row>
    <row r="578" spans="1:18" x14ac:dyDescent="0.2">
      <c r="A578" s="225">
        <v>576</v>
      </c>
      <c r="B578" t="s">
        <v>1705</v>
      </c>
      <c r="C578" s="63" t="s">
        <v>312</v>
      </c>
      <c r="D578" s="63"/>
      <c r="E578" t="s">
        <v>982</v>
      </c>
      <c r="F578"/>
      <c r="G578" s="63" t="s">
        <v>590</v>
      </c>
      <c r="J578" s="63"/>
      <c r="K578"/>
      <c r="M578" s="227">
        <v>142000</v>
      </c>
      <c r="N578" s="244">
        <v>1.2567205787994778E-4</v>
      </c>
      <c r="O578" s="243">
        <v>142000</v>
      </c>
      <c r="P578" s="244">
        <v>1.2567205787994778E-4</v>
      </c>
      <c r="Q578" s="68">
        <v>0</v>
      </c>
      <c r="R578" s="90">
        <v>0</v>
      </c>
    </row>
    <row r="579" spans="1:18" x14ac:dyDescent="0.2">
      <c r="A579" s="225">
        <v>577</v>
      </c>
      <c r="B579" t="s">
        <v>2575</v>
      </c>
      <c r="C579" s="63" t="s">
        <v>2576</v>
      </c>
      <c r="D579" s="63"/>
      <c r="E579" t="s">
        <v>2577</v>
      </c>
      <c r="F579"/>
      <c r="G579" s="63" t="s">
        <v>590</v>
      </c>
      <c r="J579" s="63"/>
      <c r="K579"/>
      <c r="M579" s="227">
        <v>122000</v>
      </c>
      <c r="N579" s="244">
        <v>1.0797176803770162E-4</v>
      </c>
      <c r="O579" s="243">
        <v>102000</v>
      </c>
      <c r="P579" s="244">
        <v>9.0271478195455446E-5</v>
      </c>
      <c r="Q579" s="68">
        <v>-20000</v>
      </c>
      <c r="R579" s="90">
        <v>-1.7700289842246168E-5</v>
      </c>
    </row>
    <row r="580" spans="1:18" x14ac:dyDescent="0.2">
      <c r="A580" s="225">
        <v>578</v>
      </c>
      <c r="B580" t="s">
        <v>2833</v>
      </c>
      <c r="C580" s="63" t="s">
        <v>2834</v>
      </c>
      <c r="D580" s="63"/>
      <c r="E580" t="s">
        <v>982</v>
      </c>
      <c r="F580"/>
      <c r="G580" s="63" t="s">
        <v>590</v>
      </c>
      <c r="J580" s="63"/>
      <c r="K580"/>
      <c r="M580" s="227">
        <v>97500</v>
      </c>
      <c r="N580" s="244">
        <v>8.6288912980950062E-5</v>
      </c>
      <c r="O580" s="243">
        <v>57500</v>
      </c>
      <c r="P580" s="244">
        <v>5.0888333296457732E-5</v>
      </c>
      <c r="Q580" s="68">
        <v>-40000</v>
      </c>
      <c r="R580" s="90">
        <v>-3.5400579684492336E-5</v>
      </c>
    </row>
    <row r="581" spans="1:18" x14ac:dyDescent="0.2">
      <c r="A581" s="225">
        <v>579</v>
      </c>
      <c r="B581" t="s">
        <v>2137</v>
      </c>
      <c r="C581" s="63" t="s">
        <v>2138</v>
      </c>
      <c r="D581" s="63"/>
      <c r="E581" t="s">
        <v>2114</v>
      </c>
      <c r="F581"/>
      <c r="G581" s="63" t="s">
        <v>590</v>
      </c>
      <c r="J581" s="63"/>
      <c r="K581"/>
      <c r="M581" s="227">
        <v>104000</v>
      </c>
      <c r="N581" s="244">
        <v>9.2041507179680071E-5</v>
      </c>
      <c r="O581" s="243"/>
      <c r="P581" s="244">
        <v>0</v>
      </c>
      <c r="Q581" s="68">
        <v>-104000</v>
      </c>
      <c r="R581" s="90">
        <v>-9.2041507179680071E-5</v>
      </c>
    </row>
    <row r="582" spans="1:18" x14ac:dyDescent="0.2">
      <c r="A582" s="225">
        <v>580</v>
      </c>
      <c r="B582" t="s">
        <v>2012</v>
      </c>
      <c r="C582" s="63" t="s">
        <v>2013</v>
      </c>
      <c r="D582" s="63" t="s">
        <v>656</v>
      </c>
      <c r="E582" t="s">
        <v>2694</v>
      </c>
      <c r="F582"/>
      <c r="G582" s="63" t="s">
        <v>257</v>
      </c>
      <c r="J582" s="63"/>
      <c r="K582"/>
      <c r="M582" s="227">
        <v>6000</v>
      </c>
      <c r="N582" s="244">
        <v>5.3100869526738497E-6</v>
      </c>
      <c r="O582" s="243">
        <v>6000</v>
      </c>
      <c r="P582" s="244">
        <v>5.3100869526738497E-6</v>
      </c>
      <c r="Q582" s="68">
        <v>0</v>
      </c>
      <c r="R582" s="90">
        <v>0</v>
      </c>
    </row>
    <row r="583" spans="1:18" x14ac:dyDescent="0.2">
      <c r="A583" s="225">
        <v>581</v>
      </c>
      <c r="B583" t="s">
        <v>717</v>
      </c>
      <c r="C583" s="63" t="s">
        <v>718</v>
      </c>
      <c r="D583" s="63" t="s">
        <v>656</v>
      </c>
      <c r="E583" t="s">
        <v>2694</v>
      </c>
      <c r="F583" t="s">
        <v>1213</v>
      </c>
      <c r="G583" s="63" t="s">
        <v>257</v>
      </c>
      <c r="J583" s="63"/>
      <c r="K583"/>
      <c r="M583" s="227">
        <v>129500</v>
      </c>
      <c r="N583" s="244">
        <v>1.1460937672854394E-4</v>
      </c>
      <c r="O583" s="243">
        <v>129500</v>
      </c>
      <c r="P583" s="244">
        <v>1.1460937672854394E-4</v>
      </c>
      <c r="Q583" s="68">
        <v>0</v>
      </c>
      <c r="R583" s="90">
        <v>0</v>
      </c>
    </row>
    <row r="584" spans="1:18" x14ac:dyDescent="0.2">
      <c r="A584" s="225">
        <v>582</v>
      </c>
      <c r="B584" t="s">
        <v>1995</v>
      </c>
      <c r="C584" s="63" t="s">
        <v>1996</v>
      </c>
      <c r="D584" s="63" t="s">
        <v>656</v>
      </c>
      <c r="E584" t="s">
        <v>2694</v>
      </c>
      <c r="F584"/>
      <c r="G584" s="63" t="s">
        <v>257</v>
      </c>
      <c r="J584" s="63"/>
      <c r="K584"/>
      <c r="M584" s="227">
        <v>89500</v>
      </c>
      <c r="N584" s="244">
        <v>7.92087970440516E-5</v>
      </c>
      <c r="O584" s="243">
        <v>89500</v>
      </c>
      <c r="P584" s="244">
        <v>7.92087970440516E-5</v>
      </c>
      <c r="Q584" s="68">
        <v>0</v>
      </c>
      <c r="R584" s="90">
        <v>0</v>
      </c>
    </row>
    <row r="585" spans="1:18" x14ac:dyDescent="0.2">
      <c r="A585" s="225">
        <v>583</v>
      </c>
      <c r="B585" t="s">
        <v>2024</v>
      </c>
      <c r="C585" s="63" t="s">
        <v>2025</v>
      </c>
      <c r="D585" s="63" t="s">
        <v>656</v>
      </c>
      <c r="E585" t="s">
        <v>2694</v>
      </c>
      <c r="F585"/>
      <c r="G585" s="63" t="s">
        <v>257</v>
      </c>
      <c r="J585" s="63"/>
      <c r="K585"/>
      <c r="M585" s="227">
        <v>5500</v>
      </c>
      <c r="N585" s="244">
        <v>4.8675797066176959E-6</v>
      </c>
      <c r="O585" s="243">
        <v>5500</v>
      </c>
      <c r="P585" s="244">
        <v>4.8675797066176959E-6</v>
      </c>
      <c r="Q585" s="68">
        <v>0</v>
      </c>
      <c r="R585" s="90">
        <v>0</v>
      </c>
    </row>
    <row r="586" spans="1:18" x14ac:dyDescent="0.2">
      <c r="A586" s="225">
        <v>584</v>
      </c>
      <c r="B586" t="s">
        <v>606</v>
      </c>
      <c r="C586" s="63" t="s">
        <v>238</v>
      </c>
      <c r="D586" s="63" t="s">
        <v>656</v>
      </c>
      <c r="E586" t="s">
        <v>2694</v>
      </c>
      <c r="F586" t="s">
        <v>1213</v>
      </c>
      <c r="G586" s="63" t="s">
        <v>257</v>
      </c>
      <c r="J586" s="63"/>
      <c r="K586"/>
      <c r="M586" s="227">
        <v>3878500</v>
      </c>
      <c r="N586" s="244">
        <v>3.4325287076575877E-3</v>
      </c>
      <c r="O586" s="243">
        <v>3878500</v>
      </c>
      <c r="P586" s="244">
        <v>3.4325287076575877E-3</v>
      </c>
      <c r="Q586" s="68">
        <v>0</v>
      </c>
      <c r="R586" s="90">
        <v>0</v>
      </c>
    </row>
    <row r="587" spans="1:18" x14ac:dyDescent="0.2">
      <c r="A587" s="225">
        <v>585</v>
      </c>
      <c r="B587" t="s">
        <v>1872</v>
      </c>
      <c r="C587" s="63" t="s">
        <v>1873</v>
      </c>
      <c r="D587" s="63"/>
      <c r="E587" t="s">
        <v>1874</v>
      </c>
      <c r="F587" t="s">
        <v>1875</v>
      </c>
      <c r="G587" s="63" t="s">
        <v>583</v>
      </c>
      <c r="J587" s="63"/>
      <c r="K587"/>
      <c r="M587" s="227">
        <v>67000</v>
      </c>
      <c r="N587" s="244">
        <v>5.929597097152466E-5</v>
      </c>
      <c r="O587" s="243">
        <v>67000</v>
      </c>
      <c r="P587" s="244">
        <v>5.929597097152466E-5</v>
      </c>
      <c r="Q587" s="68">
        <v>0</v>
      </c>
      <c r="R587" s="90">
        <v>0</v>
      </c>
    </row>
    <row r="588" spans="1:18" x14ac:dyDescent="0.2">
      <c r="A588" s="225">
        <v>586</v>
      </c>
      <c r="B588" t="s">
        <v>1653</v>
      </c>
      <c r="C588" s="63" t="s">
        <v>1654</v>
      </c>
      <c r="D588" s="63" t="s">
        <v>656</v>
      </c>
      <c r="E588" t="s">
        <v>1958</v>
      </c>
      <c r="F588" t="s">
        <v>437</v>
      </c>
      <c r="G588" s="63" t="s">
        <v>257</v>
      </c>
      <c r="J588" s="63"/>
      <c r="K588"/>
      <c r="M588" s="227">
        <v>12500</v>
      </c>
      <c r="N588" s="244">
        <v>1.1062681151403854E-5</v>
      </c>
      <c r="O588" s="243">
        <v>12500</v>
      </c>
      <c r="P588" s="244">
        <v>1.1062681151403854E-5</v>
      </c>
      <c r="Q588" s="68">
        <v>0</v>
      </c>
      <c r="R588" s="90">
        <v>0</v>
      </c>
    </row>
    <row r="589" spans="1:18" x14ac:dyDescent="0.2">
      <c r="A589" s="225">
        <v>587</v>
      </c>
      <c r="B589" t="s">
        <v>2591</v>
      </c>
      <c r="C589" s="63" t="s">
        <v>2592</v>
      </c>
      <c r="D589" s="63"/>
      <c r="E589" t="s">
        <v>2593</v>
      </c>
      <c r="F589" t="s">
        <v>2594</v>
      </c>
      <c r="G589" s="63" t="s">
        <v>257</v>
      </c>
      <c r="J589" s="63"/>
      <c r="K589"/>
      <c r="M589" s="227">
        <v>7500</v>
      </c>
      <c r="N589" s="244">
        <v>6.6376086908423122E-6</v>
      </c>
      <c r="O589" s="243"/>
      <c r="P589" s="244">
        <v>0</v>
      </c>
      <c r="Q589" s="68">
        <v>-7500</v>
      </c>
      <c r="R589" s="90">
        <v>-6.6376086908423122E-6</v>
      </c>
    </row>
    <row r="590" spans="1:18" x14ac:dyDescent="0.2">
      <c r="A590" s="225">
        <v>588</v>
      </c>
      <c r="B590" t="s">
        <v>128</v>
      </c>
      <c r="C590" s="63" t="s">
        <v>140</v>
      </c>
      <c r="D590" s="63"/>
      <c r="E590" t="s">
        <v>975</v>
      </c>
      <c r="F590" t="s">
        <v>1216</v>
      </c>
      <c r="G590" s="63" t="s">
        <v>257</v>
      </c>
      <c r="J590" s="63"/>
      <c r="K590"/>
      <c r="M590" s="227">
        <v>128000</v>
      </c>
      <c r="N590" s="244">
        <v>1.1328185499037547E-4</v>
      </c>
      <c r="O590" s="243">
        <v>128000</v>
      </c>
      <c r="P590" s="244">
        <v>1.1328185499037547E-4</v>
      </c>
      <c r="Q590" s="68">
        <v>0</v>
      </c>
      <c r="R590" s="90">
        <v>0</v>
      </c>
    </row>
    <row r="591" spans="1:18" x14ac:dyDescent="0.2">
      <c r="A591" s="225">
        <v>589</v>
      </c>
      <c r="B591" t="s">
        <v>1719</v>
      </c>
      <c r="C591" s="63" t="s">
        <v>1720</v>
      </c>
      <c r="D591" s="63"/>
      <c r="E591" t="s">
        <v>1721</v>
      </c>
      <c r="F591" t="s">
        <v>1865</v>
      </c>
      <c r="G591" s="63" t="s">
        <v>583</v>
      </c>
      <c r="J591" s="63"/>
      <c r="K591"/>
      <c r="M591" s="227">
        <v>49000</v>
      </c>
      <c r="N591" s="244">
        <v>4.3365710113503111E-5</v>
      </c>
      <c r="O591" s="243">
        <v>49000</v>
      </c>
      <c r="P591" s="244">
        <v>4.3365710113503111E-5</v>
      </c>
      <c r="Q591" s="68">
        <v>0</v>
      </c>
      <c r="R591" s="90">
        <v>0</v>
      </c>
    </row>
    <row r="592" spans="1:18" x14ac:dyDescent="0.2">
      <c r="A592" s="225">
        <v>590</v>
      </c>
      <c r="B592" t="s">
        <v>1160</v>
      </c>
      <c r="C592" s="63" t="s">
        <v>1161</v>
      </c>
      <c r="D592" s="63"/>
      <c r="E592" t="s">
        <v>1262</v>
      </c>
      <c r="F592"/>
      <c r="G592" s="63" t="s">
        <v>257</v>
      </c>
      <c r="J592" s="63"/>
      <c r="K592"/>
      <c r="M592" s="227">
        <v>100000</v>
      </c>
      <c r="N592" s="244">
        <v>8.8501449211230834E-5</v>
      </c>
      <c r="O592" s="243">
        <v>100000</v>
      </c>
      <c r="P592" s="244">
        <v>8.8501449211230834E-5</v>
      </c>
      <c r="Q592" s="68">
        <v>0</v>
      </c>
      <c r="R592" s="90">
        <v>0</v>
      </c>
    </row>
    <row r="593" spans="1:18" x14ac:dyDescent="0.2">
      <c r="A593" s="225">
        <v>591</v>
      </c>
      <c r="B593" t="s">
        <v>1022</v>
      </c>
      <c r="C593" s="63" t="s">
        <v>1023</v>
      </c>
      <c r="D593" s="63"/>
      <c r="E593" t="s">
        <v>1262</v>
      </c>
      <c r="F593"/>
      <c r="G593" s="63" t="s">
        <v>257</v>
      </c>
      <c r="J593" s="63"/>
      <c r="K593"/>
      <c r="M593" s="227">
        <v>230000</v>
      </c>
      <c r="N593" s="244">
        <v>2.0355333318583093E-4</v>
      </c>
      <c r="O593" s="243">
        <v>230000</v>
      </c>
      <c r="P593" s="244">
        <v>2.0355333318583093E-4</v>
      </c>
      <c r="Q593" s="68">
        <v>0</v>
      </c>
      <c r="R593" s="90">
        <v>0</v>
      </c>
    </row>
    <row r="594" spans="1:18" x14ac:dyDescent="0.2">
      <c r="A594" s="225">
        <v>592</v>
      </c>
      <c r="B594" t="s">
        <v>2</v>
      </c>
      <c r="C594" s="63" t="s">
        <v>60</v>
      </c>
      <c r="D594" s="63" t="s">
        <v>457</v>
      </c>
      <c r="E594" t="s">
        <v>1030</v>
      </c>
      <c r="F594" t="s">
        <v>1031</v>
      </c>
      <c r="G594" s="63" t="s">
        <v>257</v>
      </c>
      <c r="J594" s="63"/>
      <c r="K594"/>
      <c r="M594" s="227">
        <v>26000</v>
      </c>
      <c r="N594" s="244">
        <v>2.3010376794920018E-5</v>
      </c>
      <c r="O594" s="243">
        <v>26000</v>
      </c>
      <c r="P594" s="244">
        <v>2.3010376794920018E-5</v>
      </c>
      <c r="Q594" s="68">
        <v>0</v>
      </c>
      <c r="R594" s="90">
        <v>0</v>
      </c>
    </row>
    <row r="595" spans="1:18" x14ac:dyDescent="0.2">
      <c r="A595" s="225">
        <v>593</v>
      </c>
      <c r="B595" t="s">
        <v>194</v>
      </c>
      <c r="C595" s="63" t="s">
        <v>42</v>
      </c>
      <c r="D595" s="63"/>
      <c r="E595" t="s">
        <v>1149</v>
      </c>
      <c r="F595" t="s">
        <v>1283</v>
      </c>
      <c r="G595" s="63" t="s">
        <v>583</v>
      </c>
      <c r="J595" s="63"/>
      <c r="K595"/>
      <c r="M595" s="227">
        <v>45500</v>
      </c>
      <c r="N595" s="244">
        <v>4.0268159391110026E-5</v>
      </c>
      <c r="O595" s="243">
        <v>45500</v>
      </c>
      <c r="P595" s="244">
        <v>4.0268159391110026E-5</v>
      </c>
      <c r="Q595" s="68">
        <v>0</v>
      </c>
      <c r="R595" s="90">
        <v>0</v>
      </c>
    </row>
    <row r="596" spans="1:18" x14ac:dyDescent="0.2">
      <c r="A596" s="225">
        <v>594</v>
      </c>
      <c r="B596" t="s">
        <v>792</v>
      </c>
      <c r="C596" s="63" t="s">
        <v>333</v>
      </c>
      <c r="D596" s="63"/>
      <c r="E596" t="s">
        <v>1135</v>
      </c>
      <c r="F596" t="s">
        <v>1136</v>
      </c>
      <c r="G596" s="235" t="s">
        <v>588</v>
      </c>
      <c r="J596" s="63"/>
      <c r="K596"/>
      <c r="M596" s="227">
        <v>25500</v>
      </c>
      <c r="N596" s="244">
        <v>2.2567869548863861E-5</v>
      </c>
      <c r="O596" s="243">
        <v>25500</v>
      </c>
      <c r="P596" s="244">
        <v>2.2567869548863861E-5</v>
      </c>
      <c r="Q596" s="68">
        <v>0</v>
      </c>
      <c r="R596" s="90">
        <v>0</v>
      </c>
    </row>
    <row r="597" spans="1:18" x14ac:dyDescent="0.2">
      <c r="A597" s="225">
        <v>595</v>
      </c>
      <c r="B597" t="s">
        <v>3407</v>
      </c>
      <c r="C597" s="63" t="s">
        <v>3408</v>
      </c>
      <c r="D597" s="63" t="s">
        <v>3409</v>
      </c>
      <c r="E597" t="s">
        <v>3410</v>
      </c>
      <c r="F597" t="s">
        <v>3411</v>
      </c>
      <c r="G597" s="63" t="s">
        <v>583</v>
      </c>
      <c r="J597" s="63"/>
      <c r="K597"/>
      <c r="M597" s="227">
        <v>25000</v>
      </c>
      <c r="N597" s="244">
        <v>2.2125362302807708E-5</v>
      </c>
      <c r="O597" s="243"/>
      <c r="P597" s="244">
        <v>0</v>
      </c>
      <c r="Q597" s="68">
        <v>-25000</v>
      </c>
      <c r="R597" s="90">
        <v>-2.2125362302807708E-5</v>
      </c>
    </row>
    <row r="598" spans="1:18" x14ac:dyDescent="0.2">
      <c r="A598" s="225">
        <v>596</v>
      </c>
      <c r="B598" t="s">
        <v>954</v>
      </c>
      <c r="C598" s="63" t="s">
        <v>955</v>
      </c>
      <c r="D598" s="63" t="s">
        <v>956</v>
      </c>
      <c r="E598" t="s">
        <v>2036</v>
      </c>
      <c r="F598" t="s">
        <v>2037</v>
      </c>
      <c r="G598" s="63" t="s">
        <v>583</v>
      </c>
      <c r="J598" s="63"/>
      <c r="K598"/>
      <c r="M598" s="227">
        <v>500</v>
      </c>
      <c r="N598" s="244">
        <v>4.4250724605615418E-7</v>
      </c>
      <c r="O598" s="243">
        <v>500</v>
      </c>
      <c r="P598" s="244">
        <v>4.4250724605615418E-7</v>
      </c>
      <c r="Q598" s="68">
        <v>0</v>
      </c>
      <c r="R598" s="90">
        <v>0</v>
      </c>
    </row>
    <row r="599" spans="1:18" x14ac:dyDescent="0.2">
      <c r="A599" s="225">
        <v>597</v>
      </c>
      <c r="B599" t="s">
        <v>3621</v>
      </c>
      <c r="C599" s="63" t="s">
        <v>3622</v>
      </c>
      <c r="D599" s="63" t="s">
        <v>656</v>
      </c>
      <c r="E599" t="s">
        <v>3623</v>
      </c>
      <c r="F599" t="s">
        <v>3624</v>
      </c>
      <c r="G599" s="235" t="s">
        <v>587</v>
      </c>
      <c r="J599" s="63"/>
      <c r="K599"/>
      <c r="M599" s="227"/>
      <c r="N599" s="244">
        <v>0</v>
      </c>
      <c r="O599" s="243">
        <v>3500</v>
      </c>
      <c r="P599" s="244">
        <v>3.0975507223930792E-6</v>
      </c>
      <c r="Q599" s="68">
        <v>3500</v>
      </c>
      <c r="R599" s="90">
        <v>3.0975507223930792E-6</v>
      </c>
    </row>
    <row r="600" spans="1:18" x14ac:dyDescent="0.2">
      <c r="A600" s="225">
        <v>598</v>
      </c>
      <c r="B600" t="s">
        <v>795</v>
      </c>
      <c r="C600" s="63" t="s">
        <v>361</v>
      </c>
      <c r="D600" s="63"/>
      <c r="E600" t="s">
        <v>1135</v>
      </c>
      <c r="F600" t="s">
        <v>1136</v>
      </c>
      <c r="G600" s="63" t="s">
        <v>588</v>
      </c>
      <c r="J600" s="63"/>
      <c r="K600"/>
      <c r="M600" s="227">
        <v>28500</v>
      </c>
      <c r="N600" s="244">
        <v>2.5222913025200786E-5</v>
      </c>
      <c r="O600" s="243">
        <v>28500</v>
      </c>
      <c r="P600" s="244">
        <v>2.5222913025200786E-5</v>
      </c>
      <c r="Q600" s="68">
        <v>0</v>
      </c>
      <c r="R600" s="90">
        <v>0</v>
      </c>
    </row>
    <row r="601" spans="1:18" x14ac:dyDescent="0.2">
      <c r="A601" s="225">
        <v>599</v>
      </c>
      <c r="B601" t="s">
        <v>409</v>
      </c>
      <c r="C601" s="63" t="s">
        <v>410</v>
      </c>
      <c r="D601" s="63"/>
      <c r="E601" t="s">
        <v>1212</v>
      </c>
      <c r="F601" t="s">
        <v>973</v>
      </c>
      <c r="G601" s="63" t="s">
        <v>588</v>
      </c>
      <c r="J601" s="63"/>
      <c r="K601"/>
      <c r="M601" s="227">
        <v>12349500</v>
      </c>
      <c r="N601" s="244">
        <v>1.0929486470340952E-2</v>
      </c>
      <c r="O601" s="243">
        <v>12949500</v>
      </c>
      <c r="P601" s="244">
        <v>1.1460495165608337E-2</v>
      </c>
      <c r="Q601" s="68">
        <v>600000</v>
      </c>
      <c r="R601" s="90">
        <v>5.3100869526738503E-4</v>
      </c>
    </row>
    <row r="602" spans="1:18" x14ac:dyDescent="0.2">
      <c r="A602" s="225">
        <v>600</v>
      </c>
      <c r="B602" t="s">
        <v>2406</v>
      </c>
      <c r="C602" s="63" t="s">
        <v>1557</v>
      </c>
      <c r="D602" s="63"/>
      <c r="E602" t="s">
        <v>1212</v>
      </c>
      <c r="F602" t="s">
        <v>973</v>
      </c>
      <c r="G602" s="63" t="s">
        <v>583</v>
      </c>
      <c r="J602" s="63"/>
      <c r="K602"/>
      <c r="M602" s="227">
        <v>5093500</v>
      </c>
      <c r="N602" s="244">
        <v>4.5078213155740421E-3</v>
      </c>
      <c r="O602" s="243">
        <v>5893500</v>
      </c>
      <c r="P602" s="244">
        <v>5.2158329092638891E-3</v>
      </c>
      <c r="Q602" s="68">
        <v>800000</v>
      </c>
      <c r="R602" s="90">
        <v>7.0801159368984667E-4</v>
      </c>
    </row>
    <row r="603" spans="1:18" x14ac:dyDescent="0.2">
      <c r="A603" s="225">
        <v>601</v>
      </c>
      <c r="B603" t="s">
        <v>3523</v>
      </c>
      <c r="C603" s="63" t="s">
        <v>3524</v>
      </c>
      <c r="D603" s="63"/>
      <c r="E603" t="s">
        <v>3525</v>
      </c>
      <c r="F603"/>
      <c r="G603" s="63" t="s">
        <v>583</v>
      </c>
      <c r="J603" s="63"/>
      <c r="K603"/>
      <c r="M603" s="227"/>
      <c r="N603" s="244">
        <v>0</v>
      </c>
      <c r="O603" s="243">
        <v>17500</v>
      </c>
      <c r="P603" s="244">
        <v>1.5487753611965396E-5</v>
      </c>
      <c r="Q603" s="68">
        <v>17500</v>
      </c>
      <c r="R603" s="90">
        <v>1.5487753611965396E-5</v>
      </c>
    </row>
    <row r="604" spans="1:18" x14ac:dyDescent="0.2">
      <c r="A604" s="225">
        <v>602</v>
      </c>
      <c r="B604" t="s">
        <v>3336</v>
      </c>
      <c r="C604" s="63" t="s">
        <v>3337</v>
      </c>
      <c r="D604" s="63" t="s">
        <v>3338</v>
      </c>
      <c r="E604" t="s">
        <v>3339</v>
      </c>
      <c r="F604" t="s">
        <v>3340</v>
      </c>
      <c r="G604" s="63" t="s">
        <v>587</v>
      </c>
      <c r="J604" s="63"/>
      <c r="K604"/>
      <c r="M604" s="227">
        <v>3500</v>
      </c>
      <c r="N604" s="244">
        <v>3.0975507223930792E-6</v>
      </c>
      <c r="O604" s="243">
        <v>28000</v>
      </c>
      <c r="P604" s="244">
        <v>2.4780405779144633E-5</v>
      </c>
      <c r="Q604" s="68">
        <v>24500</v>
      </c>
      <c r="R604" s="90">
        <v>2.1682855056751555E-5</v>
      </c>
    </row>
    <row r="605" spans="1:18" x14ac:dyDescent="0.2">
      <c r="A605" s="225">
        <v>603</v>
      </c>
      <c r="B605" t="s">
        <v>1739</v>
      </c>
      <c r="C605" s="63" t="s">
        <v>1740</v>
      </c>
      <c r="D605" s="63"/>
      <c r="E605" t="s">
        <v>1741</v>
      </c>
      <c r="F605" t="s">
        <v>1742</v>
      </c>
      <c r="G605" s="63" t="s">
        <v>583</v>
      </c>
      <c r="J605" s="63"/>
      <c r="K605"/>
      <c r="M605" s="227">
        <v>6000</v>
      </c>
      <c r="N605" s="244">
        <v>5.3100869526738497E-6</v>
      </c>
      <c r="O605" s="243">
        <v>6000</v>
      </c>
      <c r="P605" s="244">
        <v>5.3100869526738497E-6</v>
      </c>
      <c r="Q605" s="68">
        <v>0</v>
      </c>
      <c r="R605" s="90">
        <v>0</v>
      </c>
    </row>
    <row r="606" spans="1:18" x14ac:dyDescent="0.2">
      <c r="A606" s="225">
        <v>604</v>
      </c>
      <c r="B606" t="s">
        <v>2607</v>
      </c>
      <c r="C606" s="63" t="s">
        <v>235</v>
      </c>
      <c r="D606" s="63"/>
      <c r="E606" t="s">
        <v>1074</v>
      </c>
      <c r="F606" t="s">
        <v>1075</v>
      </c>
      <c r="G606" s="63" t="s">
        <v>257</v>
      </c>
      <c r="J606" s="63"/>
      <c r="K606"/>
      <c r="M606" s="227">
        <v>10308500</v>
      </c>
      <c r="N606" s="244">
        <v>9.1231718919397298E-3</v>
      </c>
      <c r="O606" s="243">
        <v>10308500</v>
      </c>
      <c r="P606" s="244">
        <v>9.1231718919397298E-3</v>
      </c>
      <c r="Q606" s="68">
        <v>0</v>
      </c>
      <c r="R606" s="90">
        <v>0</v>
      </c>
    </row>
    <row r="607" spans="1:18" x14ac:dyDescent="0.2">
      <c r="A607" s="225">
        <v>605</v>
      </c>
      <c r="B607" t="s">
        <v>817</v>
      </c>
      <c r="C607" s="63" t="s">
        <v>818</v>
      </c>
      <c r="D607" s="63"/>
      <c r="E607" t="s">
        <v>1135</v>
      </c>
      <c r="F607" t="s">
        <v>1136</v>
      </c>
      <c r="G607" s="63" t="s">
        <v>588</v>
      </c>
      <c r="J607" s="63"/>
      <c r="K607"/>
      <c r="M607" s="227">
        <v>68000</v>
      </c>
      <c r="N607" s="244">
        <v>6.0180985463636966E-5</v>
      </c>
      <c r="O607" s="243">
        <v>52500</v>
      </c>
      <c r="P607" s="244">
        <v>4.6463260835896189E-5</v>
      </c>
      <c r="Q607" s="68">
        <v>-15500</v>
      </c>
      <c r="R607" s="90">
        <v>-1.3717724627740779E-5</v>
      </c>
    </row>
    <row r="608" spans="1:18" x14ac:dyDescent="0.2">
      <c r="A608" s="225">
        <v>606</v>
      </c>
      <c r="B608" t="s">
        <v>3526</v>
      </c>
      <c r="C608" s="63" t="s">
        <v>3527</v>
      </c>
      <c r="D608" s="63"/>
      <c r="E608" t="s">
        <v>3528</v>
      </c>
      <c r="F608" t="s">
        <v>3529</v>
      </c>
      <c r="G608" s="63" t="s">
        <v>583</v>
      </c>
      <c r="J608" s="63"/>
      <c r="K608"/>
      <c r="M608" s="227"/>
      <c r="N608" s="244">
        <v>0</v>
      </c>
      <c r="O608" s="243">
        <v>17500</v>
      </c>
      <c r="P608" s="244">
        <v>1.5487753611965396E-5</v>
      </c>
      <c r="Q608" s="68">
        <v>17500</v>
      </c>
      <c r="R608" s="90">
        <v>1.5487753611965396E-5</v>
      </c>
    </row>
    <row r="609" spans="1:18" x14ac:dyDescent="0.2">
      <c r="A609" s="225">
        <v>607</v>
      </c>
      <c r="B609" t="s">
        <v>1846</v>
      </c>
      <c r="C609" s="63" t="s">
        <v>1847</v>
      </c>
      <c r="D609" s="63"/>
      <c r="E609" t="s">
        <v>1848</v>
      </c>
      <c r="F609" t="s">
        <v>1849</v>
      </c>
      <c r="G609" s="63" t="s">
        <v>583</v>
      </c>
      <c r="J609" s="63"/>
      <c r="K609"/>
      <c r="M609" s="227">
        <v>1000</v>
      </c>
      <c r="N609" s="244">
        <v>8.8501449211230836E-7</v>
      </c>
      <c r="O609" s="243">
        <v>1000</v>
      </c>
      <c r="P609" s="244">
        <v>8.8501449211230836E-7</v>
      </c>
      <c r="Q609" s="68">
        <v>0</v>
      </c>
      <c r="R609" s="90">
        <v>0</v>
      </c>
    </row>
    <row r="610" spans="1:18" x14ac:dyDescent="0.2">
      <c r="A610" s="225">
        <v>608</v>
      </c>
      <c r="B610" t="s">
        <v>57</v>
      </c>
      <c r="C610" s="63" t="s">
        <v>367</v>
      </c>
      <c r="D610" s="63"/>
      <c r="E610" t="s">
        <v>1317</v>
      </c>
      <c r="F610" t="s">
        <v>1166</v>
      </c>
      <c r="G610" s="63" t="s">
        <v>257</v>
      </c>
      <c r="J610" s="63"/>
      <c r="K610"/>
      <c r="M610" s="227">
        <v>18000</v>
      </c>
      <c r="N610" s="244">
        <v>1.5930260858021549E-5</v>
      </c>
      <c r="O610" s="243">
        <v>18000</v>
      </c>
      <c r="P610" s="244">
        <v>1.5930260858021549E-5</v>
      </c>
      <c r="Q610" s="68">
        <v>0</v>
      </c>
      <c r="R610" s="90">
        <v>0</v>
      </c>
    </row>
    <row r="611" spans="1:18" x14ac:dyDescent="0.2">
      <c r="A611" s="225">
        <v>609</v>
      </c>
      <c r="B611" t="s">
        <v>3568</v>
      </c>
      <c r="C611" s="63" t="s">
        <v>3569</v>
      </c>
      <c r="D611" s="63"/>
      <c r="E611" t="s">
        <v>3570</v>
      </c>
      <c r="F611" t="s">
        <v>3571</v>
      </c>
      <c r="G611" s="63" t="s">
        <v>583</v>
      </c>
      <c r="J611" s="63"/>
      <c r="K611"/>
      <c r="M611" s="227"/>
      <c r="N611" s="244">
        <v>0</v>
      </c>
      <c r="O611" s="243">
        <v>10000</v>
      </c>
      <c r="P611" s="244">
        <v>8.850144921123084E-6</v>
      </c>
      <c r="Q611" s="68">
        <v>10000</v>
      </c>
      <c r="R611" s="90">
        <v>8.850144921123084E-6</v>
      </c>
    </row>
    <row r="612" spans="1:18" x14ac:dyDescent="0.2">
      <c r="A612" s="225">
        <v>610</v>
      </c>
      <c r="B612" t="s">
        <v>942</v>
      </c>
      <c r="C612" s="63" t="s">
        <v>943</v>
      </c>
      <c r="D612" s="63" t="s">
        <v>656</v>
      </c>
      <c r="E612" t="s">
        <v>2391</v>
      </c>
      <c r="F612" t="s">
        <v>1738</v>
      </c>
      <c r="G612" s="63" t="s">
        <v>587</v>
      </c>
      <c r="J612" s="63"/>
      <c r="K612"/>
      <c r="M612" s="227">
        <v>3000</v>
      </c>
      <c r="N612" s="244">
        <v>2.6550434763369249E-6</v>
      </c>
      <c r="O612" s="243"/>
      <c r="P612" s="244">
        <v>0</v>
      </c>
      <c r="Q612" s="68">
        <v>-3000</v>
      </c>
      <c r="R612" s="90">
        <v>-2.6550434763369249E-6</v>
      </c>
    </row>
    <row r="613" spans="1:18" x14ac:dyDescent="0.2">
      <c r="A613" s="225">
        <v>611</v>
      </c>
      <c r="B613" t="s">
        <v>2664</v>
      </c>
      <c r="C613" s="63" t="s">
        <v>2665</v>
      </c>
      <c r="D613" s="63"/>
      <c r="E613" t="s">
        <v>2666</v>
      </c>
      <c r="F613"/>
      <c r="G613" s="63" t="s">
        <v>257</v>
      </c>
      <c r="J613" s="63"/>
      <c r="K613"/>
      <c r="M613" s="227">
        <v>19000</v>
      </c>
      <c r="N613" s="244">
        <v>1.6815275350133859E-5</v>
      </c>
      <c r="O613" s="243">
        <v>19000</v>
      </c>
      <c r="P613" s="244">
        <v>1.6815275350133859E-5</v>
      </c>
      <c r="Q613" s="68">
        <v>0</v>
      </c>
      <c r="R613" s="90">
        <v>0</v>
      </c>
    </row>
    <row r="614" spans="1:18" x14ac:dyDescent="0.2">
      <c r="A614" s="225">
        <v>612</v>
      </c>
      <c r="B614" t="s">
        <v>2965</v>
      </c>
      <c r="C614" s="63" t="s">
        <v>2966</v>
      </c>
      <c r="D614" s="63"/>
      <c r="E614" t="s">
        <v>2967</v>
      </c>
      <c r="F614" t="s">
        <v>2968</v>
      </c>
      <c r="G614" s="63" t="s">
        <v>257</v>
      </c>
      <c r="J614" s="63"/>
      <c r="K614"/>
      <c r="M614" s="227">
        <v>15000</v>
      </c>
      <c r="N614" s="244">
        <v>1.3275217381684624E-5</v>
      </c>
      <c r="O614" s="243">
        <v>30000</v>
      </c>
      <c r="P614" s="244">
        <v>2.6550434763369249E-5</v>
      </c>
      <c r="Q614" s="68">
        <v>15000</v>
      </c>
      <c r="R614" s="90">
        <v>1.3275217381684624E-5</v>
      </c>
    </row>
    <row r="615" spans="1:18" x14ac:dyDescent="0.2">
      <c r="A615" s="225">
        <v>613</v>
      </c>
      <c r="B615" t="s">
        <v>1534</v>
      </c>
      <c r="C615" s="63" t="s">
        <v>1535</v>
      </c>
      <c r="D615" s="63"/>
      <c r="E615" t="s">
        <v>1536</v>
      </c>
      <c r="F615" t="s">
        <v>1537</v>
      </c>
      <c r="G615" s="63" t="s">
        <v>257</v>
      </c>
      <c r="J615" s="63"/>
      <c r="K615"/>
      <c r="M615" s="227">
        <v>365500</v>
      </c>
      <c r="N615" s="244">
        <v>3.2347279686704869E-4</v>
      </c>
      <c r="O615" s="243">
        <v>122000</v>
      </c>
      <c r="P615" s="244">
        <v>1.0797176803770162E-4</v>
      </c>
      <c r="Q615" s="68">
        <v>-243500</v>
      </c>
      <c r="R615" s="90">
        <v>-2.1550102882934708E-4</v>
      </c>
    </row>
    <row r="616" spans="1:18" x14ac:dyDescent="0.2">
      <c r="A616" s="225">
        <v>614</v>
      </c>
      <c r="B616" t="s">
        <v>1173</v>
      </c>
      <c r="C616" s="63" t="s">
        <v>1606</v>
      </c>
      <c r="D616" s="63"/>
      <c r="E616" t="s">
        <v>1607</v>
      </c>
      <c r="F616"/>
      <c r="G616" s="63" t="s">
        <v>583</v>
      </c>
      <c r="J616" s="63"/>
      <c r="K616"/>
      <c r="M616" s="227">
        <v>10000</v>
      </c>
      <c r="N616" s="244">
        <v>8.850144921123084E-6</v>
      </c>
      <c r="O616" s="243">
        <v>10000</v>
      </c>
      <c r="P616" s="244">
        <v>8.850144921123084E-6</v>
      </c>
      <c r="Q616" s="68">
        <v>0</v>
      </c>
      <c r="R616" s="90">
        <v>0</v>
      </c>
    </row>
    <row r="617" spans="1:18" x14ac:dyDescent="0.2">
      <c r="A617" s="225">
        <v>615</v>
      </c>
      <c r="B617" t="s">
        <v>1863</v>
      </c>
      <c r="C617" s="63" t="s">
        <v>1174</v>
      </c>
      <c r="D617" s="63" t="s">
        <v>1856</v>
      </c>
      <c r="E617" t="s">
        <v>1864</v>
      </c>
      <c r="F617" t="s">
        <v>1865</v>
      </c>
      <c r="G617" s="63" t="s">
        <v>257</v>
      </c>
      <c r="J617" s="63"/>
      <c r="K617"/>
      <c r="M617" s="227">
        <v>139000</v>
      </c>
      <c r="N617" s="244">
        <v>1.2301701440361085E-4</v>
      </c>
      <c r="O617" s="243">
        <v>139000</v>
      </c>
      <c r="P617" s="244">
        <v>1.2301701440361085E-4</v>
      </c>
      <c r="Q617" s="68">
        <v>0</v>
      </c>
      <c r="R617" s="90">
        <v>0</v>
      </c>
    </row>
    <row r="618" spans="1:18" x14ac:dyDescent="0.2">
      <c r="A618" s="225">
        <v>616</v>
      </c>
      <c r="B618" t="s">
        <v>2039</v>
      </c>
      <c r="C618" s="63" t="s">
        <v>929</v>
      </c>
      <c r="D618" s="63" t="s">
        <v>656</v>
      </c>
      <c r="E618" t="s">
        <v>1982</v>
      </c>
      <c r="F618" t="s">
        <v>1983</v>
      </c>
      <c r="G618" s="63" t="s">
        <v>257</v>
      </c>
      <c r="J618" s="63"/>
      <c r="K618"/>
      <c r="M618" s="227">
        <v>337000</v>
      </c>
      <c r="N618" s="244">
        <v>2.9824988384184791E-4</v>
      </c>
      <c r="O618" s="243">
        <v>377000</v>
      </c>
      <c r="P618" s="244">
        <v>3.3365046352634025E-4</v>
      </c>
      <c r="Q618" s="68">
        <v>40000</v>
      </c>
      <c r="R618" s="90">
        <v>3.5400579684492336E-5</v>
      </c>
    </row>
    <row r="619" spans="1:18" x14ac:dyDescent="0.2">
      <c r="A619" s="225">
        <v>617</v>
      </c>
      <c r="B619" t="s">
        <v>533</v>
      </c>
      <c r="C619" s="63" t="s">
        <v>534</v>
      </c>
      <c r="D619" s="63"/>
      <c r="E619" t="s">
        <v>535</v>
      </c>
      <c r="F619" t="s">
        <v>593</v>
      </c>
      <c r="G619" s="63" t="s">
        <v>257</v>
      </c>
      <c r="J619" s="63"/>
      <c r="K619"/>
      <c r="M619" s="227">
        <v>68100</v>
      </c>
      <c r="N619" s="244">
        <v>6.0269486912848198E-5</v>
      </c>
      <c r="O619" s="243">
        <v>68100</v>
      </c>
      <c r="P619" s="244">
        <v>6.0269486912848198E-5</v>
      </c>
      <c r="Q619" s="68">
        <v>0</v>
      </c>
      <c r="R619" s="90">
        <v>0</v>
      </c>
    </row>
    <row r="620" spans="1:18" x14ac:dyDescent="0.2">
      <c r="A620" s="225">
        <v>618</v>
      </c>
      <c r="B620" t="s">
        <v>1364</v>
      </c>
      <c r="C620" s="63" t="s">
        <v>1365</v>
      </c>
      <c r="D620" s="63"/>
      <c r="E620" t="s">
        <v>1366</v>
      </c>
      <c r="F620" t="s">
        <v>1367</v>
      </c>
      <c r="G620" s="63" t="s">
        <v>583</v>
      </c>
      <c r="J620" s="63"/>
      <c r="K620"/>
      <c r="M620" s="227">
        <v>5000</v>
      </c>
      <c r="N620" s="244">
        <v>4.425072460561542E-6</v>
      </c>
      <c r="O620" s="243">
        <v>5000</v>
      </c>
      <c r="P620" s="244">
        <v>4.425072460561542E-6</v>
      </c>
      <c r="Q620" s="68">
        <v>0</v>
      </c>
      <c r="R620" s="90">
        <v>0</v>
      </c>
    </row>
    <row r="621" spans="1:18" x14ac:dyDescent="0.2">
      <c r="A621" s="225">
        <v>619</v>
      </c>
      <c r="B621" t="s">
        <v>2343</v>
      </c>
      <c r="C621" s="63" t="s">
        <v>2344</v>
      </c>
      <c r="D621" s="63"/>
      <c r="E621" t="s">
        <v>2345</v>
      </c>
      <c r="F621" t="s">
        <v>2346</v>
      </c>
      <c r="G621" s="63" t="s">
        <v>588</v>
      </c>
      <c r="J621" s="63"/>
      <c r="K621"/>
      <c r="M621" s="227">
        <v>19500</v>
      </c>
      <c r="N621" s="244">
        <v>1.7257782596190012E-5</v>
      </c>
      <c r="O621" s="243">
        <v>19500</v>
      </c>
      <c r="P621" s="244">
        <v>1.7257782596190012E-5</v>
      </c>
      <c r="Q621" s="68">
        <v>0</v>
      </c>
      <c r="R621" s="90">
        <v>0</v>
      </c>
    </row>
    <row r="622" spans="1:18" x14ac:dyDescent="0.2">
      <c r="A622" s="225">
        <v>620</v>
      </c>
      <c r="B622" t="s">
        <v>3371</v>
      </c>
      <c r="C622" s="63" t="s">
        <v>66</v>
      </c>
      <c r="D622" s="63"/>
      <c r="E622" t="s">
        <v>1261</v>
      </c>
      <c r="F622"/>
      <c r="G622" s="63" t="s">
        <v>588</v>
      </c>
      <c r="J622" s="63"/>
      <c r="K622"/>
      <c r="M622" s="227">
        <v>123500</v>
      </c>
      <c r="N622" s="244">
        <v>1.0929928977587009E-4</v>
      </c>
      <c r="O622" s="243">
        <v>123500</v>
      </c>
      <c r="P622" s="244">
        <v>1.0929928977587009E-4</v>
      </c>
      <c r="Q622" s="68">
        <v>0</v>
      </c>
      <c r="R622" s="90">
        <v>0</v>
      </c>
    </row>
    <row r="623" spans="1:18" x14ac:dyDescent="0.2">
      <c r="A623" s="225">
        <v>621</v>
      </c>
      <c r="B623" t="s">
        <v>3416</v>
      </c>
      <c r="C623" s="63" t="s">
        <v>137</v>
      </c>
      <c r="D623" s="63" t="s">
        <v>656</v>
      </c>
      <c r="E623" t="s">
        <v>2648</v>
      </c>
      <c r="F623" t="s">
        <v>2649</v>
      </c>
      <c r="G623" s="63" t="s">
        <v>588</v>
      </c>
      <c r="J623" s="63"/>
      <c r="K623"/>
      <c r="M623" s="227">
        <v>25000</v>
      </c>
      <c r="N623" s="244">
        <v>2.2125362302807708E-5</v>
      </c>
      <c r="O623" s="243">
        <v>25000</v>
      </c>
      <c r="P623" s="244">
        <v>2.2125362302807708E-5</v>
      </c>
      <c r="Q623" s="68">
        <v>0</v>
      </c>
      <c r="R623" s="90">
        <v>0</v>
      </c>
    </row>
    <row r="624" spans="1:18" x14ac:dyDescent="0.2">
      <c r="A624" s="225">
        <v>622</v>
      </c>
      <c r="B624" t="s">
        <v>3658</v>
      </c>
      <c r="C624" s="63" t="s">
        <v>3659</v>
      </c>
      <c r="D624" s="63" t="s">
        <v>3660</v>
      </c>
      <c r="E624" t="s">
        <v>3661</v>
      </c>
      <c r="F624" t="s">
        <v>736</v>
      </c>
      <c r="G624" s="63" t="s">
        <v>587</v>
      </c>
      <c r="J624" s="63"/>
      <c r="K624"/>
      <c r="M624" s="227"/>
      <c r="N624" s="244">
        <v>0</v>
      </c>
      <c r="O624" s="243">
        <v>300</v>
      </c>
      <c r="P624" s="244">
        <v>2.6550434763369249E-7</v>
      </c>
      <c r="Q624" s="68">
        <v>300</v>
      </c>
      <c r="R624" s="90">
        <v>2.6550434763369249E-7</v>
      </c>
    </row>
    <row r="625" spans="1:18" x14ac:dyDescent="0.2">
      <c r="A625" s="225">
        <v>623</v>
      </c>
      <c r="B625" t="s">
        <v>1608</v>
      </c>
      <c r="C625" s="63" t="s">
        <v>1609</v>
      </c>
      <c r="D625" s="63"/>
      <c r="E625" t="s">
        <v>1610</v>
      </c>
      <c r="F625"/>
      <c r="G625" s="63" t="s">
        <v>583</v>
      </c>
      <c r="J625" s="63"/>
      <c r="K625"/>
      <c r="M625" s="227">
        <v>10000</v>
      </c>
      <c r="N625" s="244">
        <v>8.850144921123084E-6</v>
      </c>
      <c r="O625" s="243">
        <v>10000</v>
      </c>
      <c r="P625" s="244">
        <v>8.850144921123084E-6</v>
      </c>
      <c r="Q625" s="68">
        <v>0</v>
      </c>
      <c r="R625" s="90">
        <v>0</v>
      </c>
    </row>
    <row r="626" spans="1:18" x14ac:dyDescent="0.2">
      <c r="A626" s="225">
        <v>624</v>
      </c>
      <c r="B626" t="s">
        <v>2652</v>
      </c>
      <c r="C626" s="63" t="s">
        <v>2534</v>
      </c>
      <c r="D626" s="63" t="s">
        <v>2535</v>
      </c>
      <c r="E626" t="s">
        <v>2536</v>
      </c>
      <c r="F626" t="s">
        <v>2537</v>
      </c>
      <c r="G626" s="63" t="s">
        <v>587</v>
      </c>
      <c r="J626" s="63"/>
      <c r="K626"/>
      <c r="M626" s="227">
        <v>17500</v>
      </c>
      <c r="N626" s="244">
        <v>1.5487753611965396E-5</v>
      </c>
      <c r="O626" s="243">
        <v>32500</v>
      </c>
      <c r="P626" s="244">
        <v>2.8762970993650021E-5</v>
      </c>
      <c r="Q626" s="68">
        <v>15000</v>
      </c>
      <c r="R626" s="90">
        <v>1.3275217381684624E-5</v>
      </c>
    </row>
    <row r="627" spans="1:18" x14ac:dyDescent="0.2">
      <c r="A627" s="225">
        <v>625</v>
      </c>
      <c r="B627" t="s">
        <v>3651</v>
      </c>
      <c r="C627" s="63" t="s">
        <v>3652</v>
      </c>
      <c r="D627" s="63" t="s">
        <v>656</v>
      </c>
      <c r="E627" t="s">
        <v>3653</v>
      </c>
      <c r="F627" t="s">
        <v>3654</v>
      </c>
      <c r="G627" s="63" t="s">
        <v>583</v>
      </c>
      <c r="J627" s="63"/>
      <c r="K627"/>
      <c r="M627" s="227"/>
      <c r="N627" s="244">
        <v>0</v>
      </c>
      <c r="O627" s="243">
        <v>2000</v>
      </c>
      <c r="P627" s="244">
        <v>1.7700289842246167E-6</v>
      </c>
      <c r="Q627" s="68">
        <v>2000</v>
      </c>
      <c r="R627" s="90">
        <v>1.7700289842246167E-6</v>
      </c>
    </row>
    <row r="628" spans="1:18" x14ac:dyDescent="0.2">
      <c r="A628" s="225">
        <v>626</v>
      </c>
      <c r="B628" t="s">
        <v>3592</v>
      </c>
      <c r="C628" s="63" t="s">
        <v>3593</v>
      </c>
      <c r="D628" s="63" t="s">
        <v>3594</v>
      </c>
      <c r="E628" t="s">
        <v>3595</v>
      </c>
      <c r="F628" t="s">
        <v>3595</v>
      </c>
      <c r="G628" s="63" t="s">
        <v>583</v>
      </c>
      <c r="J628" s="63"/>
      <c r="K628"/>
      <c r="M628" s="227"/>
      <c r="N628" s="244">
        <v>0</v>
      </c>
      <c r="O628" s="243">
        <v>6000</v>
      </c>
      <c r="P628" s="244">
        <v>5.3100869526738497E-6</v>
      </c>
      <c r="Q628" s="68">
        <v>6000</v>
      </c>
      <c r="R628" s="90">
        <v>5.3100869526738497E-6</v>
      </c>
    </row>
    <row r="629" spans="1:18" x14ac:dyDescent="0.2">
      <c r="A629" s="225">
        <v>627</v>
      </c>
      <c r="B629" t="s">
        <v>2311</v>
      </c>
      <c r="C629" s="63" t="s">
        <v>15</v>
      </c>
      <c r="D629" s="63" t="s">
        <v>439</v>
      </c>
      <c r="E629" t="s">
        <v>2693</v>
      </c>
      <c r="F629" t="s">
        <v>736</v>
      </c>
      <c r="G629" s="63" t="s">
        <v>587</v>
      </c>
      <c r="J629" s="63"/>
      <c r="K629"/>
      <c r="M629" s="227">
        <v>446</v>
      </c>
      <c r="N629" s="244">
        <v>3.947164634820895E-7</v>
      </c>
      <c r="O629" s="243">
        <v>446</v>
      </c>
      <c r="P629" s="244">
        <v>3.947164634820895E-7</v>
      </c>
      <c r="Q629" s="68">
        <v>0</v>
      </c>
      <c r="R629" s="90">
        <v>0</v>
      </c>
    </row>
    <row r="630" spans="1:18" x14ac:dyDescent="0.2">
      <c r="A630" s="225">
        <v>628</v>
      </c>
      <c r="B630" t="s">
        <v>3301</v>
      </c>
      <c r="C630" s="63" t="s">
        <v>3302</v>
      </c>
      <c r="D630" s="63" t="s">
        <v>656</v>
      </c>
      <c r="E630" t="s">
        <v>3303</v>
      </c>
      <c r="F630" t="s">
        <v>3304</v>
      </c>
      <c r="G630" s="63" t="s">
        <v>583</v>
      </c>
      <c r="J630" s="63"/>
      <c r="K630"/>
      <c r="M630" s="227">
        <v>12500</v>
      </c>
      <c r="N630" s="244">
        <v>1.1062681151403854E-5</v>
      </c>
      <c r="O630" s="243">
        <v>68000</v>
      </c>
      <c r="P630" s="244">
        <v>6.0180985463636966E-5</v>
      </c>
      <c r="Q630" s="68">
        <v>55500</v>
      </c>
      <c r="R630" s="90">
        <v>4.9118304312233113E-5</v>
      </c>
    </row>
    <row r="631" spans="1:18" x14ac:dyDescent="0.2">
      <c r="A631" s="225">
        <v>629</v>
      </c>
      <c r="B631" t="s">
        <v>263</v>
      </c>
      <c r="C631" s="63" t="s">
        <v>264</v>
      </c>
      <c r="D631" s="63"/>
      <c r="E631" t="s">
        <v>265</v>
      </c>
      <c r="F631" t="s">
        <v>1678</v>
      </c>
      <c r="G631" s="63" t="s">
        <v>583</v>
      </c>
      <c r="J631" s="63"/>
      <c r="K631"/>
      <c r="M631" s="227">
        <v>500</v>
      </c>
      <c r="N631" s="244">
        <v>4.4250724605615418E-7</v>
      </c>
      <c r="O631" s="243">
        <v>500</v>
      </c>
      <c r="P631" s="244">
        <v>4.4250724605615418E-7</v>
      </c>
      <c r="Q631" s="68">
        <v>0</v>
      </c>
      <c r="R631" s="90">
        <v>0</v>
      </c>
    </row>
    <row r="632" spans="1:18" x14ac:dyDescent="0.2">
      <c r="A632" s="225">
        <v>630</v>
      </c>
      <c r="B632" t="s">
        <v>951</v>
      </c>
      <c r="C632" s="63" t="s">
        <v>952</v>
      </c>
      <c r="D632" s="63" t="s">
        <v>953</v>
      </c>
      <c r="E632" t="s">
        <v>1748</v>
      </c>
      <c r="F632" t="s">
        <v>1749</v>
      </c>
      <c r="G632" s="63" t="s">
        <v>583</v>
      </c>
      <c r="J632" s="63"/>
      <c r="K632"/>
      <c r="M632" s="227">
        <v>500</v>
      </c>
      <c r="N632" s="244">
        <v>4.4250724605615418E-7</v>
      </c>
      <c r="O632" s="243">
        <v>500</v>
      </c>
      <c r="P632" s="244">
        <v>4.4250724605615418E-7</v>
      </c>
      <c r="Q632" s="68">
        <v>0</v>
      </c>
      <c r="R632" s="90">
        <v>0</v>
      </c>
    </row>
    <row r="633" spans="1:18" x14ac:dyDescent="0.2">
      <c r="A633" s="225">
        <v>631</v>
      </c>
      <c r="B633" t="s">
        <v>3533</v>
      </c>
      <c r="C633" s="63" t="s">
        <v>3534</v>
      </c>
      <c r="D633" s="63"/>
      <c r="E633" t="s">
        <v>3535</v>
      </c>
      <c r="F633" t="s">
        <v>3536</v>
      </c>
      <c r="G633" s="63" t="s">
        <v>583</v>
      </c>
      <c r="J633" s="63"/>
      <c r="K633"/>
      <c r="M633" s="227"/>
      <c r="N633" s="244">
        <v>0</v>
      </c>
      <c r="O633" s="243">
        <v>16500</v>
      </c>
      <c r="P633" s="244">
        <v>1.4602739119853087E-5</v>
      </c>
      <c r="Q633" s="68">
        <v>16500</v>
      </c>
      <c r="R633" s="90">
        <v>1.4602739119853087E-5</v>
      </c>
    </row>
    <row r="634" spans="1:18" x14ac:dyDescent="0.2">
      <c r="A634" s="225">
        <v>632</v>
      </c>
      <c r="B634" t="s">
        <v>3647</v>
      </c>
      <c r="C634" s="63" t="s">
        <v>3648</v>
      </c>
      <c r="D634" s="63" t="s">
        <v>656</v>
      </c>
      <c r="E634" t="s">
        <v>3649</v>
      </c>
      <c r="F634" t="s">
        <v>3650</v>
      </c>
      <c r="G634" s="63" t="s">
        <v>583</v>
      </c>
      <c r="J634" s="63"/>
      <c r="K634"/>
      <c r="M634" s="227"/>
      <c r="N634" s="244">
        <v>0</v>
      </c>
      <c r="O634" s="243">
        <v>2000</v>
      </c>
      <c r="P634" s="244">
        <v>1.7700289842246167E-6</v>
      </c>
      <c r="Q634" s="68">
        <v>2000</v>
      </c>
      <c r="R634" s="90">
        <v>1.7700289842246167E-6</v>
      </c>
    </row>
    <row r="635" spans="1:18" x14ac:dyDescent="0.2">
      <c r="A635" s="225">
        <v>633</v>
      </c>
      <c r="B635" t="s">
        <v>1187</v>
      </c>
      <c r="C635" s="63" t="s">
        <v>1188</v>
      </c>
      <c r="D635" s="63"/>
      <c r="E635" t="s">
        <v>1189</v>
      </c>
      <c r="F635" t="s">
        <v>2022</v>
      </c>
      <c r="G635" s="63" t="s">
        <v>583</v>
      </c>
      <c r="J635" s="63"/>
      <c r="K635"/>
      <c r="M635" s="227">
        <v>8000</v>
      </c>
      <c r="N635" s="244">
        <v>7.0801159368984669E-6</v>
      </c>
      <c r="O635" s="243">
        <v>8000</v>
      </c>
      <c r="P635" s="244">
        <v>7.0801159368984669E-6</v>
      </c>
      <c r="Q635" s="68">
        <v>0</v>
      </c>
      <c r="R635" s="90">
        <v>0</v>
      </c>
    </row>
    <row r="636" spans="1:18" x14ac:dyDescent="0.2">
      <c r="A636" s="225">
        <v>634</v>
      </c>
      <c r="B636" t="s">
        <v>2815</v>
      </c>
      <c r="C636" s="63" t="s">
        <v>1168</v>
      </c>
      <c r="D636" s="63"/>
      <c r="E636" t="s">
        <v>993</v>
      </c>
      <c r="F636" t="s">
        <v>1169</v>
      </c>
      <c r="G636" s="63" t="s">
        <v>590</v>
      </c>
      <c r="J636" s="63"/>
      <c r="K636"/>
      <c r="M636" s="227">
        <v>97000</v>
      </c>
      <c r="N636" s="244">
        <v>8.5846405734893915E-5</v>
      </c>
      <c r="O636" s="243">
        <v>40500</v>
      </c>
      <c r="P636" s="244">
        <v>3.5843086930548489E-5</v>
      </c>
      <c r="Q636" s="68">
        <v>-56500</v>
      </c>
      <c r="R636" s="90">
        <v>-5.000331880434542E-5</v>
      </c>
    </row>
    <row r="637" spans="1:18" x14ac:dyDescent="0.2">
      <c r="A637" s="225">
        <v>635</v>
      </c>
      <c r="B637" t="s">
        <v>2824</v>
      </c>
      <c r="C637" s="63" t="s">
        <v>580</v>
      </c>
      <c r="D637" s="63"/>
      <c r="E637" t="s">
        <v>993</v>
      </c>
      <c r="F637" t="s">
        <v>1264</v>
      </c>
      <c r="G637" s="63" t="s">
        <v>590</v>
      </c>
      <c r="J637" s="63"/>
      <c r="K637"/>
      <c r="M637" s="227">
        <v>119000</v>
      </c>
      <c r="N637" s="244">
        <v>1.0531672456136469E-4</v>
      </c>
      <c r="O637" s="243">
        <v>119000</v>
      </c>
      <c r="P637" s="244">
        <v>1.0531672456136469E-4</v>
      </c>
      <c r="Q637" s="68">
        <v>0</v>
      </c>
      <c r="R637" s="90">
        <v>0</v>
      </c>
    </row>
    <row r="638" spans="1:18" x14ac:dyDescent="0.2">
      <c r="A638" s="225">
        <v>636</v>
      </c>
      <c r="B638" t="s">
        <v>3012</v>
      </c>
      <c r="C638" s="63" t="s">
        <v>3013</v>
      </c>
      <c r="D638" s="63"/>
      <c r="E638" t="s">
        <v>993</v>
      </c>
      <c r="F638" t="s">
        <v>3014</v>
      </c>
      <c r="G638" s="63" t="s">
        <v>590</v>
      </c>
      <c r="J638" s="63"/>
      <c r="K638"/>
      <c r="M638" s="227">
        <v>440000</v>
      </c>
      <c r="N638" s="244">
        <v>3.8940637652941568E-4</v>
      </c>
      <c r="O638" s="243"/>
      <c r="P638" s="244">
        <v>0</v>
      </c>
      <c r="Q638" s="68">
        <v>-440000</v>
      </c>
      <c r="R638" s="90">
        <v>-3.8940637652941568E-4</v>
      </c>
    </row>
    <row r="639" spans="1:18" x14ac:dyDescent="0.2">
      <c r="A639" s="225">
        <v>637</v>
      </c>
      <c r="B639" t="s">
        <v>3018</v>
      </c>
      <c r="C639" s="63" t="s">
        <v>3019</v>
      </c>
      <c r="D639" s="63"/>
      <c r="E639" t="s">
        <v>993</v>
      </c>
      <c r="F639" t="s">
        <v>3014</v>
      </c>
      <c r="G639" s="63" t="s">
        <v>590</v>
      </c>
      <c r="J639" s="63"/>
      <c r="K639"/>
      <c r="M639" s="227">
        <v>306500</v>
      </c>
      <c r="N639" s="244">
        <v>2.7125694183242248E-4</v>
      </c>
      <c r="O639" s="243"/>
      <c r="P639" s="244">
        <v>0</v>
      </c>
      <c r="Q639" s="68">
        <v>-306500</v>
      </c>
      <c r="R639" s="90">
        <v>-2.7125694183242248E-4</v>
      </c>
    </row>
    <row r="640" spans="1:18" x14ac:dyDescent="0.2">
      <c r="A640" s="225">
        <v>638</v>
      </c>
      <c r="B640" t="s">
        <v>3030</v>
      </c>
      <c r="C640" s="63" t="s">
        <v>3031</v>
      </c>
      <c r="D640" s="63"/>
      <c r="E640" t="s">
        <v>993</v>
      </c>
      <c r="F640" t="s">
        <v>3032</v>
      </c>
      <c r="G640" s="63" t="s">
        <v>590</v>
      </c>
      <c r="J640" s="63"/>
      <c r="K640"/>
      <c r="M640" s="227">
        <v>85000</v>
      </c>
      <c r="N640" s="244">
        <v>7.5226231829546202E-5</v>
      </c>
      <c r="O640" s="243">
        <v>85000</v>
      </c>
      <c r="P640" s="244">
        <v>7.5226231829546202E-5</v>
      </c>
      <c r="Q640" s="68">
        <v>0</v>
      </c>
      <c r="R640" s="90">
        <v>0</v>
      </c>
    </row>
    <row r="641" spans="1:18" x14ac:dyDescent="0.2">
      <c r="A641" s="225">
        <v>639</v>
      </c>
      <c r="B641" t="s">
        <v>3225</v>
      </c>
      <c r="C641" s="63" t="s">
        <v>1494</v>
      </c>
      <c r="D641" s="63"/>
      <c r="E641" t="s">
        <v>1215</v>
      </c>
      <c r="F641"/>
      <c r="G641" s="63" t="s">
        <v>590</v>
      </c>
      <c r="J641" s="63"/>
      <c r="K641"/>
      <c r="M641" s="227">
        <v>291500</v>
      </c>
      <c r="N641" s="244">
        <v>2.5798172445073791E-4</v>
      </c>
      <c r="O641" s="243">
        <v>291500</v>
      </c>
      <c r="P641" s="244">
        <v>2.5798172445073791E-4</v>
      </c>
      <c r="Q641" s="68">
        <v>0</v>
      </c>
      <c r="R641" s="90">
        <v>0</v>
      </c>
    </row>
    <row r="642" spans="1:18" x14ac:dyDescent="0.2">
      <c r="A642" s="225">
        <v>640</v>
      </c>
      <c r="B642" t="s">
        <v>3239</v>
      </c>
      <c r="C642" s="63" t="s">
        <v>1411</v>
      </c>
      <c r="D642" s="63"/>
      <c r="E642" t="s">
        <v>1412</v>
      </c>
      <c r="F642" t="s">
        <v>1413</v>
      </c>
      <c r="G642" s="63" t="s">
        <v>590</v>
      </c>
      <c r="J642" s="63"/>
      <c r="K642"/>
      <c r="M642" s="227">
        <v>138000</v>
      </c>
      <c r="N642" s="244">
        <v>1.2213199991149856E-4</v>
      </c>
      <c r="O642" s="243"/>
      <c r="P642" s="244">
        <v>0</v>
      </c>
      <c r="Q642" s="68">
        <v>-138000</v>
      </c>
      <c r="R642" s="90">
        <v>-1.2213199991149856E-4</v>
      </c>
    </row>
    <row r="643" spans="1:18" x14ac:dyDescent="0.2">
      <c r="A643" s="225">
        <v>641</v>
      </c>
      <c r="B643" t="s">
        <v>2972</v>
      </c>
      <c r="C643" s="63" t="s">
        <v>2020</v>
      </c>
      <c r="D643" s="63"/>
      <c r="E643" t="s">
        <v>993</v>
      </c>
      <c r="F643" t="s">
        <v>2021</v>
      </c>
      <c r="G643" s="63" t="s">
        <v>590</v>
      </c>
      <c r="J643" s="63"/>
      <c r="K643"/>
      <c r="M643" s="227">
        <v>8000</v>
      </c>
      <c r="N643" s="244">
        <v>7.0801159368984669E-6</v>
      </c>
      <c r="O643" s="243">
        <v>8000</v>
      </c>
      <c r="P643" s="244">
        <v>7.0801159368984669E-6</v>
      </c>
      <c r="Q643" s="68">
        <v>0</v>
      </c>
      <c r="R643" s="90">
        <v>0</v>
      </c>
    </row>
    <row r="644" spans="1:18" x14ac:dyDescent="0.2">
      <c r="A644" s="225">
        <v>642</v>
      </c>
      <c r="B644" t="s">
        <v>2939</v>
      </c>
      <c r="C644" s="63" t="s">
        <v>2003</v>
      </c>
      <c r="D644" s="63" t="s">
        <v>656</v>
      </c>
      <c r="E644" t="s">
        <v>2004</v>
      </c>
      <c r="F644" t="s">
        <v>2005</v>
      </c>
      <c r="G644" s="63" t="s">
        <v>590</v>
      </c>
      <c r="J644" s="63"/>
      <c r="K644"/>
      <c r="M644" s="227">
        <v>55000</v>
      </c>
      <c r="N644" s="244">
        <v>4.867579706617696E-5</v>
      </c>
      <c r="O644" s="243">
        <v>55000</v>
      </c>
      <c r="P644" s="244">
        <v>4.867579706617696E-5</v>
      </c>
      <c r="Q644" s="68">
        <v>0</v>
      </c>
      <c r="R644" s="90">
        <v>0</v>
      </c>
    </row>
    <row r="645" spans="1:18" x14ac:dyDescent="0.2">
      <c r="A645" s="225">
        <v>643</v>
      </c>
      <c r="B645" t="s">
        <v>2938</v>
      </c>
      <c r="C645" s="63" t="s">
        <v>2503</v>
      </c>
      <c r="D645" s="63"/>
      <c r="E645" t="s">
        <v>993</v>
      </c>
      <c r="F645" t="s">
        <v>2504</v>
      </c>
      <c r="G645" s="63" t="s">
        <v>590</v>
      </c>
      <c r="J645" s="63"/>
      <c r="K645"/>
      <c r="M645" s="227">
        <v>99000</v>
      </c>
      <c r="N645" s="244">
        <v>8.7616434719118528E-5</v>
      </c>
      <c r="O645" s="243">
        <v>99000</v>
      </c>
      <c r="P645" s="244">
        <v>8.7616434719118528E-5</v>
      </c>
      <c r="Q645" s="68">
        <v>0</v>
      </c>
      <c r="R645" s="90">
        <v>0</v>
      </c>
    </row>
    <row r="646" spans="1:18" x14ac:dyDescent="0.2">
      <c r="A646" s="225">
        <v>644</v>
      </c>
      <c r="B646" t="s">
        <v>3248</v>
      </c>
      <c r="C646" s="63" t="s">
        <v>3249</v>
      </c>
      <c r="D646" s="63"/>
      <c r="E646" t="s">
        <v>993</v>
      </c>
      <c r="F646" t="s">
        <v>3092</v>
      </c>
      <c r="G646" s="63" t="s">
        <v>590</v>
      </c>
      <c r="J646" s="63"/>
      <c r="K646"/>
      <c r="M646" s="227">
        <v>77000</v>
      </c>
      <c r="N646" s="244">
        <v>6.8146115892647741E-5</v>
      </c>
      <c r="O646" s="243">
        <v>77000</v>
      </c>
      <c r="P646" s="244">
        <v>6.8146115892647741E-5</v>
      </c>
      <c r="Q646" s="68">
        <v>0</v>
      </c>
      <c r="R646" s="90">
        <v>0</v>
      </c>
    </row>
    <row r="647" spans="1:18" x14ac:dyDescent="0.2">
      <c r="A647" s="225">
        <v>645</v>
      </c>
      <c r="B647" t="s">
        <v>3165</v>
      </c>
      <c r="C647" s="63" t="s">
        <v>3166</v>
      </c>
      <c r="D647" s="63"/>
      <c r="E647" t="s">
        <v>993</v>
      </c>
      <c r="F647" t="s">
        <v>3092</v>
      </c>
      <c r="G647" s="63" t="s">
        <v>590</v>
      </c>
      <c r="J647" s="63"/>
      <c r="K647"/>
      <c r="M647" s="227">
        <v>24000</v>
      </c>
      <c r="N647" s="244">
        <v>2.1240347810695399E-5</v>
      </c>
      <c r="O647" s="243">
        <v>24000</v>
      </c>
      <c r="P647" s="244">
        <v>2.1240347810695399E-5</v>
      </c>
      <c r="Q647" s="68">
        <v>0</v>
      </c>
      <c r="R647" s="90">
        <v>0</v>
      </c>
    </row>
    <row r="648" spans="1:18" x14ac:dyDescent="0.2">
      <c r="A648" s="225">
        <v>646</v>
      </c>
      <c r="B648" t="s">
        <v>3090</v>
      </c>
      <c r="C648" s="63" t="s">
        <v>3091</v>
      </c>
      <c r="D648" s="63"/>
      <c r="E648" t="s">
        <v>993</v>
      </c>
      <c r="F648" t="s">
        <v>3092</v>
      </c>
      <c r="G648" s="63" t="s">
        <v>590</v>
      </c>
      <c r="J648" s="63"/>
      <c r="K648"/>
      <c r="M648" s="227">
        <v>4000</v>
      </c>
      <c r="N648" s="244">
        <v>3.5400579684492334E-6</v>
      </c>
      <c r="O648" s="243">
        <v>4000</v>
      </c>
      <c r="P648" s="244">
        <v>3.5400579684492334E-6</v>
      </c>
      <c r="Q648" s="68">
        <v>0</v>
      </c>
      <c r="R648" s="90">
        <v>0</v>
      </c>
    </row>
    <row r="649" spans="1:18" x14ac:dyDescent="0.2">
      <c r="A649" s="225">
        <v>647</v>
      </c>
      <c r="B649" t="s">
        <v>3307</v>
      </c>
      <c r="C649" s="63" t="s">
        <v>3308</v>
      </c>
      <c r="D649" s="63"/>
      <c r="E649" t="s">
        <v>993</v>
      </c>
      <c r="F649" t="s">
        <v>3092</v>
      </c>
      <c r="G649" s="63" t="s">
        <v>590</v>
      </c>
      <c r="J649" s="63"/>
      <c r="K649"/>
      <c r="M649" s="227">
        <v>25000</v>
      </c>
      <c r="N649" s="244">
        <v>2.2125362302807708E-5</v>
      </c>
      <c r="O649" s="243">
        <v>18500</v>
      </c>
      <c r="P649" s="244">
        <v>1.6372768104077706E-5</v>
      </c>
      <c r="Q649" s="68">
        <v>-6500</v>
      </c>
      <c r="R649" s="90">
        <v>-5.7525941987300045E-6</v>
      </c>
    </row>
    <row r="650" spans="1:18" x14ac:dyDescent="0.2">
      <c r="A650" s="225">
        <v>648</v>
      </c>
      <c r="B650" t="s">
        <v>3618</v>
      </c>
      <c r="C650" s="63" t="s">
        <v>3619</v>
      </c>
      <c r="D650" s="63"/>
      <c r="E650" t="s">
        <v>3620</v>
      </c>
      <c r="F650"/>
      <c r="G650" s="63" t="s">
        <v>590</v>
      </c>
      <c r="J650" s="63"/>
      <c r="K650"/>
      <c r="M650" s="227"/>
      <c r="N650" s="244">
        <v>0</v>
      </c>
      <c r="O650" s="243">
        <v>4000</v>
      </c>
      <c r="P650" s="244">
        <v>3.5400579684492334E-6</v>
      </c>
      <c r="Q650" s="68">
        <v>4000</v>
      </c>
      <c r="R650" s="90">
        <v>3.5400579684492334E-6</v>
      </c>
    </row>
    <row r="651" spans="1:18" x14ac:dyDescent="0.2">
      <c r="A651" s="225">
        <v>649</v>
      </c>
      <c r="B651" t="s">
        <v>3214</v>
      </c>
      <c r="C651" s="63" t="s">
        <v>2424</v>
      </c>
      <c r="D651" s="63"/>
      <c r="E651" t="s">
        <v>2425</v>
      </c>
      <c r="F651"/>
      <c r="G651" s="63" t="s">
        <v>590</v>
      </c>
      <c r="J651" s="63"/>
      <c r="K651"/>
      <c r="M651" s="227">
        <v>1008500</v>
      </c>
      <c r="N651" s="244">
        <v>8.9253711529526292E-4</v>
      </c>
      <c r="O651" s="243">
        <v>1468000</v>
      </c>
      <c r="P651" s="244">
        <v>1.2992012744208687E-3</v>
      </c>
      <c r="Q651" s="68">
        <v>459500</v>
      </c>
      <c r="R651" s="90">
        <v>4.066641591256057E-4</v>
      </c>
    </row>
    <row r="652" spans="1:18" x14ac:dyDescent="0.2">
      <c r="A652" s="225">
        <v>650</v>
      </c>
      <c r="B652" t="s">
        <v>2959</v>
      </c>
      <c r="C652" s="63" t="s">
        <v>2960</v>
      </c>
      <c r="D652" s="63"/>
      <c r="E652" t="s">
        <v>2961</v>
      </c>
      <c r="F652" t="s">
        <v>2962</v>
      </c>
      <c r="G652" s="63" t="s">
        <v>590</v>
      </c>
      <c r="J652" s="63"/>
      <c r="K652"/>
      <c r="M652" s="227">
        <v>17200</v>
      </c>
      <c r="N652" s="244">
        <v>1.5222249264331704E-5</v>
      </c>
      <c r="O652" s="243">
        <v>17200</v>
      </c>
      <c r="P652" s="244">
        <v>1.5222249264331704E-5</v>
      </c>
      <c r="Q652" s="68">
        <v>0</v>
      </c>
      <c r="R652" s="90">
        <v>0</v>
      </c>
    </row>
    <row r="653" spans="1:18" x14ac:dyDescent="0.2">
      <c r="A653" s="225">
        <v>651</v>
      </c>
      <c r="B653" t="s">
        <v>3320</v>
      </c>
      <c r="C653" s="63" t="s">
        <v>3321</v>
      </c>
      <c r="D653" s="63"/>
      <c r="E653" t="s">
        <v>3256</v>
      </c>
      <c r="F653"/>
      <c r="G653" s="63" t="s">
        <v>590</v>
      </c>
      <c r="J653" s="63"/>
      <c r="K653"/>
      <c r="M653" s="227">
        <v>7000</v>
      </c>
      <c r="N653" s="244">
        <v>6.1951014447861583E-6</v>
      </c>
      <c r="O653" s="243">
        <v>7000</v>
      </c>
      <c r="P653" s="244">
        <v>6.1951014447861583E-6</v>
      </c>
      <c r="Q653" s="68">
        <v>0</v>
      </c>
      <c r="R653" s="90">
        <v>0</v>
      </c>
    </row>
    <row r="654" spans="1:18" x14ac:dyDescent="0.2">
      <c r="A654" s="225">
        <v>652</v>
      </c>
      <c r="B654" t="s">
        <v>3254</v>
      </c>
      <c r="C654" s="63" t="s">
        <v>3255</v>
      </c>
      <c r="D654" s="63"/>
      <c r="E654" t="s">
        <v>3256</v>
      </c>
      <c r="F654"/>
      <c r="G654" s="63" t="s">
        <v>590</v>
      </c>
      <c r="J654" s="63"/>
      <c r="K654"/>
      <c r="M654" s="227">
        <v>49000</v>
      </c>
      <c r="N654" s="244">
        <v>4.3365710113503111E-5</v>
      </c>
      <c r="O654" s="243">
        <v>49000</v>
      </c>
      <c r="P654" s="244">
        <v>4.3365710113503111E-5</v>
      </c>
      <c r="Q654" s="68">
        <v>0</v>
      </c>
      <c r="R654" s="90">
        <v>0</v>
      </c>
    </row>
    <row r="655" spans="1:18" x14ac:dyDescent="0.2">
      <c r="A655" s="225">
        <v>653</v>
      </c>
      <c r="B655" t="s">
        <v>2979</v>
      </c>
      <c r="C655" s="63" t="s">
        <v>2235</v>
      </c>
      <c r="D655" s="63"/>
      <c r="E655" t="s">
        <v>2236</v>
      </c>
      <c r="F655"/>
      <c r="G655" s="63" t="s">
        <v>590</v>
      </c>
      <c r="J655" s="63"/>
      <c r="K655"/>
      <c r="M655" s="227">
        <v>6500</v>
      </c>
      <c r="N655" s="244">
        <v>5.7525941987300045E-6</v>
      </c>
      <c r="O655" s="243">
        <v>6500</v>
      </c>
      <c r="P655" s="244">
        <v>5.7525941987300045E-6</v>
      </c>
      <c r="Q655" s="68">
        <v>0</v>
      </c>
      <c r="R655" s="90">
        <v>0</v>
      </c>
    </row>
    <row r="656" spans="1:18" x14ac:dyDescent="0.2">
      <c r="A656" s="225">
        <v>654</v>
      </c>
      <c r="B656" t="s">
        <v>2753</v>
      </c>
      <c r="C656" s="63" t="s">
        <v>2754</v>
      </c>
      <c r="D656" s="63"/>
      <c r="E656" t="s">
        <v>2755</v>
      </c>
      <c r="F656"/>
      <c r="G656" s="63" t="s">
        <v>590</v>
      </c>
      <c r="J656" s="63"/>
      <c r="K656"/>
      <c r="M656" s="227">
        <v>31100</v>
      </c>
      <c r="N656" s="244">
        <v>2.752395070469279E-5</v>
      </c>
      <c r="O656" s="243">
        <v>31100</v>
      </c>
      <c r="P656" s="244">
        <v>2.752395070469279E-5</v>
      </c>
      <c r="Q656" s="68">
        <v>0</v>
      </c>
      <c r="R656" s="90">
        <v>0</v>
      </c>
    </row>
    <row r="657" spans="1:18" x14ac:dyDescent="0.2">
      <c r="A657" s="225">
        <v>655</v>
      </c>
      <c r="B657" t="s">
        <v>3366</v>
      </c>
      <c r="C657" s="63" t="s">
        <v>3367</v>
      </c>
      <c r="D657" s="63"/>
      <c r="E657" t="s">
        <v>3368</v>
      </c>
      <c r="F657"/>
      <c r="G657" s="63" t="s">
        <v>590</v>
      </c>
      <c r="J657" s="63"/>
      <c r="K657"/>
      <c r="M657" s="227">
        <v>133500</v>
      </c>
      <c r="N657" s="244">
        <v>1.1814943469699316E-4</v>
      </c>
      <c r="O657" s="243"/>
      <c r="P657" s="244">
        <v>0</v>
      </c>
      <c r="Q657" s="68">
        <v>-133500</v>
      </c>
      <c r="R657" s="90">
        <v>-1.1814943469699316E-4</v>
      </c>
    </row>
    <row r="658" spans="1:18" x14ac:dyDescent="0.2">
      <c r="A658" s="225">
        <v>656</v>
      </c>
      <c r="B658" t="s">
        <v>2930</v>
      </c>
      <c r="C658" s="63" t="s">
        <v>2615</v>
      </c>
      <c r="D658" s="63"/>
      <c r="E658" t="s">
        <v>2616</v>
      </c>
      <c r="F658"/>
      <c r="G658" s="63" t="s">
        <v>590</v>
      </c>
      <c r="J658" s="63"/>
      <c r="K658"/>
      <c r="M658" s="227">
        <v>78000</v>
      </c>
      <c r="N658" s="244">
        <v>6.9031130384760047E-5</v>
      </c>
      <c r="O658" s="243">
        <v>78000</v>
      </c>
      <c r="P658" s="244">
        <v>6.9031130384760047E-5</v>
      </c>
      <c r="Q658" s="68">
        <v>0</v>
      </c>
      <c r="R658" s="90">
        <v>0</v>
      </c>
    </row>
    <row r="659" spans="1:18" x14ac:dyDescent="0.2">
      <c r="A659" s="225">
        <v>657</v>
      </c>
      <c r="B659" t="s">
        <v>2974</v>
      </c>
      <c r="C659" s="63" t="s">
        <v>1666</v>
      </c>
      <c r="D659" s="63"/>
      <c r="E659" t="s">
        <v>1667</v>
      </c>
      <c r="F659"/>
      <c r="G659" s="63" t="s">
        <v>590</v>
      </c>
      <c r="J659" s="63"/>
      <c r="K659"/>
      <c r="M659" s="227">
        <v>8000</v>
      </c>
      <c r="N659" s="244">
        <v>7.0801159368984669E-6</v>
      </c>
      <c r="O659" s="243">
        <v>8000</v>
      </c>
      <c r="P659" s="244">
        <v>7.0801159368984669E-6</v>
      </c>
      <c r="Q659" s="68">
        <v>0</v>
      </c>
      <c r="R659" s="90">
        <v>0</v>
      </c>
    </row>
    <row r="660" spans="1:18" x14ac:dyDescent="0.2">
      <c r="A660" s="225">
        <v>658</v>
      </c>
      <c r="B660" t="s">
        <v>565</v>
      </c>
      <c r="C660" s="63" t="s">
        <v>198</v>
      </c>
      <c r="D660" s="63"/>
      <c r="E660" t="s">
        <v>1002</v>
      </c>
      <c r="F660" t="s">
        <v>1003</v>
      </c>
      <c r="G660" s="63" t="s">
        <v>605</v>
      </c>
      <c r="J660" s="63"/>
      <c r="K660"/>
      <c r="M660" s="227">
        <v>14500</v>
      </c>
      <c r="N660" s="244">
        <v>1.2832710135628471E-5</v>
      </c>
      <c r="O660" s="243">
        <v>17500</v>
      </c>
      <c r="P660" s="244">
        <v>1.5487753611965396E-5</v>
      </c>
      <c r="Q660" s="68">
        <v>3000</v>
      </c>
      <c r="R660" s="90">
        <v>2.6550434763369249E-6</v>
      </c>
    </row>
    <row r="661" spans="1:18" x14ac:dyDescent="0.2">
      <c r="A661" s="225">
        <v>659</v>
      </c>
      <c r="B661" t="s">
        <v>746</v>
      </c>
      <c r="C661" s="63" t="s">
        <v>32</v>
      </c>
      <c r="D661" s="63"/>
      <c r="E661" t="s">
        <v>970</v>
      </c>
      <c r="F661" t="s">
        <v>1223</v>
      </c>
      <c r="G661" s="63" t="s">
        <v>147</v>
      </c>
      <c r="J661" s="63"/>
      <c r="K661"/>
      <c r="M661" s="227">
        <v>41000</v>
      </c>
      <c r="N661" s="244">
        <v>3.6285594176604642E-5</v>
      </c>
      <c r="O661" s="243">
        <v>41000</v>
      </c>
      <c r="P661" s="244">
        <v>3.6285594176604642E-5</v>
      </c>
      <c r="Q661" s="68">
        <v>0</v>
      </c>
      <c r="R661" s="90">
        <v>0</v>
      </c>
    </row>
    <row r="662" spans="1:18" x14ac:dyDescent="0.2">
      <c r="A662" s="225">
        <v>660</v>
      </c>
      <c r="B662" t="s">
        <v>737</v>
      </c>
      <c r="C662" s="63" t="s">
        <v>579</v>
      </c>
      <c r="D662" s="63"/>
      <c r="E662" t="s">
        <v>970</v>
      </c>
      <c r="F662" t="s">
        <v>971</v>
      </c>
      <c r="G662" s="63" t="s">
        <v>605</v>
      </c>
      <c r="J662" s="63"/>
      <c r="K662"/>
      <c r="M662" s="227">
        <v>1522000</v>
      </c>
      <c r="N662" s="244">
        <v>1.3469920569949333E-3</v>
      </c>
      <c r="O662" s="243">
        <v>1522000</v>
      </c>
      <c r="P662" s="244">
        <v>1.3469920569949333E-3</v>
      </c>
      <c r="Q662" s="68">
        <v>0</v>
      </c>
      <c r="R662" s="90">
        <v>0</v>
      </c>
    </row>
    <row r="663" spans="1:18" x14ac:dyDescent="0.2">
      <c r="A663" s="225">
        <v>661</v>
      </c>
      <c r="B663" t="s">
        <v>1931</v>
      </c>
      <c r="C663" s="63" t="s">
        <v>1932</v>
      </c>
      <c r="D663" s="63"/>
      <c r="E663" t="s">
        <v>1933</v>
      </c>
      <c r="F663" t="s">
        <v>1934</v>
      </c>
      <c r="G663" s="63" t="s">
        <v>147</v>
      </c>
      <c r="J663" s="63"/>
      <c r="K663"/>
      <c r="M663" s="227">
        <v>449000</v>
      </c>
      <c r="N663" s="244">
        <v>3.9737150695842645E-4</v>
      </c>
      <c r="O663" s="243">
        <v>449000</v>
      </c>
      <c r="P663" s="244">
        <v>3.9737150695842645E-4</v>
      </c>
      <c r="Q663" s="68">
        <v>0</v>
      </c>
      <c r="R663" s="90">
        <v>0</v>
      </c>
    </row>
    <row r="664" spans="1:18" x14ac:dyDescent="0.2">
      <c r="A664" s="225">
        <v>662</v>
      </c>
      <c r="B664" t="s">
        <v>2165</v>
      </c>
      <c r="C664" s="63" t="s">
        <v>2166</v>
      </c>
      <c r="D664" s="63" t="s">
        <v>656</v>
      </c>
      <c r="E664" t="s">
        <v>2167</v>
      </c>
      <c r="F664" t="s">
        <v>2168</v>
      </c>
      <c r="G664" s="63" t="s">
        <v>147</v>
      </c>
      <c r="J664" s="63"/>
      <c r="K664"/>
      <c r="M664" s="227">
        <v>25500</v>
      </c>
      <c r="N664" s="244">
        <v>2.2567869548863861E-5</v>
      </c>
      <c r="O664" s="243">
        <v>15500</v>
      </c>
      <c r="P664" s="244">
        <v>1.3717724627740779E-5</v>
      </c>
      <c r="Q664" s="68">
        <v>-10000</v>
      </c>
      <c r="R664" s="90">
        <v>-8.850144921123084E-6</v>
      </c>
    </row>
    <row r="665" spans="1:18" x14ac:dyDescent="0.2">
      <c r="A665" s="225">
        <v>663</v>
      </c>
      <c r="B665" t="s">
        <v>741</v>
      </c>
      <c r="C665" s="63" t="s">
        <v>158</v>
      </c>
      <c r="D665" s="63"/>
      <c r="E665" t="s">
        <v>970</v>
      </c>
      <c r="F665" t="s">
        <v>1223</v>
      </c>
      <c r="G665" s="63" t="s">
        <v>147</v>
      </c>
      <c r="J665" s="63"/>
      <c r="K665"/>
      <c r="M665" s="227">
        <v>12500</v>
      </c>
      <c r="N665" s="244">
        <v>1.1062681151403854E-5</v>
      </c>
      <c r="O665" s="243">
        <v>10000</v>
      </c>
      <c r="P665" s="244">
        <v>8.850144921123084E-6</v>
      </c>
      <c r="Q665" s="68">
        <v>-2500</v>
      </c>
      <c r="R665" s="90">
        <v>-2.212536230280771E-6</v>
      </c>
    </row>
    <row r="666" spans="1:18" x14ac:dyDescent="0.2">
      <c r="A666" s="225">
        <v>664</v>
      </c>
      <c r="B666" t="s">
        <v>738</v>
      </c>
      <c r="C666" s="63" t="s">
        <v>244</v>
      </c>
      <c r="D666" s="63"/>
      <c r="E666" t="s">
        <v>970</v>
      </c>
      <c r="F666" t="s">
        <v>1223</v>
      </c>
      <c r="G666" s="63" t="s">
        <v>605</v>
      </c>
      <c r="J666" s="63"/>
      <c r="K666"/>
      <c r="M666" s="227">
        <v>322000</v>
      </c>
      <c r="N666" s="244">
        <v>2.8497466646016327E-4</v>
      </c>
      <c r="O666" s="243">
        <v>322000</v>
      </c>
      <c r="P666" s="244">
        <v>2.8497466646016327E-4</v>
      </c>
      <c r="Q666" s="68">
        <v>0</v>
      </c>
      <c r="R666" s="90">
        <v>0</v>
      </c>
    </row>
    <row r="667" spans="1:18" x14ac:dyDescent="0.2">
      <c r="A667" s="225">
        <v>665</v>
      </c>
      <c r="B667" t="s">
        <v>3312</v>
      </c>
      <c r="C667" s="63" t="s">
        <v>3313</v>
      </c>
      <c r="D667" s="63"/>
      <c r="E667" t="s">
        <v>1047</v>
      </c>
      <c r="F667" t="s">
        <v>964</v>
      </c>
      <c r="G667" s="63" t="s">
        <v>605</v>
      </c>
      <c r="J667" s="63"/>
      <c r="K667"/>
      <c r="M667" s="227">
        <v>10500</v>
      </c>
      <c r="N667" s="244">
        <v>9.292652167179237E-6</v>
      </c>
      <c r="O667" s="243"/>
      <c r="P667" s="244">
        <v>0</v>
      </c>
      <c r="Q667" s="68">
        <v>-10500</v>
      </c>
      <c r="R667" s="90">
        <v>-9.292652167179237E-6</v>
      </c>
    </row>
    <row r="668" spans="1:18" x14ac:dyDescent="0.2">
      <c r="A668" s="225">
        <v>666</v>
      </c>
      <c r="B668" t="s">
        <v>3162</v>
      </c>
      <c r="C668" s="63" t="s">
        <v>3163</v>
      </c>
      <c r="D668" s="63"/>
      <c r="E668" t="s">
        <v>3164</v>
      </c>
      <c r="F668" t="s">
        <v>3055</v>
      </c>
      <c r="G668" s="63" t="s">
        <v>147</v>
      </c>
      <c r="J668" s="63"/>
      <c r="K668"/>
      <c r="M668" s="227">
        <v>32500</v>
      </c>
      <c r="N668" s="244">
        <v>2.8762970993650021E-5</v>
      </c>
      <c r="O668" s="243"/>
      <c r="P668" s="244">
        <v>0</v>
      </c>
      <c r="Q668" s="68">
        <v>-32500</v>
      </c>
      <c r="R668" s="90">
        <v>-2.8762970993650021E-5</v>
      </c>
    </row>
    <row r="669" spans="1:18" x14ac:dyDescent="0.2">
      <c r="A669" s="225">
        <v>667</v>
      </c>
      <c r="B669" t="s">
        <v>2063</v>
      </c>
      <c r="C669" s="63" t="s">
        <v>2064</v>
      </c>
      <c r="D669" s="63"/>
      <c r="E669" t="s">
        <v>2065</v>
      </c>
      <c r="F669" t="s">
        <v>1623</v>
      </c>
      <c r="G669" s="63" t="s">
        <v>147</v>
      </c>
      <c r="J669" s="63"/>
      <c r="K669"/>
      <c r="M669" s="227">
        <v>32500</v>
      </c>
      <c r="N669" s="244">
        <v>2.8762970993650021E-5</v>
      </c>
      <c r="O669" s="243">
        <v>17000</v>
      </c>
      <c r="P669" s="244">
        <v>1.5045246365909241E-5</v>
      </c>
      <c r="Q669" s="68">
        <v>-15500</v>
      </c>
      <c r="R669" s="90">
        <v>-1.3717724627740779E-5</v>
      </c>
    </row>
    <row r="670" spans="1:18" x14ac:dyDescent="0.2">
      <c r="A670" s="225">
        <v>668</v>
      </c>
      <c r="B670" t="s">
        <v>621</v>
      </c>
      <c r="C670" s="63" t="s">
        <v>622</v>
      </c>
      <c r="D670" s="63" t="s">
        <v>623</v>
      </c>
      <c r="E670" t="s">
        <v>1533</v>
      </c>
      <c r="F670" t="s">
        <v>624</v>
      </c>
      <c r="G670" s="63" t="s">
        <v>147</v>
      </c>
      <c r="J670" s="63"/>
      <c r="K670"/>
      <c r="M670" s="227">
        <v>292500</v>
      </c>
      <c r="N670" s="244">
        <v>2.5886673894285017E-4</v>
      </c>
      <c r="O670" s="243">
        <v>214500</v>
      </c>
      <c r="P670" s="244">
        <v>1.8983560855809014E-4</v>
      </c>
      <c r="Q670" s="68">
        <v>-78000</v>
      </c>
      <c r="R670" s="90">
        <v>-6.9031130384760047E-5</v>
      </c>
    </row>
    <row r="671" spans="1:18" x14ac:dyDescent="0.2">
      <c r="A671" s="225">
        <v>669</v>
      </c>
      <c r="B671" t="s">
        <v>130</v>
      </c>
      <c r="C671" s="63" t="s">
        <v>229</v>
      </c>
      <c r="D671" s="63"/>
      <c r="E671" t="s">
        <v>984</v>
      </c>
      <c r="F671" t="s">
        <v>1211</v>
      </c>
      <c r="G671" s="63" t="s">
        <v>605</v>
      </c>
      <c r="J671" s="63"/>
      <c r="K671"/>
      <c r="M671" s="227">
        <v>43000</v>
      </c>
      <c r="N671" s="244">
        <v>3.8055623160829261E-5</v>
      </c>
      <c r="O671" s="243">
        <v>41000</v>
      </c>
      <c r="P671" s="244">
        <v>3.6285594176604642E-5</v>
      </c>
      <c r="Q671" s="68">
        <v>-2000</v>
      </c>
      <c r="R671" s="90">
        <v>-1.7700289842246167E-6</v>
      </c>
    </row>
    <row r="672" spans="1:18" x14ac:dyDescent="0.2">
      <c r="A672" s="225">
        <v>670</v>
      </c>
      <c r="B672" t="s">
        <v>1590</v>
      </c>
      <c r="C672" s="63" t="s">
        <v>1591</v>
      </c>
      <c r="D672" s="63" t="s">
        <v>656</v>
      </c>
      <c r="E672" t="s">
        <v>1572</v>
      </c>
      <c r="F672" t="s">
        <v>1573</v>
      </c>
      <c r="G672" s="63" t="s">
        <v>147</v>
      </c>
      <c r="J672" s="63"/>
      <c r="K672"/>
      <c r="M672" s="227">
        <v>14500</v>
      </c>
      <c r="N672" s="244">
        <v>1.2832710135628471E-5</v>
      </c>
      <c r="O672" s="243">
        <v>14500</v>
      </c>
      <c r="P672" s="244">
        <v>1.2832710135628471E-5</v>
      </c>
      <c r="Q672" s="68">
        <v>0</v>
      </c>
      <c r="R672" s="90">
        <v>0</v>
      </c>
    </row>
    <row r="673" spans="1:20" x14ac:dyDescent="0.2">
      <c r="A673" s="225">
        <v>671</v>
      </c>
      <c r="B673" t="s">
        <v>1570</v>
      </c>
      <c r="C673" s="63" t="s">
        <v>1571</v>
      </c>
      <c r="D673" s="63" t="s">
        <v>656</v>
      </c>
      <c r="E673" t="s">
        <v>1572</v>
      </c>
      <c r="F673" t="s">
        <v>1573</v>
      </c>
      <c r="G673" s="63" t="s">
        <v>583</v>
      </c>
      <c r="J673" s="63"/>
      <c r="K673"/>
      <c r="M673" s="227">
        <v>9500</v>
      </c>
      <c r="N673" s="244">
        <v>8.4076376750669293E-6</v>
      </c>
      <c r="O673" s="243">
        <v>13000</v>
      </c>
      <c r="P673" s="244">
        <v>1.1505188397460009E-5</v>
      </c>
      <c r="Q673" s="68">
        <v>3500</v>
      </c>
      <c r="R673" s="90">
        <v>3.0975507223930792E-6</v>
      </c>
    </row>
    <row r="674" spans="1:20" x14ac:dyDescent="0.2">
      <c r="A674" s="225">
        <v>672</v>
      </c>
      <c r="B674" t="s">
        <v>48</v>
      </c>
      <c r="C674" s="63" t="s">
        <v>98</v>
      </c>
      <c r="D674" s="63"/>
      <c r="E674" t="s">
        <v>987</v>
      </c>
      <c r="F674" t="s">
        <v>988</v>
      </c>
      <c r="G674" s="63" t="s">
        <v>605</v>
      </c>
      <c r="J674" s="63"/>
      <c r="K674"/>
      <c r="M674" s="227">
        <v>45000</v>
      </c>
      <c r="N674" s="244">
        <v>3.9825652145053873E-5</v>
      </c>
      <c r="O674" s="243"/>
      <c r="P674" s="244">
        <v>0</v>
      </c>
      <c r="Q674" s="68">
        <v>-45000</v>
      </c>
      <c r="R674" s="90">
        <v>-3.9825652145053873E-5</v>
      </c>
    </row>
    <row r="675" spans="1:20" x14ac:dyDescent="0.2">
      <c r="A675" s="225">
        <v>673</v>
      </c>
      <c r="B675" t="s">
        <v>50</v>
      </c>
      <c r="C675" s="63" t="s">
        <v>550</v>
      </c>
      <c r="D675" s="63"/>
      <c r="E675" t="s">
        <v>987</v>
      </c>
      <c r="F675" t="s">
        <v>1224</v>
      </c>
      <c r="G675" s="63" t="s">
        <v>605</v>
      </c>
      <c r="J675" s="63"/>
      <c r="K675"/>
      <c r="M675" s="227">
        <v>28000</v>
      </c>
      <c r="N675" s="244">
        <v>2.4780405779144633E-5</v>
      </c>
      <c r="O675" s="243"/>
      <c r="P675" s="244">
        <v>0</v>
      </c>
      <c r="Q675" s="68">
        <v>-28000</v>
      </c>
      <c r="R675" s="90">
        <v>-2.4780405779144633E-5</v>
      </c>
    </row>
    <row r="676" spans="1:20" x14ac:dyDescent="0.2">
      <c r="A676" s="225">
        <v>674</v>
      </c>
      <c r="B676" t="s">
        <v>129</v>
      </c>
      <c r="C676" s="63" t="s">
        <v>640</v>
      </c>
      <c r="D676" s="63"/>
      <c r="E676" t="s">
        <v>987</v>
      </c>
      <c r="F676" t="s">
        <v>1224</v>
      </c>
      <c r="G676" s="63" t="s">
        <v>605</v>
      </c>
      <c r="J676" s="63"/>
      <c r="K676"/>
      <c r="M676" s="227">
        <v>43407</v>
      </c>
      <c r="N676" s="244">
        <v>3.8415824059118967E-5</v>
      </c>
      <c r="O676" s="243">
        <v>407</v>
      </c>
      <c r="P676" s="244">
        <v>3.602008982897095E-7</v>
      </c>
      <c r="Q676" s="68">
        <v>-43000</v>
      </c>
      <c r="R676" s="90">
        <v>-3.8055623160829261E-5</v>
      </c>
    </row>
    <row r="677" spans="1:20" x14ac:dyDescent="0.2">
      <c r="A677" s="225">
        <v>675</v>
      </c>
      <c r="B677" t="s">
        <v>3457</v>
      </c>
      <c r="C677" s="63" t="s">
        <v>2924</v>
      </c>
      <c r="D677" s="63"/>
      <c r="E677" t="s">
        <v>2925</v>
      </c>
      <c r="F677" t="s">
        <v>2926</v>
      </c>
      <c r="G677" s="63" t="s">
        <v>583</v>
      </c>
      <c r="J677" s="63"/>
      <c r="K677"/>
      <c r="M677" s="227">
        <v>524000</v>
      </c>
      <c r="N677" s="244">
        <v>4.6374759386684955E-4</v>
      </c>
      <c r="O677" s="243"/>
      <c r="P677" s="244">
        <v>0</v>
      </c>
      <c r="Q677" s="68">
        <v>-524000</v>
      </c>
      <c r="R677" s="90">
        <v>-4.6374759386684955E-4</v>
      </c>
    </row>
    <row r="678" spans="1:20" x14ac:dyDescent="0.2">
      <c r="A678" s="225">
        <v>676</v>
      </c>
      <c r="B678" t="s">
        <v>272</v>
      </c>
      <c r="C678" s="63" t="s">
        <v>96</v>
      </c>
      <c r="D678" s="63"/>
      <c r="E678" t="s">
        <v>975</v>
      </c>
      <c r="F678" t="s">
        <v>976</v>
      </c>
      <c r="G678" s="63" t="s">
        <v>147</v>
      </c>
      <c r="J678" s="63"/>
      <c r="K678"/>
      <c r="M678" s="227">
        <v>334500</v>
      </c>
      <c r="N678" s="244">
        <v>2.9603734761156716E-4</v>
      </c>
      <c r="O678" s="243">
        <v>137500</v>
      </c>
      <c r="P678" s="244">
        <v>1.216894926654424E-4</v>
      </c>
      <c r="Q678" s="68">
        <v>-197000</v>
      </c>
      <c r="R678" s="90">
        <v>-1.7434785494612474E-4</v>
      </c>
    </row>
    <row r="679" spans="1:20" x14ac:dyDescent="0.2">
      <c r="A679" s="225">
        <v>677</v>
      </c>
      <c r="B679" t="s">
        <v>1592</v>
      </c>
      <c r="C679" s="63" t="s">
        <v>1593</v>
      </c>
      <c r="D679" s="63"/>
      <c r="E679" t="s">
        <v>1594</v>
      </c>
      <c r="F679" t="s">
        <v>1595</v>
      </c>
      <c r="G679" s="63" t="s">
        <v>147</v>
      </c>
      <c r="J679" s="63"/>
      <c r="K679"/>
      <c r="M679" s="227">
        <v>109500</v>
      </c>
      <c r="N679" s="244">
        <v>9.6909086886297761E-5</v>
      </c>
      <c r="O679" s="243">
        <v>5000</v>
      </c>
      <c r="P679" s="244">
        <v>4.425072460561542E-6</v>
      </c>
      <c r="Q679" s="68">
        <v>-104500</v>
      </c>
      <c r="R679" s="90">
        <v>-9.2484014425736217E-5</v>
      </c>
    </row>
    <row r="680" spans="1:20" x14ac:dyDescent="0.2">
      <c r="A680" s="225">
        <v>678</v>
      </c>
      <c r="B680" t="s">
        <v>3542</v>
      </c>
      <c r="C680" s="63" t="s">
        <v>3543</v>
      </c>
      <c r="D680" s="63"/>
      <c r="E680" t="s">
        <v>3544</v>
      </c>
      <c r="F680" t="s">
        <v>3545</v>
      </c>
      <c r="G680" s="63" t="s">
        <v>147</v>
      </c>
      <c r="J680" s="63"/>
      <c r="K680"/>
      <c r="M680" s="227"/>
      <c r="N680" s="244">
        <v>0</v>
      </c>
      <c r="O680" s="243">
        <v>15000</v>
      </c>
      <c r="P680" s="244">
        <v>1.3275217381684624E-5</v>
      </c>
      <c r="Q680" s="68">
        <v>15000</v>
      </c>
      <c r="R680" s="90">
        <v>1.3275217381684624E-5</v>
      </c>
    </row>
    <row r="681" spans="1:20" x14ac:dyDescent="0.2">
      <c r="A681" s="225">
        <v>679</v>
      </c>
      <c r="B681" t="s">
        <v>118</v>
      </c>
      <c r="C681" s="63" t="s">
        <v>45</v>
      </c>
      <c r="D681" s="63"/>
      <c r="E681" t="s">
        <v>1019</v>
      </c>
      <c r="F681" t="s">
        <v>1020</v>
      </c>
      <c r="G681" s="63" t="s">
        <v>605</v>
      </c>
      <c r="J681" s="63"/>
      <c r="K681"/>
      <c r="M681" s="227">
        <v>25000</v>
      </c>
      <c r="N681" s="244">
        <v>2.2125362302807708E-5</v>
      </c>
      <c r="O681" s="243">
        <v>17500</v>
      </c>
      <c r="P681" s="244">
        <v>1.5487753611965396E-5</v>
      </c>
      <c r="Q681" s="68">
        <v>-7500</v>
      </c>
      <c r="R681" s="90">
        <v>-6.6376086908423122E-6</v>
      </c>
    </row>
    <row r="682" spans="1:20" x14ac:dyDescent="0.2">
      <c r="A682" s="225">
        <v>680</v>
      </c>
      <c r="B682" t="s">
        <v>1544</v>
      </c>
      <c r="C682" s="63" t="s">
        <v>1545</v>
      </c>
      <c r="D682" s="63" t="s">
        <v>656</v>
      </c>
      <c r="E682" t="s">
        <v>1546</v>
      </c>
      <c r="F682" t="s">
        <v>1547</v>
      </c>
      <c r="G682" s="63" t="s">
        <v>147</v>
      </c>
      <c r="J682" s="63"/>
      <c r="K682"/>
      <c r="M682" s="227">
        <v>24500</v>
      </c>
      <c r="N682" s="244">
        <v>2.1682855056751555E-5</v>
      </c>
      <c r="O682" s="243">
        <v>24500</v>
      </c>
      <c r="P682" s="244">
        <v>2.1682855056751555E-5</v>
      </c>
      <c r="Q682" s="68">
        <v>0</v>
      </c>
      <c r="R682" s="90">
        <v>0</v>
      </c>
    </row>
    <row r="683" spans="1:20" x14ac:dyDescent="0.2">
      <c r="A683" s="225">
        <v>681</v>
      </c>
      <c r="B683" t="s">
        <v>2213</v>
      </c>
      <c r="C683" s="63" t="s">
        <v>2214</v>
      </c>
      <c r="D683" s="63"/>
      <c r="E683" t="s">
        <v>2167</v>
      </c>
      <c r="F683" t="s">
        <v>2215</v>
      </c>
      <c r="G683" s="63" t="s">
        <v>147</v>
      </c>
      <c r="J683" s="63"/>
      <c r="K683"/>
      <c r="M683" s="227">
        <v>17500</v>
      </c>
      <c r="N683" s="244">
        <v>1.5487753611965396E-5</v>
      </c>
      <c r="O683" s="243">
        <v>17000</v>
      </c>
      <c r="P683" s="244">
        <v>1.5045246365909241E-5</v>
      </c>
      <c r="Q683" s="68">
        <v>-500</v>
      </c>
      <c r="R683" s="90">
        <v>-4.4250724605615418E-7</v>
      </c>
      <c r="T683" s="157"/>
    </row>
    <row r="684" spans="1:20" x14ac:dyDescent="0.2">
      <c r="A684" s="225">
        <v>682</v>
      </c>
      <c r="B684" t="s">
        <v>607</v>
      </c>
      <c r="C684" s="63" t="s">
        <v>37</v>
      </c>
      <c r="D684" s="63"/>
      <c r="E684" t="s">
        <v>963</v>
      </c>
      <c r="F684" t="s">
        <v>964</v>
      </c>
      <c r="G684" s="63" t="s">
        <v>147</v>
      </c>
      <c r="J684" s="63"/>
      <c r="K684"/>
      <c r="M684" s="227">
        <v>368500</v>
      </c>
      <c r="N684" s="244">
        <v>3.2612784034338565E-4</v>
      </c>
      <c r="O684" s="243">
        <v>241000</v>
      </c>
      <c r="P684" s="244">
        <v>2.1328849259906631E-4</v>
      </c>
      <c r="Q684" s="68">
        <v>-127500</v>
      </c>
      <c r="R684" s="90">
        <v>-1.1283934774431931E-4</v>
      </c>
    </row>
    <row r="685" spans="1:20" x14ac:dyDescent="0.2">
      <c r="A685" s="225">
        <v>683</v>
      </c>
      <c r="B685" t="s">
        <v>536</v>
      </c>
      <c r="C685" s="63" t="s">
        <v>18</v>
      </c>
      <c r="D685" s="63"/>
      <c r="E685" t="s">
        <v>963</v>
      </c>
      <c r="F685" t="s">
        <v>1211</v>
      </c>
      <c r="G685" s="63" t="s">
        <v>147</v>
      </c>
      <c r="J685" s="63"/>
      <c r="K685"/>
      <c r="M685" s="227">
        <v>87500</v>
      </c>
      <c r="N685" s="244">
        <v>7.7438768059826974E-5</v>
      </c>
      <c r="O685" s="243">
        <v>70000</v>
      </c>
      <c r="P685" s="244">
        <v>6.1951014447861585E-5</v>
      </c>
      <c r="Q685" s="68">
        <v>-17500</v>
      </c>
      <c r="R685" s="90">
        <v>-1.5487753611965396E-5</v>
      </c>
    </row>
    <row r="686" spans="1:20" x14ac:dyDescent="0.2">
      <c r="A686" s="225">
        <v>684</v>
      </c>
      <c r="B686" t="s">
        <v>2635</v>
      </c>
      <c r="C686" s="63" t="s">
        <v>2636</v>
      </c>
      <c r="D686" s="63"/>
      <c r="E686" t="s">
        <v>2637</v>
      </c>
      <c r="F686" t="s">
        <v>2638</v>
      </c>
      <c r="G686" s="63" t="s">
        <v>147</v>
      </c>
      <c r="J686" s="63"/>
      <c r="K686"/>
      <c r="M686" s="227">
        <v>12500</v>
      </c>
      <c r="N686" s="244">
        <v>1.1062681151403854E-5</v>
      </c>
      <c r="O686" s="243">
        <v>10000</v>
      </c>
      <c r="P686" s="244">
        <v>8.850144921123084E-6</v>
      </c>
      <c r="Q686" s="68">
        <v>-2500</v>
      </c>
      <c r="R686" s="90">
        <v>-2.212536230280771E-6</v>
      </c>
    </row>
    <row r="687" spans="1:20" x14ac:dyDescent="0.2">
      <c r="A687" s="225">
        <v>685</v>
      </c>
      <c r="B687" t="s">
        <v>2684</v>
      </c>
      <c r="C687" s="63" t="s">
        <v>2685</v>
      </c>
      <c r="D687" s="63"/>
      <c r="E687" t="s">
        <v>1933</v>
      </c>
      <c r="F687" t="s">
        <v>2686</v>
      </c>
      <c r="G687" s="63" t="s">
        <v>147</v>
      </c>
      <c r="J687" s="63"/>
      <c r="K687"/>
      <c r="M687" s="227">
        <v>9000</v>
      </c>
      <c r="N687" s="244">
        <v>7.9651304290107746E-6</v>
      </c>
      <c r="O687" s="243">
        <v>7000</v>
      </c>
      <c r="P687" s="244">
        <v>6.1951014447861583E-6</v>
      </c>
      <c r="Q687" s="68">
        <v>-2000</v>
      </c>
      <c r="R687" s="90">
        <v>-1.7700289842246167E-6</v>
      </c>
    </row>
    <row r="688" spans="1:20" x14ac:dyDescent="0.2">
      <c r="A688" s="225">
        <v>686</v>
      </c>
      <c r="B688" t="s">
        <v>3182</v>
      </c>
      <c r="C688" s="63" t="s">
        <v>3183</v>
      </c>
      <c r="D688" s="63"/>
      <c r="E688" t="s">
        <v>3073</v>
      </c>
      <c r="F688" t="s">
        <v>3005</v>
      </c>
      <c r="G688" s="63" t="s">
        <v>147</v>
      </c>
      <c r="J688" s="63"/>
      <c r="K688"/>
      <c r="M688" s="227">
        <v>14500</v>
      </c>
      <c r="N688" s="244">
        <v>1.2832710135628471E-5</v>
      </c>
      <c r="O688" s="243">
        <v>23000</v>
      </c>
      <c r="P688" s="244">
        <v>2.0355333318583093E-5</v>
      </c>
      <c r="Q688" s="68">
        <v>8500</v>
      </c>
      <c r="R688" s="90">
        <v>7.5226231829546207E-6</v>
      </c>
    </row>
    <row r="689" spans="1:18" x14ac:dyDescent="0.2">
      <c r="A689" s="225">
        <v>687</v>
      </c>
      <c r="B689" t="s">
        <v>3490</v>
      </c>
      <c r="C689" s="63" t="s">
        <v>3491</v>
      </c>
      <c r="D689" s="63"/>
      <c r="E689" t="s">
        <v>3492</v>
      </c>
      <c r="F689" t="s">
        <v>1211</v>
      </c>
      <c r="G689" s="63" t="s">
        <v>147</v>
      </c>
      <c r="J689" s="63"/>
      <c r="K689"/>
      <c r="M689" s="227"/>
      <c r="N689" s="244">
        <v>0</v>
      </c>
      <c r="O689" s="243">
        <v>50000</v>
      </c>
      <c r="P689" s="244">
        <v>4.4250724605615417E-5</v>
      </c>
      <c r="Q689" s="68">
        <v>50000</v>
      </c>
      <c r="R689" s="90">
        <v>4.4250724605615417E-5</v>
      </c>
    </row>
    <row r="690" spans="1:18" x14ac:dyDescent="0.2">
      <c r="A690" s="225">
        <v>688</v>
      </c>
      <c r="B690" t="s">
        <v>3484</v>
      </c>
      <c r="C690" s="63" t="s">
        <v>3485</v>
      </c>
      <c r="D690" s="63" t="s">
        <v>656</v>
      </c>
      <c r="E690" t="s">
        <v>3486</v>
      </c>
      <c r="F690" t="s">
        <v>1211</v>
      </c>
      <c r="G690" s="63" t="s">
        <v>147</v>
      </c>
      <c r="J690" s="63"/>
      <c r="K690"/>
      <c r="M690" s="227"/>
      <c r="N690" s="244">
        <v>0</v>
      </c>
      <c r="O690" s="243">
        <v>58000</v>
      </c>
      <c r="P690" s="244">
        <v>5.1330840542513885E-5</v>
      </c>
      <c r="Q690" s="68">
        <v>58000</v>
      </c>
      <c r="R690" s="90">
        <v>5.1330840542513885E-5</v>
      </c>
    </row>
    <row r="691" spans="1:18" x14ac:dyDescent="0.2">
      <c r="A691" s="225">
        <v>689</v>
      </c>
      <c r="B691" t="s">
        <v>786</v>
      </c>
      <c r="C691" s="63" t="s">
        <v>523</v>
      </c>
      <c r="D691" s="63" t="s">
        <v>202</v>
      </c>
      <c r="E691" t="s">
        <v>894</v>
      </c>
      <c r="F691" t="s">
        <v>895</v>
      </c>
      <c r="G691" s="63" t="s">
        <v>605</v>
      </c>
      <c r="J691" s="63"/>
      <c r="K691"/>
      <c r="M691" s="227">
        <v>283500</v>
      </c>
      <c r="N691" s="244">
        <v>2.509016085138394E-4</v>
      </c>
      <c r="O691" s="243">
        <v>306500</v>
      </c>
      <c r="P691" s="244">
        <v>2.7125694183242248E-4</v>
      </c>
      <c r="Q691" s="68">
        <v>23000</v>
      </c>
      <c r="R691" s="90">
        <v>2.0355333318583093E-5</v>
      </c>
    </row>
    <row r="692" spans="1:18" x14ac:dyDescent="0.2">
      <c r="A692" s="225">
        <v>690</v>
      </c>
      <c r="B692" t="s">
        <v>1309</v>
      </c>
      <c r="C692" s="63" t="s">
        <v>1310</v>
      </c>
      <c r="D692" s="63" t="s">
        <v>1311</v>
      </c>
      <c r="E692" t="s">
        <v>1312</v>
      </c>
      <c r="F692" t="s">
        <v>458</v>
      </c>
      <c r="G692" s="63" t="s">
        <v>605</v>
      </c>
      <c r="J692" s="63"/>
      <c r="K692"/>
      <c r="M692" s="227">
        <v>12500</v>
      </c>
      <c r="N692" s="244">
        <v>1.1062681151403854E-5</v>
      </c>
      <c r="O692" s="243">
        <v>7500</v>
      </c>
      <c r="P692" s="244">
        <v>6.6376086908423122E-6</v>
      </c>
      <c r="Q692" s="68">
        <v>-5000</v>
      </c>
      <c r="R692" s="90">
        <v>-4.425072460561542E-6</v>
      </c>
    </row>
    <row r="693" spans="1:18" x14ac:dyDescent="0.2">
      <c r="A693" s="225">
        <v>691</v>
      </c>
      <c r="B693" t="s">
        <v>2382</v>
      </c>
      <c r="C693" s="63" t="s">
        <v>2383</v>
      </c>
      <c r="D693" s="63"/>
      <c r="E693" t="s">
        <v>2384</v>
      </c>
      <c r="F693"/>
      <c r="G693" s="63" t="s">
        <v>605</v>
      </c>
      <c r="J693" s="63"/>
      <c r="K693"/>
      <c r="M693" s="227">
        <v>5500</v>
      </c>
      <c r="N693" s="244">
        <v>4.8675797066176959E-6</v>
      </c>
      <c r="O693" s="243">
        <v>7000</v>
      </c>
      <c r="P693" s="244">
        <v>6.1951014447861583E-6</v>
      </c>
      <c r="Q693" s="68">
        <v>1500</v>
      </c>
      <c r="R693" s="90">
        <v>1.3275217381684624E-6</v>
      </c>
    </row>
    <row r="694" spans="1:18" x14ac:dyDescent="0.2">
      <c r="A694" s="225">
        <v>692</v>
      </c>
      <c r="B694" t="s">
        <v>1175</v>
      </c>
      <c r="C694" s="63" t="s">
        <v>1176</v>
      </c>
      <c r="D694" s="63"/>
      <c r="E694" t="s">
        <v>1177</v>
      </c>
      <c r="F694" t="s">
        <v>1211</v>
      </c>
      <c r="G694" s="63" t="s">
        <v>147</v>
      </c>
      <c r="J694" s="63"/>
      <c r="K694"/>
      <c r="M694" s="227">
        <v>10000</v>
      </c>
      <c r="N694" s="244">
        <v>8.850144921123084E-6</v>
      </c>
      <c r="O694" s="243">
        <v>10000</v>
      </c>
      <c r="P694" s="244">
        <v>8.850144921123084E-6</v>
      </c>
      <c r="Q694" s="68">
        <v>0</v>
      </c>
      <c r="R694" s="90">
        <v>0</v>
      </c>
    </row>
    <row r="695" spans="1:18" x14ac:dyDescent="0.2">
      <c r="A695" s="225">
        <v>693</v>
      </c>
      <c r="B695" t="s">
        <v>3479</v>
      </c>
      <c r="C695" s="63" t="s">
        <v>3480</v>
      </c>
      <c r="D695" s="63"/>
      <c r="E695" t="s">
        <v>3477</v>
      </c>
      <c r="F695" t="s">
        <v>3478</v>
      </c>
      <c r="G695" s="63" t="s">
        <v>147</v>
      </c>
      <c r="J695" s="63"/>
      <c r="K695"/>
      <c r="M695" s="227"/>
      <c r="N695" s="244">
        <v>0</v>
      </c>
      <c r="O695" s="243">
        <v>72500</v>
      </c>
      <c r="P695" s="244">
        <v>6.4163550678142357E-5</v>
      </c>
      <c r="Q695" s="68">
        <v>72500</v>
      </c>
      <c r="R695" s="90">
        <v>6.4163550678142357E-5</v>
      </c>
    </row>
    <row r="696" spans="1:18" x14ac:dyDescent="0.2">
      <c r="A696" s="225">
        <v>694</v>
      </c>
      <c r="B696" t="s">
        <v>3475</v>
      </c>
      <c r="C696" s="63" t="s">
        <v>3476</v>
      </c>
      <c r="D696" s="63"/>
      <c r="E696" t="s">
        <v>3477</v>
      </c>
      <c r="F696" t="s">
        <v>3478</v>
      </c>
      <c r="G696" s="63" t="s">
        <v>147</v>
      </c>
      <c r="J696" s="63"/>
      <c r="K696"/>
      <c r="M696" s="227"/>
      <c r="N696" s="244">
        <v>0</v>
      </c>
      <c r="O696" s="243">
        <v>75000</v>
      </c>
      <c r="P696" s="244">
        <v>6.6376086908423129E-5</v>
      </c>
      <c r="Q696" s="68">
        <v>75000</v>
      </c>
      <c r="R696" s="90">
        <v>6.6376086908423129E-5</v>
      </c>
    </row>
    <row r="697" spans="1:18" x14ac:dyDescent="0.2">
      <c r="A697" s="225">
        <v>695</v>
      </c>
      <c r="B697" t="s">
        <v>166</v>
      </c>
      <c r="C697" s="63" t="s">
        <v>472</v>
      </c>
      <c r="D697" s="63" t="s">
        <v>656</v>
      </c>
      <c r="E697" t="s">
        <v>2341</v>
      </c>
      <c r="F697" t="s">
        <v>2342</v>
      </c>
      <c r="G697" s="63" t="s">
        <v>605</v>
      </c>
      <c r="J697" s="63"/>
      <c r="K697"/>
      <c r="M697" s="227">
        <v>35000</v>
      </c>
      <c r="N697" s="244">
        <v>3.0975507223930792E-5</v>
      </c>
      <c r="O697" s="243">
        <v>46000</v>
      </c>
      <c r="P697" s="244">
        <v>4.0710666637166186E-5</v>
      </c>
      <c r="Q697" s="68">
        <v>11000</v>
      </c>
      <c r="R697" s="90">
        <v>9.7351594132353918E-6</v>
      </c>
    </row>
    <row r="698" spans="1:18" x14ac:dyDescent="0.2">
      <c r="A698" s="225">
        <v>696</v>
      </c>
      <c r="B698" t="s">
        <v>78</v>
      </c>
      <c r="C698" s="63" t="s">
        <v>637</v>
      </c>
      <c r="D698" s="63"/>
      <c r="E698" t="s">
        <v>995</v>
      </c>
      <c r="F698" t="s">
        <v>996</v>
      </c>
      <c r="G698" s="63" t="s">
        <v>605</v>
      </c>
      <c r="J698" s="63"/>
      <c r="K698"/>
      <c r="M698" s="227">
        <v>22500</v>
      </c>
      <c r="N698" s="244">
        <v>1.9912826072526937E-5</v>
      </c>
      <c r="O698" s="243">
        <v>24500</v>
      </c>
      <c r="P698" s="244">
        <v>2.1682855056751555E-5</v>
      </c>
      <c r="Q698" s="68">
        <v>2000</v>
      </c>
      <c r="R698" s="90">
        <v>1.7700289842246167E-6</v>
      </c>
    </row>
    <row r="699" spans="1:18" x14ac:dyDescent="0.2">
      <c r="A699" s="225">
        <v>697</v>
      </c>
      <c r="B699" t="s">
        <v>79</v>
      </c>
      <c r="C699" s="63" t="s">
        <v>200</v>
      </c>
      <c r="D699" s="63"/>
      <c r="E699" t="s">
        <v>995</v>
      </c>
      <c r="F699" t="s">
        <v>1247</v>
      </c>
      <c r="G699" s="63" t="s">
        <v>605</v>
      </c>
      <c r="J699" s="63"/>
      <c r="K699"/>
      <c r="M699" s="227">
        <v>68000</v>
      </c>
      <c r="N699" s="244">
        <v>6.0180985463636966E-5</v>
      </c>
      <c r="O699" s="243">
        <v>59500</v>
      </c>
      <c r="P699" s="244">
        <v>5.2658362280682344E-5</v>
      </c>
      <c r="Q699" s="68">
        <v>-8500</v>
      </c>
      <c r="R699" s="90">
        <v>-7.5226231829546207E-6</v>
      </c>
    </row>
    <row r="700" spans="1:18" x14ac:dyDescent="0.2">
      <c r="A700" s="225">
        <v>698</v>
      </c>
      <c r="B700" t="s">
        <v>80</v>
      </c>
      <c r="C700" s="63" t="s">
        <v>38</v>
      </c>
      <c r="D700" s="63"/>
      <c r="E700" t="s">
        <v>995</v>
      </c>
      <c r="F700" t="s">
        <v>996</v>
      </c>
      <c r="G700" s="63" t="s">
        <v>605</v>
      </c>
      <c r="J700" s="63"/>
      <c r="K700"/>
      <c r="M700" s="227">
        <v>7000</v>
      </c>
      <c r="N700" s="244">
        <v>6.1951014447861583E-6</v>
      </c>
      <c r="O700" s="243">
        <v>7000</v>
      </c>
      <c r="P700" s="244">
        <v>6.1951014447861583E-6</v>
      </c>
      <c r="Q700" s="68">
        <v>0</v>
      </c>
      <c r="R700" s="90">
        <v>0</v>
      </c>
    </row>
    <row r="701" spans="1:18" x14ac:dyDescent="0.2">
      <c r="A701" s="225">
        <v>699</v>
      </c>
      <c r="B701" t="s">
        <v>777</v>
      </c>
      <c r="C701" s="63" t="s">
        <v>236</v>
      </c>
      <c r="D701" s="63"/>
      <c r="E701" t="s">
        <v>1085</v>
      </c>
      <c r="F701" t="s">
        <v>1221</v>
      </c>
      <c r="G701" s="63" t="s">
        <v>605</v>
      </c>
      <c r="J701" s="63"/>
      <c r="K701"/>
      <c r="M701" s="227">
        <v>543000</v>
      </c>
      <c r="N701" s="244">
        <v>4.8056286921698341E-4</v>
      </c>
      <c r="O701" s="243">
        <v>372000</v>
      </c>
      <c r="P701" s="244">
        <v>3.2922539106577871E-4</v>
      </c>
      <c r="Q701" s="68">
        <v>-171000</v>
      </c>
      <c r="R701" s="90">
        <v>-1.5133747815120472E-4</v>
      </c>
    </row>
    <row r="702" spans="1:18" x14ac:dyDescent="0.2">
      <c r="A702" s="225">
        <v>700</v>
      </c>
      <c r="B702" t="s">
        <v>778</v>
      </c>
      <c r="C702" s="63" t="s">
        <v>641</v>
      </c>
      <c r="D702" s="63"/>
      <c r="E702" t="s">
        <v>1085</v>
      </c>
      <c r="F702" t="s">
        <v>1086</v>
      </c>
      <c r="G702" s="63" t="s">
        <v>147</v>
      </c>
      <c r="J702" s="63"/>
      <c r="K702"/>
      <c r="M702" s="227">
        <v>775500</v>
      </c>
      <c r="N702" s="244">
        <v>6.8632873863309516E-4</v>
      </c>
      <c r="O702" s="243">
        <v>711000</v>
      </c>
      <c r="P702" s="244">
        <v>6.292453038918512E-4</v>
      </c>
      <c r="Q702" s="68">
        <v>-64500</v>
      </c>
      <c r="R702" s="90">
        <v>-5.7083434741243888E-5</v>
      </c>
    </row>
    <row r="703" spans="1:18" x14ac:dyDescent="0.2">
      <c r="A703" s="225">
        <v>701</v>
      </c>
      <c r="B703" t="s">
        <v>1495</v>
      </c>
      <c r="C703" s="63" t="s">
        <v>1496</v>
      </c>
      <c r="D703" s="63"/>
      <c r="E703" t="s">
        <v>1452</v>
      </c>
      <c r="F703" t="s">
        <v>1497</v>
      </c>
      <c r="G703" s="63" t="s">
        <v>147</v>
      </c>
      <c r="J703" s="63"/>
      <c r="K703"/>
      <c r="M703" s="227">
        <v>397500</v>
      </c>
      <c r="N703" s="244">
        <v>3.5179326061464259E-4</v>
      </c>
      <c r="O703" s="243">
        <v>351500</v>
      </c>
      <c r="P703" s="244">
        <v>3.1108259397747638E-4</v>
      </c>
      <c r="Q703" s="68">
        <v>-46000</v>
      </c>
      <c r="R703" s="90">
        <v>-4.0710666637166186E-5</v>
      </c>
    </row>
    <row r="704" spans="1:18" x14ac:dyDescent="0.2">
      <c r="A704" s="225">
        <v>702</v>
      </c>
      <c r="B704" t="s">
        <v>8</v>
      </c>
      <c r="C704" s="63" t="s">
        <v>636</v>
      </c>
      <c r="D704" s="63"/>
      <c r="E704" t="s">
        <v>1005</v>
      </c>
      <c r="F704" t="s">
        <v>964</v>
      </c>
      <c r="G704" s="63" t="s">
        <v>605</v>
      </c>
      <c r="J704" s="63"/>
      <c r="K704"/>
      <c r="M704" s="227">
        <v>10500</v>
      </c>
      <c r="N704" s="244">
        <v>9.292652167179237E-6</v>
      </c>
      <c r="O704" s="243">
        <v>6000</v>
      </c>
      <c r="P704" s="244">
        <v>5.3100869526738497E-6</v>
      </c>
      <c r="Q704" s="68">
        <v>-4500</v>
      </c>
      <c r="R704" s="90">
        <v>-3.9825652145053873E-6</v>
      </c>
    </row>
    <row r="705" spans="1:18" x14ac:dyDescent="0.2">
      <c r="A705" s="225">
        <v>703</v>
      </c>
      <c r="B705" t="s">
        <v>455</v>
      </c>
      <c r="C705" s="63" t="s">
        <v>17</v>
      </c>
      <c r="D705" s="63"/>
      <c r="E705" t="s">
        <v>1033</v>
      </c>
      <c r="F705" t="s">
        <v>1280</v>
      </c>
      <c r="G705" s="63" t="s">
        <v>605</v>
      </c>
      <c r="J705" s="63"/>
      <c r="K705"/>
      <c r="M705" s="227">
        <v>10000</v>
      </c>
      <c r="N705" s="244">
        <v>8.850144921123084E-6</v>
      </c>
      <c r="O705" s="243">
        <v>12000</v>
      </c>
      <c r="P705" s="244">
        <v>1.0620173905347699E-5</v>
      </c>
      <c r="Q705" s="68">
        <v>2000</v>
      </c>
      <c r="R705" s="90">
        <v>1.7700289842246167E-6</v>
      </c>
    </row>
    <row r="706" spans="1:18" x14ac:dyDescent="0.2">
      <c r="A706" s="225">
        <v>704</v>
      </c>
      <c r="B706" t="s">
        <v>111</v>
      </c>
      <c r="C706" s="63" t="s">
        <v>643</v>
      </c>
      <c r="D706" s="63"/>
      <c r="E706" t="s">
        <v>1244</v>
      </c>
      <c r="F706" t="s">
        <v>1245</v>
      </c>
      <c r="G706" s="63" t="s">
        <v>605</v>
      </c>
      <c r="J706" s="63"/>
      <c r="K706"/>
      <c r="M706" s="227">
        <v>131500</v>
      </c>
      <c r="N706" s="244">
        <v>1.1637940571276855E-4</v>
      </c>
      <c r="O706" s="243">
        <v>131500</v>
      </c>
      <c r="P706" s="244">
        <v>1.1637940571276855E-4</v>
      </c>
      <c r="Q706" s="68">
        <v>0</v>
      </c>
      <c r="R706" s="90">
        <v>0</v>
      </c>
    </row>
    <row r="707" spans="1:18" x14ac:dyDescent="0.2">
      <c r="A707" s="225">
        <v>705</v>
      </c>
      <c r="B707" t="s">
        <v>2653</v>
      </c>
      <c r="C707" s="63" t="s">
        <v>2654</v>
      </c>
      <c r="D707" s="63"/>
      <c r="E707" t="s">
        <v>1093</v>
      </c>
      <c r="F707" t="s">
        <v>1094</v>
      </c>
      <c r="G707" s="63" t="s">
        <v>605</v>
      </c>
      <c r="J707" s="63"/>
      <c r="K707"/>
      <c r="M707" s="227">
        <v>20500</v>
      </c>
      <c r="N707" s="244">
        <v>1.8142797088302321E-5</v>
      </c>
      <c r="O707" s="243"/>
      <c r="P707" s="244">
        <v>0</v>
      </c>
      <c r="Q707" s="68">
        <v>-20500</v>
      </c>
      <c r="R707" s="90">
        <v>-1.8142797088302321E-5</v>
      </c>
    </row>
    <row r="708" spans="1:18" x14ac:dyDescent="0.2">
      <c r="A708" s="225">
        <v>706</v>
      </c>
      <c r="B708" t="s">
        <v>380</v>
      </c>
      <c r="C708" s="63" t="s">
        <v>381</v>
      </c>
      <c r="D708" s="63"/>
      <c r="E708" t="s">
        <v>1093</v>
      </c>
      <c r="F708" t="s">
        <v>1094</v>
      </c>
      <c r="G708" s="63" t="s">
        <v>147</v>
      </c>
      <c r="J708" s="63"/>
      <c r="K708"/>
      <c r="M708" s="227">
        <v>235500</v>
      </c>
      <c r="N708" s="244">
        <v>2.0842091289244861E-4</v>
      </c>
      <c r="O708" s="243">
        <v>242500</v>
      </c>
      <c r="P708" s="244">
        <v>2.1461601433723476E-4</v>
      </c>
      <c r="Q708" s="68">
        <v>7000</v>
      </c>
      <c r="R708" s="90">
        <v>6.1951014447861583E-6</v>
      </c>
    </row>
    <row r="709" spans="1:18" x14ac:dyDescent="0.2">
      <c r="A709" s="225">
        <v>707</v>
      </c>
      <c r="B709" t="s">
        <v>1518</v>
      </c>
      <c r="C709" s="63" t="s">
        <v>1519</v>
      </c>
      <c r="D709" s="63"/>
      <c r="E709" t="s">
        <v>401</v>
      </c>
      <c r="F709" t="s">
        <v>1222</v>
      </c>
      <c r="G709" s="63" t="s">
        <v>605</v>
      </c>
      <c r="J709" s="63"/>
      <c r="K709"/>
      <c r="M709" s="227">
        <v>28500</v>
      </c>
      <c r="N709" s="244">
        <v>2.5222913025200786E-5</v>
      </c>
      <c r="O709" s="243"/>
      <c r="P709" s="244">
        <v>0</v>
      </c>
      <c r="Q709" s="68">
        <v>-28500</v>
      </c>
      <c r="R709" s="90">
        <v>-2.5222913025200786E-5</v>
      </c>
    </row>
    <row r="710" spans="1:18" x14ac:dyDescent="0.2">
      <c r="A710" s="225">
        <v>708</v>
      </c>
      <c r="B710" t="s">
        <v>1091</v>
      </c>
      <c r="C710" s="63" t="s">
        <v>1092</v>
      </c>
      <c r="D710" s="63"/>
      <c r="E710" t="s">
        <v>401</v>
      </c>
      <c r="F710" t="s">
        <v>1222</v>
      </c>
      <c r="G710" s="63" t="s">
        <v>147</v>
      </c>
      <c r="J710" s="63"/>
      <c r="K710"/>
      <c r="M710" s="227">
        <v>109500</v>
      </c>
      <c r="N710" s="244">
        <v>9.6909086886297761E-5</v>
      </c>
      <c r="O710" s="243"/>
      <c r="P710" s="244">
        <v>0</v>
      </c>
      <c r="Q710" s="68">
        <v>-109500</v>
      </c>
      <c r="R710" s="90">
        <v>-9.6909086886297761E-5</v>
      </c>
    </row>
    <row r="711" spans="1:18" x14ac:dyDescent="0.2">
      <c r="A711" s="225">
        <v>709</v>
      </c>
      <c r="B711" t="s">
        <v>1015</v>
      </c>
      <c r="C711" s="63" t="s">
        <v>1016</v>
      </c>
      <c r="D711" s="63"/>
      <c r="E711" t="s">
        <v>1032</v>
      </c>
      <c r="F711"/>
      <c r="G711" s="63" t="s">
        <v>147</v>
      </c>
      <c r="J711" s="63"/>
      <c r="K711"/>
      <c r="M711" s="227">
        <v>168000</v>
      </c>
      <c r="N711" s="244">
        <v>1.4868243467486779E-4</v>
      </c>
      <c r="O711" s="243">
        <v>147000</v>
      </c>
      <c r="P711" s="244">
        <v>1.3009713034050933E-4</v>
      </c>
      <c r="Q711" s="68">
        <v>-21000</v>
      </c>
      <c r="R711" s="90">
        <v>-1.8585304334358474E-5</v>
      </c>
    </row>
    <row r="712" spans="1:18" x14ac:dyDescent="0.2">
      <c r="A712" s="225">
        <v>710</v>
      </c>
      <c r="B712" t="s">
        <v>2782</v>
      </c>
      <c r="C712" s="63" t="s">
        <v>2783</v>
      </c>
      <c r="D712" s="63"/>
      <c r="E712" t="s">
        <v>401</v>
      </c>
      <c r="F712" t="s">
        <v>1222</v>
      </c>
      <c r="G712" s="63" t="s">
        <v>605</v>
      </c>
      <c r="J712" s="63"/>
      <c r="K712"/>
      <c r="M712" s="227">
        <v>3500</v>
      </c>
      <c r="N712" s="244">
        <v>3.0975507223930792E-6</v>
      </c>
      <c r="O712" s="243">
        <v>2000</v>
      </c>
      <c r="P712" s="244">
        <v>1.7700289842246167E-6</v>
      </c>
      <c r="Q712" s="68">
        <v>-1500</v>
      </c>
      <c r="R712" s="90">
        <v>-1.3275217381684624E-6</v>
      </c>
    </row>
    <row r="713" spans="1:18" x14ac:dyDescent="0.2">
      <c r="A713" s="225">
        <v>711</v>
      </c>
      <c r="B713" t="s">
        <v>2900</v>
      </c>
      <c r="C713" s="63" t="s">
        <v>2901</v>
      </c>
      <c r="D713" s="63"/>
      <c r="E713" t="s">
        <v>2902</v>
      </c>
      <c r="F713"/>
      <c r="G713" s="63" t="s">
        <v>147</v>
      </c>
      <c r="J713" s="63"/>
      <c r="K713"/>
      <c r="M713" s="227">
        <v>500</v>
      </c>
      <c r="N713" s="244">
        <v>4.4250724605615418E-7</v>
      </c>
      <c r="O713" s="243">
        <v>500</v>
      </c>
      <c r="P713" s="244">
        <v>4.4250724605615418E-7</v>
      </c>
      <c r="Q713" s="68">
        <v>0</v>
      </c>
      <c r="R713" s="90">
        <v>0</v>
      </c>
    </row>
    <row r="714" spans="1:18" x14ac:dyDescent="0.2">
      <c r="A714" s="225">
        <v>712</v>
      </c>
      <c r="B714" t="s">
        <v>47</v>
      </c>
      <c r="C714" s="63" t="s">
        <v>61</v>
      </c>
      <c r="D714" s="63"/>
      <c r="E714" t="s">
        <v>984</v>
      </c>
      <c r="F714" t="s">
        <v>1211</v>
      </c>
      <c r="G714" s="63" t="s">
        <v>605</v>
      </c>
      <c r="J714" s="63"/>
      <c r="K714"/>
      <c r="M714" s="227">
        <v>15000</v>
      </c>
      <c r="N714" s="244">
        <v>1.3275217381684624E-5</v>
      </c>
      <c r="O714" s="243">
        <v>15000</v>
      </c>
      <c r="P714" s="244">
        <v>1.3275217381684624E-5</v>
      </c>
      <c r="Q714" s="68">
        <v>0</v>
      </c>
      <c r="R714" s="90">
        <v>0</v>
      </c>
    </row>
    <row r="715" spans="1:18" x14ac:dyDescent="0.2">
      <c r="A715" s="225">
        <v>713</v>
      </c>
      <c r="B715" t="s">
        <v>142</v>
      </c>
      <c r="C715" s="63" t="s">
        <v>20</v>
      </c>
      <c r="D715" s="63"/>
      <c r="E715" t="s">
        <v>896</v>
      </c>
      <c r="F715" t="s">
        <v>884</v>
      </c>
      <c r="G715" s="63" t="s">
        <v>605</v>
      </c>
      <c r="J715" s="63"/>
      <c r="K715"/>
      <c r="M715" s="227">
        <v>61000</v>
      </c>
      <c r="N715" s="244">
        <v>5.398588401885081E-5</v>
      </c>
      <c r="O715" s="243">
        <v>61000</v>
      </c>
      <c r="P715" s="244">
        <v>5.398588401885081E-5</v>
      </c>
      <c r="Q715" s="68">
        <v>0</v>
      </c>
      <c r="R715" s="90">
        <v>0</v>
      </c>
    </row>
    <row r="716" spans="1:18" x14ac:dyDescent="0.2">
      <c r="A716" s="225">
        <v>714</v>
      </c>
      <c r="B716" t="s">
        <v>143</v>
      </c>
      <c r="C716" s="63" t="s">
        <v>53</v>
      </c>
      <c r="D716" s="63"/>
      <c r="E716" t="s">
        <v>896</v>
      </c>
      <c r="F716" t="s">
        <v>884</v>
      </c>
      <c r="G716" s="63" t="s">
        <v>605</v>
      </c>
      <c r="J716" s="63"/>
      <c r="K716"/>
      <c r="M716" s="227">
        <v>59500</v>
      </c>
      <c r="N716" s="244">
        <v>5.2658362280682344E-5</v>
      </c>
      <c r="O716" s="243">
        <v>59500</v>
      </c>
      <c r="P716" s="244">
        <v>5.2658362280682344E-5</v>
      </c>
      <c r="Q716" s="68">
        <v>0</v>
      </c>
      <c r="R716" s="90">
        <v>0</v>
      </c>
    </row>
    <row r="717" spans="1:18" x14ac:dyDescent="0.2">
      <c r="A717" s="225">
        <v>715</v>
      </c>
      <c r="B717" t="s">
        <v>2750</v>
      </c>
      <c r="C717" s="63" t="s">
        <v>2751</v>
      </c>
      <c r="D717" s="63"/>
      <c r="E717" t="s">
        <v>1933</v>
      </c>
      <c r="F717" t="s">
        <v>2752</v>
      </c>
      <c r="G717" s="63" t="s">
        <v>147</v>
      </c>
      <c r="J717" s="63"/>
      <c r="K717"/>
      <c r="M717" s="227">
        <v>7500</v>
      </c>
      <c r="N717" s="244">
        <v>6.6376086908423122E-6</v>
      </c>
      <c r="O717" s="243">
        <v>5000</v>
      </c>
      <c r="P717" s="244">
        <v>4.425072460561542E-6</v>
      </c>
      <c r="Q717" s="68">
        <v>-2500</v>
      </c>
      <c r="R717" s="90">
        <v>-2.212536230280771E-6</v>
      </c>
    </row>
    <row r="718" spans="1:18" x14ac:dyDescent="0.2">
      <c r="A718" s="225">
        <v>716</v>
      </c>
      <c r="B718" t="s">
        <v>3174</v>
      </c>
      <c r="C718" s="63" t="s">
        <v>3175</v>
      </c>
      <c r="D718" s="63" t="s">
        <v>656</v>
      </c>
      <c r="E718" t="s">
        <v>3073</v>
      </c>
      <c r="F718" t="s">
        <v>3005</v>
      </c>
      <c r="G718" s="63" t="s">
        <v>147</v>
      </c>
      <c r="J718" s="63"/>
      <c r="K718"/>
      <c r="M718" s="227">
        <v>11000</v>
      </c>
      <c r="N718" s="244">
        <v>9.7351594132353918E-6</v>
      </c>
      <c r="O718" s="243">
        <v>5000</v>
      </c>
      <c r="P718" s="244">
        <v>4.425072460561542E-6</v>
      </c>
      <c r="Q718" s="68">
        <v>-6000</v>
      </c>
      <c r="R718" s="90">
        <v>-5.3100869526738497E-6</v>
      </c>
    </row>
    <row r="719" spans="1:18" x14ac:dyDescent="0.2">
      <c r="A719" s="225">
        <v>717</v>
      </c>
      <c r="B719" t="s">
        <v>1586</v>
      </c>
      <c r="C719" s="63" t="s">
        <v>1587</v>
      </c>
      <c r="D719" s="63"/>
      <c r="E719" t="s">
        <v>1588</v>
      </c>
      <c r="F719" t="s">
        <v>1589</v>
      </c>
      <c r="G719" s="63" t="s">
        <v>605</v>
      </c>
      <c r="J719" s="63"/>
      <c r="K719"/>
      <c r="M719" s="227">
        <v>6500</v>
      </c>
      <c r="N719" s="244">
        <v>5.7525941987300045E-6</v>
      </c>
      <c r="O719" s="243">
        <v>19000</v>
      </c>
      <c r="P719" s="244">
        <v>1.6815275350133859E-5</v>
      </c>
      <c r="Q719" s="68">
        <v>12500</v>
      </c>
      <c r="R719" s="90">
        <v>1.1062681151403854E-5</v>
      </c>
    </row>
    <row r="720" spans="1:18" x14ac:dyDescent="0.2">
      <c r="A720" s="225">
        <v>718</v>
      </c>
      <c r="B720" t="s">
        <v>2984</v>
      </c>
      <c r="C720" s="63" t="s">
        <v>2985</v>
      </c>
      <c r="D720" s="63"/>
      <c r="E720" t="s">
        <v>2986</v>
      </c>
      <c r="F720" t="s">
        <v>2987</v>
      </c>
      <c r="G720" s="63" t="s">
        <v>147</v>
      </c>
      <c r="J720" s="63"/>
      <c r="K720"/>
      <c r="M720" s="227">
        <v>4500</v>
      </c>
      <c r="N720" s="244">
        <v>3.9825652145053873E-6</v>
      </c>
      <c r="O720" s="243">
        <v>7500</v>
      </c>
      <c r="P720" s="244">
        <v>6.6376086908423122E-6</v>
      </c>
      <c r="Q720" s="68">
        <v>3000</v>
      </c>
      <c r="R720" s="90">
        <v>2.6550434763369249E-6</v>
      </c>
    </row>
    <row r="721" spans="1:18" x14ac:dyDescent="0.2">
      <c r="A721" s="225">
        <v>719</v>
      </c>
      <c r="B721" t="s">
        <v>224</v>
      </c>
      <c r="C721" s="63" t="s">
        <v>360</v>
      </c>
      <c r="D721" s="63"/>
      <c r="E721" t="s">
        <v>1041</v>
      </c>
      <c r="F721"/>
      <c r="G721" s="63" t="s">
        <v>147</v>
      </c>
      <c r="J721" s="63"/>
      <c r="K721"/>
      <c r="M721" s="227">
        <v>50500</v>
      </c>
      <c r="N721" s="244">
        <v>4.469323185167157E-5</v>
      </c>
      <c r="O721" s="243">
        <v>49500</v>
      </c>
      <c r="P721" s="244">
        <v>4.3808217359559264E-5</v>
      </c>
      <c r="Q721" s="68">
        <v>-1000</v>
      </c>
      <c r="R721" s="90">
        <v>-8.8501449211230836E-7</v>
      </c>
    </row>
    <row r="722" spans="1:18" x14ac:dyDescent="0.2">
      <c r="A722" s="225">
        <v>720</v>
      </c>
      <c r="B722" t="s">
        <v>81</v>
      </c>
      <c r="C722" s="63" t="s">
        <v>136</v>
      </c>
      <c r="D722" s="63"/>
      <c r="E722" t="s">
        <v>1033</v>
      </c>
      <c r="F722" t="s">
        <v>1280</v>
      </c>
      <c r="G722" s="63" t="s">
        <v>605</v>
      </c>
      <c r="J722" s="63"/>
      <c r="K722"/>
      <c r="M722" s="227">
        <v>34500</v>
      </c>
      <c r="N722" s="244">
        <v>3.0532999977874639E-5</v>
      </c>
      <c r="O722" s="243">
        <v>34500</v>
      </c>
      <c r="P722" s="244">
        <v>3.0532999977874639E-5</v>
      </c>
      <c r="Q722" s="68">
        <v>0</v>
      </c>
      <c r="R722" s="90">
        <v>0</v>
      </c>
    </row>
    <row r="723" spans="1:18" x14ac:dyDescent="0.2">
      <c r="A723" s="225">
        <v>721</v>
      </c>
      <c r="B723" t="s">
        <v>3176</v>
      </c>
      <c r="C723" s="63" t="s">
        <v>3177</v>
      </c>
      <c r="D723" s="63"/>
      <c r="E723" t="s">
        <v>2925</v>
      </c>
      <c r="F723" t="s">
        <v>2926</v>
      </c>
      <c r="G723" s="63" t="s">
        <v>147</v>
      </c>
      <c r="J723" s="63"/>
      <c r="K723"/>
      <c r="M723" s="227">
        <v>21500</v>
      </c>
      <c r="N723" s="244">
        <v>1.902781158041463E-5</v>
      </c>
      <c r="O723" s="243"/>
      <c r="P723" s="244">
        <v>0</v>
      </c>
      <c r="Q723" s="68">
        <v>-21500</v>
      </c>
      <c r="R723" s="90">
        <v>-1.902781158041463E-5</v>
      </c>
    </row>
    <row r="724" spans="1:18" x14ac:dyDescent="0.2">
      <c r="A724" s="225">
        <v>722</v>
      </c>
      <c r="B724" t="s">
        <v>1717</v>
      </c>
      <c r="C724" s="63" t="s">
        <v>1718</v>
      </c>
      <c r="D724" s="63" t="s">
        <v>656</v>
      </c>
      <c r="E724" t="s">
        <v>1685</v>
      </c>
      <c r="F724" t="s">
        <v>1686</v>
      </c>
      <c r="G724" s="63" t="s">
        <v>147</v>
      </c>
      <c r="J724" s="63"/>
      <c r="K724"/>
      <c r="M724" s="227">
        <v>45500</v>
      </c>
      <c r="N724" s="244">
        <v>4.0268159391110026E-5</v>
      </c>
      <c r="O724" s="243"/>
      <c r="P724" s="244">
        <v>0</v>
      </c>
      <c r="Q724" s="68">
        <v>-45500</v>
      </c>
      <c r="R724" s="90">
        <v>-4.0268159391110026E-5</v>
      </c>
    </row>
    <row r="725" spans="1:18" x14ac:dyDescent="0.2">
      <c r="A725" s="225">
        <v>723</v>
      </c>
      <c r="B725" t="s">
        <v>1668</v>
      </c>
      <c r="C725" s="63" t="s">
        <v>1669</v>
      </c>
      <c r="D725" s="63"/>
      <c r="E725" t="s">
        <v>1670</v>
      </c>
      <c r="F725" t="s">
        <v>1671</v>
      </c>
      <c r="G725" s="63" t="s">
        <v>147</v>
      </c>
      <c r="J725" s="63"/>
      <c r="K725"/>
      <c r="M725" s="227">
        <v>60500</v>
      </c>
      <c r="N725" s="244">
        <v>5.3543376772794657E-5</v>
      </c>
      <c r="O725" s="243">
        <v>60500</v>
      </c>
      <c r="P725" s="244">
        <v>5.3543376772794657E-5</v>
      </c>
      <c r="Q725" s="68">
        <v>0</v>
      </c>
      <c r="R725" s="90">
        <v>0</v>
      </c>
    </row>
    <row r="726" spans="1:18" x14ac:dyDescent="0.2">
      <c r="A726" s="225">
        <v>724</v>
      </c>
      <c r="B726" t="s">
        <v>1706</v>
      </c>
      <c r="C726" s="63" t="s">
        <v>1707</v>
      </c>
      <c r="D726" s="63"/>
      <c r="E726" t="s">
        <v>1685</v>
      </c>
      <c r="F726" t="s">
        <v>1686</v>
      </c>
      <c r="G726" s="63" t="s">
        <v>147</v>
      </c>
      <c r="J726" s="63"/>
      <c r="K726"/>
      <c r="M726" s="227">
        <v>338500</v>
      </c>
      <c r="N726" s="244">
        <v>2.9957740558001638E-4</v>
      </c>
      <c r="O726" s="243">
        <v>100000</v>
      </c>
      <c r="P726" s="244">
        <v>8.8501449211230834E-5</v>
      </c>
      <c r="Q726" s="68">
        <v>-238500</v>
      </c>
      <c r="R726" s="90">
        <v>-2.1107595636878554E-4</v>
      </c>
    </row>
    <row r="727" spans="1:18" x14ac:dyDescent="0.2">
      <c r="A727" s="225">
        <v>725</v>
      </c>
      <c r="B727" t="s">
        <v>1683</v>
      </c>
      <c r="C727" s="63" t="s">
        <v>1684</v>
      </c>
      <c r="D727" s="63"/>
      <c r="E727" t="s">
        <v>1685</v>
      </c>
      <c r="F727" t="s">
        <v>1686</v>
      </c>
      <c r="G727" s="63" t="s">
        <v>147</v>
      </c>
      <c r="J727" s="63"/>
      <c r="K727"/>
      <c r="M727" s="227">
        <v>130593</v>
      </c>
      <c r="N727" s="244">
        <v>1.1557669756842268E-4</v>
      </c>
      <c r="O727" s="243">
        <v>130593</v>
      </c>
      <c r="P727" s="244">
        <v>1.1557669756842268E-4</v>
      </c>
      <c r="Q727" s="68">
        <v>0</v>
      </c>
      <c r="R727" s="90">
        <v>0</v>
      </c>
    </row>
    <row r="728" spans="1:18" x14ac:dyDescent="0.2">
      <c r="A728" s="225">
        <v>726</v>
      </c>
      <c r="B728" t="s">
        <v>3459</v>
      </c>
      <c r="C728" s="63" t="s">
        <v>243</v>
      </c>
      <c r="D728" s="63"/>
      <c r="E728" t="s">
        <v>975</v>
      </c>
      <c r="F728" t="s">
        <v>976</v>
      </c>
      <c r="G728" s="63" t="s">
        <v>605</v>
      </c>
      <c r="J728" s="63"/>
      <c r="K728"/>
      <c r="M728" s="227">
        <v>1772500</v>
      </c>
      <c r="N728" s="244">
        <v>1.5686881872690665E-3</v>
      </c>
      <c r="O728" s="243">
        <v>855500</v>
      </c>
      <c r="P728" s="244">
        <v>7.5712989800207975E-4</v>
      </c>
      <c r="Q728" s="68">
        <v>-917000</v>
      </c>
      <c r="R728" s="90">
        <v>-8.1155828926698676E-4</v>
      </c>
    </row>
    <row r="729" spans="1:18" x14ac:dyDescent="0.2">
      <c r="A729" s="225">
        <v>727</v>
      </c>
      <c r="B729" t="s">
        <v>146</v>
      </c>
      <c r="C729" s="63" t="s">
        <v>59</v>
      </c>
      <c r="D729" s="63"/>
      <c r="E729" t="s">
        <v>878</v>
      </c>
      <c r="F729" t="s">
        <v>879</v>
      </c>
      <c r="G729" s="63" t="s">
        <v>605</v>
      </c>
      <c r="J729" s="63"/>
      <c r="K729"/>
      <c r="M729" s="227">
        <v>6000</v>
      </c>
      <c r="N729" s="244">
        <v>5.3100869526738497E-6</v>
      </c>
      <c r="O729" s="243"/>
      <c r="P729" s="244">
        <v>0</v>
      </c>
      <c r="Q729" s="68">
        <v>-6000</v>
      </c>
      <c r="R729" s="90">
        <v>-5.3100869526738497E-6</v>
      </c>
    </row>
    <row r="730" spans="1:18" x14ac:dyDescent="0.2">
      <c r="A730" s="225">
        <v>728</v>
      </c>
      <c r="B730" t="s">
        <v>145</v>
      </c>
      <c r="C730" s="63" t="s">
        <v>65</v>
      </c>
      <c r="D730" s="63"/>
      <c r="E730" t="s">
        <v>878</v>
      </c>
      <c r="F730" t="s">
        <v>879</v>
      </c>
      <c r="G730" s="63" t="s">
        <v>605</v>
      </c>
      <c r="J730" s="63"/>
      <c r="K730"/>
      <c r="M730" s="227">
        <v>139500</v>
      </c>
      <c r="N730" s="244">
        <v>1.2345952164966701E-4</v>
      </c>
      <c r="O730" s="243">
        <v>8000</v>
      </c>
      <c r="P730" s="244">
        <v>7.0801159368984669E-6</v>
      </c>
      <c r="Q730" s="68">
        <v>-131500</v>
      </c>
      <c r="R730" s="90">
        <v>-1.1637940571276855E-4</v>
      </c>
    </row>
    <row r="731" spans="1:18" x14ac:dyDescent="0.2">
      <c r="A731" s="225">
        <v>729</v>
      </c>
      <c r="B731" t="s">
        <v>1650</v>
      </c>
      <c r="C731" s="63" t="s">
        <v>1651</v>
      </c>
      <c r="D731" s="63" t="s">
        <v>656</v>
      </c>
      <c r="E731" t="s">
        <v>1652</v>
      </c>
      <c r="F731" t="s">
        <v>656</v>
      </c>
      <c r="G731" s="63" t="s">
        <v>147</v>
      </c>
      <c r="J731" s="63"/>
      <c r="K731"/>
      <c r="M731" s="227">
        <v>248500</v>
      </c>
      <c r="N731" s="244">
        <v>2.1992610128990862E-4</v>
      </c>
      <c r="O731" s="243">
        <v>276000</v>
      </c>
      <c r="P731" s="244">
        <v>2.4426399982299712E-4</v>
      </c>
      <c r="Q731" s="68">
        <v>27500</v>
      </c>
      <c r="R731" s="90">
        <v>2.433789853308848E-5</v>
      </c>
    </row>
    <row r="732" spans="1:18" x14ac:dyDescent="0.2">
      <c r="A732" s="225">
        <v>730</v>
      </c>
      <c r="B732" t="s">
        <v>471</v>
      </c>
      <c r="C732" s="63" t="s">
        <v>16</v>
      </c>
      <c r="D732" s="63"/>
      <c r="E732" t="s">
        <v>878</v>
      </c>
      <c r="F732" t="s">
        <v>879</v>
      </c>
      <c r="G732" s="63" t="s">
        <v>147</v>
      </c>
      <c r="J732" s="63"/>
      <c r="K732"/>
      <c r="M732" s="227">
        <v>486500</v>
      </c>
      <c r="N732" s="244">
        <v>4.30559550412638E-4</v>
      </c>
      <c r="O732" s="243">
        <v>433500</v>
      </c>
      <c r="P732" s="244">
        <v>3.8365378233068566E-4</v>
      </c>
      <c r="Q732" s="68">
        <v>-53000</v>
      </c>
      <c r="R732" s="90">
        <v>-4.6905768081952342E-5</v>
      </c>
    </row>
    <row r="733" spans="1:18" x14ac:dyDescent="0.2">
      <c r="A733" s="225">
        <v>731</v>
      </c>
      <c r="B733" t="s">
        <v>3065</v>
      </c>
      <c r="C733" s="63" t="s">
        <v>3066</v>
      </c>
      <c r="D733" s="63"/>
      <c r="E733" t="s">
        <v>3058</v>
      </c>
      <c r="F733" t="s">
        <v>1165</v>
      </c>
      <c r="G733" s="63" t="s">
        <v>147</v>
      </c>
      <c r="J733" s="63"/>
      <c r="K733"/>
      <c r="M733" s="227">
        <v>10000</v>
      </c>
      <c r="N733" s="244">
        <v>8.850144921123084E-6</v>
      </c>
      <c r="O733" s="243">
        <v>10000</v>
      </c>
      <c r="P733" s="244">
        <v>8.850144921123084E-6</v>
      </c>
      <c r="Q733" s="68">
        <v>0</v>
      </c>
      <c r="R733" s="90">
        <v>0</v>
      </c>
    </row>
    <row r="734" spans="1:18" x14ac:dyDescent="0.2">
      <c r="A734" s="225">
        <v>732</v>
      </c>
      <c r="B734" t="s">
        <v>3056</v>
      </c>
      <c r="C734" s="63" t="s">
        <v>3057</v>
      </c>
      <c r="D734" s="63"/>
      <c r="E734" t="s">
        <v>3058</v>
      </c>
      <c r="F734" t="s">
        <v>1165</v>
      </c>
      <c r="G734" s="63" t="s">
        <v>147</v>
      </c>
      <c r="J734" s="63"/>
      <c r="K734"/>
      <c r="M734" s="227">
        <v>15000</v>
      </c>
      <c r="N734" s="244">
        <v>1.3275217381684624E-5</v>
      </c>
      <c r="O734" s="243">
        <v>15000</v>
      </c>
      <c r="P734" s="244">
        <v>1.3275217381684624E-5</v>
      </c>
      <c r="Q734" s="68">
        <v>0</v>
      </c>
      <c r="R734" s="90">
        <v>0</v>
      </c>
    </row>
    <row r="735" spans="1:18" x14ac:dyDescent="0.2">
      <c r="A735" s="225">
        <v>733</v>
      </c>
      <c r="B735" t="s">
        <v>341</v>
      </c>
      <c r="C735" s="63" t="s">
        <v>94</v>
      </c>
      <c r="D735" s="63"/>
      <c r="E735" t="s">
        <v>911</v>
      </c>
      <c r="F735" t="s">
        <v>912</v>
      </c>
      <c r="G735" s="63" t="s">
        <v>605</v>
      </c>
      <c r="J735" s="63"/>
      <c r="K735"/>
      <c r="M735" s="227">
        <v>12500</v>
      </c>
      <c r="N735" s="244">
        <v>1.1062681151403854E-5</v>
      </c>
      <c r="O735" s="243">
        <v>12500</v>
      </c>
      <c r="P735" s="244">
        <v>1.1062681151403854E-5</v>
      </c>
      <c r="Q735" s="68">
        <v>0</v>
      </c>
      <c r="R735" s="90">
        <v>0</v>
      </c>
    </row>
    <row r="736" spans="1:18" x14ac:dyDescent="0.2">
      <c r="A736" s="225">
        <v>734</v>
      </c>
      <c r="B736" t="s">
        <v>1882</v>
      </c>
      <c r="C736" s="63" t="s">
        <v>1883</v>
      </c>
      <c r="D736" s="63"/>
      <c r="E736" t="s">
        <v>1884</v>
      </c>
      <c r="F736" t="s">
        <v>1885</v>
      </c>
      <c r="G736" s="63" t="s">
        <v>147</v>
      </c>
      <c r="J736" s="63"/>
      <c r="K736"/>
      <c r="M736" s="227">
        <v>1500</v>
      </c>
      <c r="N736" s="244">
        <v>1.3275217381684624E-6</v>
      </c>
      <c r="O736" s="243">
        <v>1500</v>
      </c>
      <c r="P736" s="244">
        <v>1.3275217381684624E-6</v>
      </c>
      <c r="Q736" s="68">
        <v>0</v>
      </c>
      <c r="R736" s="90">
        <v>0</v>
      </c>
    </row>
    <row r="737" spans="1:18" x14ac:dyDescent="0.2">
      <c r="A737" s="225">
        <v>735</v>
      </c>
      <c r="B737" t="s">
        <v>3159</v>
      </c>
      <c r="C737" s="63" t="s">
        <v>3160</v>
      </c>
      <c r="D737" s="63"/>
      <c r="E737" t="s">
        <v>3161</v>
      </c>
      <c r="F737"/>
      <c r="G737" s="63" t="s">
        <v>147</v>
      </c>
      <c r="J737" s="63"/>
      <c r="K737"/>
      <c r="M737" s="227">
        <v>40500</v>
      </c>
      <c r="N737" s="244">
        <v>3.5843086930548489E-5</v>
      </c>
      <c r="O737" s="243"/>
      <c r="P737" s="244">
        <v>0</v>
      </c>
      <c r="Q737" s="68">
        <v>-40500</v>
      </c>
      <c r="R737" s="90">
        <v>-3.5843086930548489E-5</v>
      </c>
    </row>
    <row r="738" spans="1:18" x14ac:dyDescent="0.2">
      <c r="A738" s="225">
        <v>736</v>
      </c>
      <c r="B738" t="s">
        <v>188</v>
      </c>
      <c r="C738" s="63" t="s">
        <v>19</v>
      </c>
      <c r="D738" s="63"/>
      <c r="E738" t="s">
        <v>975</v>
      </c>
      <c r="F738" t="s">
        <v>1216</v>
      </c>
      <c r="G738" s="63" t="s">
        <v>605</v>
      </c>
      <c r="J738" s="63"/>
      <c r="K738"/>
      <c r="M738" s="227">
        <v>1000</v>
      </c>
      <c r="N738" s="244">
        <v>8.8501449211230836E-7</v>
      </c>
      <c r="O738" s="243">
        <v>500</v>
      </c>
      <c r="P738" s="244">
        <v>4.4250724605615418E-7</v>
      </c>
      <c r="Q738" s="68">
        <v>-500</v>
      </c>
      <c r="R738" s="90">
        <v>-4.4250724605615418E-7</v>
      </c>
    </row>
    <row r="739" spans="1:18" x14ac:dyDescent="0.2">
      <c r="A739" s="225">
        <v>737</v>
      </c>
      <c r="B739" t="s">
        <v>2969</v>
      </c>
      <c r="C739" s="63" t="s">
        <v>2970</v>
      </c>
      <c r="D739" s="63"/>
      <c r="E739" t="s">
        <v>2971</v>
      </c>
      <c r="F739"/>
      <c r="G739" s="63" t="s">
        <v>147</v>
      </c>
      <c r="J739" s="63"/>
      <c r="K739"/>
      <c r="M739" s="227">
        <v>54276</v>
      </c>
      <c r="N739" s="244">
        <v>4.8035046573887647E-5</v>
      </c>
      <c r="O739" s="243">
        <v>80152</v>
      </c>
      <c r="P739" s="244">
        <v>7.0935681571785743E-5</v>
      </c>
      <c r="Q739" s="68">
        <v>25876</v>
      </c>
      <c r="R739" s="90">
        <v>2.2900634997898089E-5</v>
      </c>
    </row>
    <row r="740" spans="1:18" x14ac:dyDescent="0.2">
      <c r="A740" s="225">
        <v>738</v>
      </c>
      <c r="B740" t="s">
        <v>266</v>
      </c>
      <c r="C740" s="63" t="s">
        <v>555</v>
      </c>
      <c r="D740" s="63" t="s">
        <v>267</v>
      </c>
      <c r="E740" t="s">
        <v>1057</v>
      </c>
      <c r="F740" t="s">
        <v>1058</v>
      </c>
      <c r="G740" s="63" t="s">
        <v>605</v>
      </c>
      <c r="J740" s="63"/>
      <c r="K740"/>
      <c r="M740" s="227">
        <v>15417</v>
      </c>
      <c r="N740" s="244">
        <v>1.3644268424895458E-5</v>
      </c>
      <c r="O740" s="243">
        <v>21465</v>
      </c>
      <c r="P740" s="244">
        <v>1.89968360731907E-5</v>
      </c>
      <c r="Q740" s="68">
        <v>6048</v>
      </c>
      <c r="R740" s="90">
        <v>5.3525676482952407E-6</v>
      </c>
    </row>
    <row r="741" spans="1:18" x14ac:dyDescent="0.2">
      <c r="A741" s="225">
        <v>739</v>
      </c>
      <c r="B741" t="s">
        <v>407</v>
      </c>
      <c r="C741" s="63" t="s">
        <v>408</v>
      </c>
      <c r="D741" s="63"/>
      <c r="E741" t="s">
        <v>1078</v>
      </c>
      <c r="F741" t="s">
        <v>1214</v>
      </c>
      <c r="G741" s="63" t="s">
        <v>147</v>
      </c>
      <c r="J741" s="63"/>
      <c r="K741"/>
      <c r="M741" s="227">
        <v>577000</v>
      </c>
      <c r="N741" s="244">
        <v>5.1065336194880189E-4</v>
      </c>
      <c r="O741" s="243">
        <v>548000</v>
      </c>
      <c r="P741" s="244">
        <v>4.8498794167754495E-4</v>
      </c>
      <c r="Q741" s="68">
        <v>-29000</v>
      </c>
      <c r="R741" s="90">
        <v>-2.5665420271256943E-5</v>
      </c>
    </row>
    <row r="742" spans="1:18" x14ac:dyDescent="0.2">
      <c r="A742" s="225">
        <v>740</v>
      </c>
      <c r="B742" t="s">
        <v>2698</v>
      </c>
      <c r="C742" s="63" t="s">
        <v>2699</v>
      </c>
      <c r="D742" s="63" t="s">
        <v>656</v>
      </c>
      <c r="E742" t="s">
        <v>1751</v>
      </c>
      <c r="F742" t="s">
        <v>1681</v>
      </c>
      <c r="G742" s="63" t="s">
        <v>147</v>
      </c>
      <c r="J742" s="63"/>
      <c r="K742"/>
      <c r="M742" s="227">
        <v>496500</v>
      </c>
      <c r="N742" s="244">
        <v>4.3940969533376109E-4</v>
      </c>
      <c r="O742" s="243">
        <v>496500</v>
      </c>
      <c r="P742" s="244">
        <v>4.3940969533376109E-4</v>
      </c>
      <c r="Q742" s="68">
        <v>0</v>
      </c>
      <c r="R742" s="90">
        <v>0</v>
      </c>
    </row>
    <row r="743" spans="1:18" x14ac:dyDescent="0.2">
      <c r="A743" s="225">
        <v>743</v>
      </c>
      <c r="B743" t="s">
        <v>247</v>
      </c>
      <c r="C743" s="63" t="s">
        <v>234</v>
      </c>
      <c r="D743" s="63"/>
      <c r="E743" t="s">
        <v>963</v>
      </c>
      <c r="F743" t="s">
        <v>1211</v>
      </c>
      <c r="G743" s="63" t="s">
        <v>605</v>
      </c>
      <c r="J743" s="63"/>
      <c r="K743"/>
      <c r="M743" s="227">
        <v>3963000</v>
      </c>
      <c r="N743" s="244">
        <v>3.5073124322410778E-3</v>
      </c>
      <c r="O743" s="243">
        <v>2708000</v>
      </c>
      <c r="P743" s="244">
        <v>2.3966192446401311E-3</v>
      </c>
      <c r="Q743" s="68">
        <v>-1255000</v>
      </c>
      <c r="R743" s="90">
        <v>-1.110693187600947E-3</v>
      </c>
    </row>
    <row r="744" spans="1:18" x14ac:dyDescent="0.2">
      <c r="A744" s="225">
        <v>741</v>
      </c>
      <c r="B744" t="s">
        <v>247</v>
      </c>
      <c r="C744" s="63" t="s">
        <v>248</v>
      </c>
      <c r="D744" s="63" t="s">
        <v>656</v>
      </c>
      <c r="E744" t="s">
        <v>1682</v>
      </c>
      <c r="F744" t="s">
        <v>1214</v>
      </c>
      <c r="G744" s="63" t="s">
        <v>147</v>
      </c>
      <c r="J744" s="63"/>
      <c r="K744"/>
      <c r="M744" s="227">
        <v>496500</v>
      </c>
      <c r="N744" s="244">
        <v>4.3940969533376109E-4</v>
      </c>
      <c r="O744" s="243">
        <v>326500</v>
      </c>
      <c r="P744" s="244">
        <v>2.8895723167466866E-4</v>
      </c>
      <c r="Q744" s="68">
        <v>-170000</v>
      </c>
      <c r="R744" s="90">
        <v>-1.504524636590924E-4</v>
      </c>
    </row>
    <row r="745" spans="1:18" x14ac:dyDescent="0.2">
      <c r="A745" s="225">
        <v>742</v>
      </c>
      <c r="B745" t="s">
        <v>3671</v>
      </c>
      <c r="C745" s="63" t="s">
        <v>1680</v>
      </c>
      <c r="D745" s="63" t="s">
        <v>656</v>
      </c>
      <c r="E745" t="s">
        <v>1751</v>
      </c>
      <c r="F745" t="s">
        <v>1681</v>
      </c>
      <c r="G745" s="63" t="s">
        <v>147</v>
      </c>
      <c r="J745" s="63"/>
      <c r="K745"/>
      <c r="M745" s="227">
        <v>3095500</v>
      </c>
      <c r="N745" s="244">
        <v>2.7395623603336506E-3</v>
      </c>
      <c r="O745" s="243">
        <v>2334500</v>
      </c>
      <c r="P745" s="244">
        <v>2.0660663318361836E-3</v>
      </c>
      <c r="Q745" s="68">
        <v>-761000</v>
      </c>
      <c r="R745" s="90">
        <v>-6.7349602849746664E-4</v>
      </c>
    </row>
    <row r="746" spans="1:18" x14ac:dyDescent="0.2">
      <c r="A746" s="225">
        <v>744</v>
      </c>
      <c r="B746" t="s">
        <v>2696</v>
      </c>
      <c r="C746" s="63" t="s">
        <v>2697</v>
      </c>
      <c r="D746" s="63"/>
      <c r="E746" t="s">
        <v>963</v>
      </c>
      <c r="F746" t="s">
        <v>964</v>
      </c>
      <c r="G746" s="63" t="s">
        <v>605</v>
      </c>
      <c r="J746" s="63"/>
      <c r="K746"/>
      <c r="M746" s="227">
        <v>401000</v>
      </c>
      <c r="N746" s="244">
        <v>3.5489081133703565E-4</v>
      </c>
      <c r="O746" s="243">
        <v>401000</v>
      </c>
      <c r="P746" s="244">
        <v>3.5489081133703565E-4</v>
      </c>
      <c r="Q746" s="68">
        <v>0</v>
      </c>
      <c r="R746" s="90">
        <v>0</v>
      </c>
    </row>
    <row r="747" spans="1:18" x14ac:dyDescent="0.2">
      <c r="A747" s="225">
        <v>745</v>
      </c>
      <c r="B747" t="s">
        <v>481</v>
      </c>
      <c r="C747" s="63" t="s">
        <v>482</v>
      </c>
      <c r="D747" s="63"/>
      <c r="E747" t="s">
        <v>1241</v>
      </c>
      <c r="F747" t="s">
        <v>1242</v>
      </c>
      <c r="G747" s="63" t="s">
        <v>147</v>
      </c>
      <c r="J747" s="63"/>
      <c r="K747"/>
      <c r="M747" s="227">
        <v>223500</v>
      </c>
      <c r="N747" s="244">
        <v>1.9780073898710091E-4</v>
      </c>
      <c r="O747" s="243">
        <v>203500</v>
      </c>
      <c r="P747" s="244">
        <v>1.8010044914485476E-4</v>
      </c>
      <c r="Q747" s="68">
        <v>-20000</v>
      </c>
      <c r="R747" s="90">
        <v>-1.7700289842246168E-5</v>
      </c>
    </row>
    <row r="748" spans="1:18" x14ac:dyDescent="0.2">
      <c r="A748" s="225">
        <v>746</v>
      </c>
      <c r="B748" t="s">
        <v>3412</v>
      </c>
      <c r="C748" s="63" t="s">
        <v>3413</v>
      </c>
      <c r="D748" s="63"/>
      <c r="E748" t="s">
        <v>3414</v>
      </c>
      <c r="F748" t="s">
        <v>3415</v>
      </c>
      <c r="G748" s="63" t="s">
        <v>147</v>
      </c>
      <c r="J748" s="63"/>
      <c r="K748"/>
      <c r="M748" s="227">
        <v>25000</v>
      </c>
      <c r="N748" s="244">
        <v>2.2125362302807708E-5</v>
      </c>
      <c r="O748" s="243">
        <v>82500</v>
      </c>
      <c r="P748" s="244">
        <v>7.3013695599265444E-5</v>
      </c>
      <c r="Q748" s="68">
        <v>57500</v>
      </c>
      <c r="R748" s="90">
        <v>5.0888333296457732E-5</v>
      </c>
    </row>
    <row r="749" spans="1:18" x14ac:dyDescent="0.2">
      <c r="A749" s="225">
        <v>747</v>
      </c>
      <c r="B749" t="s">
        <v>459</v>
      </c>
      <c r="C749" s="63" t="s">
        <v>642</v>
      </c>
      <c r="D749" s="63"/>
      <c r="E749" t="s">
        <v>1228</v>
      </c>
      <c r="F749" t="s">
        <v>1229</v>
      </c>
      <c r="G749" s="63" t="s">
        <v>605</v>
      </c>
      <c r="J749" s="63"/>
      <c r="K749"/>
      <c r="M749" s="227">
        <v>22500</v>
      </c>
      <c r="N749" s="244">
        <v>1.9912826072526937E-5</v>
      </c>
      <c r="O749" s="243">
        <v>50500</v>
      </c>
      <c r="P749" s="244">
        <v>4.469323185167157E-5</v>
      </c>
      <c r="Q749" s="68">
        <v>28000</v>
      </c>
      <c r="R749" s="90">
        <v>2.4780405779144633E-5</v>
      </c>
    </row>
    <row r="750" spans="1:18" x14ac:dyDescent="0.2">
      <c r="A750" s="225">
        <v>748</v>
      </c>
      <c r="B750" t="s">
        <v>613</v>
      </c>
      <c r="C750" s="63" t="s">
        <v>241</v>
      </c>
      <c r="D750" s="63"/>
      <c r="E750" t="s">
        <v>984</v>
      </c>
      <c r="F750" t="s">
        <v>964</v>
      </c>
      <c r="G750" s="63" t="s">
        <v>605</v>
      </c>
      <c r="J750" s="63"/>
      <c r="K750"/>
      <c r="M750" s="227">
        <v>1203000</v>
      </c>
      <c r="N750" s="244">
        <v>1.064672434011107E-3</v>
      </c>
      <c r="O750" s="243">
        <v>1203000</v>
      </c>
      <c r="P750" s="244">
        <v>1.064672434011107E-3</v>
      </c>
      <c r="Q750" s="68">
        <v>0</v>
      </c>
      <c r="R750" s="90">
        <v>0</v>
      </c>
    </row>
    <row r="751" spans="1:18" x14ac:dyDescent="0.2">
      <c r="A751" s="225">
        <v>749</v>
      </c>
      <c r="B751" t="s">
        <v>3112</v>
      </c>
      <c r="C751" s="63" t="s">
        <v>3113</v>
      </c>
      <c r="D751" s="63"/>
      <c r="E751" t="s">
        <v>3114</v>
      </c>
      <c r="F751" t="s">
        <v>3115</v>
      </c>
      <c r="G751" s="63" t="s">
        <v>605</v>
      </c>
      <c r="J751" s="63"/>
      <c r="K751"/>
      <c r="M751" s="227">
        <v>517500</v>
      </c>
      <c r="N751" s="244">
        <v>4.5799499966811958E-4</v>
      </c>
      <c r="O751" s="243">
        <v>517500</v>
      </c>
      <c r="P751" s="244">
        <v>4.5799499966811958E-4</v>
      </c>
      <c r="Q751" s="68">
        <v>0</v>
      </c>
      <c r="R751" s="90">
        <v>0</v>
      </c>
    </row>
    <row r="752" spans="1:18" x14ac:dyDescent="0.2">
      <c r="A752" s="225">
        <v>750</v>
      </c>
      <c r="B752" t="s">
        <v>3326</v>
      </c>
      <c r="C752" s="63" t="s">
        <v>3327</v>
      </c>
      <c r="D752" s="63"/>
      <c r="E752" t="s">
        <v>3328</v>
      </c>
      <c r="F752" t="s">
        <v>3329</v>
      </c>
      <c r="G752" s="63" t="s">
        <v>605</v>
      </c>
      <c r="J752" s="63"/>
      <c r="K752"/>
      <c r="M752" s="227">
        <v>5000</v>
      </c>
      <c r="N752" s="244">
        <v>4.425072460561542E-6</v>
      </c>
      <c r="O752" s="243">
        <v>10000</v>
      </c>
      <c r="P752" s="244">
        <v>8.850144921123084E-6</v>
      </c>
      <c r="Q752" s="68">
        <v>5000</v>
      </c>
      <c r="R752" s="90">
        <v>4.425072460561542E-6</v>
      </c>
    </row>
    <row r="753" spans="1:18" x14ac:dyDescent="0.2">
      <c r="A753" s="225">
        <v>751</v>
      </c>
      <c r="B753" t="s">
        <v>3604</v>
      </c>
      <c r="C753" s="63" t="s">
        <v>3605</v>
      </c>
      <c r="D753" s="63"/>
      <c r="E753" t="s">
        <v>3606</v>
      </c>
      <c r="F753" t="s">
        <v>3607</v>
      </c>
      <c r="G753" s="63" t="s">
        <v>605</v>
      </c>
      <c r="J753" s="63"/>
      <c r="K753"/>
      <c r="M753" s="227"/>
      <c r="N753" s="244">
        <v>0</v>
      </c>
      <c r="O753" s="243">
        <v>5000</v>
      </c>
      <c r="P753" s="244">
        <v>4.425072460561542E-6</v>
      </c>
      <c r="Q753" s="68">
        <v>5000</v>
      </c>
      <c r="R753" s="90">
        <v>4.425072460561542E-6</v>
      </c>
    </row>
    <row r="754" spans="1:18" x14ac:dyDescent="0.2">
      <c r="A754" s="225">
        <v>752</v>
      </c>
      <c r="B754" t="s">
        <v>2619</v>
      </c>
      <c r="C754" s="63" t="s">
        <v>2620</v>
      </c>
      <c r="D754" s="63" t="s">
        <v>2621</v>
      </c>
      <c r="E754" t="s">
        <v>878</v>
      </c>
      <c r="F754" t="s">
        <v>879</v>
      </c>
      <c r="G754" s="63" t="s">
        <v>605</v>
      </c>
      <c r="J754" s="63"/>
      <c r="K754"/>
      <c r="M754" s="227">
        <v>605500</v>
      </c>
      <c r="N754" s="244">
        <v>5.3587627497400268E-4</v>
      </c>
      <c r="O754" s="243">
        <v>11000</v>
      </c>
      <c r="P754" s="244">
        <v>9.7351594132353918E-6</v>
      </c>
      <c r="Q754" s="68">
        <v>-594500</v>
      </c>
      <c r="R754" s="90">
        <v>-5.2614111556076727E-4</v>
      </c>
    </row>
    <row r="755" spans="1:18" x14ac:dyDescent="0.2">
      <c r="A755" s="225">
        <v>753</v>
      </c>
      <c r="B755" t="s">
        <v>3081</v>
      </c>
      <c r="C755" s="63" t="s">
        <v>3082</v>
      </c>
      <c r="D755" s="63"/>
      <c r="E755" t="s">
        <v>3083</v>
      </c>
      <c r="F755" t="s">
        <v>458</v>
      </c>
      <c r="G755" s="63" t="s">
        <v>605</v>
      </c>
      <c r="J755" s="63"/>
      <c r="K755"/>
      <c r="M755" s="227">
        <v>21000</v>
      </c>
      <c r="N755" s="244">
        <v>1.8585304334358474E-5</v>
      </c>
      <c r="O755" s="243">
        <v>115500</v>
      </c>
      <c r="P755" s="244">
        <v>1.0221917383897161E-4</v>
      </c>
      <c r="Q755" s="68">
        <v>94500</v>
      </c>
      <c r="R755" s="90">
        <v>8.3633869504613144E-5</v>
      </c>
    </row>
    <row r="756" spans="1:18" x14ac:dyDescent="0.2">
      <c r="A756" s="225">
        <v>754</v>
      </c>
      <c r="B756" t="s">
        <v>1992</v>
      </c>
      <c r="C756" s="63" t="s">
        <v>1035</v>
      </c>
      <c r="D756" s="63" t="s">
        <v>1036</v>
      </c>
      <c r="E756" t="s">
        <v>1993</v>
      </c>
      <c r="F756" t="s">
        <v>1994</v>
      </c>
      <c r="G756" s="63" t="s">
        <v>147</v>
      </c>
      <c r="J756" s="63"/>
      <c r="K756"/>
      <c r="M756" s="227">
        <v>310000</v>
      </c>
      <c r="N756" s="244">
        <v>2.743544925548156E-4</v>
      </c>
      <c r="O756" s="243">
        <v>310000</v>
      </c>
      <c r="P756" s="244">
        <v>2.743544925548156E-4</v>
      </c>
      <c r="Q756" s="68">
        <v>0</v>
      </c>
      <c r="R756" s="90">
        <v>0</v>
      </c>
    </row>
    <row r="757" spans="1:18" x14ac:dyDescent="0.2">
      <c r="A757" s="225">
        <v>755</v>
      </c>
      <c r="B757" t="s">
        <v>2150</v>
      </c>
      <c r="C757" s="63" t="s">
        <v>2151</v>
      </c>
      <c r="D757" s="63" t="s">
        <v>2152</v>
      </c>
      <c r="E757" t="s">
        <v>1993</v>
      </c>
      <c r="F757" t="s">
        <v>1994</v>
      </c>
      <c r="G757" s="63" t="s">
        <v>147</v>
      </c>
      <c r="J757" s="63"/>
      <c r="K757"/>
      <c r="M757" s="227">
        <v>134000</v>
      </c>
      <c r="N757" s="244">
        <v>1.1859194194304932E-4</v>
      </c>
      <c r="O757" s="243">
        <v>134000</v>
      </c>
      <c r="P757" s="244">
        <v>1.1859194194304932E-4</v>
      </c>
      <c r="Q757" s="68">
        <v>0</v>
      </c>
      <c r="R757" s="90">
        <v>0</v>
      </c>
    </row>
    <row r="758" spans="1:18" x14ac:dyDescent="0.2">
      <c r="A758" s="225">
        <v>756</v>
      </c>
      <c r="B758" t="s">
        <v>927</v>
      </c>
      <c r="C758" s="63" t="s">
        <v>928</v>
      </c>
      <c r="D758" s="63"/>
      <c r="E758" t="s">
        <v>1343</v>
      </c>
      <c r="F758"/>
      <c r="G758" s="63" t="s">
        <v>605</v>
      </c>
      <c r="J758" s="63"/>
      <c r="K758"/>
      <c r="M758" s="227">
        <v>61000</v>
      </c>
      <c r="N758" s="244">
        <v>5.398588401885081E-5</v>
      </c>
      <c r="O758" s="243">
        <v>86000</v>
      </c>
      <c r="P758" s="244">
        <v>7.6111246321658522E-5</v>
      </c>
      <c r="Q758" s="68">
        <v>25000</v>
      </c>
      <c r="R758" s="90">
        <v>2.2125362302807708E-5</v>
      </c>
    </row>
    <row r="759" spans="1:18" x14ac:dyDescent="0.2">
      <c r="A759" s="225">
        <v>757</v>
      </c>
      <c r="B759" t="s">
        <v>1548</v>
      </c>
      <c r="C759" s="63" t="s">
        <v>1549</v>
      </c>
      <c r="D759" s="63"/>
      <c r="E759" t="s">
        <v>1550</v>
      </c>
      <c r="F759" t="s">
        <v>1551</v>
      </c>
      <c r="G759" s="63" t="s">
        <v>583</v>
      </c>
      <c r="J759" s="63"/>
      <c r="K759"/>
      <c r="M759" s="227">
        <v>3000</v>
      </c>
      <c r="N759" s="244">
        <v>2.6550434763369249E-6</v>
      </c>
      <c r="O759" s="243">
        <v>3000</v>
      </c>
      <c r="P759" s="244">
        <v>2.6550434763369249E-6</v>
      </c>
      <c r="Q759" s="68">
        <v>0</v>
      </c>
      <c r="R759" s="90">
        <v>0</v>
      </c>
    </row>
    <row r="760" spans="1:18" x14ac:dyDescent="0.2">
      <c r="A760" s="225">
        <v>758</v>
      </c>
      <c r="B760" t="s">
        <v>2385</v>
      </c>
      <c r="C760" s="63" t="s">
        <v>2386</v>
      </c>
      <c r="D760" s="63"/>
      <c r="E760" t="s">
        <v>2387</v>
      </c>
      <c r="F760" t="s">
        <v>2388</v>
      </c>
      <c r="G760" s="63" t="s">
        <v>590</v>
      </c>
      <c r="J760" s="63"/>
      <c r="K760"/>
      <c r="M760" s="227">
        <v>11000</v>
      </c>
      <c r="N760" s="244">
        <v>9.7351594132353918E-6</v>
      </c>
      <c r="O760" s="243">
        <v>13000</v>
      </c>
      <c r="P760" s="244">
        <v>1.1505188397460009E-5</v>
      </c>
      <c r="Q760" s="68">
        <v>2000</v>
      </c>
      <c r="R760" s="90">
        <v>1.7700289842246167E-6</v>
      </c>
    </row>
    <row r="761" spans="1:18" x14ac:dyDescent="0.2">
      <c r="A761" s="225">
        <v>759</v>
      </c>
      <c r="B761" t="s">
        <v>317</v>
      </c>
      <c r="C761" s="63" t="s">
        <v>318</v>
      </c>
      <c r="D761" s="63"/>
      <c r="E761" t="s">
        <v>883</v>
      </c>
      <c r="F761" t="s">
        <v>884</v>
      </c>
      <c r="G761" s="63" t="s">
        <v>605</v>
      </c>
      <c r="J761" s="63"/>
      <c r="K761"/>
      <c r="M761" s="227">
        <v>974500</v>
      </c>
      <c r="N761" s="244">
        <v>8.6244662256344448E-4</v>
      </c>
      <c r="O761" s="243">
        <v>641500</v>
      </c>
      <c r="P761" s="244">
        <v>5.6773679669004575E-4</v>
      </c>
      <c r="Q761" s="68">
        <v>-333000</v>
      </c>
      <c r="R761" s="90">
        <v>-2.9470982587339868E-4</v>
      </c>
    </row>
    <row r="762" spans="1:18" x14ac:dyDescent="0.2">
      <c r="A762" s="225">
        <v>760</v>
      </c>
      <c r="B762" t="s">
        <v>342</v>
      </c>
      <c r="C762" s="63" t="s">
        <v>62</v>
      </c>
      <c r="D762" s="63"/>
      <c r="E762" t="s">
        <v>883</v>
      </c>
      <c r="F762" t="s">
        <v>884</v>
      </c>
      <c r="G762" s="63" t="s">
        <v>605</v>
      </c>
      <c r="J762" s="63"/>
      <c r="K762"/>
      <c r="M762" s="227">
        <v>3000</v>
      </c>
      <c r="N762" s="244">
        <v>2.6550434763369249E-6</v>
      </c>
      <c r="O762" s="243">
        <v>3000</v>
      </c>
      <c r="P762" s="244">
        <v>2.6550434763369249E-6</v>
      </c>
      <c r="Q762" s="68">
        <v>0</v>
      </c>
      <c r="R762" s="90">
        <v>0</v>
      </c>
    </row>
    <row r="763" spans="1:18" x14ac:dyDescent="0.2">
      <c r="A763" s="225">
        <v>761</v>
      </c>
      <c r="B763" t="s">
        <v>1928</v>
      </c>
      <c r="C763" s="63" t="s">
        <v>1929</v>
      </c>
      <c r="D763" s="63"/>
      <c r="E763" t="s">
        <v>1930</v>
      </c>
      <c r="F763"/>
      <c r="G763" s="63" t="s">
        <v>590</v>
      </c>
      <c r="J763" s="63"/>
      <c r="K763"/>
      <c r="M763" s="227">
        <v>120000</v>
      </c>
      <c r="N763" s="244">
        <v>1.0620173905347699E-4</v>
      </c>
      <c r="O763" s="243">
        <v>2490</v>
      </c>
      <c r="P763" s="244">
        <v>2.2036860853596476E-6</v>
      </c>
      <c r="Q763" s="68">
        <v>-117510</v>
      </c>
      <c r="R763" s="90">
        <v>-1.0399805296811735E-4</v>
      </c>
    </row>
    <row r="764" spans="1:18" x14ac:dyDescent="0.2">
      <c r="A764" s="225">
        <v>762</v>
      </c>
      <c r="B764" t="s">
        <v>841</v>
      </c>
      <c r="C764" s="63" t="s">
        <v>842</v>
      </c>
      <c r="D764" s="63" t="s">
        <v>843</v>
      </c>
      <c r="E764" t="s">
        <v>844</v>
      </c>
      <c r="F764" t="s">
        <v>845</v>
      </c>
      <c r="G764" s="63" t="s">
        <v>587</v>
      </c>
      <c r="J764" s="63"/>
      <c r="K764"/>
      <c r="M764" s="227">
        <v>1500</v>
      </c>
      <c r="N764" s="244">
        <v>1.3275217381684624E-6</v>
      </c>
      <c r="O764" s="243">
        <v>1500</v>
      </c>
      <c r="P764" s="244">
        <v>1.3275217381684624E-6</v>
      </c>
      <c r="Q764" s="68">
        <v>0</v>
      </c>
      <c r="R764" s="90">
        <v>0</v>
      </c>
    </row>
    <row r="765" spans="1:18" x14ac:dyDescent="0.2">
      <c r="A765" s="225">
        <v>763</v>
      </c>
      <c r="B765" t="s">
        <v>1433</v>
      </c>
      <c r="C765" s="63" t="s">
        <v>1434</v>
      </c>
      <c r="D765" s="63" t="s">
        <v>1435</v>
      </c>
      <c r="E765" t="s">
        <v>1737</v>
      </c>
      <c r="F765" t="s">
        <v>1738</v>
      </c>
      <c r="G765" s="63" t="s">
        <v>583</v>
      </c>
      <c r="J765" s="63"/>
      <c r="K765"/>
      <c r="M765" s="227">
        <v>10000</v>
      </c>
      <c r="N765" s="244">
        <v>8.850144921123084E-6</v>
      </c>
      <c r="O765" s="243">
        <v>10000</v>
      </c>
      <c r="P765" s="244">
        <v>8.850144921123084E-6</v>
      </c>
      <c r="Q765" s="68">
        <v>0</v>
      </c>
      <c r="R765" s="90">
        <v>0</v>
      </c>
    </row>
    <row r="766" spans="1:18" x14ac:dyDescent="0.2">
      <c r="A766" s="225">
        <v>764</v>
      </c>
      <c r="B766" t="s">
        <v>1392</v>
      </c>
      <c r="C766" s="63" t="s">
        <v>1393</v>
      </c>
      <c r="D766" s="63"/>
      <c r="E766" t="s">
        <v>1394</v>
      </c>
      <c r="F766" t="s">
        <v>1395</v>
      </c>
      <c r="G766" s="63" t="s">
        <v>147</v>
      </c>
      <c r="J766" s="63"/>
      <c r="K766"/>
      <c r="M766" s="227">
        <v>321500</v>
      </c>
      <c r="N766" s="244">
        <v>2.8453215921410711E-4</v>
      </c>
      <c r="O766" s="243">
        <v>321500</v>
      </c>
      <c r="P766" s="244">
        <v>2.8453215921410711E-4</v>
      </c>
      <c r="Q766" s="68">
        <v>0</v>
      </c>
      <c r="R766" s="90">
        <v>0</v>
      </c>
    </row>
    <row r="767" spans="1:18" x14ac:dyDescent="0.2">
      <c r="A767" s="225">
        <v>765</v>
      </c>
      <c r="B767" t="s">
        <v>600</v>
      </c>
      <c r="C767" s="63" t="s">
        <v>473</v>
      </c>
      <c r="D767" s="63" t="s">
        <v>656</v>
      </c>
      <c r="E767" t="s">
        <v>1745</v>
      </c>
      <c r="F767" t="s">
        <v>1746</v>
      </c>
      <c r="G767" s="63" t="s">
        <v>583</v>
      </c>
      <c r="J767" s="63"/>
      <c r="K767"/>
      <c r="M767" s="227">
        <v>2000</v>
      </c>
      <c r="N767" s="244">
        <v>1.7700289842246167E-6</v>
      </c>
      <c r="O767" s="243">
        <v>2000</v>
      </c>
      <c r="P767" s="244">
        <v>1.7700289842246167E-6</v>
      </c>
      <c r="Q767" s="68">
        <v>0</v>
      </c>
      <c r="R767" s="90">
        <v>0</v>
      </c>
    </row>
    <row r="768" spans="1:18" x14ac:dyDescent="0.2">
      <c r="A768" s="225">
        <v>766</v>
      </c>
      <c r="B768" t="s">
        <v>2353</v>
      </c>
      <c r="C768" s="63" t="s">
        <v>2354</v>
      </c>
      <c r="D768" s="63"/>
      <c r="E768" t="s">
        <v>2355</v>
      </c>
      <c r="F768" t="s">
        <v>2356</v>
      </c>
      <c r="G768" s="63" t="s">
        <v>590</v>
      </c>
      <c r="J768" s="63"/>
      <c r="K768"/>
      <c r="M768" s="227">
        <v>127500</v>
      </c>
      <c r="N768" s="244">
        <v>1.1283934774431931E-4</v>
      </c>
      <c r="O768" s="243">
        <v>127500</v>
      </c>
      <c r="P768" s="244">
        <v>1.1283934774431931E-4</v>
      </c>
      <c r="Q768" s="68">
        <v>0</v>
      </c>
      <c r="R768" s="90">
        <v>0</v>
      </c>
    </row>
    <row r="769" spans="1:18" x14ac:dyDescent="0.2">
      <c r="A769" s="225">
        <v>767</v>
      </c>
      <c r="B769" t="s">
        <v>1919</v>
      </c>
      <c r="C769" s="63" t="s">
        <v>1920</v>
      </c>
      <c r="D769" s="63" t="s">
        <v>1921</v>
      </c>
      <c r="E769" t="s">
        <v>1922</v>
      </c>
      <c r="F769"/>
      <c r="G769" s="63" t="s">
        <v>590</v>
      </c>
      <c r="J769" s="63"/>
      <c r="K769"/>
      <c r="M769" s="227">
        <v>140402</v>
      </c>
      <c r="N769" s="244">
        <v>1.2425780472155232E-4</v>
      </c>
      <c r="O769" s="243"/>
      <c r="P769" s="244">
        <v>0</v>
      </c>
      <c r="Q769" s="68">
        <v>-140402</v>
      </c>
      <c r="R769" s="90">
        <v>-1.2425780472155232E-4</v>
      </c>
    </row>
    <row r="770" spans="1:18" x14ac:dyDescent="0.2">
      <c r="A770" s="225">
        <v>768</v>
      </c>
      <c r="B770" t="s">
        <v>1923</v>
      </c>
      <c r="C770" s="63" t="s">
        <v>1924</v>
      </c>
      <c r="D770" s="63" t="s">
        <v>1925</v>
      </c>
      <c r="E770" t="s">
        <v>1926</v>
      </c>
      <c r="F770" t="s">
        <v>1927</v>
      </c>
      <c r="G770" s="63" t="s">
        <v>590</v>
      </c>
      <c r="J770" s="63"/>
      <c r="K770"/>
      <c r="M770" s="227">
        <v>182000</v>
      </c>
      <c r="N770" s="244">
        <v>1.610726375644401E-4</v>
      </c>
      <c r="O770" s="243"/>
      <c r="P770" s="244">
        <v>0</v>
      </c>
      <c r="Q770" s="68">
        <v>-182000</v>
      </c>
      <c r="R770" s="90">
        <v>-1.610726375644401E-4</v>
      </c>
    </row>
    <row r="771" spans="1:18" x14ac:dyDescent="0.2">
      <c r="A771" s="225">
        <v>769</v>
      </c>
      <c r="B771" t="s">
        <v>2173</v>
      </c>
      <c r="C771" s="63" t="s">
        <v>2174</v>
      </c>
      <c r="D771" s="63" t="s">
        <v>2175</v>
      </c>
      <c r="E771" t="s">
        <v>2176</v>
      </c>
      <c r="F771"/>
      <c r="G771" s="63" t="s">
        <v>590</v>
      </c>
      <c r="J771" s="63"/>
      <c r="K771"/>
      <c r="M771" s="227">
        <v>80000</v>
      </c>
      <c r="N771" s="244">
        <v>7.0801159368984672E-5</v>
      </c>
      <c r="O771" s="243">
        <v>80000</v>
      </c>
      <c r="P771" s="244">
        <v>7.0801159368984672E-5</v>
      </c>
      <c r="Q771" s="68">
        <v>0</v>
      </c>
      <c r="R771" s="90">
        <v>0</v>
      </c>
    </row>
    <row r="772" spans="1:18" x14ac:dyDescent="0.2">
      <c r="A772" s="225">
        <v>770</v>
      </c>
      <c r="B772" t="s">
        <v>796</v>
      </c>
      <c r="C772" s="63" t="s">
        <v>797</v>
      </c>
      <c r="D772" s="63" t="s">
        <v>269</v>
      </c>
      <c r="E772" t="s">
        <v>1512</v>
      </c>
      <c r="F772" t="s">
        <v>1513</v>
      </c>
      <c r="G772" s="63" t="s">
        <v>583</v>
      </c>
      <c r="J772" s="63"/>
      <c r="K772"/>
      <c r="M772" s="227">
        <v>71500</v>
      </c>
      <c r="N772" s="244">
        <v>6.3278536186030051E-5</v>
      </c>
      <c r="O772" s="243">
        <v>69500</v>
      </c>
      <c r="P772" s="244">
        <v>6.1508507201805425E-5</v>
      </c>
      <c r="Q772" s="68">
        <v>-2000</v>
      </c>
      <c r="R772" s="90">
        <v>-1.7700289842246167E-6</v>
      </c>
    </row>
    <row r="773" spans="1:18" x14ac:dyDescent="0.2">
      <c r="A773" s="225">
        <v>771</v>
      </c>
      <c r="B773" t="s">
        <v>788</v>
      </c>
      <c r="C773" s="63" t="s">
        <v>789</v>
      </c>
      <c r="D773" s="63" t="s">
        <v>269</v>
      </c>
      <c r="E773" t="s">
        <v>1512</v>
      </c>
      <c r="F773" t="s">
        <v>1513</v>
      </c>
      <c r="G773" s="63" t="s">
        <v>583</v>
      </c>
      <c r="J773" s="63"/>
      <c r="K773"/>
      <c r="M773" s="227">
        <v>148500</v>
      </c>
      <c r="N773" s="244">
        <v>1.3142465207867778E-4</v>
      </c>
      <c r="O773" s="243">
        <v>144000</v>
      </c>
      <c r="P773" s="244">
        <v>1.2744208686417239E-4</v>
      </c>
      <c r="Q773" s="68">
        <v>-4500</v>
      </c>
      <c r="R773" s="90">
        <v>-3.9825652145053873E-6</v>
      </c>
    </row>
    <row r="774" spans="1:18" x14ac:dyDescent="0.2">
      <c r="A774" s="225">
        <v>772</v>
      </c>
      <c r="B774" t="s">
        <v>790</v>
      </c>
      <c r="C774" s="63" t="s">
        <v>791</v>
      </c>
      <c r="D774" s="63" t="s">
        <v>269</v>
      </c>
      <c r="E774" t="s">
        <v>1512</v>
      </c>
      <c r="F774" t="s">
        <v>1513</v>
      </c>
      <c r="G774" s="63" t="s">
        <v>583</v>
      </c>
      <c r="J774" s="63"/>
      <c r="K774"/>
      <c r="M774" s="227">
        <v>114500</v>
      </c>
      <c r="N774" s="244">
        <v>1.013341593468593E-4</v>
      </c>
      <c r="O774" s="243">
        <v>108500</v>
      </c>
      <c r="P774" s="244">
        <v>9.6024072394185455E-5</v>
      </c>
      <c r="Q774" s="68">
        <v>-6000</v>
      </c>
      <c r="R774" s="90">
        <v>-5.3100869526738497E-6</v>
      </c>
    </row>
    <row r="775" spans="1:18" x14ac:dyDescent="0.2">
      <c r="A775" s="225">
        <v>773</v>
      </c>
      <c r="B775" t="s">
        <v>779</v>
      </c>
      <c r="C775" s="63" t="s">
        <v>780</v>
      </c>
      <c r="D775" s="63" t="s">
        <v>269</v>
      </c>
      <c r="E775" t="s">
        <v>1512</v>
      </c>
      <c r="F775" t="s">
        <v>1513</v>
      </c>
      <c r="G775" s="63" t="s">
        <v>583</v>
      </c>
      <c r="J775" s="63"/>
      <c r="K775"/>
      <c r="M775" s="227">
        <v>1623500</v>
      </c>
      <c r="N775" s="244">
        <v>1.4368210279443326E-3</v>
      </c>
      <c r="O775" s="243">
        <v>1183500</v>
      </c>
      <c r="P775" s="244">
        <v>1.047414651414917E-3</v>
      </c>
      <c r="Q775" s="68">
        <v>-440000</v>
      </c>
      <c r="R775" s="90">
        <v>-3.8940637652941568E-4</v>
      </c>
    </row>
    <row r="776" spans="1:18" x14ac:dyDescent="0.2">
      <c r="A776" s="225">
        <v>774</v>
      </c>
      <c r="B776" t="s">
        <v>2323</v>
      </c>
      <c r="C776" s="63" t="s">
        <v>2324</v>
      </c>
      <c r="D776" s="63"/>
      <c r="E776" t="s">
        <v>2325</v>
      </c>
      <c r="F776"/>
      <c r="G776" s="63" t="s">
        <v>583</v>
      </c>
      <c r="J776" s="63"/>
      <c r="K776"/>
      <c r="M776" s="227">
        <v>37500</v>
      </c>
      <c r="N776" s="244">
        <v>3.3188043454211564E-5</v>
      </c>
      <c r="O776" s="243">
        <v>29000</v>
      </c>
      <c r="P776" s="244">
        <v>2.5665420271256943E-5</v>
      </c>
      <c r="Q776" s="68">
        <v>-8500</v>
      </c>
      <c r="R776" s="90">
        <v>-7.5226231829546207E-6</v>
      </c>
    </row>
    <row r="777" spans="1:18" x14ac:dyDescent="0.2">
      <c r="A777" s="225">
        <v>775</v>
      </c>
      <c r="B777" t="s">
        <v>2628</v>
      </c>
      <c r="C777" s="63" t="s">
        <v>1268</v>
      </c>
      <c r="D777" s="63">
        <v>1874411085</v>
      </c>
      <c r="E777" t="s">
        <v>1083</v>
      </c>
      <c r="F777"/>
      <c r="G777" s="63" t="s">
        <v>590</v>
      </c>
      <c r="J777" s="63"/>
      <c r="K777"/>
      <c r="M777" s="227">
        <v>100000</v>
      </c>
      <c r="N777" s="244">
        <v>8.8501449211230834E-5</v>
      </c>
      <c r="O777" s="243">
        <v>100000</v>
      </c>
      <c r="P777" s="244">
        <v>8.8501449211230834E-5</v>
      </c>
      <c r="Q777" s="68">
        <v>0</v>
      </c>
      <c r="R777" s="90">
        <v>0</v>
      </c>
    </row>
    <row r="778" spans="1:18" x14ac:dyDescent="0.2">
      <c r="A778" s="225">
        <v>776</v>
      </c>
      <c r="B778" t="s">
        <v>2689</v>
      </c>
      <c r="C778" s="63" t="s">
        <v>1842</v>
      </c>
      <c r="D778" s="63"/>
      <c r="E778" t="s">
        <v>1843</v>
      </c>
      <c r="F778"/>
      <c r="G778" s="63" t="s">
        <v>590</v>
      </c>
      <c r="J778" s="63"/>
      <c r="K778"/>
      <c r="M778" s="227">
        <v>2500</v>
      </c>
      <c r="N778" s="244">
        <v>2.212536230280771E-6</v>
      </c>
      <c r="O778" s="243">
        <v>2500</v>
      </c>
      <c r="P778" s="244">
        <v>2.212536230280771E-6</v>
      </c>
      <c r="Q778" s="68">
        <v>0</v>
      </c>
      <c r="R778" s="90">
        <v>0</v>
      </c>
    </row>
    <row r="779" spans="1:18" x14ac:dyDescent="0.2">
      <c r="A779" s="225">
        <v>777</v>
      </c>
      <c r="B779" t="s">
        <v>2675</v>
      </c>
      <c r="C779" s="63" t="s">
        <v>787</v>
      </c>
      <c r="D779" s="63">
        <v>1879568085</v>
      </c>
      <c r="E779" t="s">
        <v>1083</v>
      </c>
      <c r="F779"/>
      <c r="G779" s="63" t="s">
        <v>590</v>
      </c>
      <c r="J779" s="63"/>
      <c r="K779"/>
      <c r="M779" s="227">
        <v>60000</v>
      </c>
      <c r="N779" s="244">
        <v>5.3100869526738497E-5</v>
      </c>
      <c r="O779" s="243">
        <v>60000</v>
      </c>
      <c r="P779" s="244">
        <v>5.3100869526738497E-5</v>
      </c>
      <c r="Q779" s="68">
        <v>0</v>
      </c>
      <c r="R779" s="90">
        <v>0</v>
      </c>
    </row>
    <row r="780" spans="1:18" x14ac:dyDescent="0.2">
      <c r="A780" s="225">
        <v>778</v>
      </c>
      <c r="B780" t="s">
        <v>2612</v>
      </c>
      <c r="C780" s="63" t="s">
        <v>1082</v>
      </c>
      <c r="D780" s="63">
        <v>1874452085</v>
      </c>
      <c r="E780" t="s">
        <v>1083</v>
      </c>
      <c r="F780"/>
      <c r="G780" s="63" t="s">
        <v>590</v>
      </c>
      <c r="J780" s="63"/>
      <c r="K780"/>
      <c r="M780" s="227">
        <v>700000</v>
      </c>
      <c r="N780" s="244">
        <v>6.1951014447861579E-4</v>
      </c>
      <c r="O780" s="243">
        <v>700000</v>
      </c>
      <c r="P780" s="244">
        <v>6.1951014447861579E-4</v>
      </c>
      <c r="Q780" s="68">
        <v>0</v>
      </c>
      <c r="R780" s="90">
        <v>0</v>
      </c>
    </row>
    <row r="781" spans="1:18" x14ac:dyDescent="0.2">
      <c r="A781" s="225">
        <v>779</v>
      </c>
      <c r="B781" t="s">
        <v>2655</v>
      </c>
      <c r="C781" s="63" t="s">
        <v>14</v>
      </c>
      <c r="D781" s="63">
        <v>1863596085</v>
      </c>
      <c r="E781" t="s">
        <v>1083</v>
      </c>
      <c r="F781"/>
      <c r="G781" s="63" t="s">
        <v>590</v>
      </c>
      <c r="J781" s="63"/>
      <c r="K781"/>
      <c r="M781" s="227">
        <v>17000</v>
      </c>
      <c r="N781" s="244">
        <v>1.5045246365909241E-5</v>
      </c>
      <c r="O781" s="243">
        <v>17000</v>
      </c>
      <c r="P781" s="244">
        <v>1.5045246365909241E-5</v>
      </c>
      <c r="Q781" s="68">
        <v>0</v>
      </c>
      <c r="R781" s="90">
        <v>0</v>
      </c>
    </row>
    <row r="782" spans="1:18" x14ac:dyDescent="0.2">
      <c r="A782" s="225">
        <v>780</v>
      </c>
      <c r="B782" t="s">
        <v>3246</v>
      </c>
      <c r="C782" s="63" t="s">
        <v>300</v>
      </c>
      <c r="D782" s="63">
        <v>241024</v>
      </c>
      <c r="E782" t="s">
        <v>3247</v>
      </c>
      <c r="F782"/>
      <c r="G782" s="63" t="s">
        <v>590</v>
      </c>
      <c r="J782" s="63"/>
      <c r="K782"/>
      <c r="M782" s="227">
        <v>128500</v>
      </c>
      <c r="N782" s="244">
        <v>1.1372436223643162E-4</v>
      </c>
      <c r="O782" s="243">
        <v>128500</v>
      </c>
      <c r="P782" s="244">
        <v>1.1372436223643162E-4</v>
      </c>
      <c r="Q782" s="68">
        <v>0</v>
      </c>
      <c r="R782" s="90">
        <v>0</v>
      </c>
    </row>
    <row r="783" spans="1:18" x14ac:dyDescent="0.2">
      <c r="A783" s="225">
        <v>781</v>
      </c>
      <c r="B783" t="s">
        <v>3286</v>
      </c>
      <c r="C783" s="63" t="s">
        <v>800</v>
      </c>
      <c r="D783" s="63">
        <v>241024</v>
      </c>
      <c r="E783" t="s">
        <v>3247</v>
      </c>
      <c r="F783"/>
      <c r="G783" s="63" t="s">
        <v>590</v>
      </c>
      <c r="J783" s="63"/>
      <c r="K783"/>
      <c r="M783" s="227">
        <v>16500</v>
      </c>
      <c r="N783" s="244">
        <v>1.4602739119853087E-5</v>
      </c>
      <c r="O783" s="243">
        <v>16500</v>
      </c>
      <c r="P783" s="244">
        <v>1.4602739119853087E-5</v>
      </c>
      <c r="Q783" s="68">
        <v>0</v>
      </c>
      <c r="R783" s="90">
        <v>0</v>
      </c>
    </row>
    <row r="784" spans="1:18" x14ac:dyDescent="0.2">
      <c r="A784" s="225">
        <v>782</v>
      </c>
      <c r="B784" t="s">
        <v>2656</v>
      </c>
      <c r="C784" s="63" t="s">
        <v>2351</v>
      </c>
      <c r="D784" s="63"/>
      <c r="E784" t="s">
        <v>2352</v>
      </c>
      <c r="F784" t="s">
        <v>2388</v>
      </c>
      <c r="G784" s="63" t="s">
        <v>590</v>
      </c>
      <c r="J784" s="63"/>
      <c r="K784"/>
      <c r="M784" s="227">
        <v>17000</v>
      </c>
      <c r="N784" s="244">
        <v>1.5045246365909241E-5</v>
      </c>
      <c r="O784" s="243">
        <v>11000</v>
      </c>
      <c r="P784" s="244">
        <v>9.7351594132353918E-6</v>
      </c>
      <c r="Q784" s="68">
        <v>-6000</v>
      </c>
      <c r="R784" s="90">
        <v>-5.3100869526738497E-6</v>
      </c>
    </row>
    <row r="785" spans="1:18" x14ac:dyDescent="0.2">
      <c r="A785" s="225">
        <v>783</v>
      </c>
      <c r="B785" t="s">
        <v>1712</v>
      </c>
      <c r="C785" s="63" t="s">
        <v>1713</v>
      </c>
      <c r="D785" s="63"/>
      <c r="E785" t="s">
        <v>1714</v>
      </c>
      <c r="F785" t="s">
        <v>1715</v>
      </c>
      <c r="G785" s="63" t="s">
        <v>590</v>
      </c>
      <c r="J785" s="63"/>
      <c r="K785"/>
      <c r="M785" s="227">
        <v>104000</v>
      </c>
      <c r="N785" s="244">
        <v>9.2041507179680071E-5</v>
      </c>
      <c r="O785" s="243">
        <v>104000</v>
      </c>
      <c r="P785" s="244">
        <v>9.2041507179680071E-5</v>
      </c>
      <c r="Q785" s="68">
        <v>0</v>
      </c>
      <c r="R785" s="90">
        <v>0</v>
      </c>
    </row>
    <row r="786" spans="1:18" x14ac:dyDescent="0.2">
      <c r="A786" s="225">
        <v>784</v>
      </c>
      <c r="B786" t="s">
        <v>712</v>
      </c>
      <c r="C786" s="63" t="s">
        <v>713</v>
      </c>
      <c r="D786" s="63" t="s">
        <v>1087</v>
      </c>
      <c r="E786" t="s">
        <v>1225</v>
      </c>
      <c r="F786"/>
      <c r="G786" s="63" t="s">
        <v>590</v>
      </c>
      <c r="J786" s="63"/>
      <c r="K786"/>
      <c r="M786" s="227">
        <v>1331000</v>
      </c>
      <c r="N786" s="244">
        <v>1.1779542890014824E-3</v>
      </c>
      <c r="O786" s="243">
        <v>1331000</v>
      </c>
      <c r="P786" s="244">
        <v>1.1779542890014824E-3</v>
      </c>
      <c r="Q786" s="68">
        <v>0</v>
      </c>
      <c r="R786" s="90">
        <v>0</v>
      </c>
    </row>
    <row r="787" spans="1:18" x14ac:dyDescent="0.2">
      <c r="A787" s="225">
        <v>785</v>
      </c>
      <c r="B787" t="s">
        <v>328</v>
      </c>
      <c r="C787" s="63" t="s">
        <v>329</v>
      </c>
      <c r="D787" s="63"/>
      <c r="E787" t="s">
        <v>1111</v>
      </c>
      <c r="F787" t="s">
        <v>1564</v>
      </c>
      <c r="G787" s="63" t="s">
        <v>590</v>
      </c>
      <c r="J787" s="63"/>
      <c r="K787"/>
      <c r="M787" s="227">
        <v>131500</v>
      </c>
      <c r="N787" s="244">
        <v>1.1637940571276855E-4</v>
      </c>
      <c r="O787" s="243">
        <v>139500</v>
      </c>
      <c r="P787" s="244">
        <v>1.2345952164966701E-4</v>
      </c>
      <c r="Q787" s="68">
        <v>8000</v>
      </c>
      <c r="R787" s="90">
        <v>7.0801159368984669E-6</v>
      </c>
    </row>
    <row r="788" spans="1:18" x14ac:dyDescent="0.2">
      <c r="A788" s="225">
        <v>786</v>
      </c>
      <c r="B788" t="s">
        <v>731</v>
      </c>
      <c r="C788" s="63" t="s">
        <v>732</v>
      </c>
      <c r="D788" s="63" t="s">
        <v>656</v>
      </c>
      <c r="E788" t="s">
        <v>2115</v>
      </c>
      <c r="F788" t="s">
        <v>2116</v>
      </c>
      <c r="G788" s="63" t="s">
        <v>590</v>
      </c>
      <c r="J788" s="63"/>
      <c r="K788"/>
      <c r="M788" s="227">
        <v>41000</v>
      </c>
      <c r="N788" s="244">
        <v>3.6285594176604642E-5</v>
      </c>
      <c r="O788" s="243">
        <v>44000</v>
      </c>
      <c r="P788" s="244">
        <v>3.8940637652941567E-5</v>
      </c>
      <c r="Q788" s="68">
        <v>3000</v>
      </c>
      <c r="R788" s="90">
        <v>2.6550434763369249E-6</v>
      </c>
    </row>
    <row r="789" spans="1:18" x14ac:dyDescent="0.2">
      <c r="A789" s="225">
        <v>787</v>
      </c>
      <c r="B789" t="s">
        <v>646</v>
      </c>
      <c r="C789" s="63" t="s">
        <v>647</v>
      </c>
      <c r="D789" s="63"/>
      <c r="E789" t="s">
        <v>985</v>
      </c>
      <c r="F789"/>
      <c r="G789" s="63" t="s">
        <v>590</v>
      </c>
      <c r="J789" s="63"/>
      <c r="K789"/>
      <c r="M789" s="227">
        <v>110000</v>
      </c>
      <c r="N789" s="244">
        <v>9.7351594132353921E-5</v>
      </c>
      <c r="O789" s="243">
        <v>110000</v>
      </c>
      <c r="P789" s="244">
        <v>9.7351594132353921E-5</v>
      </c>
      <c r="Q789" s="68">
        <v>0</v>
      </c>
      <c r="R789" s="90">
        <v>0</v>
      </c>
    </row>
    <row r="790" spans="1:18" x14ac:dyDescent="0.2">
      <c r="A790" s="225">
        <v>788</v>
      </c>
      <c r="B790" t="s">
        <v>660</v>
      </c>
      <c r="C790" s="63" t="s">
        <v>661</v>
      </c>
      <c r="D790" s="63" t="s">
        <v>656</v>
      </c>
      <c r="E790" t="s">
        <v>1622</v>
      </c>
      <c r="F790" t="s">
        <v>1623</v>
      </c>
      <c r="G790" s="63" t="s">
        <v>590</v>
      </c>
      <c r="J790" s="63"/>
      <c r="K790"/>
      <c r="M790" s="227">
        <v>50000</v>
      </c>
      <c r="N790" s="244">
        <v>4.4250724605615417E-5</v>
      </c>
      <c r="O790" s="243">
        <v>22500</v>
      </c>
      <c r="P790" s="244">
        <v>1.9912826072526937E-5</v>
      </c>
      <c r="Q790" s="68">
        <v>-27500</v>
      </c>
      <c r="R790" s="90">
        <v>-2.433789853308848E-5</v>
      </c>
    </row>
    <row r="791" spans="1:18" x14ac:dyDescent="0.2">
      <c r="A791" s="225">
        <v>789</v>
      </c>
      <c r="B791" t="s">
        <v>902</v>
      </c>
      <c r="C791" s="63" t="s">
        <v>903</v>
      </c>
      <c r="D791" s="63"/>
      <c r="E791" t="s">
        <v>2186</v>
      </c>
      <c r="F791" t="s">
        <v>2187</v>
      </c>
      <c r="G791" s="63" t="s">
        <v>590</v>
      </c>
      <c r="J791" s="63"/>
      <c r="K791"/>
      <c r="M791" s="227">
        <v>33500</v>
      </c>
      <c r="N791" s="244">
        <v>2.964798548576233E-5</v>
      </c>
      <c r="O791" s="243">
        <v>27500</v>
      </c>
      <c r="P791" s="244">
        <v>2.433789853308848E-5</v>
      </c>
      <c r="Q791" s="68">
        <v>-6000</v>
      </c>
      <c r="R791" s="90">
        <v>-5.3100869526738497E-6</v>
      </c>
    </row>
    <row r="792" spans="1:18" x14ac:dyDescent="0.2">
      <c r="A792" s="225">
        <v>790</v>
      </c>
      <c r="B792" t="s">
        <v>2206</v>
      </c>
      <c r="C792" s="63" t="s">
        <v>2207</v>
      </c>
      <c r="D792" s="63"/>
      <c r="E792" t="s">
        <v>2553</v>
      </c>
      <c r="F792" t="s">
        <v>2554</v>
      </c>
      <c r="G792" s="63" t="s">
        <v>590</v>
      </c>
      <c r="J792" s="63"/>
      <c r="K792"/>
      <c r="M792" s="227">
        <v>18000</v>
      </c>
      <c r="N792" s="244">
        <v>1.5930260858021549E-5</v>
      </c>
      <c r="O792" s="243">
        <v>18000</v>
      </c>
      <c r="P792" s="244">
        <v>1.5930260858021549E-5</v>
      </c>
      <c r="Q792" s="68">
        <v>0</v>
      </c>
      <c r="R792" s="90">
        <v>0</v>
      </c>
    </row>
    <row r="793" spans="1:18" x14ac:dyDescent="0.2">
      <c r="A793" s="225">
        <v>791</v>
      </c>
      <c r="B793" t="s">
        <v>821</v>
      </c>
      <c r="C793" s="63" t="s">
        <v>822</v>
      </c>
      <c r="D793" s="63"/>
      <c r="E793" t="s">
        <v>2440</v>
      </c>
      <c r="F793" t="s">
        <v>2441</v>
      </c>
      <c r="G793" s="63" t="s">
        <v>590</v>
      </c>
      <c r="J793" s="63"/>
      <c r="K793"/>
      <c r="M793" s="227">
        <v>306608</v>
      </c>
      <c r="N793" s="244">
        <v>2.7135252339757066E-4</v>
      </c>
      <c r="O793" s="243">
        <v>306608</v>
      </c>
      <c r="P793" s="244">
        <v>2.7135252339757066E-4</v>
      </c>
      <c r="Q793" s="68">
        <v>0</v>
      </c>
      <c r="R793" s="90">
        <v>0</v>
      </c>
    </row>
    <row r="794" spans="1:18" x14ac:dyDescent="0.2">
      <c r="A794" s="225">
        <v>792</v>
      </c>
      <c r="B794" t="s">
        <v>1988</v>
      </c>
      <c r="C794" s="63" t="s">
        <v>716</v>
      </c>
      <c r="D794" s="63" t="s">
        <v>656</v>
      </c>
      <c r="E794" t="s">
        <v>2272</v>
      </c>
      <c r="F794" t="s">
        <v>2273</v>
      </c>
      <c r="G794" s="63" t="s">
        <v>590</v>
      </c>
      <c r="J794" s="63"/>
      <c r="K794"/>
      <c r="M794" s="227">
        <v>198500</v>
      </c>
      <c r="N794" s="244">
        <v>1.7567537668429321E-4</v>
      </c>
      <c r="O794" s="243">
        <v>198500</v>
      </c>
      <c r="P794" s="244">
        <v>1.7567537668429321E-4</v>
      </c>
      <c r="Q794" s="68">
        <v>0</v>
      </c>
      <c r="R794" s="90">
        <v>0</v>
      </c>
    </row>
    <row r="795" spans="1:18" x14ac:dyDescent="0.2">
      <c r="A795" s="225">
        <v>793</v>
      </c>
      <c r="B795" t="s">
        <v>180</v>
      </c>
      <c r="C795" s="63" t="s">
        <v>181</v>
      </c>
      <c r="D795" s="63"/>
      <c r="E795" t="s">
        <v>2144</v>
      </c>
      <c r="F795" t="s">
        <v>2145</v>
      </c>
      <c r="G795" s="63" t="s">
        <v>590</v>
      </c>
      <c r="J795" s="63"/>
      <c r="K795"/>
      <c r="M795" s="227">
        <v>10100</v>
      </c>
      <c r="N795" s="244">
        <v>8.9386463703343143E-6</v>
      </c>
      <c r="O795" s="243">
        <v>10100</v>
      </c>
      <c r="P795" s="244">
        <v>8.9386463703343143E-6</v>
      </c>
      <c r="Q795" s="68">
        <v>0</v>
      </c>
      <c r="R795" s="90">
        <v>0</v>
      </c>
    </row>
    <row r="796" spans="1:18" x14ac:dyDescent="0.2">
      <c r="A796" s="225">
        <v>794</v>
      </c>
      <c r="B796" t="s">
        <v>819</v>
      </c>
      <c r="C796" s="63" t="s">
        <v>820</v>
      </c>
      <c r="D796" s="63"/>
      <c r="E796" t="s">
        <v>2415</v>
      </c>
      <c r="F796" t="s">
        <v>2904</v>
      </c>
      <c r="G796" s="63" t="s">
        <v>590</v>
      </c>
      <c r="J796" s="63"/>
      <c r="K796"/>
      <c r="M796" s="227">
        <v>939000</v>
      </c>
      <c r="N796" s="244">
        <v>8.3102860809345757E-4</v>
      </c>
      <c r="O796" s="243">
        <v>939000</v>
      </c>
      <c r="P796" s="244">
        <v>8.3102860809345757E-4</v>
      </c>
      <c r="Q796" s="68">
        <v>0</v>
      </c>
      <c r="R796" s="90">
        <v>0</v>
      </c>
    </row>
    <row r="797" spans="1:18" x14ac:dyDescent="0.2">
      <c r="A797" s="225">
        <v>795</v>
      </c>
      <c r="B797" t="s">
        <v>3110</v>
      </c>
      <c r="C797" s="63" t="s">
        <v>3111</v>
      </c>
      <c r="D797" s="63"/>
      <c r="E797" t="s">
        <v>2415</v>
      </c>
      <c r="F797" t="s">
        <v>2904</v>
      </c>
      <c r="G797" s="63" t="s">
        <v>590</v>
      </c>
      <c r="J797" s="63"/>
      <c r="K797"/>
      <c r="M797" s="227">
        <v>533000</v>
      </c>
      <c r="N797" s="244">
        <v>4.7171272429586032E-4</v>
      </c>
      <c r="O797" s="243">
        <v>533000</v>
      </c>
      <c r="P797" s="244">
        <v>4.7171272429586032E-4</v>
      </c>
      <c r="Q797" s="68">
        <v>0</v>
      </c>
      <c r="R797" s="90">
        <v>0</v>
      </c>
    </row>
    <row r="798" spans="1:18" x14ac:dyDescent="0.2">
      <c r="A798" s="225">
        <v>796</v>
      </c>
      <c r="B798" t="s">
        <v>1377</v>
      </c>
      <c r="C798" s="63" t="s">
        <v>1378</v>
      </c>
      <c r="D798" s="63"/>
      <c r="E798" t="s">
        <v>2295</v>
      </c>
      <c r="F798" t="s">
        <v>2602</v>
      </c>
      <c r="G798" s="63" t="s">
        <v>590</v>
      </c>
      <c r="J798" s="63"/>
      <c r="K798"/>
      <c r="M798" s="227">
        <v>700</v>
      </c>
      <c r="N798" s="244">
        <v>6.1951014447861587E-7</v>
      </c>
      <c r="O798" s="243">
        <v>700</v>
      </c>
      <c r="P798" s="244">
        <v>6.1951014447861587E-7</v>
      </c>
      <c r="Q798" s="68">
        <v>0</v>
      </c>
      <c r="R798" s="90">
        <v>0</v>
      </c>
    </row>
    <row r="799" spans="1:18" x14ac:dyDescent="0.2">
      <c r="A799" s="225">
        <v>797</v>
      </c>
      <c r="B799" t="s">
        <v>700</v>
      </c>
      <c r="C799" s="63" t="s">
        <v>701</v>
      </c>
      <c r="D799" s="63" t="s">
        <v>656</v>
      </c>
      <c r="E799" t="s">
        <v>2310</v>
      </c>
      <c r="F799" t="s">
        <v>2251</v>
      </c>
      <c r="G799" s="63" t="s">
        <v>590</v>
      </c>
      <c r="J799" s="63"/>
      <c r="K799"/>
      <c r="M799" s="227">
        <v>2000</v>
      </c>
      <c r="N799" s="244">
        <v>1.7700289842246167E-6</v>
      </c>
      <c r="O799" s="243">
        <v>2000</v>
      </c>
      <c r="P799" s="244">
        <v>1.7700289842246167E-6</v>
      </c>
      <c r="Q799" s="68">
        <v>0</v>
      </c>
      <c r="R799" s="90">
        <v>0</v>
      </c>
    </row>
    <row r="800" spans="1:18" x14ac:dyDescent="0.2">
      <c r="A800" s="225">
        <v>798</v>
      </c>
      <c r="B800" t="s">
        <v>495</v>
      </c>
      <c r="C800" s="63" t="s">
        <v>496</v>
      </c>
      <c r="D800" s="63"/>
      <c r="E800" t="s">
        <v>989</v>
      </c>
      <c r="F800"/>
      <c r="G800" s="63" t="s">
        <v>590</v>
      </c>
      <c r="J800" s="63"/>
      <c r="K800"/>
      <c r="M800" s="227">
        <v>1401380</v>
      </c>
      <c r="N800" s="244">
        <v>1.2402416089563467E-3</v>
      </c>
      <c r="O800" s="243">
        <v>1554380</v>
      </c>
      <c r="P800" s="244">
        <v>1.3756488262495299E-3</v>
      </c>
      <c r="Q800" s="68">
        <v>153000</v>
      </c>
      <c r="R800" s="90">
        <v>1.3540721729318319E-4</v>
      </c>
    </row>
    <row r="801" spans="1:18" x14ac:dyDescent="0.2">
      <c r="A801" s="225">
        <v>799</v>
      </c>
      <c r="B801" t="s">
        <v>1407</v>
      </c>
      <c r="C801" s="63" t="s">
        <v>1408</v>
      </c>
      <c r="D801" s="63"/>
      <c r="E801" t="s">
        <v>1024</v>
      </c>
      <c r="F801"/>
      <c r="G801" s="63" t="s">
        <v>590</v>
      </c>
      <c r="J801" s="63"/>
      <c r="K801"/>
      <c r="M801" s="227">
        <v>448000</v>
      </c>
      <c r="N801" s="244">
        <v>3.9648649246631413E-4</v>
      </c>
      <c r="O801" s="243">
        <v>459000</v>
      </c>
      <c r="P801" s="244">
        <v>4.0622165187954954E-4</v>
      </c>
      <c r="Q801" s="68">
        <v>11000</v>
      </c>
      <c r="R801" s="90">
        <v>9.7351594132353918E-6</v>
      </c>
    </row>
    <row r="802" spans="1:18" x14ac:dyDescent="0.2">
      <c r="A802" s="225">
        <v>800</v>
      </c>
      <c r="B802" t="s">
        <v>285</v>
      </c>
      <c r="C802" s="63" t="s">
        <v>286</v>
      </c>
      <c r="D802" s="63" t="s">
        <v>656</v>
      </c>
      <c r="E802" t="s">
        <v>1622</v>
      </c>
      <c r="F802" t="s">
        <v>1623</v>
      </c>
      <c r="G802" s="63" t="s">
        <v>590</v>
      </c>
      <c r="J802" s="63"/>
      <c r="K802"/>
      <c r="M802" s="227">
        <v>4664000</v>
      </c>
      <c r="N802" s="244">
        <v>4.1277075912118065E-3</v>
      </c>
      <c r="O802" s="243">
        <v>4308500</v>
      </c>
      <c r="P802" s="244">
        <v>3.8130849392658804E-3</v>
      </c>
      <c r="Q802" s="68">
        <v>-355500</v>
      </c>
      <c r="R802" s="90">
        <v>-3.146226519459256E-4</v>
      </c>
    </row>
    <row r="803" spans="1:18" x14ac:dyDescent="0.2">
      <c r="A803" s="225">
        <v>801</v>
      </c>
      <c r="B803" t="s">
        <v>3134</v>
      </c>
      <c r="C803" s="63" t="s">
        <v>3135</v>
      </c>
      <c r="D803" s="63" t="s">
        <v>656</v>
      </c>
      <c r="E803" t="s">
        <v>2394</v>
      </c>
      <c r="F803" t="s">
        <v>2376</v>
      </c>
      <c r="G803" s="63" t="s">
        <v>590</v>
      </c>
      <c r="J803" s="63"/>
      <c r="K803"/>
      <c r="M803" s="227">
        <v>116500</v>
      </c>
      <c r="N803" s="244">
        <v>1.0310418833108392E-4</v>
      </c>
      <c r="O803" s="243">
        <v>144500</v>
      </c>
      <c r="P803" s="244">
        <v>1.2788459411022855E-4</v>
      </c>
      <c r="Q803" s="68">
        <v>28000</v>
      </c>
      <c r="R803" s="90">
        <v>2.4780405779144633E-5</v>
      </c>
    </row>
    <row r="804" spans="1:18" x14ac:dyDescent="0.2">
      <c r="A804" s="225">
        <v>802</v>
      </c>
      <c r="B804" t="s">
        <v>1747</v>
      </c>
      <c r="C804" s="63" t="s">
        <v>1552</v>
      </c>
      <c r="D804" s="63" t="s">
        <v>656</v>
      </c>
      <c r="E804" t="s">
        <v>2394</v>
      </c>
      <c r="F804" t="s">
        <v>2376</v>
      </c>
      <c r="G804" s="63" t="s">
        <v>590</v>
      </c>
      <c r="J804" s="63"/>
      <c r="K804"/>
      <c r="M804" s="227">
        <v>11500</v>
      </c>
      <c r="N804" s="244">
        <v>1.0177666659291546E-5</v>
      </c>
      <c r="O804" s="243">
        <v>11500</v>
      </c>
      <c r="P804" s="244">
        <v>1.0177666659291546E-5</v>
      </c>
      <c r="Q804" s="68">
        <v>0</v>
      </c>
      <c r="R804" s="90">
        <v>0</v>
      </c>
    </row>
    <row r="805" spans="1:18" x14ac:dyDescent="0.2">
      <c r="A805" s="225">
        <v>803</v>
      </c>
      <c r="B805" t="s">
        <v>2163</v>
      </c>
      <c r="C805" s="63" t="s">
        <v>2164</v>
      </c>
      <c r="D805" s="63"/>
      <c r="E805" t="s">
        <v>2442</v>
      </c>
      <c r="F805" t="s">
        <v>2443</v>
      </c>
      <c r="G805" s="63" t="s">
        <v>590</v>
      </c>
      <c r="J805" s="63"/>
      <c r="K805"/>
      <c r="M805" s="227">
        <v>143500</v>
      </c>
      <c r="N805" s="244">
        <v>1.2699957961811623E-4</v>
      </c>
      <c r="O805" s="243">
        <v>143500</v>
      </c>
      <c r="P805" s="244">
        <v>1.2699957961811623E-4</v>
      </c>
      <c r="Q805" s="68">
        <v>0</v>
      </c>
      <c r="R805" s="90">
        <v>0</v>
      </c>
    </row>
    <row r="806" spans="1:18" x14ac:dyDescent="0.2">
      <c r="A806" s="225">
        <v>804</v>
      </c>
      <c r="B806" t="s">
        <v>2521</v>
      </c>
      <c r="C806" s="63" t="s">
        <v>2522</v>
      </c>
      <c r="D806" s="63"/>
      <c r="E806" t="s">
        <v>2523</v>
      </c>
      <c r="F806" t="s">
        <v>2524</v>
      </c>
      <c r="G806" s="63" t="s">
        <v>590</v>
      </c>
      <c r="J806" s="63"/>
      <c r="K806"/>
      <c r="M806" s="227">
        <v>152038</v>
      </c>
      <c r="N806" s="244">
        <v>1.3455583335177112E-4</v>
      </c>
      <c r="O806" s="243">
        <v>152038</v>
      </c>
      <c r="P806" s="244">
        <v>1.3455583335177112E-4</v>
      </c>
      <c r="Q806" s="68">
        <v>0</v>
      </c>
      <c r="R806" s="90">
        <v>0</v>
      </c>
    </row>
    <row r="807" spans="1:18" x14ac:dyDescent="0.2">
      <c r="A807" s="225">
        <v>805</v>
      </c>
      <c r="B807" t="s">
        <v>1730</v>
      </c>
      <c r="C807" s="63" t="s">
        <v>1731</v>
      </c>
      <c r="D807" s="63" t="s">
        <v>656</v>
      </c>
      <c r="E807" t="s">
        <v>2541</v>
      </c>
      <c r="F807" t="s">
        <v>2542</v>
      </c>
      <c r="G807" s="63" t="s">
        <v>590</v>
      </c>
      <c r="J807" s="63"/>
      <c r="K807"/>
      <c r="M807" s="227">
        <v>22000</v>
      </c>
      <c r="N807" s="244">
        <v>1.9470318826470784E-5</v>
      </c>
      <c r="O807" s="243">
        <v>22000</v>
      </c>
      <c r="P807" s="244">
        <v>1.9470318826470784E-5</v>
      </c>
      <c r="Q807" s="68">
        <v>0</v>
      </c>
      <c r="R807" s="90">
        <v>0</v>
      </c>
    </row>
    <row r="808" spans="1:18" x14ac:dyDescent="0.2">
      <c r="A808" s="225">
        <v>806</v>
      </c>
      <c r="B808" t="s">
        <v>330</v>
      </c>
      <c r="C808" s="63" t="s">
        <v>331</v>
      </c>
      <c r="D808" s="63"/>
      <c r="E808" t="s">
        <v>979</v>
      </c>
      <c r="F808"/>
      <c r="G808" s="63" t="s">
        <v>590</v>
      </c>
      <c r="J808" s="63"/>
      <c r="K808"/>
      <c r="M808" s="227">
        <v>2764500</v>
      </c>
      <c r="N808" s="244">
        <v>2.4466225634444763E-3</v>
      </c>
      <c r="O808" s="243">
        <v>2805000</v>
      </c>
      <c r="P808" s="244">
        <v>2.4824656503750248E-3</v>
      </c>
      <c r="Q808" s="68">
        <v>40500</v>
      </c>
      <c r="R808" s="90">
        <v>3.5843086930548489E-5</v>
      </c>
    </row>
    <row r="809" spans="1:18" x14ac:dyDescent="0.2">
      <c r="A809" s="225">
        <v>807</v>
      </c>
      <c r="B809" t="s">
        <v>1543</v>
      </c>
      <c r="C809" s="63" t="s">
        <v>728</v>
      </c>
      <c r="D809" s="63"/>
      <c r="E809" t="s">
        <v>1180</v>
      </c>
      <c r="F809"/>
      <c r="G809" s="63" t="s">
        <v>590</v>
      </c>
      <c r="J809" s="63"/>
      <c r="K809"/>
      <c r="M809" s="227">
        <v>16000</v>
      </c>
      <c r="N809" s="244">
        <v>1.4160231873796934E-5</v>
      </c>
      <c r="O809" s="243">
        <v>16000</v>
      </c>
      <c r="P809" s="244">
        <v>1.4160231873796934E-5</v>
      </c>
      <c r="Q809" s="68">
        <v>0</v>
      </c>
      <c r="R809" s="90">
        <v>0</v>
      </c>
    </row>
    <row r="810" spans="1:18" x14ac:dyDescent="0.2">
      <c r="A810" s="225">
        <v>808</v>
      </c>
      <c r="B810" t="s">
        <v>499</v>
      </c>
      <c r="C810" s="63" t="s">
        <v>500</v>
      </c>
      <c r="D810" s="63" t="s">
        <v>656</v>
      </c>
      <c r="E810" t="s">
        <v>2398</v>
      </c>
      <c r="F810" t="s">
        <v>2399</v>
      </c>
      <c r="G810" s="63" t="s">
        <v>590</v>
      </c>
      <c r="J810" s="63"/>
      <c r="K810"/>
      <c r="M810" s="227">
        <v>2000</v>
      </c>
      <c r="N810" s="244">
        <v>1.7700289842246167E-6</v>
      </c>
      <c r="O810" s="243">
        <v>2000</v>
      </c>
      <c r="P810" s="244">
        <v>1.7700289842246167E-6</v>
      </c>
      <c r="Q810" s="68">
        <v>0</v>
      </c>
      <c r="R810" s="90">
        <v>0</v>
      </c>
    </row>
    <row r="811" spans="1:18" x14ac:dyDescent="0.2">
      <c r="A811" s="225">
        <v>809</v>
      </c>
      <c r="B811" t="s">
        <v>2153</v>
      </c>
      <c r="C811" s="63" t="s">
        <v>2154</v>
      </c>
      <c r="D811" s="63" t="s">
        <v>656</v>
      </c>
      <c r="E811" t="s">
        <v>2465</v>
      </c>
      <c r="F811">
        <v>0</v>
      </c>
      <c r="G811" s="63" t="s">
        <v>590</v>
      </c>
      <c r="J811" s="63"/>
      <c r="K811"/>
      <c r="M811" s="227">
        <v>120000</v>
      </c>
      <c r="N811" s="244">
        <v>1.0620173905347699E-4</v>
      </c>
      <c r="O811" s="243">
        <v>120000</v>
      </c>
      <c r="P811" s="244">
        <v>1.0620173905347699E-4</v>
      </c>
      <c r="Q811" s="68">
        <v>0</v>
      </c>
      <c r="R811" s="90">
        <v>0</v>
      </c>
    </row>
    <row r="812" spans="1:18" x14ac:dyDescent="0.2">
      <c r="A812" s="225">
        <v>810</v>
      </c>
      <c r="B812" t="s">
        <v>2125</v>
      </c>
      <c r="C812" s="63" t="s">
        <v>2126</v>
      </c>
      <c r="D812" s="63"/>
      <c r="E812" t="s">
        <v>2127</v>
      </c>
      <c r="F812" t="s">
        <v>2128</v>
      </c>
      <c r="G812" s="63" t="s">
        <v>590</v>
      </c>
      <c r="J812" s="63"/>
      <c r="K812"/>
      <c r="M812" s="227">
        <v>756500</v>
      </c>
      <c r="N812" s="244">
        <v>6.6951346328296131E-4</v>
      </c>
      <c r="O812" s="243">
        <v>756500</v>
      </c>
      <c r="P812" s="244">
        <v>6.6951346328296131E-4</v>
      </c>
      <c r="Q812" s="68">
        <v>0</v>
      </c>
      <c r="R812" s="90">
        <v>0</v>
      </c>
    </row>
    <row r="813" spans="1:18" x14ac:dyDescent="0.2">
      <c r="A813" s="225">
        <v>811</v>
      </c>
      <c r="B813" t="s">
        <v>1414</v>
      </c>
      <c r="C813" s="63" t="s">
        <v>1415</v>
      </c>
      <c r="D813" s="63" t="s">
        <v>656</v>
      </c>
      <c r="E813" t="s">
        <v>2277</v>
      </c>
      <c r="F813" t="s">
        <v>2278</v>
      </c>
      <c r="G813" s="63" t="s">
        <v>590</v>
      </c>
      <c r="J813" s="63"/>
      <c r="K813"/>
      <c r="M813" s="227">
        <v>174000</v>
      </c>
      <c r="N813" s="244">
        <v>1.5399252162754166E-4</v>
      </c>
      <c r="O813" s="243">
        <v>174000</v>
      </c>
      <c r="P813" s="244">
        <v>1.5399252162754166E-4</v>
      </c>
      <c r="Q813" s="68">
        <v>0</v>
      </c>
      <c r="R813" s="90">
        <v>0</v>
      </c>
    </row>
    <row r="814" spans="1:18" x14ac:dyDescent="0.2">
      <c r="A814" s="225">
        <v>812</v>
      </c>
      <c r="B814" t="s">
        <v>3487</v>
      </c>
      <c r="C814" s="63" t="s">
        <v>3488</v>
      </c>
      <c r="D814" s="63"/>
      <c r="E814" t="s">
        <v>3489</v>
      </c>
      <c r="F814"/>
      <c r="G814" s="63" t="s">
        <v>590</v>
      </c>
      <c r="J814" s="63"/>
      <c r="K814"/>
      <c r="M814" s="227"/>
      <c r="N814" s="244">
        <v>0</v>
      </c>
      <c r="O814" s="243">
        <v>51500</v>
      </c>
      <c r="P814" s="244">
        <v>4.5578246343783883E-5</v>
      </c>
      <c r="Q814" s="68">
        <v>51500</v>
      </c>
      <c r="R814" s="90">
        <v>4.5578246343783883E-5</v>
      </c>
    </row>
    <row r="815" spans="1:18" x14ac:dyDescent="0.2">
      <c r="A815" s="225">
        <v>813</v>
      </c>
      <c r="B815" t="s">
        <v>2032</v>
      </c>
      <c r="C815" s="63" t="s">
        <v>2033</v>
      </c>
      <c r="D815" s="63" t="s">
        <v>656</v>
      </c>
      <c r="E815" t="s">
        <v>2375</v>
      </c>
      <c r="F815" t="s">
        <v>2376</v>
      </c>
      <c r="G815" s="63" t="s">
        <v>590</v>
      </c>
      <c r="J815" s="63"/>
      <c r="K815"/>
      <c r="M815" s="227">
        <v>1000</v>
      </c>
      <c r="N815" s="244">
        <v>8.8501449211230836E-7</v>
      </c>
      <c r="O815" s="243">
        <v>1000</v>
      </c>
      <c r="P815" s="244">
        <v>8.8501449211230836E-7</v>
      </c>
      <c r="Q815" s="68">
        <v>0</v>
      </c>
      <c r="R815" s="90">
        <v>0</v>
      </c>
    </row>
    <row r="816" spans="1:18" x14ac:dyDescent="0.2">
      <c r="A816" s="225">
        <v>814</v>
      </c>
      <c r="B816" t="s">
        <v>2740</v>
      </c>
      <c r="C816" s="63" t="s">
        <v>2741</v>
      </c>
      <c r="D816" s="63" t="s">
        <v>656</v>
      </c>
      <c r="E816" t="s">
        <v>2375</v>
      </c>
      <c r="F816" t="s">
        <v>2376</v>
      </c>
      <c r="G816" s="63" t="s">
        <v>590</v>
      </c>
      <c r="J816" s="63"/>
      <c r="K816"/>
      <c r="M816" s="227">
        <v>448500</v>
      </c>
      <c r="N816" s="244">
        <v>3.9692899971237029E-4</v>
      </c>
      <c r="O816" s="243">
        <v>494500</v>
      </c>
      <c r="P816" s="244">
        <v>4.3763966634953645E-4</v>
      </c>
      <c r="Q816" s="68">
        <v>46000</v>
      </c>
      <c r="R816" s="90">
        <v>4.0710666637166186E-5</v>
      </c>
    </row>
    <row r="817" spans="1:18" x14ac:dyDescent="0.2">
      <c r="A817" s="225">
        <v>815</v>
      </c>
      <c r="B817" t="s">
        <v>2988</v>
      </c>
      <c r="C817" s="63" t="s">
        <v>2989</v>
      </c>
      <c r="D817" s="63"/>
      <c r="E817" t="s">
        <v>2977</v>
      </c>
      <c r="F817" t="s">
        <v>2978</v>
      </c>
      <c r="G817" s="63" t="s">
        <v>590</v>
      </c>
      <c r="J817" s="63"/>
      <c r="K817"/>
      <c r="M817" s="227">
        <v>1500</v>
      </c>
      <c r="N817" s="244">
        <v>1.3275217381684624E-6</v>
      </c>
      <c r="O817" s="243">
        <v>1500</v>
      </c>
      <c r="P817" s="244">
        <v>1.3275217381684624E-6</v>
      </c>
      <c r="Q817" s="68">
        <v>0</v>
      </c>
      <c r="R817" s="90">
        <v>0</v>
      </c>
    </row>
    <row r="818" spans="1:18" x14ac:dyDescent="0.2">
      <c r="A818" s="225">
        <v>816</v>
      </c>
      <c r="B818" t="s">
        <v>2975</v>
      </c>
      <c r="C818" s="63" t="s">
        <v>2976</v>
      </c>
      <c r="D818" s="63"/>
      <c r="E818" t="s">
        <v>2977</v>
      </c>
      <c r="F818" t="s">
        <v>2978</v>
      </c>
      <c r="G818" s="63" t="s">
        <v>590</v>
      </c>
      <c r="J818" s="63"/>
      <c r="K818"/>
      <c r="M818" s="227">
        <v>49000</v>
      </c>
      <c r="N818" s="244">
        <v>4.3365710113503111E-5</v>
      </c>
      <c r="O818" s="243">
        <v>78500</v>
      </c>
      <c r="P818" s="244">
        <v>6.9473637630816206E-5</v>
      </c>
      <c r="Q818" s="68">
        <v>29500</v>
      </c>
      <c r="R818" s="90">
        <v>2.6107927517313096E-5</v>
      </c>
    </row>
    <row r="819" spans="1:18" x14ac:dyDescent="0.2">
      <c r="A819" s="225">
        <v>817</v>
      </c>
      <c r="B819" t="s">
        <v>2030</v>
      </c>
      <c r="C819" s="63" t="s">
        <v>2031</v>
      </c>
      <c r="D819" s="63" t="s">
        <v>656</v>
      </c>
      <c r="E819" t="s">
        <v>2375</v>
      </c>
      <c r="F819" t="s">
        <v>2376</v>
      </c>
      <c r="G819" s="63" t="s">
        <v>590</v>
      </c>
      <c r="J819" s="63"/>
      <c r="K819"/>
      <c r="M819" s="227">
        <v>2000</v>
      </c>
      <c r="N819" s="244">
        <v>1.7700289842246167E-6</v>
      </c>
      <c r="O819" s="243">
        <v>2500</v>
      </c>
      <c r="P819" s="244">
        <v>2.212536230280771E-6</v>
      </c>
      <c r="Q819" s="68">
        <v>500</v>
      </c>
      <c r="R819" s="90">
        <v>4.4250724605615418E-7</v>
      </c>
    </row>
    <row r="820" spans="1:18" x14ac:dyDescent="0.2">
      <c r="A820" s="225">
        <v>818</v>
      </c>
      <c r="B820" t="s">
        <v>2028</v>
      </c>
      <c r="C820" s="63" t="s">
        <v>2029</v>
      </c>
      <c r="D820" s="63" t="s">
        <v>656</v>
      </c>
      <c r="E820" t="s">
        <v>2375</v>
      </c>
      <c r="F820" t="s">
        <v>2376</v>
      </c>
      <c r="G820" s="63" t="s">
        <v>590</v>
      </c>
      <c r="J820" s="63"/>
      <c r="K820"/>
      <c r="M820" s="227">
        <v>30000</v>
      </c>
      <c r="N820" s="244">
        <v>2.6550434763369249E-5</v>
      </c>
      <c r="O820" s="243">
        <v>12000</v>
      </c>
      <c r="P820" s="244">
        <v>1.0620173905347699E-5</v>
      </c>
      <c r="Q820" s="68">
        <v>-18000</v>
      </c>
      <c r="R820" s="90">
        <v>-1.5930260858021549E-5</v>
      </c>
    </row>
    <row r="821" spans="1:18" x14ac:dyDescent="0.2">
      <c r="A821" s="225">
        <v>819</v>
      </c>
      <c r="B821" t="s">
        <v>2014</v>
      </c>
      <c r="C821" s="63" t="s">
        <v>2015</v>
      </c>
      <c r="D821" s="63" t="s">
        <v>656</v>
      </c>
      <c r="E821" t="s">
        <v>2375</v>
      </c>
      <c r="F821" t="s">
        <v>2376</v>
      </c>
      <c r="G821" s="63" t="s">
        <v>590</v>
      </c>
      <c r="J821" s="63"/>
      <c r="K821"/>
      <c r="M821" s="227">
        <v>2500</v>
      </c>
      <c r="N821" s="244">
        <v>2.212536230280771E-6</v>
      </c>
      <c r="O821" s="243">
        <v>2500</v>
      </c>
      <c r="P821" s="244">
        <v>2.212536230280771E-6</v>
      </c>
      <c r="Q821" s="68">
        <v>0</v>
      </c>
      <c r="R821" s="90">
        <v>0</v>
      </c>
    </row>
    <row r="822" spans="1:18" x14ac:dyDescent="0.2">
      <c r="A822" s="225">
        <v>820</v>
      </c>
      <c r="B822" t="s">
        <v>1879</v>
      </c>
      <c r="C822" s="63" t="s">
        <v>1880</v>
      </c>
      <c r="D822" s="63"/>
      <c r="E822" t="s">
        <v>1881</v>
      </c>
      <c r="F822"/>
      <c r="G822" s="63" t="s">
        <v>590</v>
      </c>
      <c r="J822" s="63"/>
      <c r="K822"/>
      <c r="M822" s="227">
        <v>16500</v>
      </c>
      <c r="N822" s="244">
        <v>1.4602739119853087E-5</v>
      </c>
      <c r="O822" s="243"/>
      <c r="P822" s="244">
        <v>0</v>
      </c>
      <c r="Q822" s="68">
        <v>-16500</v>
      </c>
      <c r="R822" s="90">
        <v>-1.4602739119853087E-5</v>
      </c>
    </row>
    <row r="823" spans="1:18" x14ac:dyDescent="0.2">
      <c r="A823" s="225">
        <v>821</v>
      </c>
      <c r="B823" t="s">
        <v>2209</v>
      </c>
      <c r="C823" s="63" t="s">
        <v>2210</v>
      </c>
      <c r="D823" s="63" t="s">
        <v>656</v>
      </c>
      <c r="E823" t="s">
        <v>2363</v>
      </c>
      <c r="F823" t="s">
        <v>2364</v>
      </c>
      <c r="G823" s="63" t="s">
        <v>590</v>
      </c>
      <c r="J823" s="63"/>
      <c r="K823"/>
      <c r="M823" s="227">
        <v>32828</v>
      </c>
      <c r="N823" s="244">
        <v>2.9053255747062858E-5</v>
      </c>
      <c r="O823" s="243">
        <v>11828</v>
      </c>
      <c r="P823" s="244">
        <v>1.0467951412704382E-5</v>
      </c>
      <c r="Q823" s="68">
        <v>-21000</v>
      </c>
      <c r="R823" s="90">
        <v>-1.8585304334358474E-5</v>
      </c>
    </row>
    <row r="824" spans="1:18" x14ac:dyDescent="0.2">
      <c r="A824" s="225">
        <v>822</v>
      </c>
      <c r="B824" t="s">
        <v>1634</v>
      </c>
      <c r="C824" s="63" t="s">
        <v>1635</v>
      </c>
      <c r="D824" s="63" t="s">
        <v>656</v>
      </c>
      <c r="E824" t="s">
        <v>2332</v>
      </c>
      <c r="F824" t="s">
        <v>2333</v>
      </c>
      <c r="G824" s="63" t="s">
        <v>590</v>
      </c>
      <c r="J824" s="63"/>
      <c r="K824"/>
      <c r="M824" s="227">
        <v>35500</v>
      </c>
      <c r="N824" s="244">
        <v>3.1418014469986945E-5</v>
      </c>
      <c r="O824" s="243"/>
      <c r="P824" s="244">
        <v>0</v>
      </c>
      <c r="Q824" s="68">
        <v>-35500</v>
      </c>
      <c r="R824" s="90">
        <v>-3.1418014469986945E-5</v>
      </c>
    </row>
    <row r="825" spans="1:18" x14ac:dyDescent="0.2">
      <c r="A825" s="225">
        <v>823</v>
      </c>
      <c r="B825" t="s">
        <v>296</v>
      </c>
      <c r="C825" s="63" t="s">
        <v>297</v>
      </c>
      <c r="D825" s="63"/>
      <c r="E825" t="s">
        <v>2520</v>
      </c>
      <c r="F825" t="s">
        <v>2449</v>
      </c>
      <c r="G825" s="63" t="s">
        <v>590</v>
      </c>
      <c r="J825" s="63"/>
      <c r="K825"/>
      <c r="M825" s="227">
        <v>13000</v>
      </c>
      <c r="N825" s="244">
        <v>1.1505188397460009E-5</v>
      </c>
      <c r="O825" s="243">
        <v>13000</v>
      </c>
      <c r="P825" s="244">
        <v>1.1505188397460009E-5</v>
      </c>
      <c r="Q825" s="68">
        <v>0</v>
      </c>
      <c r="R825" s="90">
        <v>0</v>
      </c>
    </row>
    <row r="826" spans="1:18" x14ac:dyDescent="0.2">
      <c r="A826" s="225">
        <v>824</v>
      </c>
      <c r="B826" t="s">
        <v>2084</v>
      </c>
      <c r="C826" s="63" t="s">
        <v>2085</v>
      </c>
      <c r="D826" s="63"/>
      <c r="E826" t="s">
        <v>2520</v>
      </c>
      <c r="F826" t="s">
        <v>2449</v>
      </c>
      <c r="G826" s="63" t="s">
        <v>590</v>
      </c>
      <c r="J826" s="63"/>
      <c r="K826"/>
      <c r="M826" s="227">
        <v>13000</v>
      </c>
      <c r="N826" s="244">
        <v>1.1505188397460009E-5</v>
      </c>
      <c r="O826" s="243">
        <v>13000</v>
      </c>
      <c r="P826" s="244">
        <v>1.1505188397460009E-5</v>
      </c>
      <c r="Q826" s="68">
        <v>0</v>
      </c>
      <c r="R826" s="90">
        <v>0</v>
      </c>
    </row>
    <row r="827" spans="1:18" x14ac:dyDescent="0.2">
      <c r="A827" s="225">
        <v>825</v>
      </c>
      <c r="B827" t="s">
        <v>3472</v>
      </c>
      <c r="C827" s="63" t="s">
        <v>3473</v>
      </c>
      <c r="D827" s="63" t="s">
        <v>656</v>
      </c>
      <c r="E827" t="s">
        <v>3474</v>
      </c>
      <c r="F827" t="s">
        <v>2381</v>
      </c>
      <c r="G827" s="63" t="s">
        <v>590</v>
      </c>
      <c r="J827" s="63"/>
      <c r="K827"/>
      <c r="M827" s="227"/>
      <c r="N827" s="244">
        <v>0</v>
      </c>
      <c r="O827" s="243">
        <v>100000</v>
      </c>
      <c r="P827" s="244">
        <v>8.8501449211230834E-5</v>
      </c>
      <c r="Q827" s="68">
        <v>100000</v>
      </c>
      <c r="R827" s="90">
        <v>8.8501449211230834E-5</v>
      </c>
    </row>
    <row r="828" spans="1:18" x14ac:dyDescent="0.2">
      <c r="A828" s="225">
        <v>826</v>
      </c>
      <c r="B828" t="s">
        <v>574</v>
      </c>
      <c r="C828" s="63" t="s">
        <v>575</v>
      </c>
      <c r="D828" s="63"/>
      <c r="E828" t="s">
        <v>1013</v>
      </c>
      <c r="F828"/>
      <c r="G828" s="63" t="s">
        <v>590</v>
      </c>
      <c r="J828" s="63"/>
      <c r="K828"/>
      <c r="M828" s="227">
        <v>213000</v>
      </c>
      <c r="N828" s="244">
        <v>1.8850808681992169E-4</v>
      </c>
      <c r="O828" s="243">
        <v>250500</v>
      </c>
      <c r="P828" s="244">
        <v>2.2169613027413324E-4</v>
      </c>
      <c r="Q828" s="68">
        <v>37500</v>
      </c>
      <c r="R828" s="90">
        <v>3.3188043454211564E-5</v>
      </c>
    </row>
    <row r="829" spans="1:18" x14ac:dyDescent="0.2">
      <c r="A829" s="225">
        <v>827</v>
      </c>
      <c r="B829" t="s">
        <v>2863</v>
      </c>
      <c r="C829" s="63" t="s">
        <v>2864</v>
      </c>
      <c r="D829" s="63"/>
      <c r="E829" t="s">
        <v>2865</v>
      </c>
      <c r="F829" t="s">
        <v>2866</v>
      </c>
      <c r="G829" s="63" t="s">
        <v>590</v>
      </c>
      <c r="J829" s="63"/>
      <c r="K829"/>
      <c r="M829" s="227">
        <v>26700</v>
      </c>
      <c r="N829" s="244">
        <v>2.3629886939398631E-5</v>
      </c>
      <c r="O829" s="243">
        <v>26700</v>
      </c>
      <c r="P829" s="244">
        <v>2.3629886939398631E-5</v>
      </c>
      <c r="Q829" s="68">
        <v>0</v>
      </c>
      <c r="R829" s="90">
        <v>0</v>
      </c>
    </row>
    <row r="830" spans="1:18" x14ac:dyDescent="0.2">
      <c r="A830" s="225">
        <v>828</v>
      </c>
      <c r="B830" t="s">
        <v>3149</v>
      </c>
      <c r="C830" s="63" t="s">
        <v>3150</v>
      </c>
      <c r="D830" s="63"/>
      <c r="E830" t="s">
        <v>2865</v>
      </c>
      <c r="F830" t="s">
        <v>3151</v>
      </c>
      <c r="G830" s="63" t="s">
        <v>590</v>
      </c>
      <c r="J830" s="63"/>
      <c r="K830"/>
      <c r="M830" s="227">
        <v>49900</v>
      </c>
      <c r="N830" s="244">
        <v>4.4162223156404185E-5</v>
      </c>
      <c r="O830" s="243">
        <v>49900</v>
      </c>
      <c r="P830" s="244">
        <v>4.4162223156404185E-5</v>
      </c>
      <c r="Q830" s="68">
        <v>0</v>
      </c>
      <c r="R830" s="90">
        <v>0</v>
      </c>
    </row>
    <row r="831" spans="1:18" x14ac:dyDescent="0.2">
      <c r="A831" s="225">
        <v>829</v>
      </c>
      <c r="B831" t="s">
        <v>22</v>
      </c>
      <c r="C831" s="63" t="s">
        <v>23</v>
      </c>
      <c r="D831" s="63"/>
      <c r="E831" t="s">
        <v>2472</v>
      </c>
      <c r="F831" t="s">
        <v>2473</v>
      </c>
      <c r="G831" s="63" t="s">
        <v>590</v>
      </c>
      <c r="J831" s="63"/>
      <c r="K831"/>
      <c r="M831" s="227">
        <v>105446</v>
      </c>
      <c r="N831" s="244">
        <v>9.3321238135274463E-5</v>
      </c>
      <c r="O831" s="243">
        <v>105446</v>
      </c>
      <c r="P831" s="244">
        <v>9.3321238135274463E-5</v>
      </c>
      <c r="Q831" s="68">
        <v>0</v>
      </c>
      <c r="R831" s="90">
        <v>0</v>
      </c>
    </row>
    <row r="832" spans="1:18" x14ac:dyDescent="0.2">
      <c r="A832" s="225">
        <v>830</v>
      </c>
      <c r="B832" t="s">
        <v>765</v>
      </c>
      <c r="C832" s="63" t="s">
        <v>766</v>
      </c>
      <c r="D832" s="63" t="s">
        <v>656</v>
      </c>
      <c r="E832" t="s">
        <v>2326</v>
      </c>
      <c r="F832" t="s">
        <v>2327</v>
      </c>
      <c r="G832" s="63" t="s">
        <v>590</v>
      </c>
      <c r="J832" s="63"/>
      <c r="K832"/>
      <c r="M832" s="227">
        <v>39500</v>
      </c>
      <c r="N832" s="244">
        <v>3.4958072438436176E-5</v>
      </c>
      <c r="O832" s="243">
        <v>39500</v>
      </c>
      <c r="P832" s="244">
        <v>3.4958072438436176E-5</v>
      </c>
      <c r="Q832" s="68">
        <v>0</v>
      </c>
      <c r="R832" s="90">
        <v>0</v>
      </c>
    </row>
    <row r="833" spans="1:18" x14ac:dyDescent="0.2">
      <c r="A833" s="225">
        <v>831</v>
      </c>
      <c r="B833" t="s">
        <v>1672</v>
      </c>
      <c r="C833" s="63" t="s">
        <v>1673</v>
      </c>
      <c r="D833" s="63" t="s">
        <v>656</v>
      </c>
      <c r="E833" t="s">
        <v>2389</v>
      </c>
      <c r="F833" t="s">
        <v>2390</v>
      </c>
      <c r="G833" s="63" t="s">
        <v>590</v>
      </c>
      <c r="J833" s="63"/>
      <c r="K833"/>
      <c r="M833" s="227">
        <v>14000</v>
      </c>
      <c r="N833" s="244">
        <v>1.2390202889572317E-5</v>
      </c>
      <c r="O833" s="243">
        <v>14000</v>
      </c>
      <c r="P833" s="244">
        <v>1.2390202889572317E-5</v>
      </c>
      <c r="Q833" s="68">
        <v>0</v>
      </c>
      <c r="R833" s="90">
        <v>0</v>
      </c>
    </row>
    <row r="834" spans="1:18" x14ac:dyDescent="0.2">
      <c r="A834" s="225">
        <v>832</v>
      </c>
      <c r="B834" t="s">
        <v>2639</v>
      </c>
      <c r="C834" s="63" t="s">
        <v>2640</v>
      </c>
      <c r="D834" s="63" t="s">
        <v>656</v>
      </c>
      <c r="E834" t="s">
        <v>2641</v>
      </c>
      <c r="F834" t="s">
        <v>101</v>
      </c>
      <c r="G834" s="63" t="s">
        <v>590</v>
      </c>
      <c r="J834" s="63"/>
      <c r="K834"/>
      <c r="M834" s="227">
        <v>86000</v>
      </c>
      <c r="N834" s="244">
        <v>7.6111246321658522E-5</v>
      </c>
      <c r="O834" s="243">
        <v>86000</v>
      </c>
      <c r="P834" s="244">
        <v>7.6111246321658522E-5</v>
      </c>
      <c r="Q834" s="68">
        <v>0</v>
      </c>
      <c r="R834" s="90">
        <v>0</v>
      </c>
    </row>
    <row r="835" spans="1:18" x14ac:dyDescent="0.2">
      <c r="A835" s="225">
        <v>833</v>
      </c>
      <c r="B835" t="s">
        <v>3141</v>
      </c>
      <c r="C835" s="63" t="s">
        <v>3142</v>
      </c>
      <c r="D835" s="63"/>
      <c r="E835" t="s">
        <v>3143</v>
      </c>
      <c r="F835" t="s">
        <v>3144</v>
      </c>
      <c r="G835" s="63" t="s">
        <v>590</v>
      </c>
      <c r="J835" s="63"/>
      <c r="K835"/>
      <c r="M835" s="227">
        <v>66900</v>
      </c>
      <c r="N835" s="244">
        <v>5.9207469522313428E-5</v>
      </c>
      <c r="O835" s="243">
        <v>66900</v>
      </c>
      <c r="P835" s="244">
        <v>5.9207469522313428E-5</v>
      </c>
      <c r="Q835" s="68">
        <v>0</v>
      </c>
      <c r="R835" s="90">
        <v>0</v>
      </c>
    </row>
    <row r="836" spans="1:18" x14ac:dyDescent="0.2">
      <c r="A836" s="225">
        <v>834</v>
      </c>
      <c r="B836" t="s">
        <v>2231</v>
      </c>
      <c r="C836" s="63" t="s">
        <v>871</v>
      </c>
      <c r="D836" s="63" t="s">
        <v>656</v>
      </c>
      <c r="E836" t="s">
        <v>2585</v>
      </c>
      <c r="F836" t="s">
        <v>2586</v>
      </c>
      <c r="G836" s="63" t="s">
        <v>590</v>
      </c>
      <c r="J836" s="63"/>
      <c r="K836"/>
      <c r="M836" s="227">
        <v>6000</v>
      </c>
      <c r="N836" s="244">
        <v>5.3100869526738497E-6</v>
      </c>
      <c r="O836" s="243">
        <v>4500</v>
      </c>
      <c r="P836" s="244">
        <v>3.9825652145053873E-6</v>
      </c>
      <c r="Q836" s="68">
        <v>-1500</v>
      </c>
      <c r="R836" s="90">
        <v>-1.3275217381684624E-6</v>
      </c>
    </row>
    <row r="837" spans="1:18" x14ac:dyDescent="0.2">
      <c r="A837" s="225">
        <v>835</v>
      </c>
      <c r="B837" t="s">
        <v>416</v>
      </c>
      <c r="C837" s="63" t="s">
        <v>644</v>
      </c>
      <c r="D837" s="63" t="s">
        <v>656</v>
      </c>
      <c r="E837" t="s">
        <v>2786</v>
      </c>
      <c r="F837" t="s">
        <v>2787</v>
      </c>
      <c r="G837" s="63" t="s">
        <v>590</v>
      </c>
      <c r="J837" s="63"/>
      <c r="K837"/>
      <c r="M837" s="227">
        <v>892500</v>
      </c>
      <c r="N837" s="244">
        <v>7.8987543421023515E-4</v>
      </c>
      <c r="O837" s="243">
        <v>1014000</v>
      </c>
      <c r="P837" s="244">
        <v>8.9740469500188067E-4</v>
      </c>
      <c r="Q837" s="68">
        <v>121500</v>
      </c>
      <c r="R837" s="90">
        <v>1.0752926079164546E-4</v>
      </c>
    </row>
    <row r="838" spans="1:18" x14ac:dyDescent="0.2">
      <c r="A838" s="225">
        <v>836</v>
      </c>
      <c r="B838" t="s">
        <v>3102</v>
      </c>
      <c r="C838" s="63" t="s">
        <v>3103</v>
      </c>
      <c r="D838" s="63"/>
      <c r="E838" t="s">
        <v>3104</v>
      </c>
      <c r="F838" t="s">
        <v>3105</v>
      </c>
      <c r="G838" s="63" t="s">
        <v>590</v>
      </c>
      <c r="J838" s="63"/>
      <c r="K838"/>
      <c r="M838" s="227">
        <v>17529000</v>
      </c>
      <c r="N838" s="244">
        <v>1.5513419032236653E-2</v>
      </c>
      <c r="O838" s="243">
        <v>17529000</v>
      </c>
      <c r="P838" s="244">
        <v>1.5513419032236653E-2</v>
      </c>
      <c r="Q838" s="68">
        <v>0</v>
      </c>
      <c r="R838" s="90">
        <v>0</v>
      </c>
    </row>
    <row r="839" spans="1:18" x14ac:dyDescent="0.2">
      <c r="A839" s="225">
        <v>837</v>
      </c>
      <c r="B839" t="s">
        <v>3637</v>
      </c>
      <c r="C839" s="63" t="s">
        <v>3638</v>
      </c>
      <c r="D839" s="63"/>
      <c r="E839" t="s">
        <v>3639</v>
      </c>
      <c r="F839" t="s">
        <v>3105</v>
      </c>
      <c r="G839" s="63" t="s">
        <v>590</v>
      </c>
      <c r="J839" s="63"/>
      <c r="K839"/>
      <c r="M839" s="227"/>
      <c r="N839" s="244">
        <v>0</v>
      </c>
      <c r="O839" s="243">
        <v>2000</v>
      </c>
      <c r="P839" s="244">
        <v>1.7700289842246167E-6</v>
      </c>
      <c r="Q839" s="68">
        <v>2000</v>
      </c>
      <c r="R839" s="90">
        <v>1.7700289842246167E-6</v>
      </c>
    </row>
    <row r="840" spans="1:18" x14ac:dyDescent="0.2">
      <c r="A840" s="225">
        <v>838</v>
      </c>
      <c r="B840" t="s">
        <v>305</v>
      </c>
      <c r="C840" s="63" t="s">
        <v>306</v>
      </c>
      <c r="D840" s="63"/>
      <c r="E840" t="s">
        <v>1068</v>
      </c>
      <c r="F840"/>
      <c r="G840" s="63" t="s">
        <v>590</v>
      </c>
      <c r="J840" s="63"/>
      <c r="K840"/>
      <c r="M840" s="227">
        <v>17958</v>
      </c>
      <c r="N840" s="244">
        <v>1.5893090249352833E-5</v>
      </c>
      <c r="O840" s="243">
        <v>13458</v>
      </c>
      <c r="P840" s="244">
        <v>1.1910525034847446E-5</v>
      </c>
      <c r="Q840" s="68">
        <v>-4500</v>
      </c>
      <c r="R840" s="90">
        <v>-3.9825652145053873E-6</v>
      </c>
    </row>
    <row r="841" spans="1:18" x14ac:dyDescent="0.2">
      <c r="A841" s="225">
        <v>839</v>
      </c>
      <c r="B841" t="s">
        <v>3265</v>
      </c>
      <c r="C841" s="63" t="s">
        <v>3266</v>
      </c>
      <c r="D841" s="63"/>
      <c r="E841" t="s">
        <v>3267</v>
      </c>
      <c r="F841" t="s">
        <v>3268</v>
      </c>
      <c r="G841" s="63" t="s">
        <v>590</v>
      </c>
      <c r="J841" s="63"/>
      <c r="K841"/>
      <c r="M841" s="227">
        <v>36000</v>
      </c>
      <c r="N841" s="244">
        <v>3.1860521716043098E-5</v>
      </c>
      <c r="O841" s="243">
        <v>36000</v>
      </c>
      <c r="P841" s="244">
        <v>3.1860521716043098E-5</v>
      </c>
      <c r="Q841" s="68">
        <v>0</v>
      </c>
      <c r="R841" s="90">
        <v>0</v>
      </c>
    </row>
    <row r="842" spans="1:18" x14ac:dyDescent="0.2">
      <c r="A842" s="225">
        <v>840</v>
      </c>
      <c r="B842" t="s">
        <v>2155</v>
      </c>
      <c r="C842" s="63" t="s">
        <v>2156</v>
      </c>
      <c r="D842" s="63" t="s">
        <v>656</v>
      </c>
      <c r="E842" t="s">
        <v>2470</v>
      </c>
      <c r="F842" t="s">
        <v>2471</v>
      </c>
      <c r="G842" s="63" t="s">
        <v>590</v>
      </c>
      <c r="J842" s="63"/>
      <c r="K842"/>
      <c r="M842" s="227">
        <v>107000</v>
      </c>
      <c r="N842" s="244">
        <v>9.4696550656016989E-5</v>
      </c>
      <c r="O842" s="243">
        <v>103500</v>
      </c>
      <c r="P842" s="244">
        <v>9.1598999933623911E-5</v>
      </c>
      <c r="Q842" s="68">
        <v>-3500</v>
      </c>
      <c r="R842" s="90">
        <v>-3.0975507223930792E-6</v>
      </c>
    </row>
    <row r="843" spans="1:18" x14ac:dyDescent="0.2">
      <c r="A843" s="225">
        <v>841</v>
      </c>
      <c r="B843" t="s">
        <v>2715</v>
      </c>
      <c r="C843" s="63" t="s">
        <v>2716</v>
      </c>
      <c r="D843" s="63"/>
      <c r="E843" t="s">
        <v>2717</v>
      </c>
      <c r="F843" t="s">
        <v>2718</v>
      </c>
      <c r="G843" s="63" t="s">
        <v>590</v>
      </c>
      <c r="J843" s="63"/>
      <c r="K843"/>
      <c r="M843" s="227">
        <v>72500</v>
      </c>
      <c r="N843" s="244">
        <v>6.4163550678142357E-5</v>
      </c>
      <c r="O843" s="243">
        <v>72500</v>
      </c>
      <c r="P843" s="244">
        <v>6.4163550678142357E-5</v>
      </c>
      <c r="Q843" s="68">
        <v>0</v>
      </c>
      <c r="R843" s="90">
        <v>0</v>
      </c>
    </row>
    <row r="844" spans="1:18" x14ac:dyDescent="0.2">
      <c r="A844" s="225">
        <v>842</v>
      </c>
      <c r="B844" t="s">
        <v>2302</v>
      </c>
      <c r="C844" s="63" t="s">
        <v>2303</v>
      </c>
      <c r="D844" s="63"/>
      <c r="E844" t="s">
        <v>2304</v>
      </c>
      <c r="F844"/>
      <c r="G844" s="63" t="s">
        <v>590</v>
      </c>
      <c r="J844" s="63"/>
      <c r="K844"/>
      <c r="M844" s="227">
        <v>180500</v>
      </c>
      <c r="N844" s="244">
        <v>1.5974511582627165E-4</v>
      </c>
      <c r="O844" s="243">
        <v>180500</v>
      </c>
      <c r="P844" s="244">
        <v>1.5974511582627165E-4</v>
      </c>
      <c r="Q844" s="68">
        <v>0</v>
      </c>
      <c r="R844" s="90">
        <v>0</v>
      </c>
    </row>
    <row r="845" spans="1:18" x14ac:dyDescent="0.2">
      <c r="A845" s="225">
        <v>843</v>
      </c>
      <c r="B845" t="s">
        <v>1498</v>
      </c>
      <c r="C845" s="63" t="s">
        <v>803</v>
      </c>
      <c r="D845" s="63"/>
      <c r="E845" t="s">
        <v>1072</v>
      </c>
      <c r="F845"/>
      <c r="G845" s="63" t="s">
        <v>590</v>
      </c>
      <c r="J845" s="63"/>
      <c r="K845"/>
      <c r="M845" s="227">
        <v>2028</v>
      </c>
      <c r="N845" s="244">
        <v>1.7948093900037614E-6</v>
      </c>
      <c r="O845" s="243">
        <v>2028</v>
      </c>
      <c r="P845" s="244">
        <v>1.7948093900037614E-6</v>
      </c>
      <c r="Q845" s="68">
        <v>0</v>
      </c>
      <c r="R845" s="90">
        <v>0</v>
      </c>
    </row>
    <row r="846" spans="1:18" x14ac:dyDescent="0.2">
      <c r="A846" s="225">
        <v>844</v>
      </c>
      <c r="B846" t="s">
        <v>763</v>
      </c>
      <c r="C846" s="63" t="s">
        <v>764</v>
      </c>
      <c r="D846" s="63"/>
      <c r="E846" t="s">
        <v>1040</v>
      </c>
      <c r="F846"/>
      <c r="G846" s="63" t="s">
        <v>590</v>
      </c>
      <c r="J846" s="63"/>
      <c r="K846"/>
      <c r="M846" s="227">
        <v>87000</v>
      </c>
      <c r="N846" s="244">
        <v>7.6996260813770828E-5</v>
      </c>
      <c r="O846" s="243">
        <v>99500</v>
      </c>
      <c r="P846" s="244">
        <v>8.8058941965174674E-5</v>
      </c>
      <c r="Q846" s="68">
        <v>12500</v>
      </c>
      <c r="R846" s="90">
        <v>1.1062681151403854E-5</v>
      </c>
    </row>
    <row r="847" spans="1:18" x14ac:dyDescent="0.2">
      <c r="A847" s="225">
        <v>845</v>
      </c>
      <c r="B847" t="s">
        <v>289</v>
      </c>
      <c r="C847" s="63" t="s">
        <v>290</v>
      </c>
      <c r="D847" s="63"/>
      <c r="E847" t="s">
        <v>983</v>
      </c>
      <c r="F847"/>
      <c r="G847" s="63" t="s">
        <v>590</v>
      </c>
      <c r="J847" s="63"/>
      <c r="K847"/>
      <c r="M847" s="227">
        <v>1540700</v>
      </c>
      <c r="N847" s="244">
        <v>1.3635418279974334E-3</v>
      </c>
      <c r="O847" s="243">
        <v>1174700</v>
      </c>
      <c r="P847" s="244">
        <v>1.0396265238843286E-3</v>
      </c>
      <c r="Q847" s="68">
        <v>-366000</v>
      </c>
      <c r="R847" s="90">
        <v>-3.2391530411310485E-4</v>
      </c>
    </row>
    <row r="848" spans="1:18" x14ac:dyDescent="0.2">
      <c r="A848" s="225">
        <v>846</v>
      </c>
      <c r="B848" t="s">
        <v>2041</v>
      </c>
      <c r="C848" s="63" t="s">
        <v>2042</v>
      </c>
      <c r="D848" s="63" t="s">
        <v>656</v>
      </c>
      <c r="E848" t="s">
        <v>2259</v>
      </c>
      <c r="F848" t="s">
        <v>2260</v>
      </c>
      <c r="G848" s="63" t="s">
        <v>590</v>
      </c>
      <c r="J848" s="63"/>
      <c r="K848"/>
      <c r="M848" s="227">
        <v>392000</v>
      </c>
      <c r="N848" s="244">
        <v>3.4692568090802489E-4</v>
      </c>
      <c r="O848" s="243">
        <v>392000</v>
      </c>
      <c r="P848" s="244">
        <v>3.4692568090802489E-4</v>
      </c>
      <c r="Q848" s="68">
        <v>0</v>
      </c>
      <c r="R848" s="90">
        <v>0</v>
      </c>
    </row>
    <row r="849" spans="1:18" x14ac:dyDescent="0.2">
      <c r="A849" s="225">
        <v>847</v>
      </c>
      <c r="B849" t="s">
        <v>3190</v>
      </c>
      <c r="C849" s="63" t="s">
        <v>3191</v>
      </c>
      <c r="D849" s="63"/>
      <c r="E849" t="s">
        <v>3192</v>
      </c>
      <c r="F849" t="s">
        <v>3193</v>
      </c>
      <c r="G849" s="63" t="s">
        <v>590</v>
      </c>
      <c r="J849" s="63"/>
      <c r="K849"/>
      <c r="M849" s="227">
        <v>7500</v>
      </c>
      <c r="N849" s="244">
        <v>6.6376086908423122E-6</v>
      </c>
      <c r="O849" s="243">
        <v>7500</v>
      </c>
      <c r="P849" s="244">
        <v>6.6376086908423122E-6</v>
      </c>
      <c r="Q849" s="68">
        <v>0</v>
      </c>
      <c r="R849" s="90">
        <v>0</v>
      </c>
    </row>
    <row r="850" spans="1:18" x14ac:dyDescent="0.2">
      <c r="A850" s="225">
        <v>848</v>
      </c>
      <c r="B850" t="s">
        <v>378</v>
      </c>
      <c r="C850" s="63" t="s">
        <v>379</v>
      </c>
      <c r="D850" s="63"/>
      <c r="E850" t="s">
        <v>2411</v>
      </c>
      <c r="F850" t="s">
        <v>2412</v>
      </c>
      <c r="G850" s="63" t="s">
        <v>590</v>
      </c>
      <c r="J850" s="63"/>
      <c r="K850"/>
      <c r="M850" s="227">
        <v>1023500</v>
      </c>
      <c r="N850" s="244">
        <v>9.058123326769476E-4</v>
      </c>
      <c r="O850" s="243">
        <v>998000</v>
      </c>
      <c r="P850" s="244">
        <v>8.8324446312808367E-4</v>
      </c>
      <c r="Q850" s="68">
        <v>-25500</v>
      </c>
      <c r="R850" s="90">
        <v>-2.2567869548863861E-5</v>
      </c>
    </row>
    <row r="851" spans="1:18" x14ac:dyDescent="0.2">
      <c r="A851" s="225">
        <v>849</v>
      </c>
      <c r="B851" t="s">
        <v>2687</v>
      </c>
      <c r="C851" s="63" t="s">
        <v>2688</v>
      </c>
      <c r="D851" s="63" t="s">
        <v>656</v>
      </c>
      <c r="E851" t="s">
        <v>2371</v>
      </c>
      <c r="F851" t="s">
        <v>2362</v>
      </c>
      <c r="G851" s="63" t="s">
        <v>590</v>
      </c>
      <c r="J851" s="63"/>
      <c r="K851"/>
      <c r="M851" s="227">
        <v>7000</v>
      </c>
      <c r="N851" s="244">
        <v>6.1951014447861583E-6</v>
      </c>
      <c r="O851" s="243"/>
      <c r="P851" s="244">
        <v>0</v>
      </c>
      <c r="Q851" s="68">
        <v>-7000</v>
      </c>
      <c r="R851" s="90">
        <v>-6.1951014447861583E-6</v>
      </c>
    </row>
    <row r="852" spans="1:18" x14ac:dyDescent="0.2">
      <c r="A852" s="225">
        <v>850</v>
      </c>
      <c r="B852" t="s">
        <v>1966</v>
      </c>
      <c r="C852" s="63" t="s">
        <v>1967</v>
      </c>
      <c r="D852" s="63" t="s">
        <v>656</v>
      </c>
      <c r="E852" t="s">
        <v>2361</v>
      </c>
      <c r="F852" t="s">
        <v>2362</v>
      </c>
      <c r="G852" s="63" t="s">
        <v>590</v>
      </c>
      <c r="J852" s="63"/>
      <c r="K852"/>
      <c r="M852" s="227">
        <v>20500</v>
      </c>
      <c r="N852" s="244">
        <v>1.8142797088302321E-5</v>
      </c>
      <c r="O852" s="243">
        <v>20500</v>
      </c>
      <c r="P852" s="244">
        <v>1.8142797088302321E-5</v>
      </c>
      <c r="Q852" s="68">
        <v>0</v>
      </c>
      <c r="R852" s="90">
        <v>0</v>
      </c>
    </row>
    <row r="853" spans="1:18" x14ac:dyDescent="0.2">
      <c r="A853" s="225">
        <v>851</v>
      </c>
      <c r="B853" t="s">
        <v>3202</v>
      </c>
      <c r="C853" s="63" t="s">
        <v>3203</v>
      </c>
      <c r="D853" s="63" t="s">
        <v>656</v>
      </c>
      <c r="E853" t="s">
        <v>3204</v>
      </c>
      <c r="F853" t="s">
        <v>3205</v>
      </c>
      <c r="G853" s="63" t="s">
        <v>590</v>
      </c>
      <c r="J853" s="63"/>
      <c r="K853"/>
      <c r="M853" s="227">
        <v>3000</v>
      </c>
      <c r="N853" s="244">
        <v>2.6550434763369249E-6</v>
      </c>
      <c r="O853" s="243">
        <v>6500</v>
      </c>
      <c r="P853" s="244">
        <v>5.7525941987300045E-6</v>
      </c>
      <c r="Q853" s="68">
        <v>3500</v>
      </c>
      <c r="R853" s="90">
        <v>3.0975507223930792E-6</v>
      </c>
    </row>
    <row r="854" spans="1:18" x14ac:dyDescent="0.2">
      <c r="A854" s="225">
        <v>852</v>
      </c>
      <c r="B854" t="s">
        <v>3121</v>
      </c>
      <c r="C854" s="63" t="s">
        <v>3122</v>
      </c>
      <c r="D854" s="63"/>
      <c r="E854" t="s">
        <v>3123</v>
      </c>
      <c r="F854" t="s">
        <v>3124</v>
      </c>
      <c r="G854" s="63" t="s">
        <v>590</v>
      </c>
      <c r="J854" s="63"/>
      <c r="K854"/>
      <c r="M854" s="227">
        <v>316000</v>
      </c>
      <c r="N854" s="244">
        <v>2.7966457950748941E-4</v>
      </c>
      <c r="O854" s="243">
        <v>302000</v>
      </c>
      <c r="P854" s="244">
        <v>2.672743766179171E-4</v>
      </c>
      <c r="Q854" s="68">
        <v>-14000</v>
      </c>
      <c r="R854" s="90">
        <v>-1.2390202889572317E-5</v>
      </c>
    </row>
    <row r="855" spans="1:18" x14ac:dyDescent="0.2">
      <c r="A855" s="225">
        <v>853</v>
      </c>
      <c r="B855" t="s">
        <v>850</v>
      </c>
      <c r="C855" s="63" t="s">
        <v>311</v>
      </c>
      <c r="D855" s="63"/>
      <c r="E855" t="s">
        <v>2436</v>
      </c>
      <c r="F855" t="s">
        <v>2437</v>
      </c>
      <c r="G855" s="63" t="s">
        <v>590</v>
      </c>
      <c r="J855" s="63"/>
      <c r="K855"/>
      <c r="M855" s="227">
        <v>431500</v>
      </c>
      <c r="N855" s="244">
        <v>3.8188375334646102E-4</v>
      </c>
      <c r="O855" s="243">
        <v>499500</v>
      </c>
      <c r="P855" s="244">
        <v>4.4206473881009799E-4</v>
      </c>
      <c r="Q855" s="68">
        <v>68000</v>
      </c>
      <c r="R855" s="90">
        <v>6.0180985463636966E-5</v>
      </c>
    </row>
    <row r="856" spans="1:18" x14ac:dyDescent="0.2">
      <c r="A856" s="225">
        <v>854</v>
      </c>
      <c r="B856" t="s">
        <v>904</v>
      </c>
      <c r="C856" s="63" t="s">
        <v>905</v>
      </c>
      <c r="D856" s="63" t="s">
        <v>656</v>
      </c>
      <c r="E856" t="s">
        <v>2297</v>
      </c>
      <c r="F856" t="s">
        <v>2298</v>
      </c>
      <c r="G856" s="63" t="s">
        <v>590</v>
      </c>
      <c r="J856" s="63"/>
      <c r="K856"/>
      <c r="M856" s="227">
        <v>389500</v>
      </c>
      <c r="N856" s="244">
        <v>3.4471314467774409E-4</v>
      </c>
      <c r="O856" s="243">
        <v>389500</v>
      </c>
      <c r="P856" s="244">
        <v>3.4471314467774409E-4</v>
      </c>
      <c r="Q856" s="68">
        <v>0</v>
      </c>
      <c r="R856" s="90">
        <v>0</v>
      </c>
    </row>
    <row r="857" spans="1:18" x14ac:dyDescent="0.2">
      <c r="A857" s="225">
        <v>855</v>
      </c>
      <c r="B857" t="s">
        <v>1844</v>
      </c>
      <c r="C857" s="63" t="s">
        <v>1845</v>
      </c>
      <c r="D857" s="63" t="s">
        <v>1761</v>
      </c>
      <c r="E857" t="s">
        <v>2589</v>
      </c>
      <c r="F857" t="s">
        <v>2590</v>
      </c>
      <c r="G857" s="63" t="s">
        <v>590</v>
      </c>
      <c r="J857" s="63"/>
      <c r="K857"/>
      <c r="M857" s="227">
        <v>11000</v>
      </c>
      <c r="N857" s="244">
        <v>9.7351594132353918E-6</v>
      </c>
      <c r="O857" s="243">
        <v>11000</v>
      </c>
      <c r="P857" s="244">
        <v>9.7351594132353918E-6</v>
      </c>
      <c r="Q857" s="68">
        <v>0</v>
      </c>
      <c r="R857" s="90">
        <v>0</v>
      </c>
    </row>
    <row r="858" spans="1:18" x14ac:dyDescent="0.2">
      <c r="A858" s="225">
        <v>856</v>
      </c>
      <c r="B858" t="s">
        <v>3273</v>
      </c>
      <c r="C858" s="63" t="s">
        <v>3274</v>
      </c>
      <c r="D858" s="63"/>
      <c r="E858" t="s">
        <v>3275</v>
      </c>
      <c r="F858"/>
      <c r="G858" s="63" t="s">
        <v>590</v>
      </c>
      <c r="J858" s="63"/>
      <c r="K858"/>
      <c r="M858" s="227">
        <v>29500</v>
      </c>
      <c r="N858" s="244">
        <v>2.6107927517313096E-5</v>
      </c>
      <c r="O858" s="243">
        <v>29500</v>
      </c>
      <c r="P858" s="244">
        <v>2.6107927517313096E-5</v>
      </c>
      <c r="Q858" s="68">
        <v>0</v>
      </c>
      <c r="R858" s="90">
        <v>0</v>
      </c>
    </row>
    <row r="859" spans="1:18" x14ac:dyDescent="0.2">
      <c r="A859" s="225">
        <v>857</v>
      </c>
      <c r="B859" t="s">
        <v>2942</v>
      </c>
      <c r="C859" s="63" t="s">
        <v>2943</v>
      </c>
      <c r="D859" s="63" t="s">
        <v>656</v>
      </c>
      <c r="E859" t="s">
        <v>2916</v>
      </c>
      <c r="F859" t="s">
        <v>2917</v>
      </c>
      <c r="G859" s="63" t="s">
        <v>590</v>
      </c>
      <c r="J859" s="63"/>
      <c r="K859"/>
      <c r="M859" s="227">
        <v>44000</v>
      </c>
      <c r="N859" s="244">
        <v>3.8940637652941567E-5</v>
      </c>
      <c r="O859" s="243">
        <v>9000</v>
      </c>
      <c r="P859" s="244">
        <v>7.9651304290107746E-6</v>
      </c>
      <c r="Q859" s="68">
        <v>-35000</v>
      </c>
      <c r="R859" s="90">
        <v>-3.0975507223930792E-5</v>
      </c>
    </row>
    <row r="860" spans="1:18" x14ac:dyDescent="0.2">
      <c r="A860" s="225">
        <v>858</v>
      </c>
      <c r="B860" t="s">
        <v>2068</v>
      </c>
      <c r="C860" s="63" t="s">
        <v>2069</v>
      </c>
      <c r="D860" s="63" t="s">
        <v>656</v>
      </c>
      <c r="E860" t="s">
        <v>1622</v>
      </c>
      <c r="F860" t="s">
        <v>1623</v>
      </c>
      <c r="G860" s="63" t="s">
        <v>590</v>
      </c>
      <c r="J860" s="63"/>
      <c r="K860"/>
      <c r="M860" s="227">
        <v>54000</v>
      </c>
      <c r="N860" s="244">
        <v>4.7790782574064648E-5</v>
      </c>
      <c r="O860" s="243">
        <v>33000</v>
      </c>
      <c r="P860" s="244">
        <v>2.9205478239706174E-5</v>
      </c>
      <c r="Q860" s="68">
        <v>-21000</v>
      </c>
      <c r="R860" s="90">
        <v>-1.8585304334358474E-5</v>
      </c>
    </row>
    <row r="861" spans="1:18" x14ac:dyDescent="0.2">
      <c r="A861" s="225">
        <v>859</v>
      </c>
      <c r="B861" t="s">
        <v>2914</v>
      </c>
      <c r="C861" s="63" t="s">
        <v>2915</v>
      </c>
      <c r="D861" s="63" t="s">
        <v>656</v>
      </c>
      <c r="E861" t="s">
        <v>2916</v>
      </c>
      <c r="F861" t="s">
        <v>2917</v>
      </c>
      <c r="G861" s="63" t="s">
        <v>590</v>
      </c>
      <c r="J861" s="63"/>
      <c r="K861"/>
      <c r="M861" s="227">
        <v>159000</v>
      </c>
      <c r="N861" s="244">
        <v>1.4071730424585702E-4</v>
      </c>
      <c r="O861" s="243">
        <v>39000</v>
      </c>
      <c r="P861" s="244">
        <v>3.4515565192380023E-5</v>
      </c>
      <c r="Q861" s="68">
        <v>-120000</v>
      </c>
      <c r="R861" s="90">
        <v>-1.0620173905347699E-4</v>
      </c>
    </row>
    <row r="862" spans="1:18" x14ac:dyDescent="0.2">
      <c r="A862" s="225">
        <v>860</v>
      </c>
      <c r="B862" t="s">
        <v>2933</v>
      </c>
      <c r="C862" s="63" t="s">
        <v>2934</v>
      </c>
      <c r="D862" s="63" t="s">
        <v>656</v>
      </c>
      <c r="E862" t="s">
        <v>2916</v>
      </c>
      <c r="F862" t="s">
        <v>2917</v>
      </c>
      <c r="G862" s="63" t="s">
        <v>590</v>
      </c>
      <c r="J862" s="63"/>
      <c r="K862"/>
      <c r="M862" s="227">
        <v>71500</v>
      </c>
      <c r="N862" s="244">
        <v>6.3278536186030051E-5</v>
      </c>
      <c r="O862" s="243">
        <v>16500</v>
      </c>
      <c r="P862" s="244">
        <v>1.4602739119853087E-5</v>
      </c>
      <c r="Q862" s="68">
        <v>-55000</v>
      </c>
      <c r="R862" s="90">
        <v>-4.867579706617696E-5</v>
      </c>
    </row>
    <row r="863" spans="1:18" x14ac:dyDescent="0.2">
      <c r="A863" s="225">
        <v>861</v>
      </c>
      <c r="B863" t="s">
        <v>1954</v>
      </c>
      <c r="C863" s="63" t="s">
        <v>1955</v>
      </c>
      <c r="D863" s="63" t="s">
        <v>656</v>
      </c>
      <c r="E863" t="s">
        <v>2349</v>
      </c>
      <c r="F863" t="s">
        <v>2350</v>
      </c>
      <c r="G863" s="63" t="s">
        <v>590</v>
      </c>
      <c r="J863" s="63"/>
      <c r="K863"/>
      <c r="M863" s="227">
        <v>34500</v>
      </c>
      <c r="N863" s="244">
        <v>3.0532999977874639E-5</v>
      </c>
      <c r="O863" s="243">
        <v>34500</v>
      </c>
      <c r="P863" s="244">
        <v>3.0532999977874639E-5</v>
      </c>
      <c r="Q863" s="68">
        <v>0</v>
      </c>
      <c r="R863" s="90">
        <v>0</v>
      </c>
    </row>
    <row r="864" spans="1:18" x14ac:dyDescent="0.2">
      <c r="A864" s="225">
        <v>862</v>
      </c>
      <c r="B864" t="s">
        <v>432</v>
      </c>
      <c r="C864" s="63" t="s">
        <v>433</v>
      </c>
      <c r="D864" s="63"/>
      <c r="E864" t="s">
        <v>2477</v>
      </c>
      <c r="F864" t="s">
        <v>2478</v>
      </c>
      <c r="G864" s="63" t="s">
        <v>590</v>
      </c>
      <c r="J864" s="63"/>
      <c r="K864"/>
      <c r="M864" s="227">
        <v>156000</v>
      </c>
      <c r="N864" s="244">
        <v>1.3806226076952009E-4</v>
      </c>
      <c r="O864" s="243">
        <v>156000</v>
      </c>
      <c r="P864" s="244">
        <v>1.3806226076952009E-4</v>
      </c>
      <c r="Q864" s="68">
        <v>0</v>
      </c>
      <c r="R864" s="90">
        <v>0</v>
      </c>
    </row>
    <row r="865" spans="1:18" x14ac:dyDescent="0.2">
      <c r="A865" s="225">
        <v>863</v>
      </c>
      <c r="B865" t="s">
        <v>1986</v>
      </c>
      <c r="C865" s="63" t="s">
        <v>1987</v>
      </c>
      <c r="D865" s="63" t="s">
        <v>656</v>
      </c>
      <c r="E865" t="s">
        <v>2205</v>
      </c>
      <c r="F865" t="s">
        <v>1623</v>
      </c>
      <c r="G865" s="63" t="s">
        <v>590</v>
      </c>
      <c r="J865" s="63"/>
      <c r="K865"/>
      <c r="M865" s="227">
        <v>254000</v>
      </c>
      <c r="N865" s="244">
        <v>2.2479368099652633E-4</v>
      </c>
      <c r="O865" s="243">
        <v>254000</v>
      </c>
      <c r="P865" s="244">
        <v>2.2479368099652633E-4</v>
      </c>
      <c r="Q865" s="68">
        <v>0</v>
      </c>
      <c r="R865" s="90">
        <v>0</v>
      </c>
    </row>
    <row r="866" spans="1:18" x14ac:dyDescent="0.2">
      <c r="A866" s="225">
        <v>864</v>
      </c>
      <c r="B866" t="s">
        <v>3194</v>
      </c>
      <c r="C866" s="63" t="s">
        <v>3195</v>
      </c>
      <c r="D866" s="63" t="s">
        <v>656</v>
      </c>
      <c r="E866" t="s">
        <v>3196</v>
      </c>
      <c r="F866" t="s">
        <v>3197</v>
      </c>
      <c r="G866" s="63" t="s">
        <v>590</v>
      </c>
      <c r="J866" s="63"/>
      <c r="K866"/>
      <c r="M866" s="227">
        <v>5000</v>
      </c>
      <c r="N866" s="244">
        <v>4.425072460561542E-6</v>
      </c>
      <c r="O866" s="243">
        <v>5000</v>
      </c>
      <c r="P866" s="244">
        <v>4.425072460561542E-6</v>
      </c>
      <c r="Q866" s="68">
        <v>0</v>
      </c>
      <c r="R866" s="90">
        <v>0</v>
      </c>
    </row>
    <row r="867" spans="1:18" x14ac:dyDescent="0.2">
      <c r="A867" s="225">
        <v>865</v>
      </c>
      <c r="B867" t="s">
        <v>1356</v>
      </c>
      <c r="C867" s="63" t="s">
        <v>1357</v>
      </c>
      <c r="D867" s="63"/>
      <c r="E867" t="s">
        <v>1358</v>
      </c>
      <c r="F867"/>
      <c r="G867" s="63" t="s">
        <v>590</v>
      </c>
      <c r="J867" s="63"/>
      <c r="K867"/>
      <c r="M867" s="227">
        <v>1900</v>
      </c>
      <c r="N867" s="244">
        <v>1.6815275350133858E-6</v>
      </c>
      <c r="O867" s="243">
        <v>1900</v>
      </c>
      <c r="P867" s="244">
        <v>1.6815275350133858E-6</v>
      </c>
      <c r="Q867" s="68">
        <v>0</v>
      </c>
      <c r="R867" s="90">
        <v>0</v>
      </c>
    </row>
    <row r="868" spans="1:18" x14ac:dyDescent="0.2">
      <c r="A868" s="225">
        <v>866</v>
      </c>
      <c r="B868" t="s">
        <v>3399</v>
      </c>
      <c r="C868" s="63" t="s">
        <v>3400</v>
      </c>
      <c r="D868" s="63" t="s">
        <v>656</v>
      </c>
      <c r="E868" t="s">
        <v>3401</v>
      </c>
      <c r="F868" t="s">
        <v>3402</v>
      </c>
      <c r="G868" s="63" t="s">
        <v>590</v>
      </c>
      <c r="J868" s="63"/>
      <c r="K868"/>
      <c r="M868" s="227">
        <v>40500</v>
      </c>
      <c r="N868" s="244">
        <v>3.5843086930548489E-5</v>
      </c>
      <c r="O868" s="243"/>
      <c r="P868" s="244">
        <v>0</v>
      </c>
      <c r="Q868" s="68">
        <v>-40500</v>
      </c>
      <c r="R868" s="90">
        <v>-3.5843086930548489E-5</v>
      </c>
    </row>
    <row r="869" spans="1:18" x14ac:dyDescent="0.2">
      <c r="A869" s="225">
        <v>867</v>
      </c>
      <c r="B869" t="s">
        <v>3417</v>
      </c>
      <c r="C869" s="63" t="s">
        <v>3418</v>
      </c>
      <c r="D869" s="63"/>
      <c r="E869" t="s">
        <v>3401</v>
      </c>
      <c r="F869" t="s">
        <v>3402</v>
      </c>
      <c r="G869" s="63" t="s">
        <v>590</v>
      </c>
      <c r="J869" s="63"/>
      <c r="K869"/>
      <c r="M869" s="227">
        <v>17000</v>
      </c>
      <c r="N869" s="244">
        <v>1.5045246365909241E-5</v>
      </c>
      <c r="O869" s="243"/>
      <c r="P869" s="244">
        <v>0</v>
      </c>
      <c r="Q869" s="68">
        <v>-17000</v>
      </c>
      <c r="R869" s="90">
        <v>-1.5045246365909241E-5</v>
      </c>
    </row>
    <row r="870" spans="1:18" x14ac:dyDescent="0.2">
      <c r="A870" s="225">
        <v>868</v>
      </c>
      <c r="B870" t="s">
        <v>1499</v>
      </c>
      <c r="C870" s="63" t="s">
        <v>1500</v>
      </c>
      <c r="D870" s="63" t="s">
        <v>656</v>
      </c>
      <c r="E870" t="s">
        <v>2474</v>
      </c>
      <c r="F870" t="s">
        <v>2475</v>
      </c>
      <c r="G870" s="63" t="s">
        <v>590</v>
      </c>
      <c r="J870" s="63"/>
      <c r="K870"/>
      <c r="M870" s="227">
        <v>102000</v>
      </c>
      <c r="N870" s="244">
        <v>9.0271478195455446E-5</v>
      </c>
      <c r="O870" s="243"/>
      <c r="P870" s="244">
        <v>0</v>
      </c>
      <c r="Q870" s="68">
        <v>-102000</v>
      </c>
      <c r="R870" s="90">
        <v>-9.0271478195455446E-5</v>
      </c>
    </row>
    <row r="871" spans="1:18" x14ac:dyDescent="0.2">
      <c r="A871" s="225">
        <v>869</v>
      </c>
      <c r="B871" t="s">
        <v>2825</v>
      </c>
      <c r="C871" s="63" t="s">
        <v>2826</v>
      </c>
      <c r="D871" s="63" t="s">
        <v>656</v>
      </c>
      <c r="E871" t="s">
        <v>2908</v>
      </c>
      <c r="F871" t="s">
        <v>2827</v>
      </c>
      <c r="G871" s="63" t="s">
        <v>590</v>
      </c>
      <c r="J871" s="63"/>
      <c r="K871"/>
      <c r="M871" s="227">
        <v>1022500</v>
      </c>
      <c r="N871" s="244">
        <v>9.0492731818483528E-4</v>
      </c>
      <c r="O871" s="243">
        <v>1135500</v>
      </c>
      <c r="P871" s="244">
        <v>1.0049339557935261E-3</v>
      </c>
      <c r="Q871" s="68">
        <v>113000</v>
      </c>
      <c r="R871" s="90">
        <v>1.0000663760869084E-4</v>
      </c>
    </row>
    <row r="872" spans="1:18" x14ac:dyDescent="0.2">
      <c r="A872" s="225">
        <v>870</v>
      </c>
      <c r="B872" t="s">
        <v>2369</v>
      </c>
      <c r="C872" s="63" t="s">
        <v>2370</v>
      </c>
      <c r="D872" s="63" t="s">
        <v>656</v>
      </c>
      <c r="E872" t="s">
        <v>2528</v>
      </c>
      <c r="F872" t="s">
        <v>1623</v>
      </c>
      <c r="G872" s="63" t="s">
        <v>590</v>
      </c>
      <c r="J872" s="63"/>
      <c r="K872"/>
      <c r="M872" s="227">
        <v>24500</v>
      </c>
      <c r="N872" s="244">
        <v>2.1682855056751555E-5</v>
      </c>
      <c r="O872" s="243">
        <v>24500</v>
      </c>
      <c r="P872" s="244">
        <v>2.1682855056751555E-5</v>
      </c>
      <c r="Q872" s="68">
        <v>0</v>
      </c>
      <c r="R872" s="90">
        <v>0</v>
      </c>
    </row>
    <row r="873" spans="1:18" x14ac:dyDescent="0.2">
      <c r="A873" s="225">
        <v>871</v>
      </c>
      <c r="B873" t="s">
        <v>2613</v>
      </c>
      <c r="C873" s="63" t="s">
        <v>2614</v>
      </c>
      <c r="D873" s="63"/>
      <c r="E873" t="s">
        <v>2583</v>
      </c>
      <c r="F873" t="s">
        <v>2584</v>
      </c>
      <c r="G873" s="63" t="s">
        <v>590</v>
      </c>
      <c r="J873" s="63"/>
      <c r="K873"/>
      <c r="M873" s="227">
        <v>523500</v>
      </c>
      <c r="N873" s="244">
        <v>4.6330508662079339E-4</v>
      </c>
      <c r="O873" s="243">
        <v>566000</v>
      </c>
      <c r="P873" s="244">
        <v>5.0091820253556649E-4</v>
      </c>
      <c r="Q873" s="68">
        <v>42500</v>
      </c>
      <c r="R873" s="90">
        <v>3.7613115914773101E-5</v>
      </c>
    </row>
    <row r="874" spans="1:18" x14ac:dyDescent="0.2">
      <c r="A874" s="225">
        <v>872</v>
      </c>
      <c r="B874" t="s">
        <v>1521</v>
      </c>
      <c r="C874" s="63" t="s">
        <v>722</v>
      </c>
      <c r="D874" s="63" t="s">
        <v>1761</v>
      </c>
      <c r="E874" t="s">
        <v>2529</v>
      </c>
      <c r="F874">
        <v>0</v>
      </c>
      <c r="G874" s="63" t="s">
        <v>590</v>
      </c>
      <c r="J874" s="63"/>
      <c r="K874"/>
      <c r="M874" s="227">
        <v>29620</v>
      </c>
      <c r="N874" s="244">
        <v>2.6214129256366573E-5</v>
      </c>
      <c r="O874" s="243">
        <v>29620</v>
      </c>
      <c r="P874" s="244">
        <v>2.6214129256366573E-5</v>
      </c>
      <c r="Q874" s="68">
        <v>0</v>
      </c>
      <c r="R874" s="90">
        <v>0</v>
      </c>
    </row>
    <row r="875" spans="1:18" x14ac:dyDescent="0.2">
      <c r="A875" s="225">
        <v>873</v>
      </c>
      <c r="B875" t="s">
        <v>2778</v>
      </c>
      <c r="C875" s="63" t="s">
        <v>2779</v>
      </c>
      <c r="D875" s="63" t="s">
        <v>656</v>
      </c>
      <c r="E875" t="s">
        <v>2780</v>
      </c>
      <c r="F875" t="s">
        <v>2781</v>
      </c>
      <c r="G875" s="63" t="s">
        <v>590</v>
      </c>
      <c r="J875" s="63"/>
      <c r="K875"/>
      <c r="M875" s="227">
        <v>500</v>
      </c>
      <c r="N875" s="244">
        <v>4.4250724605615418E-7</v>
      </c>
      <c r="O875" s="243">
        <v>500</v>
      </c>
      <c r="P875" s="244">
        <v>4.4250724605615418E-7</v>
      </c>
      <c r="Q875" s="68">
        <v>0</v>
      </c>
      <c r="R875" s="90">
        <v>0</v>
      </c>
    </row>
    <row r="876" spans="1:18" x14ac:dyDescent="0.2">
      <c r="A876" s="225">
        <v>874</v>
      </c>
      <c r="B876" t="s">
        <v>1347</v>
      </c>
      <c r="C876" s="63" t="s">
        <v>1348</v>
      </c>
      <c r="D876" s="63"/>
      <c r="E876" t="s">
        <v>2595</v>
      </c>
      <c r="F876" t="s">
        <v>2596</v>
      </c>
      <c r="G876" s="63" t="s">
        <v>590</v>
      </c>
      <c r="J876" s="63"/>
      <c r="K876"/>
      <c r="M876" s="227">
        <v>3093</v>
      </c>
      <c r="N876" s="244">
        <v>2.7373498241033697E-6</v>
      </c>
      <c r="O876" s="243">
        <v>3093</v>
      </c>
      <c r="P876" s="244">
        <v>2.7373498241033697E-6</v>
      </c>
      <c r="Q876" s="68">
        <v>0</v>
      </c>
      <c r="R876" s="90">
        <v>0</v>
      </c>
    </row>
    <row r="877" spans="1:18" x14ac:dyDescent="0.2">
      <c r="A877" s="225">
        <v>875</v>
      </c>
      <c r="B877" t="s">
        <v>3223</v>
      </c>
      <c r="C877" s="63" t="s">
        <v>3224</v>
      </c>
      <c r="D877" s="63"/>
      <c r="E877" t="s">
        <v>1622</v>
      </c>
      <c r="F877" t="s">
        <v>1623</v>
      </c>
      <c r="G877" s="63" t="s">
        <v>590</v>
      </c>
      <c r="J877" s="63"/>
      <c r="K877"/>
      <c r="M877" s="227">
        <v>396000</v>
      </c>
      <c r="N877" s="244">
        <v>3.5046573887647411E-4</v>
      </c>
      <c r="O877" s="243">
        <v>430500</v>
      </c>
      <c r="P877" s="244">
        <v>3.8099873885434876E-4</v>
      </c>
      <c r="Q877" s="68">
        <v>34500</v>
      </c>
      <c r="R877" s="90">
        <v>3.0532999977874639E-5</v>
      </c>
    </row>
    <row r="878" spans="1:18" x14ac:dyDescent="0.2">
      <c r="A878" s="225">
        <v>876</v>
      </c>
      <c r="B878" t="s">
        <v>2263</v>
      </c>
      <c r="C878" s="63" t="s">
        <v>2264</v>
      </c>
      <c r="D878" s="63" t="s">
        <v>656</v>
      </c>
      <c r="E878" t="s">
        <v>2438</v>
      </c>
      <c r="F878" t="s">
        <v>2439</v>
      </c>
      <c r="G878" s="63" t="s">
        <v>590</v>
      </c>
      <c r="J878" s="63"/>
      <c r="K878"/>
      <c r="M878" s="227">
        <v>324500</v>
      </c>
      <c r="N878" s="244">
        <v>2.8718720269044407E-4</v>
      </c>
      <c r="O878" s="243">
        <v>267500</v>
      </c>
      <c r="P878" s="244">
        <v>2.3674137664004248E-4</v>
      </c>
      <c r="Q878" s="68">
        <v>-57000</v>
      </c>
      <c r="R878" s="90">
        <v>-5.0445826050401573E-5</v>
      </c>
    </row>
    <row r="879" spans="1:18" x14ac:dyDescent="0.2">
      <c r="A879" s="225">
        <v>877</v>
      </c>
      <c r="B879" t="s">
        <v>2763</v>
      </c>
      <c r="C879" s="63" t="s">
        <v>2764</v>
      </c>
      <c r="D879" s="63" t="s">
        <v>656</v>
      </c>
      <c r="E879" t="s">
        <v>2765</v>
      </c>
      <c r="F879" t="s">
        <v>2766</v>
      </c>
      <c r="G879" s="63" t="s">
        <v>590</v>
      </c>
      <c r="J879" s="63"/>
      <c r="K879"/>
      <c r="M879" s="227">
        <v>10300</v>
      </c>
      <c r="N879" s="244">
        <v>9.1156492687567765E-6</v>
      </c>
      <c r="O879" s="243">
        <v>10300</v>
      </c>
      <c r="P879" s="244">
        <v>9.1156492687567765E-6</v>
      </c>
      <c r="Q879" s="68">
        <v>0</v>
      </c>
      <c r="R879" s="90">
        <v>0</v>
      </c>
    </row>
    <row r="880" spans="1:18" x14ac:dyDescent="0.2">
      <c r="A880" s="225">
        <v>878</v>
      </c>
      <c r="B880" t="s">
        <v>2515</v>
      </c>
      <c r="C880" s="63" t="s">
        <v>2516</v>
      </c>
      <c r="D880" s="63"/>
      <c r="E880" t="s">
        <v>2188</v>
      </c>
      <c r="F880" t="s">
        <v>2189</v>
      </c>
      <c r="G880" s="63" t="s">
        <v>590</v>
      </c>
      <c r="J880" s="63"/>
      <c r="K880"/>
      <c r="M880" s="227">
        <v>40000</v>
      </c>
      <c r="N880" s="244">
        <v>3.5400579684492336E-5</v>
      </c>
      <c r="O880" s="243">
        <v>40000</v>
      </c>
      <c r="P880" s="244">
        <v>3.5400579684492336E-5</v>
      </c>
      <c r="Q880" s="68">
        <v>0</v>
      </c>
      <c r="R880" s="90">
        <v>0</v>
      </c>
    </row>
    <row r="881" spans="1:18" x14ac:dyDescent="0.2">
      <c r="A881" s="225">
        <v>879</v>
      </c>
      <c r="B881" t="s">
        <v>1501</v>
      </c>
      <c r="C881" s="63" t="s">
        <v>1502</v>
      </c>
      <c r="D881" s="63" t="s">
        <v>656</v>
      </c>
      <c r="E881" t="s">
        <v>2188</v>
      </c>
      <c r="F881" t="s">
        <v>2189</v>
      </c>
      <c r="G881" s="63" t="s">
        <v>590</v>
      </c>
      <c r="J881" s="63"/>
      <c r="K881"/>
      <c r="M881" s="227">
        <v>25000</v>
      </c>
      <c r="N881" s="244">
        <v>2.2125362302807708E-5</v>
      </c>
      <c r="O881" s="243">
        <v>25000</v>
      </c>
      <c r="P881" s="244">
        <v>2.2125362302807708E-5</v>
      </c>
      <c r="Q881" s="68">
        <v>0</v>
      </c>
      <c r="R881" s="90">
        <v>0</v>
      </c>
    </row>
    <row r="882" spans="1:18" x14ac:dyDescent="0.2">
      <c r="A882" s="225">
        <v>880</v>
      </c>
      <c r="B882" t="s">
        <v>2320</v>
      </c>
      <c r="C882" s="63" t="s">
        <v>1633</v>
      </c>
      <c r="D882" s="63" t="s">
        <v>656</v>
      </c>
      <c r="E882" t="s">
        <v>2321</v>
      </c>
      <c r="F882" t="s">
        <v>2322</v>
      </c>
      <c r="G882" s="63" t="s">
        <v>590</v>
      </c>
      <c r="J882" s="63"/>
      <c r="K882"/>
      <c r="M882" s="227">
        <v>47000</v>
      </c>
      <c r="N882" s="244">
        <v>4.1595681129278492E-5</v>
      </c>
      <c r="O882" s="243">
        <v>55000</v>
      </c>
      <c r="P882" s="244">
        <v>4.867579706617696E-5</v>
      </c>
      <c r="Q882" s="68">
        <v>8000</v>
      </c>
      <c r="R882" s="90">
        <v>7.0801159368984669E-6</v>
      </c>
    </row>
    <row r="883" spans="1:18" x14ac:dyDescent="0.2">
      <c r="A883" s="225">
        <v>881</v>
      </c>
      <c r="B883" t="s">
        <v>1900</v>
      </c>
      <c r="C883" s="63" t="s">
        <v>1901</v>
      </c>
      <c r="D883" s="63" t="s">
        <v>656</v>
      </c>
      <c r="E883" t="s">
        <v>2328</v>
      </c>
      <c r="F883" t="s">
        <v>2329</v>
      </c>
      <c r="G883" s="63" t="s">
        <v>590</v>
      </c>
      <c r="J883" s="63"/>
      <c r="K883"/>
      <c r="M883" s="227">
        <v>36000</v>
      </c>
      <c r="N883" s="244">
        <v>3.1860521716043098E-5</v>
      </c>
      <c r="O883" s="243">
        <v>36000</v>
      </c>
      <c r="P883" s="244">
        <v>3.1860521716043098E-5</v>
      </c>
      <c r="Q883" s="68">
        <v>0</v>
      </c>
      <c r="R883" s="90">
        <v>0</v>
      </c>
    </row>
    <row r="884" spans="1:18" x14ac:dyDescent="0.2">
      <c r="A884" s="225">
        <v>882</v>
      </c>
      <c r="B884" t="s">
        <v>1328</v>
      </c>
      <c r="C884" s="63" t="s">
        <v>1329</v>
      </c>
      <c r="D884" s="63"/>
      <c r="E884" t="s">
        <v>1330</v>
      </c>
      <c r="F884"/>
      <c r="G884" s="63" t="s">
        <v>590</v>
      </c>
      <c r="J884" s="63"/>
      <c r="K884"/>
      <c r="M884" s="227">
        <v>5400</v>
      </c>
      <c r="N884" s="244">
        <v>4.7790782574064648E-6</v>
      </c>
      <c r="O884" s="243">
        <v>5400</v>
      </c>
      <c r="P884" s="244">
        <v>4.7790782574064648E-6</v>
      </c>
      <c r="Q884" s="68">
        <v>0</v>
      </c>
      <c r="R884" s="90">
        <v>0</v>
      </c>
    </row>
    <row r="885" spans="1:18" x14ac:dyDescent="0.2">
      <c r="A885" s="225">
        <v>883</v>
      </c>
      <c r="B885" t="s">
        <v>2082</v>
      </c>
      <c r="C885" s="63" t="s">
        <v>2083</v>
      </c>
      <c r="D885" s="63" t="s">
        <v>656</v>
      </c>
      <c r="E885" t="s">
        <v>1622</v>
      </c>
      <c r="F885" t="s">
        <v>1623</v>
      </c>
      <c r="G885" s="63" t="s">
        <v>590</v>
      </c>
      <c r="J885" s="63"/>
      <c r="K885"/>
      <c r="M885" s="227">
        <v>18000</v>
      </c>
      <c r="N885" s="244">
        <v>1.5930260858021549E-5</v>
      </c>
      <c r="O885" s="243">
        <v>18000</v>
      </c>
      <c r="P885" s="244">
        <v>1.5930260858021549E-5</v>
      </c>
      <c r="Q885" s="68">
        <v>0</v>
      </c>
      <c r="R885" s="90">
        <v>0</v>
      </c>
    </row>
    <row r="886" spans="1:18" x14ac:dyDescent="0.2">
      <c r="A886" s="225">
        <v>884</v>
      </c>
      <c r="B886" t="s">
        <v>2955</v>
      </c>
      <c r="C886" s="63" t="s">
        <v>2956</v>
      </c>
      <c r="D886" s="63"/>
      <c r="E886" t="s">
        <v>2957</v>
      </c>
      <c r="F886" t="s">
        <v>2958</v>
      </c>
      <c r="G886" s="63" t="s">
        <v>590</v>
      </c>
      <c r="J886" s="63"/>
      <c r="K886"/>
      <c r="M886" s="227">
        <v>43000</v>
      </c>
      <c r="N886" s="244">
        <v>3.8055623160829261E-5</v>
      </c>
      <c r="O886" s="243">
        <v>43000</v>
      </c>
      <c r="P886" s="244">
        <v>3.8055623160829261E-5</v>
      </c>
      <c r="Q886" s="68">
        <v>0</v>
      </c>
      <c r="R886" s="90">
        <v>0</v>
      </c>
    </row>
    <row r="887" spans="1:18" x14ac:dyDescent="0.2">
      <c r="A887" s="225">
        <v>885</v>
      </c>
      <c r="B887" t="s">
        <v>175</v>
      </c>
      <c r="C887" s="63" t="s">
        <v>176</v>
      </c>
      <c r="D887" s="63" t="s">
        <v>656</v>
      </c>
      <c r="E887" t="s">
        <v>851</v>
      </c>
      <c r="F887" t="s">
        <v>804</v>
      </c>
      <c r="G887" s="63" t="s">
        <v>590</v>
      </c>
      <c r="J887" s="63"/>
      <c r="K887"/>
      <c r="M887" s="227">
        <v>88000</v>
      </c>
      <c r="N887" s="244">
        <v>7.7881275305883134E-5</v>
      </c>
      <c r="O887" s="243">
        <v>88000</v>
      </c>
      <c r="P887" s="244">
        <v>7.7881275305883134E-5</v>
      </c>
      <c r="Q887" s="68">
        <v>0</v>
      </c>
      <c r="R887" s="90">
        <v>0</v>
      </c>
    </row>
    <row r="888" spans="1:18" x14ac:dyDescent="0.2">
      <c r="A888" s="225">
        <v>886</v>
      </c>
      <c r="B888" t="s">
        <v>1877</v>
      </c>
      <c r="C888" s="63" t="s">
        <v>1878</v>
      </c>
      <c r="D888" s="63" t="s">
        <v>656</v>
      </c>
      <c r="E888" t="s">
        <v>2318</v>
      </c>
      <c r="F888" t="s">
        <v>2319</v>
      </c>
      <c r="G888" s="63" t="s">
        <v>590</v>
      </c>
      <c r="J888" s="63"/>
      <c r="K888"/>
      <c r="M888" s="227">
        <v>39500</v>
      </c>
      <c r="N888" s="244">
        <v>3.4958072438436176E-5</v>
      </c>
      <c r="O888" s="243">
        <v>39500</v>
      </c>
      <c r="P888" s="244">
        <v>3.4958072438436176E-5</v>
      </c>
      <c r="Q888" s="68">
        <v>0</v>
      </c>
      <c r="R888" s="90">
        <v>0</v>
      </c>
    </row>
    <row r="889" spans="1:18" x14ac:dyDescent="0.2">
      <c r="A889" s="225">
        <v>887</v>
      </c>
      <c r="B889" t="s">
        <v>469</v>
      </c>
      <c r="C889" s="63" t="s">
        <v>639</v>
      </c>
      <c r="D889" s="63"/>
      <c r="E889" t="s">
        <v>2413</v>
      </c>
      <c r="F889" t="s">
        <v>2414</v>
      </c>
      <c r="G889" s="63" t="s">
        <v>590</v>
      </c>
      <c r="J889" s="63"/>
      <c r="K889"/>
      <c r="M889" s="227">
        <v>1019900</v>
      </c>
      <c r="N889" s="244">
        <v>9.0262628050534325E-4</v>
      </c>
      <c r="O889" s="243">
        <v>1019900</v>
      </c>
      <c r="P889" s="244">
        <v>9.0262628050534325E-4</v>
      </c>
      <c r="Q889" s="68">
        <v>0</v>
      </c>
      <c r="R889" s="90">
        <v>0</v>
      </c>
    </row>
    <row r="890" spans="1:18" x14ac:dyDescent="0.2">
      <c r="A890" s="225">
        <v>888</v>
      </c>
      <c r="B890" t="s">
        <v>1009</v>
      </c>
      <c r="C890" s="63" t="s">
        <v>1010</v>
      </c>
      <c r="D890" s="63"/>
      <c r="E890" t="s">
        <v>1011</v>
      </c>
      <c r="F890"/>
      <c r="G890" s="63" t="s">
        <v>590</v>
      </c>
      <c r="J890" s="63"/>
      <c r="K890"/>
      <c r="M890" s="227">
        <v>580000</v>
      </c>
      <c r="N890" s="244">
        <v>5.1330840542513885E-4</v>
      </c>
      <c r="O890" s="243">
        <v>400000</v>
      </c>
      <c r="P890" s="244">
        <v>3.5400579684492333E-4</v>
      </c>
      <c r="Q890" s="68">
        <v>-180000</v>
      </c>
      <c r="R890" s="90">
        <v>-1.5930260858021549E-4</v>
      </c>
    </row>
    <row r="891" spans="1:18" x14ac:dyDescent="0.2">
      <c r="A891" s="225">
        <v>889</v>
      </c>
      <c r="B891" t="s">
        <v>1701</v>
      </c>
      <c r="C891" s="63" t="s">
        <v>1702</v>
      </c>
      <c r="D891" s="63"/>
      <c r="E891" t="s">
        <v>2459</v>
      </c>
      <c r="F891" t="s">
        <v>2460</v>
      </c>
      <c r="G891" s="63" t="s">
        <v>590</v>
      </c>
      <c r="J891" s="63"/>
      <c r="K891"/>
      <c r="M891" s="227">
        <v>109000</v>
      </c>
      <c r="N891" s="244">
        <v>9.6466579640241615E-5</v>
      </c>
      <c r="O891" s="243">
        <v>109000</v>
      </c>
      <c r="P891" s="244">
        <v>9.6466579640241615E-5</v>
      </c>
      <c r="Q891" s="68">
        <v>0</v>
      </c>
      <c r="R891" s="90">
        <v>0</v>
      </c>
    </row>
    <row r="892" spans="1:18" x14ac:dyDescent="0.2">
      <c r="A892" s="225">
        <v>890</v>
      </c>
      <c r="B892" t="s">
        <v>319</v>
      </c>
      <c r="C892" s="63" t="s">
        <v>332</v>
      </c>
      <c r="D892" s="63" t="s">
        <v>656</v>
      </c>
      <c r="E892" t="s">
        <v>2250</v>
      </c>
      <c r="F892" t="s">
        <v>2251</v>
      </c>
      <c r="G892" s="63" t="s">
        <v>590</v>
      </c>
      <c r="J892" s="63"/>
      <c r="K892"/>
      <c r="M892" s="227">
        <v>1085568</v>
      </c>
      <c r="N892" s="244">
        <v>9.6074341217337433E-4</v>
      </c>
      <c r="O892" s="243">
        <v>1082568</v>
      </c>
      <c r="P892" s="244">
        <v>9.5808836869703737E-4</v>
      </c>
      <c r="Q892" s="68">
        <v>-3000</v>
      </c>
      <c r="R892" s="90">
        <v>-2.6550434763369249E-6</v>
      </c>
    </row>
    <row r="893" spans="1:18" x14ac:dyDescent="0.2">
      <c r="A893" s="225">
        <v>891</v>
      </c>
      <c r="B893" t="s">
        <v>3139</v>
      </c>
      <c r="C893" s="63" t="s">
        <v>3140</v>
      </c>
      <c r="D893" s="63"/>
      <c r="E893" t="s">
        <v>2940</v>
      </c>
      <c r="F893" t="s">
        <v>2941</v>
      </c>
      <c r="G893" s="63" t="s">
        <v>590</v>
      </c>
      <c r="J893" s="63"/>
      <c r="K893"/>
      <c r="M893" s="227">
        <v>63000</v>
      </c>
      <c r="N893" s="244">
        <v>5.5755913003075422E-5</v>
      </c>
      <c r="O893" s="243">
        <v>63000</v>
      </c>
      <c r="P893" s="244">
        <v>5.5755913003075422E-5</v>
      </c>
      <c r="Q893" s="68">
        <v>0</v>
      </c>
      <c r="R893" s="90">
        <v>0</v>
      </c>
    </row>
    <row r="894" spans="1:18" x14ac:dyDescent="0.2">
      <c r="A894" s="225">
        <v>892</v>
      </c>
      <c r="B894" t="s">
        <v>1827</v>
      </c>
      <c r="C894" s="63" t="s">
        <v>1828</v>
      </c>
      <c r="D894" s="63"/>
      <c r="E894" t="s">
        <v>1829</v>
      </c>
      <c r="F894"/>
      <c r="G894" s="63" t="s">
        <v>590</v>
      </c>
      <c r="J894" s="63"/>
      <c r="K894"/>
      <c r="M894" s="227">
        <v>7000</v>
      </c>
      <c r="N894" s="244">
        <v>6.1951014447861583E-6</v>
      </c>
      <c r="O894" s="243">
        <v>7000</v>
      </c>
      <c r="P894" s="244">
        <v>6.1951014447861583E-6</v>
      </c>
      <c r="Q894" s="68">
        <v>0</v>
      </c>
      <c r="R894" s="90">
        <v>0</v>
      </c>
    </row>
    <row r="895" spans="1:18" x14ac:dyDescent="0.2">
      <c r="A895" s="225">
        <v>893</v>
      </c>
      <c r="B895" t="s">
        <v>107</v>
      </c>
      <c r="C895" s="63" t="s">
        <v>474</v>
      </c>
      <c r="D895" s="63"/>
      <c r="E895" t="s">
        <v>2532</v>
      </c>
      <c r="F895" t="s">
        <v>2533</v>
      </c>
      <c r="G895" s="63" t="s">
        <v>590</v>
      </c>
      <c r="J895" s="63"/>
      <c r="K895"/>
      <c r="M895" s="227">
        <v>500</v>
      </c>
      <c r="N895" s="244">
        <v>4.4250724605615418E-7</v>
      </c>
      <c r="O895" s="243">
        <v>500</v>
      </c>
      <c r="P895" s="244">
        <v>4.4250724605615418E-7</v>
      </c>
      <c r="Q895" s="68">
        <v>0</v>
      </c>
      <c r="R895" s="90">
        <v>0</v>
      </c>
    </row>
    <row r="896" spans="1:18" x14ac:dyDescent="0.2">
      <c r="A896" s="225">
        <v>894</v>
      </c>
      <c r="B896" t="s">
        <v>1639</v>
      </c>
      <c r="C896" s="63" t="s">
        <v>1640</v>
      </c>
      <c r="D896" s="63"/>
      <c r="E896" t="s">
        <v>1641</v>
      </c>
      <c r="F896" t="s">
        <v>1642</v>
      </c>
      <c r="G896" s="63" t="s">
        <v>590</v>
      </c>
      <c r="J896" s="63"/>
      <c r="K896"/>
      <c r="M896" s="227">
        <v>40500</v>
      </c>
      <c r="N896" s="244">
        <v>3.5843086930548489E-5</v>
      </c>
      <c r="O896" s="243">
        <v>40500</v>
      </c>
      <c r="P896" s="244">
        <v>3.5843086930548489E-5</v>
      </c>
      <c r="Q896" s="68">
        <v>0</v>
      </c>
      <c r="R896" s="90">
        <v>0</v>
      </c>
    </row>
    <row r="897" spans="1:18" x14ac:dyDescent="0.2">
      <c r="A897" s="225">
        <v>895</v>
      </c>
      <c r="B897" t="s">
        <v>569</v>
      </c>
      <c r="C897" s="63" t="s">
        <v>52</v>
      </c>
      <c r="D897" s="63"/>
      <c r="E897" t="s">
        <v>1284</v>
      </c>
      <c r="F897" t="s">
        <v>1034</v>
      </c>
      <c r="G897" s="63" t="s">
        <v>590</v>
      </c>
      <c r="J897" s="63"/>
      <c r="K897"/>
      <c r="M897" s="227">
        <v>46000</v>
      </c>
      <c r="N897" s="244">
        <v>4.0710666637166186E-5</v>
      </c>
      <c r="O897" s="243">
        <v>46000</v>
      </c>
      <c r="P897" s="244">
        <v>4.0710666637166186E-5</v>
      </c>
      <c r="Q897" s="68">
        <v>0</v>
      </c>
      <c r="R897" s="90">
        <v>0</v>
      </c>
    </row>
    <row r="898" spans="1:18" x14ac:dyDescent="0.2">
      <c r="A898" s="225">
        <v>896</v>
      </c>
      <c r="B898" t="s">
        <v>2774</v>
      </c>
      <c r="C898" s="63" t="s">
        <v>2775</v>
      </c>
      <c r="D898" s="63"/>
      <c r="E898" t="s">
        <v>2776</v>
      </c>
      <c r="F898" t="s">
        <v>2777</v>
      </c>
      <c r="G898" s="63" t="s">
        <v>590</v>
      </c>
      <c r="J898" s="63"/>
      <c r="K898"/>
      <c r="M898" s="227">
        <v>55000</v>
      </c>
      <c r="N898" s="244">
        <v>4.867579706617696E-5</v>
      </c>
      <c r="O898" s="243">
        <v>55000</v>
      </c>
      <c r="P898" s="244">
        <v>4.867579706617696E-5</v>
      </c>
      <c r="Q898" s="68">
        <v>0</v>
      </c>
      <c r="R898" s="90">
        <v>0</v>
      </c>
    </row>
    <row r="899" spans="1:18" x14ac:dyDescent="0.2">
      <c r="A899" s="225">
        <v>897</v>
      </c>
      <c r="B899" t="s">
        <v>2963</v>
      </c>
      <c r="C899" s="63" t="s">
        <v>2964</v>
      </c>
      <c r="D899" s="63"/>
      <c r="E899" t="s">
        <v>2849</v>
      </c>
      <c r="F899" t="s">
        <v>2850</v>
      </c>
      <c r="G899" s="63" t="s">
        <v>590</v>
      </c>
      <c r="J899" s="63"/>
      <c r="K899"/>
      <c r="M899" s="227">
        <v>47500</v>
      </c>
      <c r="N899" s="244">
        <v>4.2038188375334645E-5</v>
      </c>
      <c r="O899" s="243">
        <v>54000</v>
      </c>
      <c r="P899" s="244">
        <v>4.7790782574064648E-5</v>
      </c>
      <c r="Q899" s="68">
        <v>6500</v>
      </c>
      <c r="R899" s="90">
        <v>5.7525941987300045E-6</v>
      </c>
    </row>
    <row r="900" spans="1:18" x14ac:dyDescent="0.2">
      <c r="A900" s="225">
        <v>898</v>
      </c>
      <c r="B900" t="s">
        <v>2847</v>
      </c>
      <c r="C900" s="63" t="s">
        <v>2848</v>
      </c>
      <c r="D900" s="63"/>
      <c r="E900" t="s">
        <v>2849</v>
      </c>
      <c r="F900" t="s">
        <v>2850</v>
      </c>
      <c r="G900" s="63" t="s">
        <v>590</v>
      </c>
      <c r="J900" s="63"/>
      <c r="K900"/>
      <c r="M900" s="227">
        <v>397500</v>
      </c>
      <c r="N900" s="244">
        <v>3.5179326061464259E-4</v>
      </c>
      <c r="O900" s="243">
        <v>439500</v>
      </c>
      <c r="P900" s="244">
        <v>3.8896386928335952E-4</v>
      </c>
      <c r="Q900" s="68">
        <v>42000</v>
      </c>
      <c r="R900" s="90">
        <v>3.7170608668716948E-5</v>
      </c>
    </row>
    <row r="901" spans="1:18" x14ac:dyDescent="0.2">
      <c r="A901" s="225">
        <v>899</v>
      </c>
      <c r="B901" t="s">
        <v>2888</v>
      </c>
      <c r="C901" s="63" t="s">
        <v>2889</v>
      </c>
      <c r="D901" s="63" t="s">
        <v>656</v>
      </c>
      <c r="E901" t="s">
        <v>2849</v>
      </c>
      <c r="F901" t="s">
        <v>2890</v>
      </c>
      <c r="G901" s="63" t="s">
        <v>590</v>
      </c>
      <c r="J901" s="63"/>
      <c r="K901"/>
      <c r="M901" s="227">
        <v>49500</v>
      </c>
      <c r="N901" s="244">
        <v>4.3808217359559264E-5</v>
      </c>
      <c r="O901" s="243">
        <v>55000</v>
      </c>
      <c r="P901" s="244">
        <v>4.867579706617696E-5</v>
      </c>
      <c r="Q901" s="68">
        <v>5500</v>
      </c>
      <c r="R901" s="90">
        <v>4.8675797066176959E-6</v>
      </c>
    </row>
    <row r="902" spans="1:18" x14ac:dyDescent="0.2">
      <c r="A902" s="225">
        <v>900</v>
      </c>
      <c r="B902" t="s">
        <v>3020</v>
      </c>
      <c r="C902" s="63" t="s">
        <v>3021</v>
      </c>
      <c r="D902" s="63"/>
      <c r="E902" t="s">
        <v>3022</v>
      </c>
      <c r="F902" t="s">
        <v>3023</v>
      </c>
      <c r="G902" s="63" t="s">
        <v>590</v>
      </c>
      <c r="J902" s="63"/>
      <c r="K902"/>
      <c r="M902" s="227">
        <v>339000</v>
      </c>
      <c r="N902" s="244">
        <v>3.0001991282607254E-4</v>
      </c>
      <c r="O902" s="243">
        <v>402500</v>
      </c>
      <c r="P902" s="244">
        <v>3.5621833307520413E-4</v>
      </c>
      <c r="Q902" s="68">
        <v>63500</v>
      </c>
      <c r="R902" s="90">
        <v>5.6198420249131582E-5</v>
      </c>
    </row>
    <row r="903" spans="1:18" x14ac:dyDescent="0.2">
      <c r="A903" s="225">
        <v>901</v>
      </c>
      <c r="B903" t="s">
        <v>2909</v>
      </c>
      <c r="C903" s="63" t="s">
        <v>2910</v>
      </c>
      <c r="D903" s="63" t="s">
        <v>656</v>
      </c>
      <c r="E903" t="s">
        <v>2911</v>
      </c>
      <c r="F903" t="s">
        <v>2912</v>
      </c>
      <c r="G903" s="63" t="s">
        <v>590</v>
      </c>
      <c r="J903" s="63"/>
      <c r="K903"/>
      <c r="M903" s="227">
        <v>371000</v>
      </c>
      <c r="N903" s="244">
        <v>3.2834037657366639E-4</v>
      </c>
      <c r="O903" s="243">
        <v>371000</v>
      </c>
      <c r="P903" s="244">
        <v>3.2834037657366639E-4</v>
      </c>
      <c r="Q903" s="68">
        <v>0</v>
      </c>
      <c r="R903" s="90">
        <v>0</v>
      </c>
    </row>
    <row r="904" spans="1:18" x14ac:dyDescent="0.2">
      <c r="A904" s="225">
        <v>902</v>
      </c>
      <c r="B904" t="s">
        <v>2704</v>
      </c>
      <c r="C904" s="63" t="s">
        <v>2705</v>
      </c>
      <c r="D904" s="63" t="s">
        <v>656</v>
      </c>
      <c r="E904" t="s">
        <v>2530</v>
      </c>
      <c r="F904" t="s">
        <v>2531</v>
      </c>
      <c r="G904" s="63" t="s">
        <v>590</v>
      </c>
      <c r="J904" s="63"/>
      <c r="K904"/>
      <c r="M904" s="227">
        <v>222500</v>
      </c>
      <c r="N904" s="244">
        <v>1.9691572449498861E-4</v>
      </c>
      <c r="O904" s="243">
        <v>222500</v>
      </c>
      <c r="P904" s="244">
        <v>1.9691572449498861E-4</v>
      </c>
      <c r="Q904" s="68">
        <v>0</v>
      </c>
      <c r="R904" s="90">
        <v>0</v>
      </c>
    </row>
    <row r="905" spans="1:18" x14ac:dyDescent="0.2">
      <c r="A905" s="225">
        <v>903</v>
      </c>
      <c r="B905" t="s">
        <v>1941</v>
      </c>
      <c r="C905" s="63" t="s">
        <v>1942</v>
      </c>
      <c r="D905" s="63"/>
      <c r="E905" t="s">
        <v>2530</v>
      </c>
      <c r="F905" t="s">
        <v>2531</v>
      </c>
      <c r="G905" s="63" t="s">
        <v>590</v>
      </c>
      <c r="J905" s="63"/>
      <c r="K905"/>
      <c r="M905" s="227">
        <v>29500</v>
      </c>
      <c r="N905" s="244">
        <v>2.6107927517313096E-5</v>
      </c>
      <c r="O905" s="243">
        <v>29500</v>
      </c>
      <c r="P905" s="244">
        <v>2.6107927517313096E-5</v>
      </c>
      <c r="Q905" s="68">
        <v>0</v>
      </c>
      <c r="R905" s="90">
        <v>0</v>
      </c>
    </row>
    <row r="906" spans="1:18" x14ac:dyDescent="0.2">
      <c r="A906" s="225">
        <v>904</v>
      </c>
      <c r="B906" t="s">
        <v>3322</v>
      </c>
      <c r="C906" s="63" t="s">
        <v>3323</v>
      </c>
      <c r="D906" s="63"/>
      <c r="E906" t="s">
        <v>3324</v>
      </c>
      <c r="F906" t="s">
        <v>3325</v>
      </c>
      <c r="G906" s="63" t="s">
        <v>590</v>
      </c>
      <c r="J906" s="63"/>
      <c r="K906"/>
      <c r="M906" s="227">
        <v>5000</v>
      </c>
      <c r="N906" s="244">
        <v>4.425072460561542E-6</v>
      </c>
      <c r="O906" s="243">
        <v>5000</v>
      </c>
      <c r="P906" s="244">
        <v>4.425072460561542E-6</v>
      </c>
      <c r="Q906" s="68">
        <v>0</v>
      </c>
      <c r="R906" s="90">
        <v>0</v>
      </c>
    </row>
    <row r="907" spans="1:18" x14ac:dyDescent="0.2">
      <c r="A907" s="225">
        <v>905</v>
      </c>
      <c r="B907" t="s">
        <v>936</v>
      </c>
      <c r="C907" s="63" t="s">
        <v>937</v>
      </c>
      <c r="D907" s="63"/>
      <c r="E907" t="s">
        <v>2583</v>
      </c>
      <c r="F907" t="s">
        <v>2584</v>
      </c>
      <c r="G907" s="63" t="s">
        <v>590</v>
      </c>
      <c r="J907" s="63"/>
      <c r="K907"/>
      <c r="M907" s="227">
        <v>7000</v>
      </c>
      <c r="N907" s="244">
        <v>6.1951014447861583E-6</v>
      </c>
      <c r="O907" s="243">
        <v>7000</v>
      </c>
      <c r="P907" s="244">
        <v>6.1951014447861583E-6</v>
      </c>
      <c r="Q907" s="68">
        <v>0</v>
      </c>
      <c r="R907" s="90">
        <v>0</v>
      </c>
    </row>
    <row r="908" spans="1:18" x14ac:dyDescent="0.2">
      <c r="A908" s="225">
        <v>906</v>
      </c>
      <c r="B908" t="s">
        <v>2801</v>
      </c>
      <c r="C908" s="63" t="s">
        <v>2802</v>
      </c>
      <c r="D908" s="63" t="s">
        <v>656</v>
      </c>
      <c r="E908" t="s">
        <v>2803</v>
      </c>
      <c r="F908" t="s">
        <v>2804</v>
      </c>
      <c r="G908" s="63" t="s">
        <v>590</v>
      </c>
      <c r="J908" s="63"/>
      <c r="K908"/>
      <c r="M908" s="227">
        <v>529000</v>
      </c>
      <c r="N908" s="244">
        <v>4.681726663274111E-4</v>
      </c>
      <c r="O908" s="243">
        <v>529000</v>
      </c>
      <c r="P908" s="244">
        <v>4.681726663274111E-4</v>
      </c>
      <c r="Q908" s="68">
        <v>0</v>
      </c>
      <c r="R908" s="90">
        <v>0</v>
      </c>
    </row>
    <row r="909" spans="1:18" x14ac:dyDescent="0.2">
      <c r="A909" s="225">
        <v>907</v>
      </c>
      <c r="B909" t="s">
        <v>3377</v>
      </c>
      <c r="C909" s="63" t="s">
        <v>3378</v>
      </c>
      <c r="D909" s="63" t="s">
        <v>656</v>
      </c>
      <c r="E909" t="s">
        <v>3379</v>
      </c>
      <c r="F909" t="s">
        <v>3380</v>
      </c>
      <c r="G909" s="63" t="s">
        <v>590</v>
      </c>
      <c r="J909" s="63"/>
      <c r="K909"/>
      <c r="M909" s="227">
        <v>69000</v>
      </c>
      <c r="N909" s="244">
        <v>6.1065999955749279E-5</v>
      </c>
      <c r="O909" s="243">
        <v>63000</v>
      </c>
      <c r="P909" s="244">
        <v>5.5755913003075422E-5</v>
      </c>
      <c r="Q909" s="68">
        <v>-6000</v>
      </c>
      <c r="R909" s="90">
        <v>-5.3100869526738497E-6</v>
      </c>
    </row>
    <row r="910" spans="1:18" x14ac:dyDescent="0.2">
      <c r="A910" s="225">
        <v>908</v>
      </c>
      <c r="B910" t="s">
        <v>255</v>
      </c>
      <c r="C910" s="63" t="s">
        <v>256</v>
      </c>
      <c r="D910" s="63"/>
      <c r="E910" t="s">
        <v>851</v>
      </c>
      <c r="F910" t="s">
        <v>804</v>
      </c>
      <c r="G910" s="63" t="s">
        <v>590</v>
      </c>
      <c r="J910" s="63"/>
      <c r="K910"/>
      <c r="M910" s="227">
        <v>137500</v>
      </c>
      <c r="N910" s="244">
        <v>1.216894926654424E-4</v>
      </c>
      <c r="O910" s="243"/>
      <c r="P910" s="244">
        <v>0</v>
      </c>
      <c r="Q910" s="68">
        <v>-137500</v>
      </c>
      <c r="R910" s="90">
        <v>-1.216894926654424E-4</v>
      </c>
    </row>
    <row r="911" spans="1:18" x14ac:dyDescent="0.2">
      <c r="A911" s="225">
        <v>909</v>
      </c>
      <c r="B911" t="s">
        <v>2626</v>
      </c>
      <c r="C911" s="63" t="s">
        <v>2627</v>
      </c>
      <c r="D911" s="63"/>
      <c r="E911" t="s">
        <v>1622</v>
      </c>
      <c r="F911" t="s">
        <v>1623</v>
      </c>
      <c r="G911" s="63" t="s">
        <v>590</v>
      </c>
      <c r="J911" s="63"/>
      <c r="K911"/>
      <c r="M911" s="227">
        <v>117500</v>
      </c>
      <c r="N911" s="244">
        <v>1.0398920282319624E-4</v>
      </c>
      <c r="O911" s="243">
        <v>117500</v>
      </c>
      <c r="P911" s="244">
        <v>1.0398920282319624E-4</v>
      </c>
      <c r="Q911" s="68">
        <v>0</v>
      </c>
      <c r="R911" s="90">
        <v>0</v>
      </c>
    </row>
    <row r="912" spans="1:18" x14ac:dyDescent="0.2">
      <c r="A912" s="225">
        <v>910</v>
      </c>
      <c r="B912" t="s">
        <v>163</v>
      </c>
      <c r="C912" s="63" t="s">
        <v>164</v>
      </c>
      <c r="D912" s="63"/>
      <c r="E912" t="s">
        <v>851</v>
      </c>
      <c r="F912" t="s">
        <v>804</v>
      </c>
      <c r="G912" s="63" t="s">
        <v>590</v>
      </c>
      <c r="J912" s="63"/>
      <c r="K912"/>
      <c r="M912" s="227">
        <v>152500</v>
      </c>
      <c r="N912" s="244">
        <v>1.3496471004712703E-4</v>
      </c>
      <c r="O912" s="243">
        <v>152500</v>
      </c>
      <c r="P912" s="244">
        <v>1.3496471004712703E-4</v>
      </c>
      <c r="Q912" s="68">
        <v>0</v>
      </c>
      <c r="R912" s="90">
        <v>0</v>
      </c>
    </row>
    <row r="913" spans="1:18" x14ac:dyDescent="0.2">
      <c r="A913" s="225">
        <v>911</v>
      </c>
      <c r="B913" t="s">
        <v>1143</v>
      </c>
      <c r="C913" s="63" t="s">
        <v>1144</v>
      </c>
      <c r="D913" s="63"/>
      <c r="E913" t="s">
        <v>851</v>
      </c>
      <c r="F913" t="s">
        <v>804</v>
      </c>
      <c r="G913" s="63" t="s">
        <v>590</v>
      </c>
      <c r="J913" s="63"/>
      <c r="K913"/>
      <c r="M913" s="227">
        <v>143500</v>
      </c>
      <c r="N913" s="244">
        <v>1.2699957961811623E-4</v>
      </c>
      <c r="O913" s="243">
        <v>160500</v>
      </c>
      <c r="P913" s="244">
        <v>1.4204482598402548E-4</v>
      </c>
      <c r="Q913" s="68">
        <v>17000</v>
      </c>
      <c r="R913" s="90">
        <v>1.5045246365909241E-5</v>
      </c>
    </row>
    <row r="914" spans="1:18" x14ac:dyDescent="0.2">
      <c r="A914" s="225">
        <v>912</v>
      </c>
      <c r="B914" t="s">
        <v>435</v>
      </c>
      <c r="C914" s="63" t="s">
        <v>436</v>
      </c>
      <c r="D914" s="63"/>
      <c r="E914" t="s">
        <v>851</v>
      </c>
      <c r="F914" t="s">
        <v>804</v>
      </c>
      <c r="G914" s="63" t="s">
        <v>590</v>
      </c>
      <c r="J914" s="63"/>
      <c r="K914"/>
      <c r="M914" s="227">
        <v>9000</v>
      </c>
      <c r="N914" s="244">
        <v>7.9651304290107746E-6</v>
      </c>
      <c r="O914" s="243"/>
      <c r="P914" s="244">
        <v>0</v>
      </c>
      <c r="Q914" s="68">
        <v>-9000</v>
      </c>
      <c r="R914" s="90">
        <v>-7.9651304290107746E-6</v>
      </c>
    </row>
    <row r="915" spans="1:18" x14ac:dyDescent="0.2">
      <c r="A915" s="225">
        <v>913</v>
      </c>
      <c r="B915" t="s">
        <v>1096</v>
      </c>
      <c r="C915" s="63" t="s">
        <v>1097</v>
      </c>
      <c r="D915" s="63"/>
      <c r="E915" t="s">
        <v>851</v>
      </c>
      <c r="F915" t="s">
        <v>804</v>
      </c>
      <c r="G915" s="63" t="s">
        <v>590</v>
      </c>
      <c r="J915" s="63"/>
      <c r="K915"/>
      <c r="M915" s="227">
        <v>484000</v>
      </c>
      <c r="N915" s="244">
        <v>4.2834701418235726E-4</v>
      </c>
      <c r="O915" s="243">
        <v>536500</v>
      </c>
      <c r="P915" s="244">
        <v>4.7481027501825344E-4</v>
      </c>
      <c r="Q915" s="68">
        <v>52500</v>
      </c>
      <c r="R915" s="90">
        <v>4.6463260835896189E-5</v>
      </c>
    </row>
    <row r="916" spans="1:18" x14ac:dyDescent="0.2">
      <c r="A916" s="225">
        <v>914</v>
      </c>
      <c r="B916" t="s">
        <v>2874</v>
      </c>
      <c r="C916" s="63" t="s">
        <v>2875</v>
      </c>
      <c r="D916" s="63"/>
      <c r="E916" t="s">
        <v>2876</v>
      </c>
      <c r="F916" t="s">
        <v>2877</v>
      </c>
      <c r="G916" s="63" t="s">
        <v>590</v>
      </c>
      <c r="J916" s="63"/>
      <c r="K916"/>
      <c r="M916" s="227">
        <v>22500</v>
      </c>
      <c r="N916" s="244">
        <v>1.9912826072526937E-5</v>
      </c>
      <c r="O916" s="243">
        <v>24500</v>
      </c>
      <c r="P916" s="244">
        <v>2.1682855056751555E-5</v>
      </c>
      <c r="Q916" s="68">
        <v>2000</v>
      </c>
      <c r="R916" s="90">
        <v>1.7700289842246167E-6</v>
      </c>
    </row>
    <row r="917" spans="1:18" x14ac:dyDescent="0.2">
      <c r="A917" s="225">
        <v>915</v>
      </c>
      <c r="B917" t="s">
        <v>1291</v>
      </c>
      <c r="C917" s="63" t="s">
        <v>1292</v>
      </c>
      <c r="D917" s="63" t="s">
        <v>656</v>
      </c>
      <c r="E917" t="s">
        <v>2973</v>
      </c>
      <c r="F917" t="s">
        <v>2566</v>
      </c>
      <c r="G917" s="63" t="s">
        <v>590</v>
      </c>
      <c r="J917" s="63"/>
      <c r="K917"/>
      <c r="M917" s="227">
        <v>12000</v>
      </c>
      <c r="N917" s="244">
        <v>1.0620173905347699E-5</v>
      </c>
      <c r="O917" s="243">
        <v>12000</v>
      </c>
      <c r="P917" s="244">
        <v>1.0620173905347699E-5</v>
      </c>
      <c r="Q917" s="68">
        <v>0</v>
      </c>
      <c r="R917" s="90">
        <v>0</v>
      </c>
    </row>
    <row r="918" spans="1:18" x14ac:dyDescent="0.2">
      <c r="A918" s="225">
        <v>916</v>
      </c>
      <c r="B918" t="s">
        <v>3106</v>
      </c>
      <c r="C918" s="63" t="s">
        <v>3107</v>
      </c>
      <c r="D918" s="63"/>
      <c r="E918" t="s">
        <v>3108</v>
      </c>
      <c r="F918" t="s">
        <v>3109</v>
      </c>
      <c r="G918" s="63" t="s">
        <v>590</v>
      </c>
      <c r="J918" s="63"/>
      <c r="K918"/>
      <c r="M918" s="227">
        <v>1371500</v>
      </c>
      <c r="N918" s="244">
        <v>1.2137973759320309E-3</v>
      </c>
      <c r="O918" s="243">
        <v>2188000</v>
      </c>
      <c r="P918" s="244">
        <v>1.9364117087417307E-3</v>
      </c>
      <c r="Q918" s="68">
        <v>816500</v>
      </c>
      <c r="R918" s="90">
        <v>7.2261433280969972E-4</v>
      </c>
    </row>
    <row r="919" spans="1:18" x14ac:dyDescent="0.2">
      <c r="A919" s="225">
        <v>917</v>
      </c>
      <c r="B919" t="s">
        <v>3364</v>
      </c>
      <c r="C919" s="63" t="s">
        <v>3365</v>
      </c>
      <c r="D919" s="63"/>
      <c r="E919" t="s">
        <v>2295</v>
      </c>
      <c r="F919" t="s">
        <v>2296</v>
      </c>
      <c r="G919" s="63" t="s">
        <v>590</v>
      </c>
      <c r="J919" s="63"/>
      <c r="K919"/>
      <c r="M919" s="227">
        <v>140500</v>
      </c>
      <c r="N919" s="244">
        <v>1.2434453614177933E-4</v>
      </c>
      <c r="O919" s="243">
        <v>140500</v>
      </c>
      <c r="P919" s="244">
        <v>1.2434453614177933E-4</v>
      </c>
      <c r="Q919" s="68">
        <v>0</v>
      </c>
      <c r="R919" s="90">
        <v>0</v>
      </c>
    </row>
    <row r="920" spans="1:18" x14ac:dyDescent="0.2">
      <c r="A920" s="225">
        <v>918</v>
      </c>
      <c r="B920" t="s">
        <v>2293</v>
      </c>
      <c r="C920" s="63" t="s">
        <v>2294</v>
      </c>
      <c r="D920" s="63"/>
      <c r="E920" t="s">
        <v>2295</v>
      </c>
      <c r="F920" t="s">
        <v>2296</v>
      </c>
      <c r="G920" s="63" t="s">
        <v>590</v>
      </c>
      <c r="J920" s="63"/>
      <c r="K920"/>
      <c r="M920" s="227">
        <v>83910</v>
      </c>
      <c r="N920" s="244">
        <v>7.426156603314379E-5</v>
      </c>
      <c r="O920" s="243">
        <v>83910</v>
      </c>
      <c r="P920" s="244">
        <v>7.426156603314379E-5</v>
      </c>
      <c r="Q920" s="68">
        <v>0</v>
      </c>
      <c r="R920" s="90">
        <v>0</v>
      </c>
    </row>
    <row r="921" spans="1:18" x14ac:dyDescent="0.2">
      <c r="A921" s="225">
        <v>919</v>
      </c>
      <c r="B921" t="s">
        <v>2308</v>
      </c>
      <c r="C921" s="63" t="s">
        <v>2309</v>
      </c>
      <c r="D921" s="63"/>
      <c r="E921" t="s">
        <v>1622</v>
      </c>
      <c r="F921" t="s">
        <v>1623</v>
      </c>
      <c r="G921" s="63" t="s">
        <v>590</v>
      </c>
      <c r="J921" s="63"/>
      <c r="K921"/>
      <c r="M921" s="227">
        <v>71000</v>
      </c>
      <c r="N921" s="244">
        <v>6.2836028939973891E-5</v>
      </c>
      <c r="O921" s="243">
        <v>71000</v>
      </c>
      <c r="P921" s="244">
        <v>6.2836028939973891E-5</v>
      </c>
      <c r="Q921" s="68">
        <v>0</v>
      </c>
      <c r="R921" s="90">
        <v>0</v>
      </c>
    </row>
    <row r="922" spans="1:18" x14ac:dyDescent="0.2">
      <c r="A922" s="225">
        <v>920</v>
      </c>
      <c r="B922" t="s">
        <v>2160</v>
      </c>
      <c r="C922" s="63" t="s">
        <v>2161</v>
      </c>
      <c r="D922" s="63"/>
      <c r="E922" t="s">
        <v>2162</v>
      </c>
      <c r="F922"/>
      <c r="G922" s="63" t="s">
        <v>590</v>
      </c>
      <c r="J922" s="63"/>
      <c r="K922"/>
      <c r="M922" s="227">
        <v>56500</v>
      </c>
      <c r="N922" s="244">
        <v>5.000331880434542E-5</v>
      </c>
      <c r="O922" s="243">
        <v>56500</v>
      </c>
      <c r="P922" s="244">
        <v>5.000331880434542E-5</v>
      </c>
      <c r="Q922" s="68">
        <v>0</v>
      </c>
      <c r="R922" s="90">
        <v>0</v>
      </c>
    </row>
    <row r="923" spans="1:18" x14ac:dyDescent="0.2">
      <c r="A923" s="225">
        <v>921</v>
      </c>
      <c r="B923" t="s">
        <v>2139</v>
      </c>
      <c r="C923" s="63" t="s">
        <v>2140</v>
      </c>
      <c r="D923" s="63"/>
      <c r="E923" t="s">
        <v>2141</v>
      </c>
      <c r="F923" t="s">
        <v>2142</v>
      </c>
      <c r="G923" s="63" t="s">
        <v>590</v>
      </c>
      <c r="J923" s="63"/>
      <c r="K923"/>
      <c r="M923" s="227">
        <v>498500</v>
      </c>
      <c r="N923" s="244">
        <v>4.4117972431798573E-4</v>
      </c>
      <c r="O923" s="243">
        <v>498500</v>
      </c>
      <c r="P923" s="244">
        <v>4.4117972431798573E-4</v>
      </c>
      <c r="Q923" s="68">
        <v>0</v>
      </c>
      <c r="R923" s="90">
        <v>0</v>
      </c>
    </row>
    <row r="924" spans="1:18" x14ac:dyDescent="0.2">
      <c r="A924" s="225">
        <v>922</v>
      </c>
      <c r="B924" t="s">
        <v>2203</v>
      </c>
      <c r="C924" s="63" t="s">
        <v>2204</v>
      </c>
      <c r="D924" s="63" t="s">
        <v>656</v>
      </c>
      <c r="E924" t="s">
        <v>2466</v>
      </c>
      <c r="F924" t="s">
        <v>2467</v>
      </c>
      <c r="G924" s="63" t="s">
        <v>590</v>
      </c>
      <c r="J924" s="63"/>
      <c r="K924"/>
      <c r="M924" s="227">
        <v>54000</v>
      </c>
      <c r="N924" s="244">
        <v>4.7790782574064648E-5</v>
      </c>
      <c r="O924" s="243">
        <v>54000</v>
      </c>
      <c r="P924" s="244">
        <v>4.7790782574064648E-5</v>
      </c>
      <c r="Q924" s="68">
        <v>0</v>
      </c>
      <c r="R924" s="90">
        <v>0</v>
      </c>
    </row>
    <row r="925" spans="1:18" x14ac:dyDescent="0.2">
      <c r="A925" s="225">
        <v>923</v>
      </c>
      <c r="B925" t="s">
        <v>3574</v>
      </c>
      <c r="C925" s="63" t="s">
        <v>3575</v>
      </c>
      <c r="D925" s="63"/>
      <c r="E925" t="s">
        <v>3576</v>
      </c>
      <c r="F925" t="s">
        <v>3577</v>
      </c>
      <c r="G925" s="63" t="s">
        <v>590</v>
      </c>
      <c r="J925" s="63"/>
      <c r="K925"/>
      <c r="M925" s="227"/>
      <c r="N925" s="244">
        <v>0</v>
      </c>
      <c r="O925" s="243">
        <v>8500</v>
      </c>
      <c r="P925" s="244">
        <v>7.5226231829546207E-6</v>
      </c>
      <c r="Q925" s="68">
        <v>8500</v>
      </c>
      <c r="R925" s="90">
        <v>7.5226231829546207E-6</v>
      </c>
    </row>
    <row r="926" spans="1:18" x14ac:dyDescent="0.2">
      <c r="A926" s="225">
        <v>924</v>
      </c>
      <c r="B926" t="s">
        <v>3625</v>
      </c>
      <c r="C926" s="63" t="s">
        <v>3626</v>
      </c>
      <c r="D926" s="63"/>
      <c r="E926" t="s">
        <v>3576</v>
      </c>
      <c r="F926" t="s">
        <v>3577</v>
      </c>
      <c r="G926" s="63" t="s">
        <v>590</v>
      </c>
      <c r="J926" s="63"/>
      <c r="K926"/>
      <c r="M926" s="227"/>
      <c r="N926" s="244">
        <v>0</v>
      </c>
      <c r="O926" s="243">
        <v>3500</v>
      </c>
      <c r="P926" s="244">
        <v>3.0975507223930792E-6</v>
      </c>
      <c r="Q926" s="68">
        <v>3500</v>
      </c>
      <c r="R926" s="90">
        <v>3.0975507223930792E-6</v>
      </c>
    </row>
    <row r="927" spans="1:18" x14ac:dyDescent="0.2">
      <c r="A927" s="225">
        <v>925</v>
      </c>
      <c r="B927" t="s">
        <v>320</v>
      </c>
      <c r="C927" s="63" t="s">
        <v>321</v>
      </c>
      <c r="D927" s="63"/>
      <c r="E927" t="s">
        <v>2416</v>
      </c>
      <c r="F927" t="s">
        <v>2417</v>
      </c>
      <c r="G927" s="63" t="s">
        <v>590</v>
      </c>
      <c r="J927" s="63"/>
      <c r="K927"/>
      <c r="M927" s="227">
        <v>975245</v>
      </c>
      <c r="N927" s="244">
        <v>8.6310595836006814E-4</v>
      </c>
      <c r="O927" s="243">
        <v>975245</v>
      </c>
      <c r="P927" s="244">
        <v>8.6310595836006814E-4</v>
      </c>
      <c r="Q927" s="68">
        <v>0</v>
      </c>
      <c r="R927" s="90">
        <v>0</v>
      </c>
    </row>
    <row r="928" spans="1:18" x14ac:dyDescent="0.2">
      <c r="A928" s="225">
        <v>926</v>
      </c>
      <c r="B928" t="s">
        <v>2642</v>
      </c>
      <c r="C928" s="63" t="s">
        <v>2643</v>
      </c>
      <c r="D928" s="63" t="s">
        <v>656</v>
      </c>
      <c r="E928" t="s">
        <v>2644</v>
      </c>
      <c r="F928" t="s">
        <v>2417</v>
      </c>
      <c r="G928" s="63" t="s">
        <v>590</v>
      </c>
      <c r="J928" s="63"/>
      <c r="K928"/>
      <c r="M928" s="227">
        <v>430169</v>
      </c>
      <c r="N928" s="244">
        <v>3.8070579905745958E-4</v>
      </c>
      <c r="O928" s="243">
        <v>430169</v>
      </c>
      <c r="P928" s="244">
        <v>3.8070579905745958E-4</v>
      </c>
      <c r="Q928" s="68">
        <v>0</v>
      </c>
      <c r="R928" s="90">
        <v>0</v>
      </c>
    </row>
    <row r="929" spans="1:18" x14ac:dyDescent="0.2">
      <c r="A929" s="225">
        <v>927</v>
      </c>
      <c r="B929" t="s">
        <v>479</v>
      </c>
      <c r="C929" s="63" t="s">
        <v>480</v>
      </c>
      <c r="D929" s="63" t="s">
        <v>656</v>
      </c>
      <c r="E929" t="s">
        <v>2300</v>
      </c>
      <c r="F929" t="s">
        <v>2301</v>
      </c>
      <c r="G929" s="63" t="s">
        <v>590</v>
      </c>
      <c r="J929" s="63"/>
      <c r="K929"/>
      <c r="M929" s="227">
        <v>86500</v>
      </c>
      <c r="N929" s="244">
        <v>7.6553753567714668E-5</v>
      </c>
      <c r="O929" s="243">
        <v>86500</v>
      </c>
      <c r="P929" s="244">
        <v>7.6553753567714668E-5</v>
      </c>
      <c r="Q929" s="68">
        <v>0</v>
      </c>
      <c r="R929" s="90">
        <v>0</v>
      </c>
    </row>
    <row r="930" spans="1:18" x14ac:dyDescent="0.2">
      <c r="A930" s="225">
        <v>928</v>
      </c>
      <c r="B930" t="s">
        <v>2657</v>
      </c>
      <c r="C930" s="63" t="s">
        <v>2658</v>
      </c>
      <c r="D930" s="63"/>
      <c r="E930" t="s">
        <v>2659</v>
      </c>
      <c r="F930"/>
      <c r="G930" s="63" t="s">
        <v>590</v>
      </c>
      <c r="J930" s="63"/>
      <c r="K930"/>
      <c r="M930" s="227">
        <v>16000</v>
      </c>
      <c r="N930" s="244">
        <v>1.4160231873796934E-5</v>
      </c>
      <c r="O930" s="243">
        <v>13000</v>
      </c>
      <c r="P930" s="244">
        <v>1.1505188397460009E-5</v>
      </c>
      <c r="Q930" s="68">
        <v>-3000</v>
      </c>
      <c r="R930" s="90">
        <v>-2.6550434763369249E-6</v>
      </c>
    </row>
    <row r="931" spans="1:18" x14ac:dyDescent="0.2">
      <c r="A931" s="225">
        <v>929</v>
      </c>
      <c r="B931" t="s">
        <v>2679</v>
      </c>
      <c r="C931" s="63" t="s">
        <v>2680</v>
      </c>
      <c r="D931" s="63"/>
      <c r="E931" t="s">
        <v>2681</v>
      </c>
      <c r="F931" t="s">
        <v>2682</v>
      </c>
      <c r="G931" s="63" t="s">
        <v>590</v>
      </c>
      <c r="J931" s="63"/>
      <c r="K931"/>
      <c r="M931" s="227">
        <v>15000</v>
      </c>
      <c r="N931" s="244">
        <v>1.3275217381684624E-5</v>
      </c>
      <c r="O931" s="243">
        <v>15000</v>
      </c>
      <c r="P931" s="244">
        <v>1.3275217381684624E-5</v>
      </c>
      <c r="Q931" s="68">
        <v>0</v>
      </c>
      <c r="R931" s="90">
        <v>0</v>
      </c>
    </row>
    <row r="932" spans="1:18" x14ac:dyDescent="0.2">
      <c r="A932" s="225">
        <v>930</v>
      </c>
      <c r="B932" t="s">
        <v>934</v>
      </c>
      <c r="C932" s="63" t="s">
        <v>935</v>
      </c>
      <c r="D932" s="63"/>
      <c r="E932" t="s">
        <v>3550</v>
      </c>
      <c r="F932" t="s">
        <v>3551</v>
      </c>
      <c r="G932" s="63" t="s">
        <v>590</v>
      </c>
      <c r="J932" s="63"/>
      <c r="K932"/>
      <c r="M932" s="227">
        <v>12500</v>
      </c>
      <c r="N932" s="244">
        <v>1.1062681151403854E-5</v>
      </c>
      <c r="O932" s="243">
        <v>12500</v>
      </c>
      <c r="P932" s="244">
        <v>1.1062681151403854E-5</v>
      </c>
      <c r="Q932" s="68">
        <v>0</v>
      </c>
      <c r="R932" s="90">
        <v>0</v>
      </c>
    </row>
    <row r="933" spans="1:18" x14ac:dyDescent="0.2">
      <c r="A933" s="225">
        <v>931</v>
      </c>
      <c r="B933" t="s">
        <v>2742</v>
      </c>
      <c r="C933" s="63" t="s">
        <v>2743</v>
      </c>
      <c r="D933" s="63"/>
      <c r="E933" t="s">
        <v>2744</v>
      </c>
      <c r="F933" t="s">
        <v>2745</v>
      </c>
      <c r="G933" s="63" t="s">
        <v>590</v>
      </c>
      <c r="J933" s="63"/>
      <c r="K933"/>
      <c r="M933" s="227">
        <v>112000</v>
      </c>
      <c r="N933" s="244">
        <v>9.9121623116578533E-5</v>
      </c>
      <c r="O933" s="243">
        <v>137000</v>
      </c>
      <c r="P933" s="244">
        <v>1.2124698541938624E-4</v>
      </c>
      <c r="Q933" s="68">
        <v>25000</v>
      </c>
      <c r="R933" s="90">
        <v>2.2125362302807708E-5</v>
      </c>
    </row>
    <row r="934" spans="1:18" x14ac:dyDescent="0.2">
      <c r="A934" s="225">
        <v>932</v>
      </c>
      <c r="B934" t="s">
        <v>3426</v>
      </c>
      <c r="C934" s="63" t="s">
        <v>3427</v>
      </c>
      <c r="D934" s="63"/>
      <c r="E934" t="s">
        <v>3428</v>
      </c>
      <c r="F934"/>
      <c r="G934" s="63" t="s">
        <v>590</v>
      </c>
      <c r="J934" s="63"/>
      <c r="K934"/>
      <c r="M934" s="227">
        <v>13000</v>
      </c>
      <c r="N934" s="244">
        <v>1.1505188397460009E-5</v>
      </c>
      <c r="O934" s="243">
        <v>13000</v>
      </c>
      <c r="P934" s="244">
        <v>1.1505188397460009E-5</v>
      </c>
      <c r="Q934" s="68">
        <v>0</v>
      </c>
      <c r="R934" s="90">
        <v>0</v>
      </c>
    </row>
    <row r="935" spans="1:18" x14ac:dyDescent="0.2">
      <c r="A935" s="225">
        <v>933</v>
      </c>
      <c r="B935" t="s">
        <v>253</v>
      </c>
      <c r="C935" s="63" t="s">
        <v>254</v>
      </c>
      <c r="D935" s="63"/>
      <c r="E935" t="s">
        <v>992</v>
      </c>
      <c r="F935"/>
      <c r="G935" s="63" t="s">
        <v>590</v>
      </c>
      <c r="J935" s="63"/>
      <c r="K935"/>
      <c r="M935" s="227">
        <v>618500</v>
      </c>
      <c r="N935" s="244">
        <v>5.4738146337146272E-4</v>
      </c>
      <c r="O935" s="243">
        <v>618500</v>
      </c>
      <c r="P935" s="244">
        <v>5.4738146337146272E-4</v>
      </c>
      <c r="Q935" s="68">
        <v>0</v>
      </c>
      <c r="R935" s="90">
        <v>0</v>
      </c>
    </row>
    <row r="936" spans="1:18" x14ac:dyDescent="0.2">
      <c r="A936" s="225">
        <v>934</v>
      </c>
      <c r="B936" t="s">
        <v>2135</v>
      </c>
      <c r="C936" s="63" t="s">
        <v>2136</v>
      </c>
      <c r="D936" s="63"/>
      <c r="E936" t="s">
        <v>992</v>
      </c>
      <c r="F936"/>
      <c r="G936" s="63" t="s">
        <v>590</v>
      </c>
      <c r="J936" s="63"/>
      <c r="K936"/>
      <c r="M936" s="227">
        <v>330500</v>
      </c>
      <c r="N936" s="244">
        <v>2.9249728964311788E-4</v>
      </c>
      <c r="O936" s="243">
        <v>267000</v>
      </c>
      <c r="P936" s="244">
        <v>2.3629886939398632E-4</v>
      </c>
      <c r="Q936" s="68">
        <v>-63500</v>
      </c>
      <c r="R936" s="90">
        <v>-5.6198420249131582E-5</v>
      </c>
    </row>
    <row r="937" spans="1:18" x14ac:dyDescent="0.2">
      <c r="A937" s="225">
        <v>935</v>
      </c>
      <c r="B937" t="s">
        <v>2133</v>
      </c>
      <c r="C937" s="63" t="s">
        <v>2134</v>
      </c>
      <c r="D937" s="63"/>
      <c r="E937" t="s">
        <v>986</v>
      </c>
      <c r="F937"/>
      <c r="G937" s="63" t="s">
        <v>590</v>
      </c>
      <c r="J937" s="63"/>
      <c r="K937"/>
      <c r="M937" s="227">
        <v>412000</v>
      </c>
      <c r="N937" s="244">
        <v>3.6462597075027106E-4</v>
      </c>
      <c r="O937" s="243">
        <v>412000</v>
      </c>
      <c r="P937" s="244">
        <v>3.6462597075027106E-4</v>
      </c>
      <c r="Q937" s="68">
        <v>0</v>
      </c>
      <c r="R937" s="90">
        <v>0</v>
      </c>
    </row>
    <row r="938" spans="1:18" x14ac:dyDescent="0.2">
      <c r="A938" s="225">
        <v>936</v>
      </c>
      <c r="B938" t="s">
        <v>1617</v>
      </c>
      <c r="C938" s="63" t="s">
        <v>1618</v>
      </c>
      <c r="D938" s="63" t="s">
        <v>656</v>
      </c>
      <c r="E938" t="s">
        <v>2565</v>
      </c>
      <c r="F938">
        <v>2111</v>
      </c>
      <c r="G938" s="63" t="s">
        <v>590</v>
      </c>
      <c r="J938" s="63"/>
      <c r="K938"/>
      <c r="M938" s="227">
        <v>31000</v>
      </c>
      <c r="N938" s="244">
        <v>2.7435449255481558E-5</v>
      </c>
      <c r="O938" s="243">
        <v>31000</v>
      </c>
      <c r="P938" s="244">
        <v>2.7435449255481558E-5</v>
      </c>
      <c r="Q938" s="68">
        <v>0</v>
      </c>
      <c r="R938" s="90">
        <v>0</v>
      </c>
    </row>
    <row r="939" spans="1:18" x14ac:dyDescent="0.2">
      <c r="A939" s="225">
        <v>937</v>
      </c>
      <c r="B939" t="s">
        <v>561</v>
      </c>
      <c r="C939" s="63" t="s">
        <v>562</v>
      </c>
      <c r="D939" s="63"/>
      <c r="E939" t="s">
        <v>992</v>
      </c>
      <c r="F939"/>
      <c r="G939" s="63" t="s">
        <v>590</v>
      </c>
      <c r="J939" s="63"/>
      <c r="K939"/>
      <c r="M939" s="227">
        <v>21000</v>
      </c>
      <c r="N939" s="244">
        <v>1.8585304334358474E-5</v>
      </c>
      <c r="O939" s="243">
        <v>21000</v>
      </c>
      <c r="P939" s="244">
        <v>1.8585304334358474E-5</v>
      </c>
      <c r="Q939" s="68">
        <v>0</v>
      </c>
      <c r="R939" s="90">
        <v>0</v>
      </c>
    </row>
    <row r="940" spans="1:18" x14ac:dyDescent="0.2">
      <c r="A940" s="225">
        <v>938</v>
      </c>
      <c r="B940" t="s">
        <v>2392</v>
      </c>
      <c r="C940" s="63" t="s">
        <v>2393</v>
      </c>
      <c r="D940" s="63" t="s">
        <v>656</v>
      </c>
      <c r="E940" t="s">
        <v>2597</v>
      </c>
      <c r="F940" t="s">
        <v>2598</v>
      </c>
      <c r="G940" s="63" t="s">
        <v>590</v>
      </c>
      <c r="J940" s="63"/>
      <c r="K940"/>
      <c r="M940" s="227">
        <v>3000</v>
      </c>
      <c r="N940" s="244">
        <v>2.6550434763369249E-6</v>
      </c>
      <c r="O940" s="243">
        <v>3000</v>
      </c>
      <c r="P940" s="244">
        <v>2.6550434763369249E-6</v>
      </c>
      <c r="Q940" s="68">
        <v>0</v>
      </c>
      <c r="R940" s="90">
        <v>0</v>
      </c>
    </row>
    <row r="941" spans="1:18" x14ac:dyDescent="0.2">
      <c r="A941" s="225">
        <v>939</v>
      </c>
      <c r="B941" t="s">
        <v>2617</v>
      </c>
      <c r="C941" s="63" t="s">
        <v>2618</v>
      </c>
      <c r="D941" s="63"/>
      <c r="E941" t="s">
        <v>992</v>
      </c>
      <c r="F941"/>
      <c r="G941" s="63" t="s">
        <v>590</v>
      </c>
      <c r="J941" s="63"/>
      <c r="K941"/>
      <c r="M941" s="227">
        <v>823000</v>
      </c>
      <c r="N941" s="244">
        <v>7.283669270084298E-4</v>
      </c>
      <c r="O941" s="243">
        <v>823000</v>
      </c>
      <c r="P941" s="244">
        <v>7.283669270084298E-4</v>
      </c>
      <c r="Q941" s="68">
        <v>0</v>
      </c>
      <c r="R941" s="90">
        <v>0</v>
      </c>
    </row>
    <row r="942" spans="1:18" x14ac:dyDescent="0.2">
      <c r="A942" s="225">
        <v>940</v>
      </c>
      <c r="B942" t="s">
        <v>664</v>
      </c>
      <c r="C942" s="63" t="s">
        <v>665</v>
      </c>
      <c r="D942" s="63"/>
      <c r="E942" t="s">
        <v>992</v>
      </c>
      <c r="F942"/>
      <c r="G942" s="63" t="s">
        <v>590</v>
      </c>
      <c r="J942" s="63"/>
      <c r="K942"/>
      <c r="M942" s="227">
        <v>54500</v>
      </c>
      <c r="N942" s="244">
        <v>4.8233289820120807E-5</v>
      </c>
      <c r="O942" s="243">
        <v>54500</v>
      </c>
      <c r="P942" s="244">
        <v>4.8233289820120807E-5</v>
      </c>
      <c r="Q942" s="68">
        <v>0</v>
      </c>
      <c r="R942" s="90">
        <v>0</v>
      </c>
    </row>
    <row r="943" spans="1:18" x14ac:dyDescent="0.2">
      <c r="A943" s="225">
        <v>941</v>
      </c>
      <c r="B943" t="s">
        <v>648</v>
      </c>
      <c r="C943" s="63" t="s">
        <v>412</v>
      </c>
      <c r="D943" s="63"/>
      <c r="E943" t="s">
        <v>986</v>
      </c>
      <c r="F943"/>
      <c r="G943" s="63" t="s">
        <v>590</v>
      </c>
      <c r="J943" s="63"/>
      <c r="K943"/>
      <c r="M943" s="227">
        <v>1400600</v>
      </c>
      <c r="N943" s="244">
        <v>1.239551297652499E-3</v>
      </c>
      <c r="O943" s="243">
        <v>1403600</v>
      </c>
      <c r="P943" s="244">
        <v>1.2422063411288359E-3</v>
      </c>
      <c r="Q943" s="68">
        <v>3000</v>
      </c>
      <c r="R943" s="90">
        <v>2.6550434763369249E-6</v>
      </c>
    </row>
    <row r="944" spans="1:18" x14ac:dyDescent="0.2">
      <c r="A944" s="225">
        <v>942</v>
      </c>
      <c r="B944" t="s">
        <v>653</v>
      </c>
      <c r="C944" s="63" t="s">
        <v>413</v>
      </c>
      <c r="D944" s="63" t="s">
        <v>656</v>
      </c>
      <c r="E944" t="s">
        <v>2931</v>
      </c>
      <c r="F944" t="s">
        <v>2932</v>
      </c>
      <c r="G944" s="63" t="s">
        <v>590</v>
      </c>
      <c r="J944" s="63"/>
      <c r="K944"/>
      <c r="M944" s="227">
        <v>73000</v>
      </c>
      <c r="N944" s="244">
        <v>6.4606057924198503E-5</v>
      </c>
      <c r="O944" s="243">
        <v>73000</v>
      </c>
      <c r="P944" s="244">
        <v>6.4606057924198503E-5</v>
      </c>
      <c r="Q944" s="68">
        <v>0</v>
      </c>
      <c r="R944" s="90">
        <v>0</v>
      </c>
    </row>
    <row r="945" spans="1:18" x14ac:dyDescent="0.2">
      <c r="A945" s="225">
        <v>943</v>
      </c>
      <c r="B945" t="s">
        <v>1613</v>
      </c>
      <c r="C945" s="63" t="s">
        <v>1614</v>
      </c>
      <c r="D945" s="63"/>
      <c r="E945" t="s">
        <v>2565</v>
      </c>
      <c r="F945">
        <v>2111</v>
      </c>
      <c r="G945" s="63" t="s">
        <v>590</v>
      </c>
      <c r="J945" s="63"/>
      <c r="K945"/>
      <c r="M945" s="227">
        <v>20000</v>
      </c>
      <c r="N945" s="244">
        <v>1.7700289842246168E-5</v>
      </c>
      <c r="O945" s="243">
        <v>20000</v>
      </c>
      <c r="P945" s="244">
        <v>1.7700289842246168E-5</v>
      </c>
      <c r="Q945" s="68">
        <v>0</v>
      </c>
      <c r="R945" s="90">
        <v>0</v>
      </c>
    </row>
    <row r="946" spans="1:18" x14ac:dyDescent="0.2">
      <c r="A946" s="225">
        <v>944</v>
      </c>
      <c r="B946" t="s">
        <v>3297</v>
      </c>
      <c r="C946" s="63" t="s">
        <v>3298</v>
      </c>
      <c r="D946" s="63"/>
      <c r="E946" t="s">
        <v>3299</v>
      </c>
      <c r="F946" t="s">
        <v>3300</v>
      </c>
      <c r="G946" s="63" t="s">
        <v>590</v>
      </c>
      <c r="J946" s="63"/>
      <c r="K946"/>
      <c r="M946" s="227">
        <v>14500</v>
      </c>
      <c r="N946" s="244">
        <v>1.2832710135628471E-5</v>
      </c>
      <c r="O946" s="243">
        <v>14500</v>
      </c>
      <c r="P946" s="244">
        <v>1.2832710135628471E-5</v>
      </c>
      <c r="Q946" s="68">
        <v>0</v>
      </c>
      <c r="R946" s="90">
        <v>0</v>
      </c>
    </row>
    <row r="947" spans="1:18" x14ac:dyDescent="0.2">
      <c r="A947" s="225">
        <v>945</v>
      </c>
      <c r="B947" t="s">
        <v>2811</v>
      </c>
      <c r="C947" s="63" t="s">
        <v>2812</v>
      </c>
      <c r="D947" s="63" t="s">
        <v>656</v>
      </c>
      <c r="E947" t="s">
        <v>2813</v>
      </c>
      <c r="F947" t="s">
        <v>2814</v>
      </c>
      <c r="G947" s="63" t="s">
        <v>590</v>
      </c>
      <c r="J947" s="63"/>
      <c r="K947"/>
      <c r="M947" s="227">
        <v>1511000</v>
      </c>
      <c r="N947" s="244">
        <v>1.337256897581698E-3</v>
      </c>
      <c r="O947" s="243">
        <v>1651000</v>
      </c>
      <c r="P947" s="244">
        <v>1.461158926477421E-3</v>
      </c>
      <c r="Q947" s="68">
        <v>140000</v>
      </c>
      <c r="R947" s="90">
        <v>1.2390202889572317E-4</v>
      </c>
    </row>
    <row r="948" spans="1:18" x14ac:dyDescent="0.2">
      <c r="A948" s="225">
        <v>946</v>
      </c>
      <c r="B948" t="s">
        <v>3136</v>
      </c>
      <c r="C948" s="63" t="s">
        <v>3137</v>
      </c>
      <c r="D948" s="63" t="s">
        <v>656</v>
      </c>
      <c r="E948" t="s">
        <v>3138</v>
      </c>
      <c r="F948" t="s">
        <v>1623</v>
      </c>
      <c r="G948" s="63" t="s">
        <v>590</v>
      </c>
      <c r="J948" s="63"/>
      <c r="K948"/>
      <c r="M948" s="227">
        <v>66500</v>
      </c>
      <c r="N948" s="244">
        <v>5.8853463725468507E-5</v>
      </c>
      <c r="O948" s="243">
        <v>66500</v>
      </c>
      <c r="P948" s="244">
        <v>5.8853463725468507E-5</v>
      </c>
      <c r="Q948" s="68">
        <v>0</v>
      </c>
      <c r="R948" s="90">
        <v>0</v>
      </c>
    </row>
    <row r="949" spans="1:18" x14ac:dyDescent="0.2">
      <c r="A949" s="225">
        <v>947</v>
      </c>
      <c r="B949" t="s">
        <v>3390</v>
      </c>
      <c r="C949" s="63" t="s">
        <v>3391</v>
      </c>
      <c r="D949" s="63" t="s">
        <v>656</v>
      </c>
      <c r="E949" t="s">
        <v>3392</v>
      </c>
      <c r="F949" t="s">
        <v>3393</v>
      </c>
      <c r="G949" s="63" t="s">
        <v>590</v>
      </c>
      <c r="J949" s="63"/>
      <c r="K949"/>
      <c r="M949" s="227">
        <v>50500</v>
      </c>
      <c r="N949" s="244">
        <v>4.469323185167157E-5</v>
      </c>
      <c r="O949" s="243"/>
      <c r="P949" s="244">
        <v>0</v>
      </c>
      <c r="Q949" s="68">
        <v>-50500</v>
      </c>
      <c r="R949" s="90">
        <v>-4.469323185167157E-5</v>
      </c>
    </row>
    <row r="950" spans="1:18" x14ac:dyDescent="0.2">
      <c r="A950" s="225">
        <v>948</v>
      </c>
      <c r="B950" t="s">
        <v>1691</v>
      </c>
      <c r="C950" s="63" t="s">
        <v>1692</v>
      </c>
      <c r="D950" s="63" t="s">
        <v>656</v>
      </c>
      <c r="E950" t="s">
        <v>2434</v>
      </c>
      <c r="F950" t="s">
        <v>2435</v>
      </c>
      <c r="G950" s="63" t="s">
        <v>590</v>
      </c>
      <c r="J950" s="63"/>
      <c r="K950"/>
      <c r="M950" s="227">
        <v>375000</v>
      </c>
      <c r="N950" s="244">
        <v>3.3188043454211562E-4</v>
      </c>
      <c r="O950" s="243">
        <v>425500</v>
      </c>
      <c r="P950" s="244">
        <v>3.7657366639378721E-4</v>
      </c>
      <c r="Q950" s="68">
        <v>50500</v>
      </c>
      <c r="R950" s="90">
        <v>4.469323185167157E-5</v>
      </c>
    </row>
    <row r="951" spans="1:18" x14ac:dyDescent="0.2">
      <c r="A951" s="225">
        <v>949</v>
      </c>
      <c r="B951" t="s">
        <v>1122</v>
      </c>
      <c r="C951" s="63" t="s">
        <v>1123</v>
      </c>
      <c r="D951" s="63" t="s">
        <v>656</v>
      </c>
      <c r="E951" t="s">
        <v>2454</v>
      </c>
      <c r="F951" t="s">
        <v>804</v>
      </c>
      <c r="G951" s="63" t="s">
        <v>590</v>
      </c>
      <c r="J951" s="63"/>
      <c r="K951"/>
      <c r="M951" s="227">
        <v>228000</v>
      </c>
      <c r="N951" s="244">
        <v>2.0178330420160629E-4</v>
      </c>
      <c r="O951" s="243">
        <v>235000</v>
      </c>
      <c r="P951" s="244">
        <v>2.0797840564639247E-4</v>
      </c>
      <c r="Q951" s="68">
        <v>7000</v>
      </c>
      <c r="R951" s="90">
        <v>6.1951014447861583E-6</v>
      </c>
    </row>
    <row r="952" spans="1:18" x14ac:dyDescent="0.2">
      <c r="A952" s="225">
        <v>950</v>
      </c>
      <c r="B952" t="s">
        <v>2489</v>
      </c>
      <c r="C952" s="63" t="s">
        <v>2490</v>
      </c>
      <c r="D952" s="63" t="s">
        <v>656</v>
      </c>
      <c r="E952" t="s">
        <v>2491</v>
      </c>
      <c r="F952" t="s">
        <v>1762</v>
      </c>
      <c r="G952" s="63" t="s">
        <v>590</v>
      </c>
      <c r="J952" s="63"/>
      <c r="K952"/>
      <c r="M952" s="227">
        <v>793500</v>
      </c>
      <c r="N952" s="244">
        <v>7.022589994911167E-4</v>
      </c>
      <c r="O952" s="243">
        <v>936500</v>
      </c>
      <c r="P952" s="244">
        <v>8.2881607186317677E-4</v>
      </c>
      <c r="Q952" s="68">
        <v>143000</v>
      </c>
      <c r="R952" s="90">
        <v>1.265570723720601E-4</v>
      </c>
    </row>
    <row r="953" spans="1:18" x14ac:dyDescent="0.2">
      <c r="A953" s="225">
        <v>951</v>
      </c>
      <c r="B953" t="s">
        <v>3127</v>
      </c>
      <c r="C953" s="63" t="s">
        <v>3128</v>
      </c>
      <c r="D953" s="63"/>
      <c r="E953" t="s">
        <v>3129</v>
      </c>
      <c r="F953"/>
      <c r="G953" s="63" t="s">
        <v>590</v>
      </c>
      <c r="J953" s="63"/>
      <c r="K953"/>
      <c r="M953" s="227">
        <v>330000</v>
      </c>
      <c r="N953" s="244">
        <v>2.9205478239706178E-4</v>
      </c>
      <c r="O953" s="243">
        <v>279500</v>
      </c>
      <c r="P953" s="244">
        <v>2.4736155054539018E-4</v>
      </c>
      <c r="Q953" s="68">
        <v>-50500</v>
      </c>
      <c r="R953" s="90">
        <v>-4.469323185167157E-5</v>
      </c>
    </row>
    <row r="954" spans="1:18" x14ac:dyDescent="0.2">
      <c r="A954" s="225">
        <v>952</v>
      </c>
      <c r="B954" t="s">
        <v>2006</v>
      </c>
      <c r="C954" s="63" t="s">
        <v>2007</v>
      </c>
      <c r="D954" s="63" t="s">
        <v>656</v>
      </c>
      <c r="E954" t="s">
        <v>2551</v>
      </c>
      <c r="F954" t="s">
        <v>2552</v>
      </c>
      <c r="G954" s="63" t="s">
        <v>590</v>
      </c>
      <c r="J954" s="63"/>
      <c r="K954"/>
      <c r="M954" s="227">
        <v>18156</v>
      </c>
      <c r="N954" s="244">
        <v>1.6068323118791071E-5</v>
      </c>
      <c r="O954" s="243">
        <v>18156</v>
      </c>
      <c r="P954" s="244">
        <v>1.6068323118791071E-5</v>
      </c>
      <c r="Q954" s="68">
        <v>0</v>
      </c>
      <c r="R954" s="90">
        <v>0</v>
      </c>
    </row>
    <row r="955" spans="1:18" x14ac:dyDescent="0.2">
      <c r="A955" s="225">
        <v>953</v>
      </c>
      <c r="B955" t="s">
        <v>3442</v>
      </c>
      <c r="C955" s="63" t="s">
        <v>3443</v>
      </c>
      <c r="D955" s="63" t="s">
        <v>656</v>
      </c>
      <c r="E955" t="s">
        <v>3444</v>
      </c>
      <c r="F955" t="s">
        <v>3445</v>
      </c>
      <c r="G955" s="63" t="s">
        <v>590</v>
      </c>
      <c r="J955" s="63"/>
      <c r="K955"/>
      <c r="M955" s="227">
        <v>5500</v>
      </c>
      <c r="N955" s="244">
        <v>4.8675797066176959E-6</v>
      </c>
      <c r="O955" s="243">
        <v>5500</v>
      </c>
      <c r="P955" s="244">
        <v>4.8675797066176959E-6</v>
      </c>
      <c r="Q955" s="68">
        <v>0</v>
      </c>
      <c r="R955" s="90">
        <v>0</v>
      </c>
    </row>
    <row r="956" spans="1:18" x14ac:dyDescent="0.2">
      <c r="A956" s="225">
        <v>954</v>
      </c>
      <c r="B956" t="s">
        <v>865</v>
      </c>
      <c r="C956" s="63" t="s">
        <v>866</v>
      </c>
      <c r="D956" s="63" t="s">
        <v>656</v>
      </c>
      <c r="E956" t="s">
        <v>2582</v>
      </c>
      <c r="F956" t="s">
        <v>2381</v>
      </c>
      <c r="G956" s="63" t="s">
        <v>590</v>
      </c>
      <c r="J956" s="63"/>
      <c r="K956"/>
      <c r="M956" s="227">
        <v>7500</v>
      </c>
      <c r="N956" s="244">
        <v>6.6376086908423122E-6</v>
      </c>
      <c r="O956" s="243">
        <v>7500</v>
      </c>
      <c r="P956" s="244">
        <v>6.6376086908423122E-6</v>
      </c>
      <c r="Q956" s="68">
        <v>0</v>
      </c>
      <c r="R956" s="90">
        <v>0</v>
      </c>
    </row>
    <row r="957" spans="1:18" x14ac:dyDescent="0.2">
      <c r="A957" s="225">
        <v>955</v>
      </c>
      <c r="B957" t="s">
        <v>729</v>
      </c>
      <c r="C957" s="63" t="s">
        <v>730</v>
      </c>
      <c r="D957" s="63" t="s">
        <v>656</v>
      </c>
      <c r="E957" t="s">
        <v>3394</v>
      </c>
      <c r="F957" t="s">
        <v>3395</v>
      </c>
      <c r="G957" s="63" t="s">
        <v>590</v>
      </c>
      <c r="J957" s="63"/>
      <c r="K957"/>
      <c r="M957" s="227">
        <v>45500</v>
      </c>
      <c r="N957" s="244">
        <v>4.0268159391110026E-5</v>
      </c>
      <c r="O957" s="243">
        <v>45500</v>
      </c>
      <c r="P957" s="244">
        <v>4.0268159391110026E-5</v>
      </c>
      <c r="Q957" s="68">
        <v>0</v>
      </c>
      <c r="R957" s="90">
        <v>0</v>
      </c>
    </row>
    <row r="958" spans="1:18" x14ac:dyDescent="0.2">
      <c r="A958" s="225">
        <v>956</v>
      </c>
      <c r="B958" t="s">
        <v>1443</v>
      </c>
      <c r="C958" s="63" t="s">
        <v>1444</v>
      </c>
      <c r="D958" s="63" t="s">
        <v>656</v>
      </c>
      <c r="E958" t="s">
        <v>2381</v>
      </c>
      <c r="F958">
        <v>0</v>
      </c>
      <c r="G958" s="63" t="s">
        <v>590</v>
      </c>
      <c r="J958" s="63"/>
      <c r="K958"/>
      <c r="M958" s="227">
        <v>6000</v>
      </c>
      <c r="N958" s="244">
        <v>5.3100869526738497E-6</v>
      </c>
      <c r="O958" s="243">
        <v>6000</v>
      </c>
      <c r="P958" s="244">
        <v>5.3100869526738497E-6</v>
      </c>
      <c r="Q958" s="68">
        <v>0</v>
      </c>
      <c r="R958" s="90">
        <v>0</v>
      </c>
    </row>
    <row r="959" spans="1:18" x14ac:dyDescent="0.2">
      <c r="A959" s="225">
        <v>957</v>
      </c>
      <c r="B959" t="s">
        <v>1445</v>
      </c>
      <c r="C959" s="63" t="s">
        <v>1446</v>
      </c>
      <c r="D959" s="63" t="s">
        <v>656</v>
      </c>
      <c r="E959" t="s">
        <v>2381</v>
      </c>
      <c r="F959">
        <v>0</v>
      </c>
      <c r="G959" s="63" t="s">
        <v>590</v>
      </c>
      <c r="J959" s="63"/>
      <c r="K959"/>
      <c r="M959" s="227">
        <v>22500</v>
      </c>
      <c r="N959" s="244">
        <v>1.9912826072526937E-5</v>
      </c>
      <c r="O959" s="243">
        <v>24000</v>
      </c>
      <c r="P959" s="244">
        <v>2.1240347810695399E-5</v>
      </c>
      <c r="Q959" s="68">
        <v>1500</v>
      </c>
      <c r="R959" s="90">
        <v>1.3275217381684624E-6</v>
      </c>
    </row>
    <row r="960" spans="1:18" x14ac:dyDescent="0.2">
      <c r="A960" s="225">
        <v>958</v>
      </c>
      <c r="B960" t="s">
        <v>723</v>
      </c>
      <c r="C960" s="63" t="s">
        <v>724</v>
      </c>
      <c r="D960" s="63"/>
      <c r="E960" t="s">
        <v>1008</v>
      </c>
      <c r="F960"/>
      <c r="G960" s="63" t="s">
        <v>590</v>
      </c>
      <c r="J960" s="63"/>
      <c r="K960"/>
      <c r="M960" s="227">
        <v>626000</v>
      </c>
      <c r="N960" s="244">
        <v>5.5401907206230501E-4</v>
      </c>
      <c r="O960" s="243">
        <v>626000</v>
      </c>
      <c r="P960" s="244">
        <v>5.5401907206230501E-4</v>
      </c>
      <c r="Q960" s="68">
        <v>0</v>
      </c>
      <c r="R960" s="90">
        <v>0</v>
      </c>
    </row>
    <row r="961" spans="1:18" x14ac:dyDescent="0.2">
      <c r="A961" s="225">
        <v>959</v>
      </c>
      <c r="B961" t="s">
        <v>3295</v>
      </c>
      <c r="C961" s="63" t="s">
        <v>3296</v>
      </c>
      <c r="D961" s="63" t="s">
        <v>656</v>
      </c>
      <c r="E961" t="s">
        <v>2371</v>
      </c>
      <c r="F961" t="s">
        <v>2362</v>
      </c>
      <c r="G961" s="63" t="s">
        <v>590</v>
      </c>
      <c r="J961" s="63"/>
      <c r="K961"/>
      <c r="M961" s="227">
        <v>15000</v>
      </c>
      <c r="N961" s="244">
        <v>1.3275217381684624E-5</v>
      </c>
      <c r="O961" s="243"/>
      <c r="P961" s="244">
        <v>0</v>
      </c>
      <c r="Q961" s="68">
        <v>-15000</v>
      </c>
      <c r="R961" s="90">
        <v>-1.3275217381684624E-5</v>
      </c>
    </row>
    <row r="962" spans="1:18" x14ac:dyDescent="0.2">
      <c r="A962" s="225">
        <v>960</v>
      </c>
      <c r="B962" t="s">
        <v>1152</v>
      </c>
      <c r="C962" s="63" t="s">
        <v>1153</v>
      </c>
      <c r="D962" s="63" t="s">
        <v>656</v>
      </c>
      <c r="E962" t="s">
        <v>2289</v>
      </c>
      <c r="F962" t="s">
        <v>101</v>
      </c>
      <c r="G962" s="63" t="s">
        <v>590</v>
      </c>
      <c r="J962" s="63"/>
      <c r="K962"/>
      <c r="M962" s="227">
        <v>76687</v>
      </c>
      <c r="N962" s="244">
        <v>6.7869106356616585E-5</v>
      </c>
      <c r="O962" s="243">
        <v>64109</v>
      </c>
      <c r="P962" s="244">
        <v>5.6737394074827975E-5</v>
      </c>
      <c r="Q962" s="68">
        <v>-12578</v>
      </c>
      <c r="R962" s="90">
        <v>-1.1131712281788614E-5</v>
      </c>
    </row>
    <row r="963" spans="1:18" x14ac:dyDescent="0.2">
      <c r="A963" s="225">
        <v>961</v>
      </c>
      <c r="B963" t="s">
        <v>839</v>
      </c>
      <c r="C963" s="63" t="s">
        <v>840</v>
      </c>
      <c r="D963" s="63"/>
      <c r="E963" t="s">
        <v>1008</v>
      </c>
      <c r="F963"/>
      <c r="G963" s="63" t="s">
        <v>590</v>
      </c>
      <c r="J963" s="63"/>
      <c r="K963"/>
      <c r="M963" s="227">
        <v>54500</v>
      </c>
      <c r="N963" s="244">
        <v>4.8233289820120807E-5</v>
      </c>
      <c r="O963" s="243">
        <v>54500</v>
      </c>
      <c r="P963" s="244">
        <v>4.8233289820120807E-5</v>
      </c>
      <c r="Q963" s="68">
        <v>0</v>
      </c>
      <c r="R963" s="90">
        <v>0</v>
      </c>
    </row>
    <row r="964" spans="1:18" x14ac:dyDescent="0.2">
      <c r="A964" s="225">
        <v>962</v>
      </c>
      <c r="B964" t="s">
        <v>2446</v>
      </c>
      <c r="C964" s="63" t="s">
        <v>2447</v>
      </c>
      <c r="D964" s="63"/>
      <c r="E964" t="s">
        <v>2448</v>
      </c>
      <c r="F964" t="s">
        <v>2449</v>
      </c>
      <c r="G964" s="63" t="s">
        <v>590</v>
      </c>
      <c r="J964" s="63"/>
      <c r="K964"/>
      <c r="M964" s="227">
        <v>259000</v>
      </c>
      <c r="N964" s="244">
        <v>2.2921875345708787E-4</v>
      </c>
      <c r="O964" s="243">
        <v>259000</v>
      </c>
      <c r="P964" s="244">
        <v>2.2921875345708787E-4</v>
      </c>
      <c r="Q964" s="68">
        <v>0</v>
      </c>
      <c r="R964" s="90">
        <v>0</v>
      </c>
    </row>
    <row r="965" spans="1:18" x14ac:dyDescent="0.2">
      <c r="A965" s="225">
        <v>963</v>
      </c>
      <c r="B965" t="s">
        <v>1870</v>
      </c>
      <c r="C965" s="63" t="s">
        <v>1871</v>
      </c>
      <c r="D965" s="63"/>
      <c r="E965" t="s">
        <v>2492</v>
      </c>
      <c r="F965" t="s">
        <v>2493</v>
      </c>
      <c r="G965" s="63" t="s">
        <v>590</v>
      </c>
      <c r="J965" s="63"/>
      <c r="K965"/>
      <c r="M965" s="227">
        <v>64500</v>
      </c>
      <c r="N965" s="244">
        <v>5.7083434741243888E-5</v>
      </c>
      <c r="O965" s="243">
        <v>64500</v>
      </c>
      <c r="P965" s="244">
        <v>5.7083434741243888E-5</v>
      </c>
      <c r="Q965" s="68">
        <v>0</v>
      </c>
      <c r="R965" s="90">
        <v>0</v>
      </c>
    </row>
    <row r="966" spans="1:18" x14ac:dyDescent="0.2">
      <c r="A966" s="225">
        <v>964</v>
      </c>
      <c r="B966" t="s">
        <v>3640</v>
      </c>
      <c r="C966" s="63" t="s">
        <v>3641</v>
      </c>
      <c r="D966" s="63" t="s">
        <v>656</v>
      </c>
      <c r="E966" t="s">
        <v>3642</v>
      </c>
      <c r="F966" t="s">
        <v>190</v>
      </c>
      <c r="G966" s="63" t="s">
        <v>590</v>
      </c>
      <c r="J966" s="63"/>
      <c r="K966"/>
      <c r="M966" s="227"/>
      <c r="N966" s="244">
        <v>0</v>
      </c>
      <c r="O966" s="243">
        <v>2000</v>
      </c>
      <c r="P966" s="244">
        <v>1.7700289842246167E-6</v>
      </c>
      <c r="Q966" s="68">
        <v>2000</v>
      </c>
      <c r="R966" s="90">
        <v>1.7700289842246167E-6</v>
      </c>
    </row>
    <row r="967" spans="1:18" x14ac:dyDescent="0.2">
      <c r="A967" s="225">
        <v>965</v>
      </c>
      <c r="B967" t="s">
        <v>1376</v>
      </c>
      <c r="C967" s="63" t="s">
        <v>1207</v>
      </c>
      <c r="D967" s="63" t="s">
        <v>656</v>
      </c>
      <c r="E967" t="s">
        <v>2466</v>
      </c>
      <c r="F967" t="s">
        <v>2467</v>
      </c>
      <c r="G967" s="63" t="s">
        <v>590</v>
      </c>
      <c r="J967" s="63"/>
      <c r="K967"/>
      <c r="M967" s="227">
        <v>13500</v>
      </c>
      <c r="N967" s="244">
        <v>1.1947695643516162E-5</v>
      </c>
      <c r="O967" s="243">
        <v>13500</v>
      </c>
      <c r="P967" s="244">
        <v>1.1947695643516162E-5</v>
      </c>
      <c r="Q967" s="68">
        <v>0</v>
      </c>
      <c r="R967" s="90">
        <v>0</v>
      </c>
    </row>
    <row r="968" spans="1:18" x14ac:dyDescent="0.2">
      <c r="A968" s="225">
        <v>966</v>
      </c>
      <c r="B968" t="s">
        <v>2051</v>
      </c>
      <c r="C968" s="63" t="s">
        <v>2052</v>
      </c>
      <c r="D968" s="63"/>
      <c r="E968" t="s">
        <v>2053</v>
      </c>
      <c r="F968" t="s">
        <v>2054</v>
      </c>
      <c r="G968" s="63" t="s">
        <v>590</v>
      </c>
      <c r="J968" s="63"/>
      <c r="K968"/>
      <c r="M968" s="227">
        <v>46000</v>
      </c>
      <c r="N968" s="244">
        <v>4.0710666637166186E-5</v>
      </c>
      <c r="O968" s="243">
        <v>46000</v>
      </c>
      <c r="P968" s="244">
        <v>4.0710666637166186E-5</v>
      </c>
      <c r="Q968" s="68">
        <v>0</v>
      </c>
      <c r="R968" s="90">
        <v>0</v>
      </c>
    </row>
    <row r="969" spans="1:18" x14ac:dyDescent="0.2">
      <c r="A969" s="225">
        <v>967</v>
      </c>
      <c r="B969" t="s">
        <v>2667</v>
      </c>
      <c r="C969" s="63" t="s">
        <v>2668</v>
      </c>
      <c r="D969" s="63"/>
      <c r="E969" t="s">
        <v>2695</v>
      </c>
      <c r="F969"/>
      <c r="G969" s="63" t="s">
        <v>590</v>
      </c>
      <c r="J969" s="63"/>
      <c r="K969"/>
      <c r="M969" s="227">
        <v>15500</v>
      </c>
      <c r="N969" s="244">
        <v>1.3717724627740779E-5</v>
      </c>
      <c r="O969" s="243">
        <v>72500</v>
      </c>
      <c r="P969" s="244">
        <v>6.4163550678142357E-5</v>
      </c>
      <c r="Q969" s="68">
        <v>57000</v>
      </c>
      <c r="R969" s="90">
        <v>5.0445826050401573E-5</v>
      </c>
    </row>
    <row r="970" spans="1:18" x14ac:dyDescent="0.2">
      <c r="A970" s="225">
        <v>968</v>
      </c>
      <c r="B970" t="s">
        <v>3558</v>
      </c>
      <c r="C970" s="63" t="s">
        <v>3559</v>
      </c>
      <c r="D970" s="63"/>
      <c r="E970" t="s">
        <v>3560</v>
      </c>
      <c r="F970" t="s">
        <v>3561</v>
      </c>
      <c r="G970" s="63" t="s">
        <v>147</v>
      </c>
      <c r="J970" s="63"/>
      <c r="K970"/>
      <c r="M970" s="227"/>
      <c r="N970" s="244">
        <v>0</v>
      </c>
      <c r="O970" s="243">
        <v>11000</v>
      </c>
      <c r="P970" s="244">
        <v>9.7351594132353918E-6</v>
      </c>
      <c r="Q970" s="68">
        <v>11000</v>
      </c>
      <c r="R970" s="90">
        <v>9.7351594132353918E-6</v>
      </c>
    </row>
    <row r="971" spans="1:18" x14ac:dyDescent="0.2">
      <c r="A971" s="225">
        <v>969</v>
      </c>
      <c r="B971" t="s">
        <v>1693</v>
      </c>
      <c r="C971" s="63" t="s">
        <v>1694</v>
      </c>
      <c r="D971" s="63"/>
      <c r="E971" t="s">
        <v>1695</v>
      </c>
      <c r="F971" t="s">
        <v>1696</v>
      </c>
      <c r="G971" s="63" t="s">
        <v>605</v>
      </c>
      <c r="J971" s="63"/>
      <c r="K971"/>
      <c r="M971" s="227">
        <v>749500</v>
      </c>
      <c r="N971" s="244">
        <v>6.6331836183817507E-4</v>
      </c>
      <c r="O971" s="243">
        <v>883000</v>
      </c>
      <c r="P971" s="244">
        <v>7.8146779653516822E-4</v>
      </c>
      <c r="Q971" s="68">
        <v>133500</v>
      </c>
      <c r="R971" s="90">
        <v>1.1814943469699316E-4</v>
      </c>
    </row>
    <row r="972" spans="1:18" x14ac:dyDescent="0.2">
      <c r="A972" s="225">
        <v>970</v>
      </c>
      <c r="B972" t="s">
        <v>3530</v>
      </c>
      <c r="C972" s="63" t="s">
        <v>3531</v>
      </c>
      <c r="D972" s="63"/>
      <c r="E972" t="s">
        <v>3532</v>
      </c>
      <c r="F972"/>
      <c r="G972" s="63" t="s">
        <v>590</v>
      </c>
      <c r="J972" s="63"/>
      <c r="K972"/>
      <c r="M972" s="227"/>
      <c r="N972" s="244">
        <v>0</v>
      </c>
      <c r="O972" s="243">
        <v>17000</v>
      </c>
      <c r="P972" s="244">
        <v>1.5045246365909241E-5</v>
      </c>
      <c r="Q972" s="68">
        <v>17000</v>
      </c>
      <c r="R972" s="90">
        <v>1.5045246365909241E-5</v>
      </c>
    </row>
    <row r="973" spans="1:18" x14ac:dyDescent="0.2">
      <c r="A973" s="225">
        <v>971</v>
      </c>
      <c r="B973" t="s">
        <v>169</v>
      </c>
      <c r="C973" s="63" t="s">
        <v>170</v>
      </c>
      <c r="D973" s="63"/>
      <c r="E973" t="s">
        <v>974</v>
      </c>
      <c r="F973"/>
      <c r="G973" s="63" t="s">
        <v>590</v>
      </c>
      <c r="J973" s="63"/>
      <c r="K973"/>
      <c r="M973" s="227">
        <v>1298500</v>
      </c>
      <c r="N973" s="244">
        <v>1.1491913180078325E-3</v>
      </c>
      <c r="O973" s="243">
        <v>1141500</v>
      </c>
      <c r="P973" s="244">
        <v>1.0102440427462E-3</v>
      </c>
      <c r="Q973" s="68">
        <v>-157000</v>
      </c>
      <c r="R973" s="90">
        <v>-1.3894727526163241E-4</v>
      </c>
    </row>
    <row r="974" spans="1:18" x14ac:dyDescent="0.2">
      <c r="A974" s="225">
        <v>972</v>
      </c>
      <c r="B974" t="s">
        <v>852</v>
      </c>
      <c r="C974" s="63" t="s">
        <v>853</v>
      </c>
      <c r="D974" s="63"/>
      <c r="E974" t="s">
        <v>974</v>
      </c>
      <c r="F974"/>
      <c r="G974" s="63" t="s">
        <v>590</v>
      </c>
      <c r="J974" s="63"/>
      <c r="K974"/>
      <c r="M974" s="227">
        <v>218500</v>
      </c>
      <c r="N974" s="244">
        <v>1.9337566652653936E-4</v>
      </c>
      <c r="O974" s="243">
        <v>187000</v>
      </c>
      <c r="P974" s="244">
        <v>1.6549771002500165E-4</v>
      </c>
      <c r="Q974" s="68">
        <v>-31500</v>
      </c>
      <c r="R974" s="90">
        <v>-2.7877956501537711E-5</v>
      </c>
    </row>
    <row r="975" spans="1:18" x14ac:dyDescent="0.2">
      <c r="A975" s="225">
        <v>973</v>
      </c>
      <c r="B975" t="s">
        <v>2897</v>
      </c>
      <c r="C975" s="63" t="s">
        <v>2898</v>
      </c>
      <c r="D975" s="63"/>
      <c r="E975" t="s">
        <v>2899</v>
      </c>
      <c r="F975"/>
      <c r="G975" s="63" t="s">
        <v>590</v>
      </c>
      <c r="J975" s="63"/>
      <c r="K975"/>
      <c r="M975" s="227">
        <v>3000</v>
      </c>
      <c r="N975" s="244">
        <v>2.6550434763369249E-6</v>
      </c>
      <c r="O975" s="243">
        <v>3000</v>
      </c>
      <c r="P975" s="244">
        <v>2.6550434763369249E-6</v>
      </c>
      <c r="Q975" s="68">
        <v>0</v>
      </c>
      <c r="R975" s="90">
        <v>0</v>
      </c>
    </row>
    <row r="976" spans="1:18" x14ac:dyDescent="0.2">
      <c r="A976" s="225">
        <v>974</v>
      </c>
      <c r="B976" t="s">
        <v>740</v>
      </c>
      <c r="C976" s="63" t="s">
        <v>132</v>
      </c>
      <c r="D976" s="63"/>
      <c r="E976" t="s">
        <v>1084</v>
      </c>
      <c r="F976" t="s">
        <v>1066</v>
      </c>
      <c r="G976" s="63" t="s">
        <v>590</v>
      </c>
      <c r="J976" s="63"/>
      <c r="K976"/>
      <c r="M976" s="227">
        <v>1710000</v>
      </c>
      <c r="N976" s="244">
        <v>1.5133747815120472E-3</v>
      </c>
      <c r="O976" s="243">
        <v>1710000</v>
      </c>
      <c r="P976" s="244">
        <v>1.5133747815120472E-3</v>
      </c>
      <c r="Q976" s="68">
        <v>0</v>
      </c>
      <c r="R976" s="90">
        <v>0</v>
      </c>
    </row>
    <row r="977" spans="1:18" x14ac:dyDescent="0.2">
      <c r="A977" s="225">
        <v>975</v>
      </c>
      <c r="B977" t="s">
        <v>1560</v>
      </c>
      <c r="C977" s="63" t="s">
        <v>1561</v>
      </c>
      <c r="D977" s="63"/>
      <c r="E977" t="s">
        <v>1562</v>
      </c>
      <c r="F977" t="s">
        <v>1563</v>
      </c>
      <c r="G977" s="63" t="s">
        <v>590</v>
      </c>
      <c r="J977" s="63"/>
      <c r="K977"/>
      <c r="M977" s="227">
        <v>1435500</v>
      </c>
      <c r="N977" s="244">
        <v>1.2704383034272187E-3</v>
      </c>
      <c r="O977" s="243">
        <v>2617000</v>
      </c>
      <c r="P977" s="244">
        <v>2.3160829258579109E-3</v>
      </c>
      <c r="Q977" s="68">
        <v>1181500</v>
      </c>
      <c r="R977" s="90">
        <v>1.0456446224306924E-3</v>
      </c>
    </row>
    <row r="978" spans="1:18" x14ac:dyDescent="0.2">
      <c r="A978" s="225">
        <v>976</v>
      </c>
      <c r="B978" t="s">
        <v>1732</v>
      </c>
      <c r="C978" s="63" t="s">
        <v>838</v>
      </c>
      <c r="D978" s="63"/>
      <c r="E978" t="s">
        <v>1185</v>
      </c>
      <c r="F978" t="s">
        <v>1186</v>
      </c>
      <c r="G978" s="63" t="s">
        <v>590</v>
      </c>
      <c r="J978" s="63"/>
      <c r="K978"/>
      <c r="M978" s="227">
        <v>25500</v>
      </c>
      <c r="N978" s="244">
        <v>2.2567869548863861E-5</v>
      </c>
      <c r="O978" s="243">
        <v>25500</v>
      </c>
      <c r="P978" s="244">
        <v>2.2567869548863861E-5</v>
      </c>
      <c r="Q978" s="68">
        <v>0</v>
      </c>
      <c r="R978" s="90">
        <v>0</v>
      </c>
    </row>
    <row r="979" spans="1:18" x14ac:dyDescent="0.2">
      <c r="A979" s="225">
        <v>977</v>
      </c>
      <c r="B979" t="s">
        <v>1583</v>
      </c>
      <c r="C979" s="63" t="s">
        <v>1584</v>
      </c>
      <c r="D979" s="63"/>
      <c r="E979" t="s">
        <v>1585</v>
      </c>
      <c r="F979"/>
      <c r="G979" s="63" t="s">
        <v>590</v>
      </c>
      <c r="J979" s="63"/>
      <c r="K979"/>
      <c r="M979" s="227">
        <v>35617</v>
      </c>
      <c r="N979" s="244">
        <v>3.1521561165564089E-5</v>
      </c>
      <c r="O979" s="243">
        <v>35617</v>
      </c>
      <c r="P979" s="244">
        <v>3.1521561165564089E-5</v>
      </c>
      <c r="Q979" s="68">
        <v>0</v>
      </c>
      <c r="R979" s="90">
        <v>0</v>
      </c>
    </row>
    <row r="980" spans="1:18" x14ac:dyDescent="0.2">
      <c r="A980" s="225">
        <v>978</v>
      </c>
      <c r="B980" t="s">
        <v>2157</v>
      </c>
      <c r="C980" s="63" t="s">
        <v>2158</v>
      </c>
      <c r="D980" s="63"/>
      <c r="E980" t="s">
        <v>2159</v>
      </c>
      <c r="F980"/>
      <c r="G980" s="63" t="s">
        <v>590</v>
      </c>
      <c r="J980" s="63"/>
      <c r="K980"/>
      <c r="M980" s="227">
        <v>63000</v>
      </c>
      <c r="N980" s="244">
        <v>5.5755913003075422E-5</v>
      </c>
      <c r="O980" s="243">
        <v>60000</v>
      </c>
      <c r="P980" s="244">
        <v>5.3100869526738497E-5</v>
      </c>
      <c r="Q980" s="68">
        <v>-3000</v>
      </c>
      <c r="R980" s="90">
        <v>-2.6550434763369249E-6</v>
      </c>
    </row>
    <row r="981" spans="1:18" x14ac:dyDescent="0.2">
      <c r="A981" s="225">
        <v>979</v>
      </c>
      <c r="B981" t="s">
        <v>1525</v>
      </c>
      <c r="C981" s="63" t="s">
        <v>1526</v>
      </c>
      <c r="D981" s="63"/>
      <c r="E981" t="s">
        <v>1527</v>
      </c>
      <c r="F981" t="s">
        <v>1528</v>
      </c>
      <c r="G981" s="63" t="s">
        <v>590</v>
      </c>
      <c r="J981" s="63"/>
      <c r="K981"/>
      <c r="M981" s="227">
        <v>54000</v>
      </c>
      <c r="N981" s="244">
        <v>4.7790782574064648E-5</v>
      </c>
      <c r="O981" s="243">
        <v>54000</v>
      </c>
      <c r="P981" s="244">
        <v>4.7790782574064648E-5</v>
      </c>
      <c r="Q981" s="68">
        <v>0</v>
      </c>
      <c r="R981" s="90">
        <v>0</v>
      </c>
    </row>
    <row r="982" spans="1:18" x14ac:dyDescent="0.2">
      <c r="A982" s="225">
        <v>980</v>
      </c>
      <c r="B982" t="s">
        <v>3352</v>
      </c>
      <c r="C982" s="63" t="s">
        <v>3353</v>
      </c>
      <c r="D982" s="63"/>
      <c r="E982" t="s">
        <v>3354</v>
      </c>
      <c r="F982" t="s">
        <v>3355</v>
      </c>
      <c r="G982" s="63" t="s">
        <v>590</v>
      </c>
      <c r="J982" s="63"/>
      <c r="K982"/>
      <c r="M982" s="227">
        <v>582500</v>
      </c>
      <c r="N982" s="244">
        <v>5.1552094165541965E-4</v>
      </c>
      <c r="O982" s="243">
        <v>602500</v>
      </c>
      <c r="P982" s="244">
        <v>5.3322123149766583E-4</v>
      </c>
      <c r="Q982" s="68">
        <v>20000</v>
      </c>
      <c r="R982" s="90">
        <v>1.7700289842246168E-5</v>
      </c>
    </row>
    <row r="983" spans="1:18" x14ac:dyDescent="0.2">
      <c r="A983" s="225">
        <v>981</v>
      </c>
      <c r="B983" t="s">
        <v>1503</v>
      </c>
      <c r="C983" s="63" t="s">
        <v>1504</v>
      </c>
      <c r="D983" s="63"/>
      <c r="E983" t="s">
        <v>1505</v>
      </c>
      <c r="F983"/>
      <c r="G983" s="63" t="s">
        <v>590</v>
      </c>
      <c r="J983" s="63"/>
      <c r="K983"/>
      <c r="M983" s="227">
        <v>35000</v>
      </c>
      <c r="N983" s="244">
        <v>3.0975507223930792E-5</v>
      </c>
      <c r="O983" s="243"/>
      <c r="P983" s="244">
        <v>0</v>
      </c>
      <c r="Q983" s="68">
        <v>-35000</v>
      </c>
      <c r="R983" s="90">
        <v>-3.0975507223930792E-5</v>
      </c>
    </row>
    <row r="984" spans="1:18" x14ac:dyDescent="0.2">
      <c r="A984" s="225">
        <v>982</v>
      </c>
      <c r="B984" t="s">
        <v>2372</v>
      </c>
      <c r="C984" s="63" t="s">
        <v>2373</v>
      </c>
      <c r="D984" s="63"/>
      <c r="E984" t="s">
        <v>2374</v>
      </c>
      <c r="F984"/>
      <c r="G984" s="63" t="s">
        <v>590</v>
      </c>
      <c r="J984" s="63"/>
      <c r="K984"/>
      <c r="M984" s="227">
        <v>11000</v>
      </c>
      <c r="N984" s="244">
        <v>9.7351594132353918E-6</v>
      </c>
      <c r="O984" s="243"/>
      <c r="P984" s="244">
        <v>0</v>
      </c>
      <c r="Q984" s="68">
        <v>-11000</v>
      </c>
      <c r="R984" s="90">
        <v>-9.7351594132353918E-6</v>
      </c>
    </row>
    <row r="985" spans="1:18" x14ac:dyDescent="0.2">
      <c r="A985" s="225">
        <v>983</v>
      </c>
      <c r="B985" t="s">
        <v>531</v>
      </c>
      <c r="C985" s="63" t="s">
        <v>532</v>
      </c>
      <c r="D985" s="63"/>
      <c r="E985" t="s">
        <v>1918</v>
      </c>
      <c r="F985" t="s">
        <v>1110</v>
      </c>
      <c r="G985" s="63" t="s">
        <v>590</v>
      </c>
      <c r="J985" s="63"/>
      <c r="K985"/>
      <c r="M985" s="227">
        <v>51500</v>
      </c>
      <c r="N985" s="244">
        <v>4.5578246343783883E-5</v>
      </c>
      <c r="O985" s="243">
        <v>51500</v>
      </c>
      <c r="P985" s="244">
        <v>4.5578246343783883E-5</v>
      </c>
      <c r="Q985" s="68">
        <v>0</v>
      </c>
      <c r="R985" s="90">
        <v>0</v>
      </c>
    </row>
    <row r="986" spans="1:18" x14ac:dyDescent="0.2">
      <c r="A986" s="225">
        <v>984</v>
      </c>
      <c r="B986" t="s">
        <v>3276</v>
      </c>
      <c r="C986" s="63" t="s">
        <v>3277</v>
      </c>
      <c r="D986" s="63"/>
      <c r="E986" t="s">
        <v>3278</v>
      </c>
      <c r="F986"/>
      <c r="G986" s="63" t="s">
        <v>590</v>
      </c>
      <c r="J986" s="63"/>
      <c r="K986"/>
      <c r="M986" s="227">
        <v>25000</v>
      </c>
      <c r="N986" s="244">
        <v>2.2125362302807708E-5</v>
      </c>
      <c r="O986" s="243">
        <v>25000</v>
      </c>
      <c r="P986" s="244">
        <v>2.2125362302807708E-5</v>
      </c>
      <c r="Q986" s="68">
        <v>0</v>
      </c>
      <c r="R986" s="90">
        <v>0</v>
      </c>
    </row>
    <row r="987" spans="1:18" x14ac:dyDescent="0.2">
      <c r="A987" s="225">
        <v>985</v>
      </c>
      <c r="B987" t="s">
        <v>672</v>
      </c>
      <c r="C987" s="63" t="s">
        <v>673</v>
      </c>
      <c r="D987" s="63"/>
      <c r="E987" t="s">
        <v>1182</v>
      </c>
      <c r="F987" t="s">
        <v>1183</v>
      </c>
      <c r="G987" s="63" t="s">
        <v>590</v>
      </c>
      <c r="J987" s="63"/>
      <c r="K987"/>
      <c r="M987" s="227">
        <v>17500</v>
      </c>
      <c r="N987" s="244">
        <v>1.5487753611965396E-5</v>
      </c>
      <c r="O987" s="243">
        <v>17500</v>
      </c>
      <c r="P987" s="244">
        <v>1.5487753611965396E-5</v>
      </c>
      <c r="Q987" s="68">
        <v>0</v>
      </c>
      <c r="R987" s="90">
        <v>0</v>
      </c>
    </row>
    <row r="988" spans="1:18" x14ac:dyDescent="0.2">
      <c r="A988" s="225">
        <v>986</v>
      </c>
      <c r="B988" t="s">
        <v>233</v>
      </c>
      <c r="C988" s="63" t="s">
        <v>618</v>
      </c>
      <c r="D988" s="63"/>
      <c r="E988" t="s">
        <v>1128</v>
      </c>
      <c r="F988" t="s">
        <v>1129</v>
      </c>
      <c r="G988" s="63" t="s">
        <v>590</v>
      </c>
      <c r="J988" s="63"/>
      <c r="K988"/>
      <c r="M988" s="227">
        <v>104500</v>
      </c>
      <c r="N988" s="244">
        <v>9.2484014425736217E-5</v>
      </c>
      <c r="O988" s="243">
        <v>102000</v>
      </c>
      <c r="P988" s="244">
        <v>9.0271478195455446E-5</v>
      </c>
      <c r="Q988" s="68">
        <v>-2500</v>
      </c>
      <c r="R988" s="90">
        <v>-2.212536230280771E-6</v>
      </c>
    </row>
    <row r="989" spans="1:18" x14ac:dyDescent="0.2">
      <c r="A989" s="225">
        <v>987</v>
      </c>
      <c r="B989" t="s">
        <v>688</v>
      </c>
      <c r="C989" s="63" t="s">
        <v>689</v>
      </c>
      <c r="D989" s="63"/>
      <c r="E989" t="s">
        <v>1138</v>
      </c>
      <c r="F989" t="s">
        <v>1139</v>
      </c>
      <c r="G989" s="63" t="s">
        <v>590</v>
      </c>
      <c r="J989" s="63"/>
      <c r="K989"/>
      <c r="M989" s="227">
        <v>81000</v>
      </c>
      <c r="N989" s="244">
        <v>7.1686173861096978E-5</v>
      </c>
      <c r="O989" s="243">
        <v>81000</v>
      </c>
      <c r="P989" s="244">
        <v>7.1686173861096978E-5</v>
      </c>
      <c r="Q989" s="68">
        <v>0</v>
      </c>
      <c r="R989" s="90">
        <v>0</v>
      </c>
    </row>
    <row r="990" spans="1:18" x14ac:dyDescent="0.2">
      <c r="A990" s="225">
        <v>988</v>
      </c>
      <c r="B990" t="s">
        <v>657</v>
      </c>
      <c r="C990" s="63" t="s">
        <v>658</v>
      </c>
      <c r="D990" s="63"/>
      <c r="E990" t="s">
        <v>1145</v>
      </c>
      <c r="F990" t="s">
        <v>1146</v>
      </c>
      <c r="G990" s="63" t="s">
        <v>590</v>
      </c>
      <c r="J990" s="63"/>
      <c r="K990"/>
      <c r="M990" s="227">
        <v>48000</v>
      </c>
      <c r="N990" s="244">
        <v>4.2480695621390798E-5</v>
      </c>
      <c r="O990" s="243">
        <v>71500</v>
      </c>
      <c r="P990" s="244">
        <v>6.3278536186030051E-5</v>
      </c>
      <c r="Q990" s="68">
        <v>23500</v>
      </c>
      <c r="R990" s="90">
        <v>2.0797840564639246E-5</v>
      </c>
    </row>
    <row r="991" spans="1:18" x14ac:dyDescent="0.2">
      <c r="A991" s="225">
        <v>989</v>
      </c>
      <c r="B991" t="s">
        <v>3438</v>
      </c>
      <c r="C991" s="63" t="s">
        <v>3439</v>
      </c>
      <c r="D991" s="63"/>
      <c r="E991" t="s">
        <v>3440</v>
      </c>
      <c r="F991" t="s">
        <v>3441</v>
      </c>
      <c r="G991" s="63" t="s">
        <v>590</v>
      </c>
      <c r="J991" s="63"/>
      <c r="K991"/>
      <c r="M991" s="227">
        <v>12000</v>
      </c>
      <c r="N991" s="244">
        <v>1.0620173905347699E-5</v>
      </c>
      <c r="O991" s="243">
        <v>12000</v>
      </c>
      <c r="P991" s="244">
        <v>1.0620173905347699E-5</v>
      </c>
      <c r="Q991" s="68">
        <v>0</v>
      </c>
      <c r="R991" s="90">
        <v>0</v>
      </c>
    </row>
    <row r="992" spans="1:18" x14ac:dyDescent="0.2">
      <c r="A992" s="225">
        <v>990</v>
      </c>
      <c r="B992" t="s">
        <v>547</v>
      </c>
      <c r="C992" s="63" t="s">
        <v>548</v>
      </c>
      <c r="D992" s="63"/>
      <c r="E992" t="s">
        <v>1234</v>
      </c>
      <c r="F992" t="s">
        <v>1095</v>
      </c>
      <c r="G992" s="63" t="s">
        <v>590</v>
      </c>
      <c r="J992" s="63"/>
      <c r="K992"/>
      <c r="M992" s="227">
        <v>515500</v>
      </c>
      <c r="N992" s="244">
        <v>4.5622497068389495E-4</v>
      </c>
      <c r="O992" s="243">
        <v>515500</v>
      </c>
      <c r="P992" s="244">
        <v>4.5622497068389495E-4</v>
      </c>
      <c r="Q992" s="68">
        <v>0</v>
      </c>
      <c r="R992" s="90">
        <v>0</v>
      </c>
    </row>
    <row r="993" spans="1:18" x14ac:dyDescent="0.2">
      <c r="A993" s="225">
        <v>991</v>
      </c>
      <c r="B993" t="s">
        <v>2426</v>
      </c>
      <c r="C993" s="63" t="s">
        <v>2427</v>
      </c>
      <c r="D993" s="63"/>
      <c r="E993" t="s">
        <v>2428</v>
      </c>
      <c r="F993" t="s">
        <v>2429</v>
      </c>
      <c r="G993" s="63" t="s">
        <v>590</v>
      </c>
      <c r="J993" s="63"/>
      <c r="K993"/>
      <c r="M993" s="227">
        <v>233500</v>
      </c>
      <c r="N993" s="244">
        <v>2.0665088390822399E-4</v>
      </c>
      <c r="O993" s="243">
        <v>283500</v>
      </c>
      <c r="P993" s="244">
        <v>2.509016085138394E-4</v>
      </c>
      <c r="Q993" s="68">
        <v>50000</v>
      </c>
      <c r="R993" s="90">
        <v>4.4250724605615417E-5</v>
      </c>
    </row>
    <row r="994" spans="1:18" x14ac:dyDescent="0.2">
      <c r="A994" s="225">
        <v>992</v>
      </c>
      <c r="B994" t="s">
        <v>1580</v>
      </c>
      <c r="C994" s="63" t="s">
        <v>1581</v>
      </c>
      <c r="D994" s="63"/>
      <c r="E994" t="s">
        <v>1582</v>
      </c>
      <c r="F994"/>
      <c r="G994" s="63" t="s">
        <v>590</v>
      </c>
      <c r="J994" s="63"/>
      <c r="K994"/>
      <c r="M994" s="227">
        <v>51500</v>
      </c>
      <c r="N994" s="244">
        <v>4.5578246343783883E-5</v>
      </c>
      <c r="O994" s="243">
        <v>51500</v>
      </c>
      <c r="P994" s="244">
        <v>4.5578246343783883E-5</v>
      </c>
      <c r="Q994" s="68">
        <v>0</v>
      </c>
      <c r="R994" s="90">
        <v>0</v>
      </c>
    </row>
    <row r="995" spans="1:18" x14ac:dyDescent="0.2">
      <c r="A995" s="225">
        <v>993</v>
      </c>
      <c r="B995" t="s">
        <v>733</v>
      </c>
      <c r="C995" s="63" t="s">
        <v>734</v>
      </c>
      <c r="D995" s="63"/>
      <c r="E995" t="s">
        <v>1206</v>
      </c>
      <c r="F995"/>
      <c r="G995" s="63" t="s">
        <v>590</v>
      </c>
      <c r="J995" s="63"/>
      <c r="K995"/>
      <c r="M995" s="227">
        <v>7500</v>
      </c>
      <c r="N995" s="244">
        <v>6.6376086908423122E-6</v>
      </c>
      <c r="O995" s="243">
        <v>7500</v>
      </c>
      <c r="P995" s="244">
        <v>6.6376086908423122E-6</v>
      </c>
      <c r="Q995" s="68">
        <v>0</v>
      </c>
      <c r="R995" s="90">
        <v>0</v>
      </c>
    </row>
    <row r="996" spans="1:18" x14ac:dyDescent="0.2">
      <c r="A996" s="225">
        <v>994</v>
      </c>
      <c r="B996" t="s">
        <v>3099</v>
      </c>
      <c r="C996" s="63" t="s">
        <v>3100</v>
      </c>
      <c r="D996" s="63"/>
      <c r="E996" t="s">
        <v>3101</v>
      </c>
      <c r="F996"/>
      <c r="G996" s="63" t="s">
        <v>590</v>
      </c>
      <c r="J996" s="63"/>
      <c r="K996"/>
      <c r="M996" s="227">
        <v>1500</v>
      </c>
      <c r="N996" s="244">
        <v>1.3275217381684624E-6</v>
      </c>
      <c r="O996" s="243">
        <v>1500</v>
      </c>
      <c r="P996" s="244">
        <v>1.3275217381684624E-6</v>
      </c>
      <c r="Q996" s="68">
        <v>0</v>
      </c>
      <c r="R996" s="90">
        <v>0</v>
      </c>
    </row>
    <row r="997" spans="1:18" x14ac:dyDescent="0.2">
      <c r="A997" s="225">
        <v>995</v>
      </c>
      <c r="B997" t="s">
        <v>221</v>
      </c>
      <c r="C997" s="63" t="s">
        <v>275</v>
      </c>
      <c r="D997" s="63"/>
      <c r="E997" t="s">
        <v>968</v>
      </c>
      <c r="F997" t="s">
        <v>969</v>
      </c>
      <c r="G997" s="63" t="s">
        <v>590</v>
      </c>
      <c r="J997" s="63"/>
      <c r="K997"/>
      <c r="M997" s="227">
        <v>82500</v>
      </c>
      <c r="N997" s="244">
        <v>7.3013695599265444E-5</v>
      </c>
      <c r="O997" s="243">
        <v>82500</v>
      </c>
      <c r="P997" s="244">
        <v>7.3013695599265444E-5</v>
      </c>
      <c r="Q997" s="68">
        <v>0</v>
      </c>
      <c r="R997" s="90">
        <v>0</v>
      </c>
    </row>
    <row r="998" spans="1:18" x14ac:dyDescent="0.2">
      <c r="A998" s="225">
        <v>996</v>
      </c>
      <c r="B998" t="s">
        <v>2108</v>
      </c>
      <c r="C998" s="63" t="s">
        <v>2109</v>
      </c>
      <c r="D998" s="63"/>
      <c r="E998" t="s">
        <v>2110</v>
      </c>
      <c r="F998"/>
      <c r="G998" s="63" t="s">
        <v>590</v>
      </c>
      <c r="J998" s="63"/>
      <c r="K998"/>
      <c r="M998" s="227">
        <v>3498000</v>
      </c>
      <c r="N998" s="244">
        <v>3.0957806934088544E-3</v>
      </c>
      <c r="O998" s="243">
        <v>3305000</v>
      </c>
      <c r="P998" s="244">
        <v>2.9249728964311789E-3</v>
      </c>
      <c r="Q998" s="68">
        <v>-193000</v>
      </c>
      <c r="R998" s="90">
        <v>-1.7080779697767551E-4</v>
      </c>
    </row>
    <row r="999" spans="1:18" x14ac:dyDescent="0.2">
      <c r="A999" s="225">
        <v>997</v>
      </c>
      <c r="B999" t="s">
        <v>1778</v>
      </c>
      <c r="C999" s="63" t="s">
        <v>1779</v>
      </c>
      <c r="D999" s="63"/>
      <c r="E999" t="s">
        <v>1780</v>
      </c>
      <c r="F999"/>
      <c r="G999" s="63" t="s">
        <v>590</v>
      </c>
      <c r="J999" s="63"/>
      <c r="K999"/>
      <c r="M999" s="227">
        <v>72500</v>
      </c>
      <c r="N999" s="244">
        <v>6.4163550678142357E-5</v>
      </c>
      <c r="O999" s="243"/>
      <c r="P999" s="244">
        <v>0</v>
      </c>
      <c r="Q999" s="68">
        <v>-72500</v>
      </c>
      <c r="R999" s="90">
        <v>-6.4163550678142357E-5</v>
      </c>
    </row>
    <row r="1000" spans="1:18" x14ac:dyDescent="0.2">
      <c r="A1000" s="225">
        <v>998</v>
      </c>
      <c r="B1000" t="s">
        <v>3578</v>
      </c>
      <c r="C1000" s="63" t="s">
        <v>3579</v>
      </c>
      <c r="D1000" s="63"/>
      <c r="E1000" t="s">
        <v>3580</v>
      </c>
      <c r="F1000"/>
      <c r="G1000" s="63" t="s">
        <v>590</v>
      </c>
      <c r="J1000" s="63"/>
      <c r="K1000"/>
      <c r="M1000" s="227"/>
      <c r="N1000" s="244">
        <v>0</v>
      </c>
      <c r="O1000" s="243">
        <v>8500</v>
      </c>
      <c r="P1000" s="244">
        <v>7.5226231829546207E-6</v>
      </c>
      <c r="Q1000" s="68">
        <v>8500</v>
      </c>
      <c r="R1000" s="90">
        <v>7.5226231829546207E-6</v>
      </c>
    </row>
    <row r="1001" spans="1:18" x14ac:dyDescent="0.2">
      <c r="A1001" s="225">
        <v>999</v>
      </c>
      <c r="B1001" t="s">
        <v>1805</v>
      </c>
      <c r="C1001" s="63" t="s">
        <v>1806</v>
      </c>
      <c r="D1001" s="63"/>
      <c r="E1001" t="s">
        <v>1807</v>
      </c>
      <c r="F1001"/>
      <c r="G1001" s="63" t="s">
        <v>590</v>
      </c>
      <c r="J1001" s="63"/>
      <c r="K1001"/>
      <c r="M1001" s="227">
        <v>23500</v>
      </c>
      <c r="N1001" s="244">
        <v>2.0797840564639246E-5</v>
      </c>
      <c r="O1001" s="243"/>
      <c r="P1001" s="244">
        <v>0</v>
      </c>
      <c r="Q1001" s="68">
        <v>-23500</v>
      </c>
      <c r="R1001" s="90">
        <v>-2.0797840564639246E-5</v>
      </c>
    </row>
    <row r="1002" spans="1:18" x14ac:dyDescent="0.2">
      <c r="A1002" s="225">
        <v>1000</v>
      </c>
      <c r="B1002" t="s">
        <v>1771</v>
      </c>
      <c r="C1002" s="63" t="s">
        <v>1772</v>
      </c>
      <c r="D1002" s="63"/>
      <c r="E1002" t="s">
        <v>1773</v>
      </c>
      <c r="F1002"/>
      <c r="G1002" s="63" t="s">
        <v>590</v>
      </c>
      <c r="J1002" s="63"/>
      <c r="K1002"/>
      <c r="M1002" s="227">
        <v>115000</v>
      </c>
      <c r="N1002" s="244">
        <v>1.0177666659291546E-4</v>
      </c>
      <c r="O1002" s="243">
        <v>115000</v>
      </c>
      <c r="P1002" s="244">
        <v>1.0177666659291546E-4</v>
      </c>
      <c r="Q1002" s="68">
        <v>0</v>
      </c>
      <c r="R1002" s="90">
        <v>0</v>
      </c>
    </row>
    <row r="1003" spans="1:18" x14ac:dyDescent="0.2">
      <c r="A1003" s="225">
        <v>1001</v>
      </c>
      <c r="B1003" t="s">
        <v>1951</v>
      </c>
      <c r="C1003" s="63" t="s">
        <v>1952</v>
      </c>
      <c r="D1003" s="63"/>
      <c r="E1003" t="s">
        <v>1953</v>
      </c>
      <c r="F1003"/>
      <c r="G1003" s="63" t="s">
        <v>590</v>
      </c>
      <c r="J1003" s="63"/>
      <c r="K1003"/>
      <c r="M1003" s="227">
        <v>26000</v>
      </c>
      <c r="N1003" s="244">
        <v>2.3010376794920018E-5</v>
      </c>
      <c r="O1003" s="243">
        <v>26000</v>
      </c>
      <c r="P1003" s="244">
        <v>2.3010376794920018E-5</v>
      </c>
      <c r="Q1003" s="68">
        <v>0</v>
      </c>
      <c r="R1003" s="90">
        <v>0</v>
      </c>
    </row>
    <row r="1004" spans="1:18" x14ac:dyDescent="0.2">
      <c r="A1004" s="225">
        <v>1002</v>
      </c>
      <c r="B1004" t="s">
        <v>2232</v>
      </c>
      <c r="C1004" s="63" t="s">
        <v>2233</v>
      </c>
      <c r="D1004" s="63"/>
      <c r="E1004" t="s">
        <v>2234</v>
      </c>
      <c r="F1004"/>
      <c r="G1004" s="63" t="s">
        <v>590</v>
      </c>
      <c r="J1004" s="63"/>
      <c r="K1004"/>
      <c r="M1004" s="227">
        <v>55500</v>
      </c>
      <c r="N1004" s="244">
        <v>4.9118304312233113E-5</v>
      </c>
      <c r="O1004" s="243">
        <v>55500</v>
      </c>
      <c r="P1004" s="244">
        <v>4.9118304312233113E-5</v>
      </c>
      <c r="Q1004" s="68">
        <v>0</v>
      </c>
      <c r="R1004" s="90">
        <v>0</v>
      </c>
    </row>
    <row r="1005" spans="1:18" x14ac:dyDescent="0.2">
      <c r="A1005" s="225">
        <v>1003</v>
      </c>
      <c r="B1005" t="s">
        <v>1815</v>
      </c>
      <c r="C1005" s="63" t="s">
        <v>1816</v>
      </c>
      <c r="D1005" s="63"/>
      <c r="E1005" t="s">
        <v>1817</v>
      </c>
      <c r="F1005"/>
      <c r="G1005" s="63" t="s">
        <v>590</v>
      </c>
      <c r="J1005" s="63"/>
      <c r="K1005"/>
      <c r="M1005" s="227">
        <v>41500</v>
      </c>
      <c r="N1005" s="244">
        <v>3.6728101422660795E-5</v>
      </c>
      <c r="O1005" s="243">
        <v>41500</v>
      </c>
      <c r="P1005" s="244">
        <v>3.6728101422660795E-5</v>
      </c>
      <c r="Q1005" s="68">
        <v>0</v>
      </c>
      <c r="R1005" s="90">
        <v>0</v>
      </c>
    </row>
    <row r="1006" spans="1:18" x14ac:dyDescent="0.2">
      <c r="A1006" s="225">
        <v>1004</v>
      </c>
      <c r="B1006" t="s">
        <v>1763</v>
      </c>
      <c r="C1006" s="63" t="s">
        <v>1764</v>
      </c>
      <c r="D1006" s="63"/>
      <c r="E1006" t="s">
        <v>1765</v>
      </c>
      <c r="F1006"/>
      <c r="G1006" s="63" t="s">
        <v>590</v>
      </c>
      <c r="J1006" s="63"/>
      <c r="K1006"/>
      <c r="M1006" s="227">
        <v>8975</v>
      </c>
      <c r="N1006" s="244">
        <v>7.9430050667079666E-6</v>
      </c>
      <c r="O1006" s="243">
        <v>8975</v>
      </c>
      <c r="P1006" s="244">
        <v>7.9430050667079666E-6</v>
      </c>
      <c r="Q1006" s="68">
        <v>0</v>
      </c>
      <c r="R1006" s="90">
        <v>0</v>
      </c>
    </row>
    <row r="1007" spans="1:18" x14ac:dyDescent="0.2">
      <c r="A1007" s="225">
        <v>1005</v>
      </c>
      <c r="B1007" t="s">
        <v>1756</v>
      </c>
      <c r="C1007" s="63" t="s">
        <v>1757</v>
      </c>
      <c r="D1007" s="63"/>
      <c r="E1007" t="s">
        <v>1758</v>
      </c>
      <c r="F1007"/>
      <c r="G1007" s="63" t="s">
        <v>590</v>
      </c>
      <c r="J1007" s="63"/>
      <c r="K1007"/>
      <c r="M1007" s="227">
        <v>542617</v>
      </c>
      <c r="N1007" s="244">
        <v>4.802239086665044E-4</v>
      </c>
      <c r="O1007" s="243">
        <v>542617</v>
      </c>
      <c r="P1007" s="244">
        <v>4.802239086665044E-4</v>
      </c>
      <c r="Q1007" s="68">
        <v>0</v>
      </c>
      <c r="R1007" s="90">
        <v>0</v>
      </c>
    </row>
    <row r="1008" spans="1:18" x14ac:dyDescent="0.2">
      <c r="A1008" s="225">
        <v>1006</v>
      </c>
      <c r="B1008" t="s">
        <v>1766</v>
      </c>
      <c r="C1008" s="63" t="s">
        <v>1767</v>
      </c>
      <c r="D1008" s="63"/>
      <c r="E1008" t="s">
        <v>1758</v>
      </c>
      <c r="F1008"/>
      <c r="G1008" s="63" t="s">
        <v>590</v>
      </c>
      <c r="J1008" s="63"/>
      <c r="K1008"/>
      <c r="M1008" s="227">
        <v>216278</v>
      </c>
      <c r="N1008" s="244">
        <v>1.9140916432506581E-4</v>
      </c>
      <c r="O1008" s="243">
        <v>216278</v>
      </c>
      <c r="P1008" s="244">
        <v>1.9140916432506581E-4</v>
      </c>
      <c r="Q1008" s="68">
        <v>0</v>
      </c>
      <c r="R1008" s="90">
        <v>0</v>
      </c>
    </row>
    <row r="1009" spans="1:18" x14ac:dyDescent="0.2">
      <c r="A1009" s="225">
        <v>1007</v>
      </c>
      <c r="B1009" t="s">
        <v>1759</v>
      </c>
      <c r="C1009" s="63" t="s">
        <v>1760</v>
      </c>
      <c r="D1009" s="63"/>
      <c r="E1009" t="s">
        <v>1758</v>
      </c>
      <c r="F1009"/>
      <c r="G1009" s="63" t="s">
        <v>590</v>
      </c>
      <c r="J1009" s="63"/>
      <c r="K1009"/>
      <c r="M1009" s="227">
        <v>315722</v>
      </c>
      <c r="N1009" s="244">
        <v>2.7941854547868222E-4</v>
      </c>
      <c r="O1009" s="243">
        <v>330222</v>
      </c>
      <c r="P1009" s="244">
        <v>2.9225125561431069E-4</v>
      </c>
      <c r="Q1009" s="68">
        <v>14500</v>
      </c>
      <c r="R1009" s="90">
        <v>1.2832710135628471E-5</v>
      </c>
    </row>
    <row r="1010" spans="1:18" x14ac:dyDescent="0.2">
      <c r="A1010" s="225">
        <v>1008</v>
      </c>
      <c r="B1010" t="s">
        <v>1810</v>
      </c>
      <c r="C1010" s="63" t="s">
        <v>1811</v>
      </c>
      <c r="D1010" s="63"/>
      <c r="E1010" t="s">
        <v>1758</v>
      </c>
      <c r="F1010"/>
      <c r="G1010" s="63" t="s">
        <v>590</v>
      </c>
      <c r="J1010" s="63"/>
      <c r="K1010"/>
      <c r="M1010" s="227">
        <v>13605</v>
      </c>
      <c r="N1010" s="244">
        <v>1.2040622165187955E-5</v>
      </c>
      <c r="O1010" s="243">
        <v>13605</v>
      </c>
      <c r="P1010" s="244">
        <v>1.2040622165187955E-5</v>
      </c>
      <c r="Q1010" s="68">
        <v>0</v>
      </c>
      <c r="R1010" s="90">
        <v>0</v>
      </c>
    </row>
    <row r="1011" spans="1:18" x14ac:dyDescent="0.2">
      <c r="A1011" s="225">
        <v>1009</v>
      </c>
      <c r="B1011" t="s">
        <v>1830</v>
      </c>
      <c r="C1011" s="63" t="s">
        <v>1831</v>
      </c>
      <c r="D1011" s="63"/>
      <c r="E1011" t="s">
        <v>1758</v>
      </c>
      <c r="F1011"/>
      <c r="G1011" s="63" t="s">
        <v>590</v>
      </c>
      <c r="J1011" s="63"/>
      <c r="K1011"/>
      <c r="M1011" s="227">
        <v>10000</v>
      </c>
      <c r="N1011" s="244">
        <v>8.850144921123084E-6</v>
      </c>
      <c r="O1011" s="243">
        <v>10000</v>
      </c>
      <c r="P1011" s="244">
        <v>8.850144921123084E-6</v>
      </c>
      <c r="Q1011" s="68">
        <v>0</v>
      </c>
      <c r="R1011" s="90">
        <v>0</v>
      </c>
    </row>
    <row r="1012" spans="1:18" x14ac:dyDescent="0.2">
      <c r="A1012" s="225">
        <v>1010</v>
      </c>
      <c r="B1012" t="s">
        <v>1837</v>
      </c>
      <c r="C1012" s="63" t="s">
        <v>1838</v>
      </c>
      <c r="D1012" s="63"/>
      <c r="E1012" t="s">
        <v>1758</v>
      </c>
      <c r="F1012"/>
      <c r="G1012" s="63" t="s">
        <v>590</v>
      </c>
      <c r="J1012" s="63"/>
      <c r="K1012"/>
      <c r="M1012" s="227">
        <v>4033</v>
      </c>
      <c r="N1012" s="244">
        <v>3.5692634466889394E-6</v>
      </c>
      <c r="O1012" s="243">
        <v>4033</v>
      </c>
      <c r="P1012" s="244">
        <v>3.5692634466889394E-6</v>
      </c>
      <c r="Q1012" s="68">
        <v>0</v>
      </c>
      <c r="R1012" s="90">
        <v>0</v>
      </c>
    </row>
    <row r="1013" spans="1:18" x14ac:dyDescent="0.2">
      <c r="A1013" s="225">
        <v>1011</v>
      </c>
      <c r="B1013" t="s">
        <v>1803</v>
      </c>
      <c r="C1013" s="63" t="s">
        <v>1804</v>
      </c>
      <c r="D1013" s="63"/>
      <c r="E1013" t="s">
        <v>1758</v>
      </c>
      <c r="F1013"/>
      <c r="G1013" s="63" t="s">
        <v>590</v>
      </c>
      <c r="J1013" s="63"/>
      <c r="K1013"/>
      <c r="M1013" s="227">
        <v>39000</v>
      </c>
      <c r="N1013" s="244">
        <v>3.4515565192380023E-5</v>
      </c>
      <c r="O1013" s="243">
        <v>41500</v>
      </c>
      <c r="P1013" s="244">
        <v>3.6728101422660795E-5</v>
      </c>
      <c r="Q1013" s="68">
        <v>2500</v>
      </c>
      <c r="R1013" s="90">
        <v>2.212536230280771E-6</v>
      </c>
    </row>
    <row r="1014" spans="1:18" x14ac:dyDescent="0.2">
      <c r="A1014" s="225">
        <v>1012</v>
      </c>
      <c r="B1014" t="s">
        <v>1812</v>
      </c>
      <c r="C1014" s="63" t="s">
        <v>1813</v>
      </c>
      <c r="D1014" s="63"/>
      <c r="E1014" t="s">
        <v>1814</v>
      </c>
      <c r="F1014"/>
      <c r="G1014" s="63" t="s">
        <v>590</v>
      </c>
      <c r="J1014" s="63"/>
      <c r="K1014"/>
      <c r="M1014" s="227">
        <v>11500</v>
      </c>
      <c r="N1014" s="244">
        <v>1.0177666659291546E-5</v>
      </c>
      <c r="O1014" s="243">
        <v>11500</v>
      </c>
      <c r="P1014" s="244">
        <v>1.0177666659291546E-5</v>
      </c>
      <c r="Q1014" s="68">
        <v>0</v>
      </c>
      <c r="R1014" s="90">
        <v>0</v>
      </c>
    </row>
    <row r="1015" spans="1:18" x14ac:dyDescent="0.2">
      <c r="A1015" s="225">
        <v>1013</v>
      </c>
      <c r="B1015" t="s">
        <v>3049</v>
      </c>
      <c r="C1015" s="63" t="s">
        <v>3050</v>
      </c>
      <c r="D1015" s="63"/>
      <c r="E1015" t="s">
        <v>3051</v>
      </c>
      <c r="F1015"/>
      <c r="G1015" s="63" t="s">
        <v>590</v>
      </c>
      <c r="J1015" s="63"/>
      <c r="K1015"/>
      <c r="M1015" s="227">
        <v>22500</v>
      </c>
      <c r="N1015" s="244">
        <v>1.9912826072526937E-5</v>
      </c>
      <c r="O1015" s="243"/>
      <c r="P1015" s="244">
        <v>0</v>
      </c>
      <c r="Q1015" s="68">
        <v>-22500</v>
      </c>
      <c r="R1015" s="90">
        <v>-1.9912826072526937E-5</v>
      </c>
    </row>
    <row r="1016" spans="1:18" x14ac:dyDescent="0.2">
      <c r="A1016" s="225">
        <v>1014</v>
      </c>
      <c r="B1016" t="s">
        <v>1753</v>
      </c>
      <c r="C1016" s="63" t="s">
        <v>1754</v>
      </c>
      <c r="D1016" s="63"/>
      <c r="E1016" t="s">
        <v>1755</v>
      </c>
      <c r="F1016"/>
      <c r="G1016" s="63" t="s">
        <v>590</v>
      </c>
      <c r="J1016" s="63"/>
      <c r="K1016"/>
      <c r="M1016" s="227">
        <v>499500</v>
      </c>
      <c r="N1016" s="244">
        <v>4.4206473881009799E-4</v>
      </c>
      <c r="O1016" s="243"/>
      <c r="P1016" s="244">
        <v>0</v>
      </c>
      <c r="Q1016" s="68">
        <v>-499500</v>
      </c>
      <c r="R1016" s="90">
        <v>-4.4206473881009799E-4</v>
      </c>
    </row>
    <row r="1017" spans="1:18" x14ac:dyDescent="0.2">
      <c r="A1017" s="225">
        <v>1015</v>
      </c>
      <c r="B1017" t="s">
        <v>2858</v>
      </c>
      <c r="C1017" s="63" t="s">
        <v>2859</v>
      </c>
      <c r="D1017" s="63"/>
      <c r="E1017" t="s">
        <v>2860</v>
      </c>
      <c r="F1017"/>
      <c r="G1017" s="63" t="s">
        <v>590</v>
      </c>
      <c r="J1017" s="63"/>
      <c r="K1017"/>
      <c r="M1017" s="227">
        <v>77500</v>
      </c>
      <c r="N1017" s="244">
        <v>6.85886231387039E-5</v>
      </c>
      <c r="O1017" s="243">
        <v>77500</v>
      </c>
      <c r="P1017" s="244">
        <v>6.85886231387039E-5</v>
      </c>
      <c r="Q1017" s="68">
        <v>0</v>
      </c>
      <c r="R1017" s="90">
        <v>0</v>
      </c>
    </row>
    <row r="1018" spans="1:18" x14ac:dyDescent="0.2">
      <c r="A1018" s="225">
        <v>1016</v>
      </c>
      <c r="B1018" t="s">
        <v>1774</v>
      </c>
      <c r="C1018" s="63" t="s">
        <v>1775</v>
      </c>
      <c r="D1018" s="63"/>
      <c r="E1018" t="s">
        <v>1776</v>
      </c>
      <c r="F1018" t="s">
        <v>1777</v>
      </c>
      <c r="G1018" s="63" t="s">
        <v>590</v>
      </c>
      <c r="J1018" s="63"/>
      <c r="K1018"/>
      <c r="M1018" s="227">
        <v>110273</v>
      </c>
      <c r="N1018" s="244">
        <v>9.7593203088700573E-5</v>
      </c>
      <c r="O1018" s="243">
        <v>65973</v>
      </c>
      <c r="P1018" s="244">
        <v>5.8387061088125317E-5</v>
      </c>
      <c r="Q1018" s="68">
        <v>-44300</v>
      </c>
      <c r="R1018" s="90">
        <v>-3.9206142000575256E-5</v>
      </c>
    </row>
    <row r="1019" spans="1:18" x14ac:dyDescent="0.2">
      <c r="A1019" s="225">
        <v>1017</v>
      </c>
      <c r="B1019" t="s">
        <v>504</v>
      </c>
      <c r="C1019" s="63" t="s">
        <v>505</v>
      </c>
      <c r="D1019" s="63"/>
      <c r="E1019" t="s">
        <v>1579</v>
      </c>
      <c r="F1019" t="s">
        <v>1148</v>
      </c>
      <c r="G1019" s="63" t="s">
        <v>590</v>
      </c>
      <c r="J1019" s="63"/>
      <c r="K1019"/>
      <c r="M1019" s="227">
        <v>31000</v>
      </c>
      <c r="N1019" s="244">
        <v>2.7435449255481558E-5</v>
      </c>
      <c r="O1019" s="243">
        <v>31000</v>
      </c>
      <c r="P1019" s="244">
        <v>2.7435449255481558E-5</v>
      </c>
      <c r="Q1019" s="68">
        <v>0</v>
      </c>
      <c r="R1019" s="90">
        <v>0</v>
      </c>
    </row>
    <row r="1020" spans="1:18" x14ac:dyDescent="0.2">
      <c r="A1020" s="225">
        <v>1018</v>
      </c>
      <c r="B1020" t="s">
        <v>2756</v>
      </c>
      <c r="C1020" s="63" t="s">
        <v>2757</v>
      </c>
      <c r="D1020" s="63"/>
      <c r="E1020" t="s">
        <v>2758</v>
      </c>
      <c r="F1020" t="s">
        <v>2759</v>
      </c>
      <c r="G1020" s="63" t="s">
        <v>257</v>
      </c>
      <c r="J1020" s="63"/>
      <c r="K1020"/>
      <c r="M1020" s="227">
        <v>20000</v>
      </c>
      <c r="N1020" s="244">
        <v>1.7700289842246168E-5</v>
      </c>
      <c r="O1020" s="243">
        <v>3000</v>
      </c>
      <c r="P1020" s="244">
        <v>2.6550434763369249E-6</v>
      </c>
      <c r="Q1020" s="68">
        <v>-17000</v>
      </c>
      <c r="R1020" s="90">
        <v>-1.5045246365909241E-5</v>
      </c>
    </row>
    <row r="1021" spans="1:18" x14ac:dyDescent="0.2">
      <c r="A1021" s="225">
        <v>1019</v>
      </c>
      <c r="B1021" t="s">
        <v>1506</v>
      </c>
      <c r="C1021" s="63" t="s">
        <v>1507</v>
      </c>
      <c r="D1021" s="63" t="s">
        <v>656</v>
      </c>
      <c r="E1021" t="s">
        <v>2117</v>
      </c>
      <c r="F1021" t="s">
        <v>2208</v>
      </c>
      <c r="G1021" s="63" t="s">
        <v>590</v>
      </c>
      <c r="J1021" s="63"/>
      <c r="K1021"/>
      <c r="M1021" s="227">
        <v>5000</v>
      </c>
      <c r="N1021" s="244">
        <v>4.425072460561542E-6</v>
      </c>
      <c r="O1021" s="243">
        <v>5000</v>
      </c>
      <c r="P1021" s="244">
        <v>4.425072460561542E-6</v>
      </c>
      <c r="Q1021" s="68">
        <v>0</v>
      </c>
      <c r="R1021" s="90">
        <v>0</v>
      </c>
    </row>
    <row r="1022" spans="1:18" x14ac:dyDescent="0.2">
      <c r="A1022" s="225">
        <v>1020</v>
      </c>
      <c r="B1022" t="s">
        <v>191</v>
      </c>
      <c r="C1022" s="63" t="s">
        <v>529</v>
      </c>
      <c r="D1022" s="63"/>
      <c r="E1022" t="s">
        <v>1508</v>
      </c>
      <c r="F1022" t="s">
        <v>85</v>
      </c>
      <c r="G1022" s="63" t="s">
        <v>590</v>
      </c>
      <c r="J1022" s="63"/>
      <c r="K1022"/>
      <c r="M1022" s="227">
        <v>142846</v>
      </c>
      <c r="N1022" s="244">
        <v>1.2642078014027481E-4</v>
      </c>
      <c r="O1022" s="243">
        <v>112384</v>
      </c>
      <c r="P1022" s="244">
        <v>9.9461468681549654E-5</v>
      </c>
      <c r="Q1022" s="68">
        <v>-30462</v>
      </c>
      <c r="R1022" s="90">
        <v>-2.6959311458725138E-5</v>
      </c>
    </row>
    <row r="1023" spans="1:18" x14ac:dyDescent="0.2">
      <c r="A1023" s="225">
        <v>1021</v>
      </c>
      <c r="B1023" t="s">
        <v>131</v>
      </c>
      <c r="C1023" s="63" t="s">
        <v>277</v>
      </c>
      <c r="D1023" s="63"/>
      <c r="E1023" t="s">
        <v>981</v>
      </c>
      <c r="F1023"/>
      <c r="G1023" s="63" t="s">
        <v>590</v>
      </c>
      <c r="J1023" s="63"/>
      <c r="K1023"/>
      <c r="M1023" s="227">
        <v>241500</v>
      </c>
      <c r="N1023" s="244">
        <v>2.1373099984512247E-4</v>
      </c>
      <c r="O1023" s="243">
        <v>233500</v>
      </c>
      <c r="P1023" s="244">
        <v>2.0665088390822399E-4</v>
      </c>
      <c r="Q1023" s="68">
        <v>-8000</v>
      </c>
      <c r="R1023" s="90">
        <v>-7.0801159368984669E-6</v>
      </c>
    </row>
    <row r="1024" spans="1:18" x14ac:dyDescent="0.2">
      <c r="A1024" s="225">
        <v>1022</v>
      </c>
      <c r="B1024" t="s">
        <v>168</v>
      </c>
      <c r="C1024" s="63" t="s">
        <v>487</v>
      </c>
      <c r="D1024" s="63" t="s">
        <v>656</v>
      </c>
      <c r="E1024" t="s">
        <v>2117</v>
      </c>
      <c r="F1024" t="s">
        <v>2118</v>
      </c>
      <c r="G1024" s="63" t="s">
        <v>590</v>
      </c>
      <c r="J1024" s="63"/>
      <c r="K1024"/>
      <c r="M1024" s="227">
        <v>411500</v>
      </c>
      <c r="N1024" s="244">
        <v>3.641834635042149E-4</v>
      </c>
      <c r="O1024" s="243">
        <v>408500</v>
      </c>
      <c r="P1024" s="244">
        <v>3.6152842002787794E-4</v>
      </c>
      <c r="Q1024" s="68">
        <v>-3000</v>
      </c>
      <c r="R1024" s="90">
        <v>-2.6550434763369249E-6</v>
      </c>
    </row>
    <row r="1025" spans="1:18" x14ac:dyDescent="0.2">
      <c r="A1025" s="225">
        <v>1023</v>
      </c>
      <c r="B1025" t="s">
        <v>1509</v>
      </c>
      <c r="C1025" s="63" t="s">
        <v>35</v>
      </c>
      <c r="D1025" s="63"/>
      <c r="E1025" t="s">
        <v>1151</v>
      </c>
      <c r="F1025"/>
      <c r="G1025" s="63" t="s">
        <v>590</v>
      </c>
      <c r="J1025" s="63"/>
      <c r="K1025"/>
      <c r="M1025" s="227">
        <v>283000</v>
      </c>
      <c r="N1025" s="244">
        <v>2.5045910126778324E-4</v>
      </c>
      <c r="O1025" s="243">
        <v>190500</v>
      </c>
      <c r="P1025" s="244">
        <v>1.6859526074739474E-4</v>
      </c>
      <c r="Q1025" s="68">
        <v>-92500</v>
      </c>
      <c r="R1025" s="90">
        <v>-8.1863840520388518E-5</v>
      </c>
    </row>
    <row r="1026" spans="1:18" x14ac:dyDescent="0.2">
      <c r="A1026" s="225">
        <v>1024</v>
      </c>
      <c r="B1026" t="s">
        <v>690</v>
      </c>
      <c r="C1026" s="63" t="s">
        <v>691</v>
      </c>
      <c r="D1026" s="63" t="s">
        <v>656</v>
      </c>
      <c r="E1026" t="s">
        <v>1786</v>
      </c>
      <c r="F1026" t="s">
        <v>692</v>
      </c>
      <c r="G1026" s="63" t="s">
        <v>590</v>
      </c>
      <c r="J1026" s="63"/>
      <c r="K1026"/>
      <c r="M1026" s="227">
        <v>19000</v>
      </c>
      <c r="N1026" s="244">
        <v>1.6815275350133859E-5</v>
      </c>
      <c r="O1026" s="243">
        <v>19000</v>
      </c>
      <c r="P1026" s="244">
        <v>1.6815275350133859E-5</v>
      </c>
      <c r="Q1026" s="68">
        <v>0</v>
      </c>
      <c r="R1026" s="90">
        <v>0</v>
      </c>
    </row>
    <row r="1027" spans="1:18" x14ac:dyDescent="0.2">
      <c r="A1027" s="225">
        <v>1025</v>
      </c>
      <c r="B1027" t="s">
        <v>2835</v>
      </c>
      <c r="C1027" s="63" t="s">
        <v>2836</v>
      </c>
      <c r="D1027" s="63"/>
      <c r="E1027" t="s">
        <v>2837</v>
      </c>
      <c r="F1027"/>
      <c r="G1027" s="63" t="s">
        <v>590</v>
      </c>
      <c r="J1027" s="63"/>
      <c r="K1027"/>
      <c r="M1027" s="227">
        <v>169500</v>
      </c>
      <c r="N1027" s="244">
        <v>1.5000995641303627E-4</v>
      </c>
      <c r="O1027" s="243">
        <v>169500</v>
      </c>
      <c r="P1027" s="244">
        <v>1.5000995641303627E-4</v>
      </c>
      <c r="Q1027" s="68">
        <v>0</v>
      </c>
      <c r="R1027" s="90">
        <v>0</v>
      </c>
    </row>
    <row r="1028" spans="1:18" x14ac:dyDescent="0.2">
      <c r="A1028" s="225">
        <v>1026</v>
      </c>
      <c r="B1028" t="s">
        <v>2633</v>
      </c>
      <c r="C1028" s="63" t="s">
        <v>2634</v>
      </c>
      <c r="D1028" s="63"/>
      <c r="E1028" t="s">
        <v>1558</v>
      </c>
      <c r="F1028" t="s">
        <v>1559</v>
      </c>
      <c r="G1028" s="63" t="s">
        <v>590</v>
      </c>
      <c r="J1028" s="63"/>
      <c r="K1028"/>
      <c r="M1028" s="227">
        <v>75000</v>
      </c>
      <c r="N1028" s="244">
        <v>6.6376086908423129E-5</v>
      </c>
      <c r="O1028" s="243">
        <v>75000</v>
      </c>
      <c r="P1028" s="244">
        <v>6.6376086908423129E-5</v>
      </c>
      <c r="Q1028" s="68">
        <v>0</v>
      </c>
      <c r="R1028" s="90">
        <v>0</v>
      </c>
    </row>
    <row r="1029" spans="1:18" x14ac:dyDescent="0.2">
      <c r="A1029" s="225">
        <v>1027</v>
      </c>
      <c r="B1029" t="s">
        <v>595</v>
      </c>
      <c r="C1029" s="63" t="s">
        <v>769</v>
      </c>
      <c r="D1029" s="63" t="s">
        <v>594</v>
      </c>
      <c r="E1029" t="s">
        <v>770</v>
      </c>
      <c r="F1029" t="s">
        <v>771</v>
      </c>
      <c r="G1029" s="63" t="s">
        <v>587</v>
      </c>
      <c r="J1029" s="63"/>
      <c r="K1029"/>
      <c r="M1029" s="227">
        <v>9500</v>
      </c>
      <c r="N1029" s="244">
        <v>8.4076376750669293E-6</v>
      </c>
      <c r="O1029" s="243">
        <v>10000</v>
      </c>
      <c r="P1029" s="244">
        <v>8.850144921123084E-6</v>
      </c>
      <c r="Q1029" s="68">
        <v>500</v>
      </c>
      <c r="R1029" s="90">
        <v>4.4250724605615418E-7</v>
      </c>
    </row>
    <row r="1030" spans="1:18" x14ac:dyDescent="0.2">
      <c r="A1030" s="225">
        <v>1028</v>
      </c>
      <c r="B1030" t="s">
        <v>2559</v>
      </c>
      <c r="C1030" s="63" t="s">
        <v>2560</v>
      </c>
      <c r="D1030" s="63" t="s">
        <v>2561</v>
      </c>
      <c r="E1030" t="s">
        <v>2562</v>
      </c>
      <c r="F1030" t="s">
        <v>2563</v>
      </c>
      <c r="G1030" s="63" t="s">
        <v>587</v>
      </c>
      <c r="J1030" s="63"/>
      <c r="K1030"/>
      <c r="M1030" s="227">
        <v>30000</v>
      </c>
      <c r="N1030" s="244">
        <v>2.6550434763369249E-5</v>
      </c>
      <c r="O1030" s="243">
        <v>115500</v>
      </c>
      <c r="P1030" s="244">
        <v>1.0221917383897161E-4</v>
      </c>
      <c r="Q1030" s="68">
        <v>85500</v>
      </c>
      <c r="R1030" s="90">
        <v>7.5668739075602362E-5</v>
      </c>
    </row>
    <row r="1031" spans="1:18" x14ac:dyDescent="0.2">
      <c r="A1031" s="225">
        <v>1029</v>
      </c>
      <c r="B1031" t="s">
        <v>3481</v>
      </c>
      <c r="C1031" s="63" t="s">
        <v>3482</v>
      </c>
      <c r="D1031" s="63"/>
      <c r="E1031" t="s">
        <v>3483</v>
      </c>
      <c r="F1031"/>
      <c r="G1031" s="63" t="s">
        <v>584</v>
      </c>
      <c r="J1031" s="63"/>
      <c r="K1031"/>
      <c r="M1031" s="227"/>
      <c r="N1031" s="244">
        <v>0</v>
      </c>
      <c r="O1031" s="243">
        <v>66500</v>
      </c>
      <c r="P1031" s="244">
        <v>5.8853463725468507E-5</v>
      </c>
      <c r="Q1031" s="68">
        <v>66500</v>
      </c>
      <c r="R1031" s="90">
        <v>5.8853463725468507E-5</v>
      </c>
    </row>
    <row r="1032" spans="1:18" x14ac:dyDescent="0.2">
      <c r="A1032" s="225">
        <v>1030</v>
      </c>
      <c r="B1032" t="s">
        <v>516</v>
      </c>
      <c r="C1032" s="63" t="s">
        <v>517</v>
      </c>
      <c r="D1032" s="63" t="s">
        <v>702</v>
      </c>
      <c r="E1032" t="s">
        <v>518</v>
      </c>
      <c r="F1032" t="s">
        <v>519</v>
      </c>
      <c r="G1032" s="63" t="s">
        <v>584</v>
      </c>
      <c r="J1032" s="63"/>
      <c r="K1032"/>
      <c r="M1032" s="227">
        <v>1000</v>
      </c>
      <c r="N1032" s="244">
        <v>8.8501449211230836E-7</v>
      </c>
      <c r="O1032" s="243">
        <v>1000</v>
      </c>
      <c r="P1032" s="244">
        <v>8.8501449211230836E-7</v>
      </c>
      <c r="Q1032" s="68">
        <v>0</v>
      </c>
      <c r="R1032" s="90">
        <v>0</v>
      </c>
    </row>
    <row r="1033" spans="1:18" x14ac:dyDescent="0.2">
      <c r="A1033" s="225">
        <v>1031</v>
      </c>
      <c r="B1033" t="s">
        <v>441</v>
      </c>
      <c r="C1033" s="63" t="s">
        <v>44</v>
      </c>
      <c r="D1033" s="63"/>
      <c r="E1033" t="s">
        <v>1249</v>
      </c>
      <c r="F1033" t="s">
        <v>1250</v>
      </c>
      <c r="G1033" s="63" t="s">
        <v>584</v>
      </c>
      <c r="J1033" s="63"/>
      <c r="K1033"/>
      <c r="M1033" s="227">
        <v>131000</v>
      </c>
      <c r="N1033" s="244">
        <v>1.1593689846671239E-4</v>
      </c>
      <c r="O1033" s="243">
        <v>131000</v>
      </c>
      <c r="P1033" s="244">
        <v>1.1593689846671239E-4</v>
      </c>
      <c r="Q1033" s="68">
        <v>0</v>
      </c>
      <c r="R1033" s="90">
        <v>0</v>
      </c>
    </row>
    <row r="1034" spans="1:18" x14ac:dyDescent="0.2">
      <c r="A1034" s="225">
        <v>1032</v>
      </c>
      <c r="B1034" t="s">
        <v>440</v>
      </c>
      <c r="C1034" s="63" t="s">
        <v>51</v>
      </c>
      <c r="D1034" s="63"/>
      <c r="E1034" t="s">
        <v>1255</v>
      </c>
      <c r="F1034" t="s">
        <v>1223</v>
      </c>
      <c r="G1034" s="63" t="s">
        <v>584</v>
      </c>
      <c r="J1034" s="63"/>
      <c r="K1034"/>
      <c r="M1034" s="227">
        <v>125000</v>
      </c>
      <c r="N1034" s="244">
        <v>1.1062681151403854E-4</v>
      </c>
      <c r="O1034" s="243">
        <v>125000</v>
      </c>
      <c r="P1034" s="244">
        <v>1.1062681151403854E-4</v>
      </c>
      <c r="Q1034" s="68">
        <v>0</v>
      </c>
      <c r="R1034" s="90">
        <v>0</v>
      </c>
    </row>
    <row r="1035" spans="1:18" x14ac:dyDescent="0.2">
      <c r="A1035" s="225">
        <v>1033</v>
      </c>
      <c r="B1035" s="230" t="s">
        <v>2190</v>
      </c>
      <c r="C1035" s="63" t="s">
        <v>2191</v>
      </c>
      <c r="D1035" s="63"/>
      <c r="E1035" s="63" t="s">
        <v>2192</v>
      </c>
      <c r="F1035" s="63" t="s">
        <v>2193</v>
      </c>
      <c r="G1035" s="63" t="s">
        <v>588</v>
      </c>
      <c r="M1035" s="71">
        <v>25000</v>
      </c>
      <c r="N1035" s="89">
        <v>2.2125362302807708E-5</v>
      </c>
      <c r="O1035" s="68">
        <v>25000</v>
      </c>
      <c r="P1035" s="90">
        <v>2.2125362302807708E-5</v>
      </c>
      <c r="Q1035" s="68">
        <v>0</v>
      </c>
      <c r="R1035" s="88">
        <v>0</v>
      </c>
    </row>
    <row r="1036" spans="1:18" x14ac:dyDescent="0.2">
      <c r="A1036" s="225">
        <v>1034</v>
      </c>
      <c r="B1036" s="230" t="s">
        <v>1400</v>
      </c>
      <c r="C1036" s="63" t="s">
        <v>1401</v>
      </c>
      <c r="D1036" s="63"/>
      <c r="E1036" s="63" t="s">
        <v>1402</v>
      </c>
      <c r="G1036" s="63" t="s">
        <v>584</v>
      </c>
      <c r="M1036" s="71">
        <v>421000</v>
      </c>
      <c r="N1036" s="89">
        <v>3.7259110117928183E-4</v>
      </c>
      <c r="O1036" s="68">
        <v>370500</v>
      </c>
      <c r="P1036" s="90">
        <v>3.2789786932761023E-4</v>
      </c>
      <c r="Q1036" s="68">
        <v>-50500</v>
      </c>
      <c r="R1036" s="88">
        <v>-4.469323185167157E-5</v>
      </c>
    </row>
    <row r="1037" spans="1:18" x14ac:dyDescent="0.2">
      <c r="A1037" s="225">
        <v>1035</v>
      </c>
      <c r="B1037" s="230" t="s">
        <v>1619</v>
      </c>
      <c r="C1037" s="63" t="s">
        <v>1368</v>
      </c>
      <c r="D1037" s="63" t="s">
        <v>1369</v>
      </c>
      <c r="E1037" s="63" t="s">
        <v>1370</v>
      </c>
      <c r="F1037" s="63" t="s">
        <v>1371</v>
      </c>
      <c r="G1037" s="63" t="s">
        <v>584</v>
      </c>
      <c r="M1037" s="71">
        <v>2500</v>
      </c>
      <c r="N1037" s="89">
        <v>2.212536230280771E-6</v>
      </c>
      <c r="O1037" s="68">
        <v>2500</v>
      </c>
      <c r="P1037" s="90">
        <v>2.212536230280771E-6</v>
      </c>
      <c r="Q1037" s="68">
        <v>0</v>
      </c>
      <c r="R1037" s="88">
        <v>0</v>
      </c>
    </row>
    <row r="1038" spans="1:18" x14ac:dyDescent="0.2">
      <c r="A1038" s="225">
        <v>1036</v>
      </c>
      <c r="B1038" s="230" t="s">
        <v>3499</v>
      </c>
      <c r="C1038" s="63" t="s">
        <v>3500</v>
      </c>
      <c r="D1038" s="63"/>
      <c r="E1038" s="63" t="s">
        <v>3501</v>
      </c>
      <c r="F1038" s="63" t="s">
        <v>3502</v>
      </c>
      <c r="G1038" s="63" t="s">
        <v>584</v>
      </c>
      <c r="N1038" s="89">
        <v>0</v>
      </c>
      <c r="O1038" s="68">
        <v>39500</v>
      </c>
      <c r="P1038" s="90">
        <v>3.4958072438436176E-5</v>
      </c>
      <c r="Q1038" s="68">
        <v>39500</v>
      </c>
      <c r="R1038" s="88">
        <v>3.4958072438436176E-5</v>
      </c>
    </row>
    <row r="1039" spans="1:18" x14ac:dyDescent="0.2">
      <c r="B1039" s="230"/>
      <c r="D1039" s="63"/>
      <c r="E1039" s="63"/>
    </row>
    <row r="1040" spans="1:18" x14ac:dyDescent="0.2">
      <c r="B1040" s="230"/>
      <c r="D1040" s="63"/>
      <c r="E1040" s="63"/>
    </row>
    <row r="1041" spans="2:18" x14ac:dyDescent="0.2">
      <c r="B1041" s="230"/>
      <c r="D1041" s="63"/>
      <c r="E1041" s="63"/>
    </row>
    <row r="1042" spans="2:18" x14ac:dyDescent="0.2">
      <c r="B1042" s="230"/>
      <c r="D1042" s="63"/>
      <c r="E1042" s="63"/>
    </row>
    <row r="1043" spans="2:18" x14ac:dyDescent="0.2">
      <c r="B1043" s="230"/>
      <c r="D1043" s="63"/>
      <c r="E1043" s="63"/>
      <c r="N1043" s="158"/>
      <c r="O1043" s="71"/>
      <c r="P1043" s="158"/>
      <c r="Q1043" s="71"/>
      <c r="R1043" s="158"/>
    </row>
    <row r="1044" spans="2:18" x14ac:dyDescent="0.2">
      <c r="B1044" s="230"/>
      <c r="D1044" s="63"/>
      <c r="E1044" s="63"/>
    </row>
    <row r="1045" spans="2:18" x14ac:dyDescent="0.2">
      <c r="B1045" s="230"/>
      <c r="D1045" s="63"/>
      <c r="E1045" s="63"/>
    </row>
    <row r="1046" spans="2:18" x14ac:dyDescent="0.2">
      <c r="B1046" s="230"/>
      <c r="D1046" s="63"/>
      <c r="E1046" s="63"/>
    </row>
    <row r="1047" spans="2:18" x14ac:dyDescent="0.2">
      <c r="B1047" s="230"/>
      <c r="D1047" s="63"/>
      <c r="E1047" s="63"/>
    </row>
    <row r="1048" spans="2:18" x14ac:dyDescent="0.2">
      <c r="B1048" s="230"/>
      <c r="D1048" s="63"/>
      <c r="E1048" s="63"/>
    </row>
    <row r="1049" spans="2:18" x14ac:dyDescent="0.2">
      <c r="B1049" s="230"/>
      <c r="D1049" s="63"/>
      <c r="E1049" s="63"/>
    </row>
    <row r="1050" spans="2:18" x14ac:dyDescent="0.2">
      <c r="B1050" s="230"/>
      <c r="D1050" s="63"/>
      <c r="E1050" s="63"/>
    </row>
    <row r="1051" spans="2:18" x14ac:dyDescent="0.2">
      <c r="B1051" s="230"/>
      <c r="D1051" s="63"/>
      <c r="E1051" s="63"/>
    </row>
    <row r="1052" spans="2:18" x14ac:dyDescent="0.2">
      <c r="B1052" s="230"/>
      <c r="D1052" s="63"/>
      <c r="E1052" s="63"/>
    </row>
    <row r="1053" spans="2:18" x14ac:dyDescent="0.2">
      <c r="B1053" s="230"/>
      <c r="D1053" s="63"/>
      <c r="E1053" s="63"/>
    </row>
    <row r="1054" spans="2:18" x14ac:dyDescent="0.2">
      <c r="B1054" s="230"/>
      <c r="D1054" s="63"/>
      <c r="E1054" s="63"/>
    </row>
    <row r="1055" spans="2:18" x14ac:dyDescent="0.2">
      <c r="B1055" s="230"/>
      <c r="D1055" s="63"/>
      <c r="E1055" s="63"/>
    </row>
    <row r="1056" spans="2:18" x14ac:dyDescent="0.2">
      <c r="B1056" s="230"/>
      <c r="D1056" s="63"/>
      <c r="E1056" s="63"/>
    </row>
    <row r="1057" spans="2:18" x14ac:dyDescent="0.2">
      <c r="B1057" s="230"/>
      <c r="D1057" s="63"/>
      <c r="E1057" s="63"/>
    </row>
    <row r="1058" spans="2:18" x14ac:dyDescent="0.2">
      <c r="B1058" s="230"/>
      <c r="D1058" s="63"/>
      <c r="E1058" s="63"/>
    </row>
    <row r="1059" spans="2:18" x14ac:dyDescent="0.2">
      <c r="B1059" s="230"/>
      <c r="D1059" s="63"/>
      <c r="E1059" s="63"/>
    </row>
    <row r="1060" spans="2:18" x14ac:dyDescent="0.2">
      <c r="B1060" s="230"/>
      <c r="D1060" s="63"/>
      <c r="E1060" s="63"/>
    </row>
    <row r="1061" spans="2:18" x14ac:dyDescent="0.2">
      <c r="B1061" s="230"/>
      <c r="D1061" s="63"/>
      <c r="E1061" s="63"/>
    </row>
    <row r="1062" spans="2:18" x14ac:dyDescent="0.2">
      <c r="B1062" s="230"/>
      <c r="D1062" s="63"/>
      <c r="E1062" s="63"/>
    </row>
    <row r="1063" spans="2:18" x14ac:dyDescent="0.2">
      <c r="B1063" s="230"/>
      <c r="D1063" s="63"/>
      <c r="E1063" s="63"/>
    </row>
    <row r="1064" spans="2:18" x14ac:dyDescent="0.2">
      <c r="B1064" s="230"/>
      <c r="D1064" s="63"/>
      <c r="E1064" s="63"/>
    </row>
    <row r="1065" spans="2:18" x14ac:dyDescent="0.2">
      <c r="D1065" s="63"/>
      <c r="F1065"/>
    </row>
    <row r="1066" spans="2:18" x14ac:dyDescent="0.2">
      <c r="B1066" s="230"/>
      <c r="D1066" s="63"/>
      <c r="E1066" s="63"/>
    </row>
    <row r="1067" spans="2:18" x14ac:dyDescent="0.2">
      <c r="B1067" s="230"/>
      <c r="D1067" s="63"/>
      <c r="E1067" s="63"/>
    </row>
    <row r="1068" spans="2:18" x14ac:dyDescent="0.2">
      <c r="D1068" s="63"/>
      <c r="F1068"/>
    </row>
    <row r="1069" spans="2:18" x14ac:dyDescent="0.2">
      <c r="B1069" s="230"/>
      <c r="D1069" s="63"/>
      <c r="E1069" s="63"/>
      <c r="P1069" s="158"/>
      <c r="R1069" s="158"/>
    </row>
    <row r="1070" spans="2:18" x14ac:dyDescent="0.2">
      <c r="B1070" s="230"/>
      <c r="D1070" s="63"/>
      <c r="E1070" s="63"/>
    </row>
    <row r="1071" spans="2:18" x14ac:dyDescent="0.2">
      <c r="B1071" s="230"/>
      <c r="D1071" s="63"/>
      <c r="E1071" s="63"/>
    </row>
    <row r="1072" spans="2:18" x14ac:dyDescent="0.2">
      <c r="B1072" s="230"/>
      <c r="D1072" s="63"/>
      <c r="E1072" s="63"/>
    </row>
    <row r="1073" spans="2:16" x14ac:dyDescent="0.2">
      <c r="B1073" s="230"/>
      <c r="D1073" s="63"/>
      <c r="E1073" s="63"/>
      <c r="P1073" s="158"/>
    </row>
    <row r="1074" spans="2:16" x14ac:dyDescent="0.2">
      <c r="B1074" s="230"/>
      <c r="D1074" s="63"/>
      <c r="E1074" s="63"/>
    </row>
    <row r="1075" spans="2:16" x14ac:dyDescent="0.2">
      <c r="B1075" s="230"/>
      <c r="D1075" s="63"/>
      <c r="E1075" s="63"/>
    </row>
    <row r="1076" spans="2:16" x14ac:dyDescent="0.2">
      <c r="B1076" s="230"/>
      <c r="D1076" s="63"/>
      <c r="E1076" s="63"/>
    </row>
    <row r="1077" spans="2:16" x14ac:dyDescent="0.2">
      <c r="B1077" s="230"/>
      <c r="D1077" s="63"/>
      <c r="E1077" s="63"/>
    </row>
    <row r="1078" spans="2:16" x14ac:dyDescent="0.2">
      <c r="B1078" s="230"/>
      <c r="D1078" s="63"/>
      <c r="E1078" s="63"/>
    </row>
    <row r="1079" spans="2:16" x14ac:dyDescent="0.2">
      <c r="D1079" s="63"/>
      <c r="F1079"/>
    </row>
    <row r="1080" spans="2:16" x14ac:dyDescent="0.2">
      <c r="D1080" s="63"/>
      <c r="F1080"/>
    </row>
    <row r="1081" spans="2:16" x14ac:dyDescent="0.2">
      <c r="D1081" s="63"/>
      <c r="F1081"/>
    </row>
    <row r="1082" spans="2:16" x14ac:dyDescent="0.2">
      <c r="B1082" s="230"/>
      <c r="D1082" s="63"/>
      <c r="E1082" s="63"/>
    </row>
    <row r="1083" spans="2:16" x14ac:dyDescent="0.2">
      <c r="B1083" s="230"/>
      <c r="D1083" s="63"/>
      <c r="E1083" s="63"/>
    </row>
    <row r="1084" spans="2:16" x14ac:dyDescent="0.2">
      <c r="B1084" s="230"/>
      <c r="D1084" s="63"/>
      <c r="E1084" s="63"/>
    </row>
    <row r="1085" spans="2:16" x14ac:dyDescent="0.2">
      <c r="B1085" s="230"/>
      <c r="D1085" s="63"/>
      <c r="E1085" s="63"/>
    </row>
    <row r="1086" spans="2:16" x14ac:dyDescent="0.2">
      <c r="B1086" s="230"/>
      <c r="D1086" s="63"/>
      <c r="E1086" s="63"/>
    </row>
    <row r="1087" spans="2:16" x14ac:dyDescent="0.2">
      <c r="B1087" s="230"/>
      <c r="D1087" s="63"/>
      <c r="E1087" s="63"/>
    </row>
    <row r="1088" spans="2:16" x14ac:dyDescent="0.2">
      <c r="B1088" s="230"/>
      <c r="D1088" s="63"/>
      <c r="E1088" s="63"/>
    </row>
    <row r="1089" spans="2:5" x14ac:dyDescent="0.2">
      <c r="B1089" s="230"/>
      <c r="D1089" s="63"/>
      <c r="E1089" s="63"/>
    </row>
    <row r="1090" spans="2:5" x14ac:dyDescent="0.2">
      <c r="B1090" s="230"/>
      <c r="D1090" s="63"/>
      <c r="E1090" s="63"/>
    </row>
    <row r="1091" spans="2:5" x14ac:dyDescent="0.2">
      <c r="B1091" s="230"/>
      <c r="D1091" s="63"/>
      <c r="E1091" s="63"/>
    </row>
    <row r="1092" spans="2:5" x14ac:dyDescent="0.2">
      <c r="B1092" s="230"/>
      <c r="D1092" s="63"/>
      <c r="E1092" s="63"/>
    </row>
    <row r="1093" spans="2:5" x14ac:dyDescent="0.2">
      <c r="B1093" s="230"/>
      <c r="D1093" s="63"/>
      <c r="E1093" s="63"/>
    </row>
    <row r="1094" spans="2:5" x14ac:dyDescent="0.2">
      <c r="B1094" s="230"/>
      <c r="D1094" s="63"/>
      <c r="E1094" s="63"/>
    </row>
    <row r="1095" spans="2:5" x14ac:dyDescent="0.2">
      <c r="B1095" s="230"/>
      <c r="D1095" s="63"/>
      <c r="E1095" s="63"/>
    </row>
    <row r="1096" spans="2:5" x14ac:dyDescent="0.2">
      <c r="B1096" s="230"/>
      <c r="D1096" s="63"/>
      <c r="E1096" s="63"/>
    </row>
    <row r="1097" spans="2:5" x14ac:dyDescent="0.2">
      <c r="B1097" s="230"/>
      <c r="D1097" s="63"/>
      <c r="E1097" s="63"/>
    </row>
    <row r="1098" spans="2:5" x14ac:dyDescent="0.2">
      <c r="B1098" s="230"/>
      <c r="D1098" s="63"/>
      <c r="E1098" s="63"/>
    </row>
    <row r="1099" spans="2:5" x14ac:dyDescent="0.2">
      <c r="B1099" s="230"/>
      <c r="D1099" s="63"/>
      <c r="E1099" s="63"/>
    </row>
    <row r="1100" spans="2:5" x14ac:dyDescent="0.2">
      <c r="B1100" s="230"/>
      <c r="D1100" s="63"/>
      <c r="E1100" s="63"/>
    </row>
    <row r="1101" spans="2:5" x14ac:dyDescent="0.2">
      <c r="B1101" s="230"/>
      <c r="D1101" s="63"/>
      <c r="E1101" s="63"/>
    </row>
    <row r="1102" spans="2:5" x14ac:dyDescent="0.2">
      <c r="B1102" s="230"/>
      <c r="D1102" s="63"/>
      <c r="E1102" s="63"/>
    </row>
    <row r="1103" spans="2:5" x14ac:dyDescent="0.2">
      <c r="B1103" s="230"/>
      <c r="D1103" s="63"/>
      <c r="E1103" s="63"/>
    </row>
    <row r="1104" spans="2:5" x14ac:dyDescent="0.2">
      <c r="B1104" s="230"/>
      <c r="D1104" s="63"/>
      <c r="E1104" s="63"/>
    </row>
    <row r="1105" spans="2:16" x14ac:dyDescent="0.2">
      <c r="B1105" s="230"/>
      <c r="D1105" s="63"/>
      <c r="E1105" s="63"/>
    </row>
    <row r="1106" spans="2:16" x14ac:dyDescent="0.2">
      <c r="B1106" s="230"/>
      <c r="D1106" s="63"/>
      <c r="E1106" s="63"/>
    </row>
    <row r="1107" spans="2:16" x14ac:dyDescent="0.2">
      <c r="B1107" s="230"/>
      <c r="D1107" s="63"/>
      <c r="E1107" s="63"/>
    </row>
    <row r="1108" spans="2:16" x14ac:dyDescent="0.2">
      <c r="B1108" s="230"/>
      <c r="D1108" s="63"/>
      <c r="E1108" s="63"/>
    </row>
    <row r="1109" spans="2:16" x14ac:dyDescent="0.2">
      <c r="B1109" s="232"/>
      <c r="D1109" s="63"/>
      <c r="E1109" s="63"/>
    </row>
    <row r="1110" spans="2:16" x14ac:dyDescent="0.2">
      <c r="D1110" s="63"/>
      <c r="F1110"/>
    </row>
    <row r="1111" spans="2:16" x14ac:dyDescent="0.2">
      <c r="B1111" s="230"/>
      <c r="D1111" s="63"/>
      <c r="E1111" s="63"/>
    </row>
    <row r="1112" spans="2:16" x14ac:dyDescent="0.2">
      <c r="B1112" s="230"/>
      <c r="D1112" s="63"/>
      <c r="E1112" s="63"/>
    </row>
    <row r="1113" spans="2:16" x14ac:dyDescent="0.2">
      <c r="D1113" s="63"/>
      <c r="F1113"/>
    </row>
    <row r="1114" spans="2:16" x14ac:dyDescent="0.2">
      <c r="B1114" s="230"/>
      <c r="D1114" s="63"/>
      <c r="E1114" s="63"/>
      <c r="P1114" s="158"/>
    </row>
    <row r="1115" spans="2:16" x14ac:dyDescent="0.2">
      <c r="B1115" s="230"/>
      <c r="D1115" s="63"/>
      <c r="E1115" s="63"/>
    </row>
    <row r="1116" spans="2:16" x14ac:dyDescent="0.2">
      <c r="B1116" s="230"/>
      <c r="D1116" s="63"/>
      <c r="E1116" s="63"/>
    </row>
    <row r="1117" spans="2:16" x14ac:dyDescent="0.2">
      <c r="B1117" s="230"/>
      <c r="D1117" s="63"/>
      <c r="E1117" s="63"/>
    </row>
    <row r="1118" spans="2:16" x14ac:dyDescent="0.2">
      <c r="B1118" s="230"/>
      <c r="D1118" s="63"/>
      <c r="E1118" s="63"/>
    </row>
    <row r="1119" spans="2:16" x14ac:dyDescent="0.2">
      <c r="B1119" s="230"/>
      <c r="D1119" s="63"/>
      <c r="E1119" s="63"/>
    </row>
    <row r="1120" spans="2:16" x14ac:dyDescent="0.2">
      <c r="D1120" s="63"/>
      <c r="F1120"/>
    </row>
    <row r="1121" spans="2:18" x14ac:dyDescent="0.2">
      <c r="B1121" s="230"/>
      <c r="D1121" s="63"/>
      <c r="E1121" s="63"/>
    </row>
    <row r="1122" spans="2:18" x14ac:dyDescent="0.2">
      <c r="D1122" s="63"/>
      <c r="F1122"/>
    </row>
    <row r="1123" spans="2:18" x14ac:dyDescent="0.2">
      <c r="B1123" s="230"/>
      <c r="D1123" s="63"/>
      <c r="E1123" s="63"/>
    </row>
    <row r="1124" spans="2:18" x14ac:dyDescent="0.2">
      <c r="B1124" s="230"/>
      <c r="D1124" s="63"/>
      <c r="E1124" s="63"/>
    </row>
    <row r="1125" spans="2:18" x14ac:dyDescent="0.2">
      <c r="B1125" s="230"/>
      <c r="D1125" s="63"/>
      <c r="E1125" s="63"/>
    </row>
    <row r="1126" spans="2:18" x14ac:dyDescent="0.2">
      <c r="B1126" s="230"/>
      <c r="D1126" s="63"/>
      <c r="E1126" s="63"/>
    </row>
    <row r="1127" spans="2:18" x14ac:dyDescent="0.2">
      <c r="B1127" s="230"/>
      <c r="D1127" s="63"/>
      <c r="E1127" s="63"/>
    </row>
    <row r="1128" spans="2:18" x14ac:dyDescent="0.2">
      <c r="B1128" s="230"/>
      <c r="D1128" s="63"/>
      <c r="E1128" s="63"/>
    </row>
    <row r="1129" spans="2:18" x14ac:dyDescent="0.2">
      <c r="B1129" s="230"/>
      <c r="D1129" s="63"/>
      <c r="E1129" s="63"/>
    </row>
    <row r="1130" spans="2:18" x14ac:dyDescent="0.2">
      <c r="B1130" s="230"/>
      <c r="D1130" s="63"/>
      <c r="E1130" s="63"/>
      <c r="P1130" s="158"/>
      <c r="R1130" s="158"/>
    </row>
    <row r="1131" spans="2:18" x14ac:dyDescent="0.2">
      <c r="B1131" s="230"/>
      <c r="D1131" s="63"/>
      <c r="E1131" s="63"/>
    </row>
    <row r="1132" spans="2:18" x14ac:dyDescent="0.2">
      <c r="B1132" s="230"/>
      <c r="D1132" s="63"/>
      <c r="E1132" s="63"/>
    </row>
    <row r="1133" spans="2:18" x14ac:dyDescent="0.2">
      <c r="B1133" s="230"/>
      <c r="D1133" s="63"/>
      <c r="E1133" s="63"/>
    </row>
    <row r="1134" spans="2:18" x14ac:dyDescent="0.2">
      <c r="B1134" s="230"/>
      <c r="D1134" s="63"/>
      <c r="E1134" s="63"/>
    </row>
    <row r="1135" spans="2:18" x14ac:dyDescent="0.2">
      <c r="B1135" s="230"/>
      <c r="D1135" s="63"/>
      <c r="E1135" s="63"/>
    </row>
    <row r="1136" spans="2:18" x14ac:dyDescent="0.2">
      <c r="B1136" s="230"/>
      <c r="D1136" s="63"/>
      <c r="E1136" s="63"/>
    </row>
    <row r="1137" spans="2:18" x14ac:dyDescent="0.2">
      <c r="B1137" s="230"/>
      <c r="D1137" s="63"/>
      <c r="E1137" s="63"/>
    </row>
    <row r="1138" spans="2:18" x14ac:dyDescent="0.2">
      <c r="B1138" s="230"/>
      <c r="D1138" s="63"/>
      <c r="E1138" s="63"/>
    </row>
    <row r="1139" spans="2:18" x14ac:dyDescent="0.2">
      <c r="D1139" s="63"/>
      <c r="E1139" s="63"/>
    </row>
    <row r="1140" spans="2:18" x14ac:dyDescent="0.2">
      <c r="B1140" s="230"/>
      <c r="D1140" s="63"/>
      <c r="E1140" s="63"/>
      <c r="P1140" s="158"/>
      <c r="R1140" s="158"/>
    </row>
    <row r="1141" spans="2:18" x14ac:dyDescent="0.2">
      <c r="B1141" s="230"/>
      <c r="D1141" s="63"/>
      <c r="E1141" s="63"/>
    </row>
    <row r="1142" spans="2:18" x14ac:dyDescent="0.2">
      <c r="B1142" s="230"/>
      <c r="D1142" s="63"/>
      <c r="E1142" s="63"/>
    </row>
    <row r="1143" spans="2:18" x14ac:dyDescent="0.2">
      <c r="D1143" s="63"/>
      <c r="E1143" s="63"/>
    </row>
    <row r="1144" spans="2:18" x14ac:dyDescent="0.2">
      <c r="B1144" s="230"/>
      <c r="D1144" s="63"/>
      <c r="E1144" s="63"/>
    </row>
    <row r="1145" spans="2:18" x14ac:dyDescent="0.2">
      <c r="B1145" s="230"/>
      <c r="D1145" s="63"/>
      <c r="E1145" s="63"/>
    </row>
    <row r="1146" spans="2:18" x14ac:dyDescent="0.2">
      <c r="B1146" s="230"/>
      <c r="D1146" s="63"/>
      <c r="E1146" s="63"/>
    </row>
    <row r="1147" spans="2:18" x14ac:dyDescent="0.2">
      <c r="B1147" s="230"/>
      <c r="D1147" s="63"/>
      <c r="E1147" s="63"/>
    </row>
    <row r="1148" spans="2:18" x14ac:dyDescent="0.2">
      <c r="B1148" s="230"/>
      <c r="D1148" s="63"/>
      <c r="E1148" s="63"/>
    </row>
    <row r="1149" spans="2:18" x14ac:dyDescent="0.2">
      <c r="B1149" s="230"/>
      <c r="D1149" s="63"/>
      <c r="E1149" s="63"/>
    </row>
    <row r="1150" spans="2:18" x14ac:dyDescent="0.2">
      <c r="B1150" s="230"/>
      <c r="D1150" s="63"/>
      <c r="E1150" s="63"/>
    </row>
    <row r="1151" spans="2:18" x14ac:dyDescent="0.2">
      <c r="B1151" s="230"/>
      <c r="D1151" s="63"/>
      <c r="E1151" s="63"/>
      <c r="P1151" s="158"/>
      <c r="R1151" s="158"/>
    </row>
    <row r="1152" spans="2:18" x14ac:dyDescent="0.2">
      <c r="B1152" s="230"/>
      <c r="D1152" s="63"/>
      <c r="E1152" s="63"/>
    </row>
    <row r="1153" spans="1:13" x14ac:dyDescent="0.2">
      <c r="B1153" s="230"/>
      <c r="D1153" s="63"/>
      <c r="E1153" s="63"/>
    </row>
    <row r="1154" spans="1:13" x14ac:dyDescent="0.2">
      <c r="B1154" s="230"/>
      <c r="D1154" s="63"/>
      <c r="E1154" s="63"/>
    </row>
    <row r="1155" spans="1:13" x14ac:dyDescent="0.2">
      <c r="B1155" s="230"/>
      <c r="D1155" s="63"/>
      <c r="E1155" s="63"/>
    </row>
    <row r="1156" spans="1:13" x14ac:dyDescent="0.2">
      <c r="B1156" s="230"/>
      <c r="D1156" s="63"/>
      <c r="E1156" s="63"/>
    </row>
    <row r="1157" spans="1:13" x14ac:dyDescent="0.2">
      <c r="B1157" s="230"/>
      <c r="D1157" s="63"/>
      <c r="E1157" s="63"/>
    </row>
    <row r="1158" spans="1:13" x14ac:dyDescent="0.2">
      <c r="B1158" s="230"/>
      <c r="D1158" s="63"/>
      <c r="E1158" s="63"/>
    </row>
    <row r="1159" spans="1:13" x14ac:dyDescent="0.2">
      <c r="B1159" s="230"/>
      <c r="D1159" s="63"/>
      <c r="E1159" s="63"/>
    </row>
    <row r="1160" spans="1:13" x14ac:dyDescent="0.2">
      <c r="B1160" s="230"/>
      <c r="D1160" s="63"/>
      <c r="E1160" s="63"/>
      <c r="G1160" s="235"/>
    </row>
    <row r="1161" spans="1:13" x14ac:dyDescent="0.2">
      <c r="B1161" s="230"/>
      <c r="D1161" s="63"/>
      <c r="E1161" s="63"/>
    </row>
    <row r="1162" spans="1:13" x14ac:dyDescent="0.2">
      <c r="B1162" s="230"/>
      <c r="D1162" s="63"/>
      <c r="E1162" s="63"/>
    </row>
    <row r="1163" spans="1:13" x14ac:dyDescent="0.2">
      <c r="B1163" s="226"/>
      <c r="D1163" s="63"/>
      <c r="E1163" s="63"/>
    </row>
    <row r="1164" spans="1:13" x14ac:dyDescent="0.2">
      <c r="B1164" s="230"/>
      <c r="D1164" s="63"/>
      <c r="E1164" s="63"/>
    </row>
    <row r="1165" spans="1:13" x14ac:dyDescent="0.2">
      <c r="B1165" s="230"/>
      <c r="D1165" s="63"/>
      <c r="E1165" s="63"/>
    </row>
    <row r="1166" spans="1:13" x14ac:dyDescent="0.2">
      <c r="B1166" s="230"/>
      <c r="D1166" s="63"/>
      <c r="E1166" s="63"/>
    </row>
    <row r="1167" spans="1:13" x14ac:dyDescent="0.2">
      <c r="A1167" s="229"/>
      <c r="D1167" s="63"/>
      <c r="F1167"/>
      <c r="G1167" s="230"/>
    </row>
    <row r="1168" spans="1:13" ht="15" x14ac:dyDescent="0.2">
      <c r="A1168" s="229"/>
      <c r="D1168" s="63"/>
      <c r="F1168"/>
      <c r="G1168" s="230"/>
      <c r="M1168" s="195"/>
    </row>
    <row r="1169" spans="1:18" x14ac:dyDescent="0.2">
      <c r="A1169" s="229"/>
      <c r="D1169" s="63"/>
      <c r="F1169"/>
      <c r="G1169" s="230"/>
    </row>
    <row r="1170" spans="1:18" x14ac:dyDescent="0.2">
      <c r="A1170" s="229"/>
      <c r="B1170" s="194"/>
      <c r="C1170" s="212"/>
      <c r="D1170" s="212"/>
      <c r="E1170" s="194"/>
      <c r="F1170" s="194"/>
      <c r="G1170" s="194"/>
    </row>
    <row r="1171" spans="1:18" x14ac:dyDescent="0.2">
      <c r="A1171" s="229"/>
      <c r="D1171" s="63"/>
      <c r="F1171"/>
      <c r="G1171" s="230"/>
    </row>
    <row r="1172" spans="1:18" x14ac:dyDescent="0.2">
      <c r="A1172" s="229"/>
      <c r="D1172" s="63"/>
      <c r="F1172"/>
      <c r="G1172" s="230"/>
    </row>
    <row r="1173" spans="1:18" x14ac:dyDescent="0.2">
      <c r="A1173" s="229"/>
      <c r="D1173" s="63"/>
      <c r="F1173"/>
      <c r="G1173" s="230"/>
    </row>
    <row r="1174" spans="1:18" x14ac:dyDescent="0.2">
      <c r="A1174" s="229"/>
      <c r="D1174" s="63"/>
      <c r="F1174"/>
      <c r="G1174" s="230"/>
    </row>
    <row r="1175" spans="1:18" x14ac:dyDescent="0.2">
      <c r="A1175" s="229"/>
      <c r="D1175" s="63"/>
      <c r="F1175"/>
      <c r="G1175" s="230"/>
    </row>
    <row r="1176" spans="1:18" x14ac:dyDescent="0.2">
      <c r="A1176" s="229"/>
      <c r="D1176" s="63"/>
      <c r="F1176"/>
      <c r="G1176" s="230"/>
    </row>
    <row r="1177" spans="1:18" x14ac:dyDescent="0.2">
      <c r="A1177" s="229"/>
      <c r="D1177" s="63"/>
      <c r="F1177"/>
      <c r="G1177" s="230"/>
    </row>
    <row r="1178" spans="1:18" x14ac:dyDescent="0.2">
      <c r="A1178" s="229"/>
      <c r="D1178" s="63"/>
      <c r="F1178"/>
      <c r="G1178" s="230"/>
    </row>
    <row r="1179" spans="1:18" x14ac:dyDescent="0.2">
      <c r="A1179" s="229"/>
      <c r="B1179" s="194"/>
      <c r="C1179" s="212"/>
      <c r="D1179" s="212"/>
      <c r="E1179" s="194"/>
      <c r="F1179" s="194"/>
      <c r="G1179" s="194"/>
    </row>
    <row r="1180" spans="1:18" x14ac:dyDescent="0.2">
      <c r="A1180" s="229"/>
      <c r="B1180" s="194"/>
      <c r="C1180" s="212"/>
      <c r="D1180" s="212"/>
      <c r="E1180" s="194"/>
      <c r="F1180" s="194"/>
      <c r="G1180" s="194"/>
    </row>
    <row r="1181" spans="1:18" x14ac:dyDescent="0.2">
      <c r="A1181" s="229"/>
      <c r="B1181" s="194"/>
      <c r="C1181" s="212"/>
      <c r="D1181" s="212"/>
      <c r="E1181" s="194"/>
      <c r="F1181" s="194"/>
      <c r="G1181" s="194"/>
      <c r="P1181" s="158"/>
      <c r="R1181" s="158"/>
    </row>
    <row r="1182" spans="1:18" x14ac:dyDescent="0.2">
      <c r="A1182" s="229"/>
      <c r="B1182" s="194"/>
      <c r="C1182" s="212"/>
      <c r="D1182" s="212"/>
      <c r="E1182" s="194"/>
      <c r="F1182" s="194"/>
      <c r="G1182" s="194"/>
    </row>
    <row r="1183" spans="1:18" x14ac:dyDescent="0.2">
      <c r="A1183" s="229"/>
      <c r="B1183" s="194"/>
      <c r="C1183" s="212"/>
      <c r="D1183" s="212"/>
      <c r="E1183" s="194"/>
      <c r="F1183" s="194"/>
      <c r="G1183" s="194"/>
    </row>
    <row r="1184" spans="1:18" x14ac:dyDescent="0.2">
      <c r="A1184" s="213"/>
      <c r="B1184" s="65"/>
      <c r="C1184" s="94"/>
      <c r="D1184" s="94"/>
      <c r="E1184" s="65"/>
      <c r="F1184" s="65"/>
      <c r="G1184" s="94"/>
    </row>
    <row r="1185" spans="1:7" x14ac:dyDescent="0.2">
      <c r="A1185" s="213"/>
      <c r="B1185" s="65"/>
      <c r="C1185" s="94"/>
      <c r="D1185" s="94"/>
      <c r="E1185" s="65"/>
      <c r="F1185" s="65"/>
      <c r="G1185" s="94"/>
    </row>
    <row r="1186" spans="1:7" x14ac:dyDescent="0.2">
      <c r="A1186" s="213"/>
      <c r="B1186" s="65"/>
      <c r="C1186" s="94"/>
      <c r="D1186" s="94"/>
      <c r="E1186" s="65"/>
      <c r="F1186" s="65"/>
      <c r="G1186" s="94"/>
    </row>
    <row r="1187" spans="1:7" x14ac:dyDescent="0.2">
      <c r="A1187" s="213"/>
      <c r="B1187" s="65"/>
      <c r="C1187" s="94"/>
      <c r="D1187" s="94"/>
      <c r="E1187" s="65"/>
      <c r="F1187" s="65"/>
      <c r="G1187" s="94"/>
    </row>
    <row r="1188" spans="1:7" x14ac:dyDescent="0.2">
      <c r="A1188" s="213"/>
      <c r="B1188" s="65"/>
      <c r="C1188" s="94"/>
      <c r="D1188" s="94"/>
      <c r="E1188" s="65"/>
      <c r="F1188" s="65"/>
      <c r="G1188" s="94"/>
    </row>
  </sheetData>
  <sortState ref="A3:R1038">
    <sortCondition ref="B3:B1038"/>
  </sortState>
  <mergeCells count="6">
    <mergeCell ref="O1:P1"/>
    <mergeCell ref="Q1:R1"/>
    <mergeCell ref="A1:A2"/>
    <mergeCell ref="B1:B2"/>
    <mergeCell ref="G1:G2"/>
    <mergeCell ref="M1:N1"/>
  </mergeCells>
  <phoneticPr fontId="4" type="noConversion"/>
  <pageMargins left="0.75" right="0.75" top="1" bottom="1" header="0.5" footer="0.5"/>
  <pageSetup paperSize="9" scale="1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0"/>
  <sheetViews>
    <sheetView showGridLines="0" topLeftCell="A1027" zoomScale="160" zoomScaleNormal="160" workbookViewId="0">
      <selection activeCell="O1043" sqref="O1043"/>
    </sheetView>
  </sheetViews>
  <sheetFormatPr defaultRowHeight="15" customHeight="1" x14ac:dyDescent="0.2"/>
  <cols>
    <col min="1" max="1" width="8.140625" style="225" customWidth="1"/>
    <col min="2" max="2" width="86.85546875" customWidth="1"/>
    <col min="3" max="3" width="26.85546875" style="63" hidden="1" customWidth="1"/>
    <col min="4" max="4" width="11.85546875" hidden="1" customWidth="1"/>
    <col min="5" max="5" width="44.7109375" hidden="1" customWidth="1"/>
    <col min="6" max="6" width="15.7109375" style="63" hidden="1" customWidth="1"/>
    <col min="7" max="7" width="33.42578125" style="63" customWidth="1"/>
    <col min="8" max="10" width="10.140625" style="63" hidden="1" customWidth="1"/>
    <col min="11" max="11" width="46.28515625" hidden="1" customWidth="1"/>
    <col min="12" max="12" width="15" style="63" hidden="1" customWidth="1"/>
    <col min="13" max="13" width="15.7109375" style="202" customWidth="1"/>
    <col min="14" max="14" width="15.7109375" style="69" customWidth="1"/>
    <col min="15" max="15" width="15.7109375" style="68" customWidth="1"/>
    <col min="16" max="16" width="15.7109375" style="94" customWidth="1"/>
    <col min="17" max="17" width="15.7109375" style="68" customWidth="1"/>
    <col min="18" max="18" width="15.7109375" style="65" customWidth="1"/>
  </cols>
  <sheetData>
    <row r="1" spans="1:18" ht="15" customHeight="1" x14ac:dyDescent="0.2">
      <c r="A1" s="262" t="s">
        <v>811</v>
      </c>
      <c r="B1" s="263" t="s">
        <v>346</v>
      </c>
      <c r="C1" s="64"/>
      <c r="D1" s="64"/>
      <c r="E1" s="64"/>
      <c r="F1" s="64"/>
      <c r="G1" s="263" t="s">
        <v>351</v>
      </c>
      <c r="H1" s="64"/>
      <c r="I1" s="64"/>
      <c r="J1" s="64"/>
      <c r="K1" s="64"/>
      <c r="L1" s="64"/>
      <c r="M1" s="260">
        <v>41318</v>
      </c>
      <c r="N1" s="260"/>
      <c r="O1" s="260">
        <v>41346</v>
      </c>
      <c r="P1" s="260"/>
      <c r="Q1" s="261" t="s">
        <v>808</v>
      </c>
      <c r="R1" s="261"/>
    </row>
    <row r="2" spans="1:18" ht="15" customHeight="1" x14ac:dyDescent="0.2">
      <c r="A2" s="262"/>
      <c r="B2" s="263"/>
      <c r="C2" s="64"/>
      <c r="D2" s="64"/>
      <c r="E2" s="64"/>
      <c r="F2" s="64"/>
      <c r="G2" s="263"/>
      <c r="H2" s="64"/>
      <c r="I2" s="64"/>
      <c r="J2" s="64"/>
      <c r="K2" s="64"/>
      <c r="L2" s="64"/>
      <c r="M2" s="201" t="s">
        <v>809</v>
      </c>
      <c r="N2" s="233" t="s">
        <v>810</v>
      </c>
      <c r="O2" s="70" t="s">
        <v>809</v>
      </c>
      <c r="P2" s="61" t="s">
        <v>810</v>
      </c>
      <c r="Q2" s="70" t="s">
        <v>809</v>
      </c>
      <c r="R2" s="61" t="s">
        <v>810</v>
      </c>
    </row>
    <row r="3" spans="1:18" ht="15" customHeight="1" x14ac:dyDescent="0.2">
      <c r="A3" s="225">
        <v>1</v>
      </c>
      <c r="B3" t="s">
        <v>1859</v>
      </c>
      <c r="C3" s="63" t="s">
        <v>1860</v>
      </c>
      <c r="D3" s="63" t="s">
        <v>656</v>
      </c>
      <c r="E3" t="s">
        <v>1861</v>
      </c>
      <c r="F3" t="s">
        <v>1862</v>
      </c>
      <c r="G3" s="63" t="s">
        <v>147</v>
      </c>
      <c r="M3" s="227">
        <f>VLOOKUP(B3,'Shareholding Feb13'!$B$2:$P$982,12,0)</f>
        <v>150000</v>
      </c>
      <c r="N3" s="244">
        <f>M3/$M$1040</f>
        <v>1.3275217381684626E-4</v>
      </c>
      <c r="O3" s="243">
        <f>VLOOKUP(B3,'Shareholding Mar13'!$B$2:$P$970,12,0)</f>
        <v>150000</v>
      </c>
      <c r="P3" s="244">
        <f>O3/$M$1040</f>
        <v>1.3275217381684626E-4</v>
      </c>
      <c r="Q3" s="68">
        <f>O3-M3</f>
        <v>0</v>
      </c>
      <c r="R3" s="90">
        <f>Q3/$M$1040</f>
        <v>0</v>
      </c>
    </row>
    <row r="4" spans="1:18" ht="15" customHeight="1" x14ac:dyDescent="0.2">
      <c r="A4" s="225">
        <f>A3+1</f>
        <v>2</v>
      </c>
      <c r="B4" t="s">
        <v>3341</v>
      </c>
      <c r="C4" s="63" t="s">
        <v>3342</v>
      </c>
      <c r="D4" s="63"/>
      <c r="E4" t="s">
        <v>3343</v>
      </c>
      <c r="F4" t="s">
        <v>3344</v>
      </c>
      <c r="G4" s="63" t="s">
        <v>147</v>
      </c>
      <c r="M4" s="227">
        <f>VLOOKUP(B4,'Shareholding Feb13'!$B$2:$P$982,12,0)</f>
        <v>2500</v>
      </c>
      <c r="N4" s="244">
        <f>M4/$M$1040</f>
        <v>2.212536230280771E-6</v>
      </c>
      <c r="O4" s="243">
        <f>VLOOKUP(B4,'Shareholding Mar13'!$B$2:$P$970,12,0)</f>
        <v>12500</v>
      </c>
      <c r="P4" s="244">
        <f>O4/$M$1040</f>
        <v>1.1062681151403854E-5</v>
      </c>
      <c r="Q4" s="68">
        <f>O4-M4</f>
        <v>10000</v>
      </c>
      <c r="R4" s="90">
        <f>Q4/$M$1040</f>
        <v>8.850144921123084E-6</v>
      </c>
    </row>
    <row r="5" spans="1:18" ht="15" customHeight="1" x14ac:dyDescent="0.2">
      <c r="A5" s="225">
        <f>A4+1</f>
        <v>3</v>
      </c>
      <c r="B5" t="s">
        <v>921</v>
      </c>
      <c r="C5" s="63" t="s">
        <v>922</v>
      </c>
      <c r="D5" s="63"/>
      <c r="E5" t="s">
        <v>923</v>
      </c>
      <c r="F5" t="s">
        <v>924</v>
      </c>
      <c r="G5" s="63" t="s">
        <v>590</v>
      </c>
      <c r="M5" s="227">
        <f>VLOOKUP(B5,'Shareholding Feb13'!$B$2:$P$982,12,0)</f>
        <v>20000</v>
      </c>
      <c r="N5" s="244">
        <f>M5/$M$1040</f>
        <v>1.7700289842246168E-5</v>
      </c>
      <c r="O5" s="243">
        <f>VLOOKUP(B5,'Shareholding Mar13'!$B$2:$P$970,12,0)</f>
        <v>20000</v>
      </c>
      <c r="P5" s="244">
        <f>O5/$M$1040</f>
        <v>1.7700289842246168E-5</v>
      </c>
      <c r="Q5" s="68">
        <f>O5-M5</f>
        <v>0</v>
      </c>
      <c r="R5" s="90">
        <f>Q5/$M$1040</f>
        <v>0</v>
      </c>
    </row>
    <row r="6" spans="1:18" ht="15" customHeight="1" x14ac:dyDescent="0.2">
      <c r="A6" s="225">
        <f>A5+1</f>
        <v>4</v>
      </c>
      <c r="B6" t="s">
        <v>3309</v>
      </c>
      <c r="C6" s="63" t="s">
        <v>3310</v>
      </c>
      <c r="D6" s="63"/>
      <c r="E6" t="s">
        <v>3311</v>
      </c>
      <c r="F6"/>
      <c r="G6" s="63" t="s">
        <v>590</v>
      </c>
      <c r="M6" s="227">
        <f>VLOOKUP(B6,'Shareholding Feb13'!$B$2:$P$982,12,0)</f>
        <v>10000</v>
      </c>
      <c r="N6" s="244">
        <f>M6/$M$1040</f>
        <v>8.850144921123084E-6</v>
      </c>
      <c r="O6" s="243">
        <f>VLOOKUP(B6,'Shareholding Mar13'!$B$2:$P$970,12,0)</f>
        <v>10000</v>
      </c>
      <c r="P6" s="244">
        <f>O6/$M$1040</f>
        <v>8.850144921123084E-6</v>
      </c>
      <c r="Q6" s="68">
        <f>O6-M6</f>
        <v>0</v>
      </c>
      <c r="R6" s="90">
        <f>Q6/$M$1040</f>
        <v>0</v>
      </c>
    </row>
    <row r="7" spans="1:18" ht="15" customHeight="1" x14ac:dyDescent="0.2">
      <c r="A7" s="225">
        <f>A6+1</f>
        <v>5</v>
      </c>
      <c r="B7" t="s">
        <v>3071</v>
      </c>
      <c r="C7" s="63" t="s">
        <v>3072</v>
      </c>
      <c r="D7" s="63"/>
      <c r="E7" t="s">
        <v>3073</v>
      </c>
      <c r="F7" t="s">
        <v>3005</v>
      </c>
      <c r="G7" s="63" t="s">
        <v>257</v>
      </c>
      <c r="M7" s="227">
        <f>VLOOKUP(B7,'Shareholding Feb13'!$B$2:$P$982,12,0)</f>
        <v>8500</v>
      </c>
      <c r="N7" s="244">
        <f>M7/$M$1040</f>
        <v>7.5226231829546207E-6</v>
      </c>
      <c r="O7" s="243"/>
      <c r="P7" s="244">
        <f>O7/$M$1040</f>
        <v>0</v>
      </c>
      <c r="Q7" s="68">
        <f>O7-M7</f>
        <v>-8500</v>
      </c>
      <c r="R7" s="90">
        <f>Q7/$M$1040</f>
        <v>-7.5226231829546207E-6</v>
      </c>
    </row>
    <row r="8" spans="1:18" ht="15" customHeight="1" x14ac:dyDescent="0.2">
      <c r="A8" s="225">
        <f>A7+1</f>
        <v>6</v>
      </c>
      <c r="B8" t="s">
        <v>3217</v>
      </c>
      <c r="C8" s="63" t="s">
        <v>3218</v>
      </c>
      <c r="D8" s="63"/>
      <c r="E8" t="s">
        <v>3219</v>
      </c>
      <c r="F8"/>
      <c r="G8" s="63" t="s">
        <v>583</v>
      </c>
      <c r="M8" s="227">
        <f>VLOOKUP(B8,'Shareholding Feb13'!$B$2:$P$982,12,0)</f>
        <v>373500</v>
      </c>
      <c r="N8" s="244">
        <f>M8/$M$1040</f>
        <v>3.3055291280394719E-4</v>
      </c>
      <c r="O8" s="243">
        <f>VLOOKUP(B8,'Shareholding Mar13'!$B$2:$P$970,12,0)</f>
        <v>436000</v>
      </c>
      <c r="P8" s="244">
        <f>O8/$M$1040</f>
        <v>3.8586631856096646E-4</v>
      </c>
      <c r="Q8" s="68">
        <f>O8-M8</f>
        <v>62500</v>
      </c>
      <c r="R8" s="90">
        <f>Q8/$M$1040</f>
        <v>5.5313405757019269E-5</v>
      </c>
    </row>
    <row r="9" spans="1:18" ht="15" customHeight="1" x14ac:dyDescent="0.2">
      <c r="A9" s="225">
        <f>A8+1</f>
        <v>7</v>
      </c>
      <c r="B9" t="s">
        <v>806</v>
      </c>
      <c r="C9" s="63" t="s">
        <v>807</v>
      </c>
      <c r="D9" s="63" t="s">
        <v>269</v>
      </c>
      <c r="E9" t="s">
        <v>1512</v>
      </c>
      <c r="F9" t="s">
        <v>1513</v>
      </c>
      <c r="G9" s="63" t="s">
        <v>583</v>
      </c>
      <c r="M9" s="227">
        <f>VLOOKUP(B9,'Shareholding Feb13'!$B$2:$P$982,12,0)</f>
        <v>26000</v>
      </c>
      <c r="N9" s="244">
        <f>M9/$M$1040</f>
        <v>2.3010376794920018E-5</v>
      </c>
      <c r="O9" s="243">
        <f>VLOOKUP(B9,'Shareholding Mar13'!$B$2:$P$970,12,0)</f>
        <v>9000</v>
      </c>
      <c r="P9" s="244">
        <f>O9/$M$1040</f>
        <v>7.9651304290107746E-6</v>
      </c>
      <c r="Q9" s="68">
        <f>O9-M9</f>
        <v>-17000</v>
      </c>
      <c r="R9" s="90">
        <f>Q9/$M$1040</f>
        <v>-1.5045246365909241E-5</v>
      </c>
    </row>
    <row r="10" spans="1:18" ht="15" customHeight="1" x14ac:dyDescent="0.2">
      <c r="A10" s="225">
        <f>A9+1</f>
        <v>8</v>
      </c>
      <c r="B10" t="s">
        <v>3372</v>
      </c>
      <c r="C10" s="63" t="s">
        <v>3373</v>
      </c>
      <c r="D10" s="63" t="s">
        <v>269</v>
      </c>
      <c r="E10" t="s">
        <v>1512</v>
      </c>
      <c r="F10" t="s">
        <v>1513</v>
      </c>
      <c r="G10" s="63" t="s">
        <v>583</v>
      </c>
      <c r="M10" s="227">
        <f>VLOOKUP(B10,'Shareholding Feb13'!$B$2:$P$982,12,0)</f>
        <v>122500</v>
      </c>
      <c r="N10" s="244">
        <f>M10/$M$1040</f>
        <v>1.0841427528375777E-4</v>
      </c>
      <c r="O10" s="243">
        <f>VLOOKUP(B10,'Shareholding Mar13'!$B$2:$P$970,12,0)</f>
        <v>146000</v>
      </c>
      <c r="P10" s="244">
        <f>O10/$M$1040</f>
        <v>1.2921211584839701E-4</v>
      </c>
      <c r="Q10" s="68">
        <f>O10-M10</f>
        <v>23500</v>
      </c>
      <c r="R10" s="90">
        <f>Q10/$M$1040</f>
        <v>2.0797840564639246E-5</v>
      </c>
    </row>
    <row r="11" spans="1:18" ht="15" customHeight="1" x14ac:dyDescent="0.2">
      <c r="A11" s="225">
        <f>A10+1</f>
        <v>9</v>
      </c>
      <c r="B11" t="s">
        <v>3360</v>
      </c>
      <c r="C11" s="63" t="s">
        <v>3361</v>
      </c>
      <c r="D11" s="63"/>
      <c r="E11" t="s">
        <v>3362</v>
      </c>
      <c r="F11" t="s">
        <v>3363</v>
      </c>
      <c r="G11" s="63" t="s">
        <v>257</v>
      </c>
      <c r="M11" s="227">
        <f>VLOOKUP(B11,'Shareholding Feb13'!$B$2:$P$982,12,0)</f>
        <v>156000</v>
      </c>
      <c r="N11" s="244">
        <f>M11/$M$1040</f>
        <v>1.3806226076952009E-4</v>
      </c>
      <c r="O11" s="243">
        <f>VLOOKUP(B11,'Shareholding Mar13'!$B$2:$P$970,12,0)</f>
        <v>191000</v>
      </c>
      <c r="P11" s="244">
        <f>O11/$M$1040</f>
        <v>1.690377679934509E-4</v>
      </c>
      <c r="Q11" s="68">
        <f>O11-M11</f>
        <v>35000</v>
      </c>
      <c r="R11" s="90">
        <f>Q11/$M$1040</f>
        <v>3.0975507223930792E-5</v>
      </c>
    </row>
    <row r="12" spans="1:18" ht="15" customHeight="1" x14ac:dyDescent="0.2">
      <c r="A12" s="225">
        <f>A11+1</f>
        <v>10</v>
      </c>
      <c r="B12" t="s">
        <v>3631</v>
      </c>
      <c r="C12" s="63" t="s">
        <v>3632</v>
      </c>
      <c r="D12" s="63" t="s">
        <v>656</v>
      </c>
      <c r="E12" t="s">
        <v>3600</v>
      </c>
      <c r="F12" t="s">
        <v>3601</v>
      </c>
      <c r="G12" s="63" t="s">
        <v>583</v>
      </c>
      <c r="M12" s="227"/>
      <c r="N12" s="244">
        <f>M12/$M$1040</f>
        <v>0</v>
      </c>
      <c r="O12" s="243">
        <f>VLOOKUP(B12,'Shareholding Mar13'!$B$2:$P$970,12,0)</f>
        <v>3000</v>
      </c>
      <c r="P12" s="244">
        <f>O12/$M$1040</f>
        <v>2.6550434763369249E-6</v>
      </c>
      <c r="Q12" s="68">
        <f>O12-M12</f>
        <v>3000</v>
      </c>
      <c r="R12" s="90">
        <f>Q12/$M$1040</f>
        <v>2.6550434763369249E-6</v>
      </c>
    </row>
    <row r="13" spans="1:18" ht="15" customHeight="1" x14ac:dyDescent="0.2">
      <c r="A13" s="225">
        <f>A12+1</f>
        <v>11</v>
      </c>
      <c r="B13" t="s">
        <v>944</v>
      </c>
      <c r="C13" s="63" t="s">
        <v>3627</v>
      </c>
      <c r="D13" s="63" t="s">
        <v>3628</v>
      </c>
      <c r="E13" t="s">
        <v>3629</v>
      </c>
      <c r="F13" t="s">
        <v>3630</v>
      </c>
      <c r="G13" s="63" t="s">
        <v>587</v>
      </c>
      <c r="M13" s="227"/>
      <c r="N13" s="244">
        <f>M13/$M$1040</f>
        <v>0</v>
      </c>
      <c r="O13" s="243">
        <f>VLOOKUP(B13,'Shareholding Mar13'!$B$2:$P$970,12,0)</f>
        <v>3000</v>
      </c>
      <c r="P13" s="244">
        <f>O13/$M$1040</f>
        <v>2.6550434763369249E-6</v>
      </c>
      <c r="Q13" s="68">
        <f>O13-M13</f>
        <v>3000</v>
      </c>
      <c r="R13" s="90">
        <f>Q13/$M$1040</f>
        <v>2.6550434763369249E-6</v>
      </c>
    </row>
    <row r="14" spans="1:18" ht="15" customHeight="1" x14ac:dyDescent="0.2">
      <c r="A14" s="225">
        <f>A13+1</f>
        <v>12</v>
      </c>
      <c r="B14" t="s">
        <v>3608</v>
      </c>
      <c r="C14" s="63" t="s">
        <v>3609</v>
      </c>
      <c r="D14" s="63"/>
      <c r="E14" t="s">
        <v>3610</v>
      </c>
      <c r="F14"/>
      <c r="G14" s="63" t="s">
        <v>583</v>
      </c>
      <c r="M14" s="227"/>
      <c r="N14" s="244">
        <f>M14/$M$1040</f>
        <v>0</v>
      </c>
      <c r="O14" s="243">
        <f>VLOOKUP(B14,'Shareholding Mar13'!$B$2:$P$970,12,0)</f>
        <v>5000</v>
      </c>
      <c r="P14" s="244">
        <f>O14/$M$1040</f>
        <v>4.425072460561542E-6</v>
      </c>
      <c r="Q14" s="68">
        <f>O14-M14</f>
        <v>5000</v>
      </c>
      <c r="R14" s="90">
        <f>Q14/$M$1040</f>
        <v>4.425072460561542E-6</v>
      </c>
    </row>
    <row r="15" spans="1:18" ht="15" customHeight="1" x14ac:dyDescent="0.2">
      <c r="A15" s="225">
        <f>A14+1</f>
        <v>13</v>
      </c>
      <c r="B15" t="s">
        <v>1045</v>
      </c>
      <c r="C15" s="63" t="s">
        <v>2622</v>
      </c>
      <c r="D15" s="63"/>
      <c r="E15" t="s">
        <v>1270</v>
      </c>
      <c r="F15" t="s">
        <v>1271</v>
      </c>
      <c r="G15" s="63" t="s">
        <v>583</v>
      </c>
      <c r="M15" s="227">
        <f>VLOOKUP(B15,'Shareholding Feb13'!$B$2:$P$982,12,0)</f>
        <v>50000</v>
      </c>
      <c r="N15" s="244">
        <f>M15/$M$1040</f>
        <v>4.4250724605615417E-5</v>
      </c>
      <c r="O15" s="243">
        <f>VLOOKUP(B15,'Shareholding Mar13'!$B$2:$P$970,12,0)</f>
        <v>50000</v>
      </c>
      <c r="P15" s="244">
        <f>O15/$M$1040</f>
        <v>4.4250724605615417E-5</v>
      </c>
      <c r="Q15" s="68">
        <f>O15-M15</f>
        <v>0</v>
      </c>
      <c r="R15" s="90">
        <f>Q15/$M$1040</f>
        <v>0</v>
      </c>
    </row>
    <row r="16" spans="1:18" ht="15" customHeight="1" x14ac:dyDescent="0.2">
      <c r="A16" s="225">
        <f>A15+1</f>
        <v>14</v>
      </c>
      <c r="B16" t="s">
        <v>453</v>
      </c>
      <c r="C16" s="63" t="s">
        <v>527</v>
      </c>
      <c r="D16" s="63"/>
      <c r="E16" t="s">
        <v>975</v>
      </c>
      <c r="F16" t="s">
        <v>1216</v>
      </c>
      <c r="G16" s="63" t="s">
        <v>257</v>
      </c>
      <c r="M16" s="227">
        <f>VLOOKUP(B16,'Shareholding Feb13'!$B$2:$P$982,12,0)</f>
        <v>192000</v>
      </c>
      <c r="N16" s="244">
        <f>M16/$M$1040</f>
        <v>1.6992278248556319E-4</v>
      </c>
      <c r="O16" s="243">
        <f>VLOOKUP(B16,'Shareholding Mar13'!$B$2:$P$970,12,0)</f>
        <v>192000</v>
      </c>
      <c r="P16" s="244">
        <f>O16/$M$1040</f>
        <v>1.6992278248556319E-4</v>
      </c>
      <c r="Q16" s="68">
        <f>O16-M16</f>
        <v>0</v>
      </c>
      <c r="R16" s="90">
        <f>Q16/$M$1040</f>
        <v>0</v>
      </c>
    </row>
    <row r="17" spans="1:18" ht="15" customHeight="1" x14ac:dyDescent="0.2">
      <c r="A17" s="225">
        <f>A16+1</f>
        <v>15</v>
      </c>
      <c r="B17" t="s">
        <v>454</v>
      </c>
      <c r="C17" s="63" t="s">
        <v>276</v>
      </c>
      <c r="D17" s="63"/>
      <c r="E17" t="s">
        <v>975</v>
      </c>
      <c r="F17" t="s">
        <v>1216</v>
      </c>
      <c r="G17" s="63" t="s">
        <v>257</v>
      </c>
      <c r="M17" s="227">
        <f>VLOOKUP(B17,'Shareholding Feb13'!$B$2:$P$982,12,0)</f>
        <v>929500</v>
      </c>
      <c r="N17" s="244">
        <f>M17/$M$1040</f>
        <v>8.2262097041839065E-4</v>
      </c>
      <c r="O17" s="243">
        <f>VLOOKUP(B17,'Shareholding Mar13'!$B$2:$P$970,12,0)</f>
        <v>929500</v>
      </c>
      <c r="P17" s="244">
        <f>O17/$M$1040</f>
        <v>8.2262097041839065E-4</v>
      </c>
      <c r="Q17" s="68">
        <f>O17-M17</f>
        <v>0</v>
      </c>
      <c r="R17" s="90">
        <f>Q17/$M$1040</f>
        <v>0</v>
      </c>
    </row>
    <row r="18" spans="1:18" ht="15" customHeight="1" x14ac:dyDescent="0.2">
      <c r="A18" s="225">
        <f>A17+1</f>
        <v>16</v>
      </c>
      <c r="B18" t="s">
        <v>674</v>
      </c>
      <c r="C18" s="63" t="s">
        <v>675</v>
      </c>
      <c r="D18" s="63"/>
      <c r="E18" t="s">
        <v>975</v>
      </c>
      <c r="F18" t="s">
        <v>1216</v>
      </c>
      <c r="G18" s="63" t="s">
        <v>257</v>
      </c>
      <c r="M18" s="227">
        <f>VLOOKUP(B18,'Shareholding Feb13'!$B$2:$P$982,12,0)</f>
        <v>5500</v>
      </c>
      <c r="N18" s="244">
        <f>M18/$M$1040</f>
        <v>4.8675797066176959E-6</v>
      </c>
      <c r="O18" s="243">
        <f>VLOOKUP(B18,'Shareholding Mar13'!$B$2:$P$970,12,0)</f>
        <v>5500</v>
      </c>
      <c r="P18" s="244">
        <f>O18/$M$1040</f>
        <v>4.8675797066176959E-6</v>
      </c>
      <c r="Q18" s="68">
        <f>O18-M18</f>
        <v>0</v>
      </c>
      <c r="R18" s="90">
        <f>Q18/$M$1040</f>
        <v>0</v>
      </c>
    </row>
    <row r="19" spans="1:18" ht="15" customHeight="1" x14ac:dyDescent="0.2">
      <c r="A19" s="225">
        <f>A18+1</f>
        <v>17</v>
      </c>
      <c r="B19" t="s">
        <v>1802</v>
      </c>
      <c r="C19" s="63" t="s">
        <v>2884</v>
      </c>
      <c r="D19" s="63"/>
      <c r="E19" t="s">
        <v>1436</v>
      </c>
      <c r="F19" t="s">
        <v>1437</v>
      </c>
      <c r="G19" s="63" t="s">
        <v>583</v>
      </c>
      <c r="M19" s="227">
        <f>VLOOKUP(B19,'Shareholding Feb13'!$B$2:$P$982,12,0)</f>
        <v>15000</v>
      </c>
      <c r="N19" s="244">
        <f>M19/$M$1040</f>
        <v>1.3275217381684624E-5</v>
      </c>
      <c r="O19" s="243">
        <f>VLOOKUP(B19,'Shareholding Mar13'!$B$2:$P$970,12,0)</f>
        <v>63000</v>
      </c>
      <c r="P19" s="244">
        <f>O19/$M$1040</f>
        <v>5.5755913003075422E-5</v>
      </c>
      <c r="Q19" s="68">
        <f>O19-M19</f>
        <v>48000</v>
      </c>
      <c r="R19" s="90">
        <f>Q19/$M$1040</f>
        <v>4.2480695621390798E-5</v>
      </c>
    </row>
    <row r="20" spans="1:18" ht="15" customHeight="1" x14ac:dyDescent="0.2">
      <c r="A20" s="225">
        <f>A19+1</f>
        <v>18</v>
      </c>
      <c r="B20" t="s">
        <v>2606</v>
      </c>
      <c r="C20" s="63" t="s">
        <v>1855</v>
      </c>
      <c r="D20" s="63" t="s">
        <v>1856</v>
      </c>
      <c r="E20" t="s">
        <v>1857</v>
      </c>
      <c r="F20" t="s">
        <v>1858</v>
      </c>
      <c r="G20" s="63" t="s">
        <v>583</v>
      </c>
      <c r="M20" s="227">
        <f>VLOOKUP(B20,'Shareholding Feb13'!$B$2:$P$982,12,0)</f>
        <v>82500</v>
      </c>
      <c r="N20" s="244">
        <f>M20/$M$1040</f>
        <v>7.3013695599265444E-5</v>
      </c>
      <c r="O20" s="243">
        <f>VLOOKUP(B20,'Shareholding Mar13'!$B$2:$P$970,12,0)</f>
        <v>82500</v>
      </c>
      <c r="P20" s="244">
        <f>O20/$M$1040</f>
        <v>7.3013695599265444E-5</v>
      </c>
      <c r="Q20" s="68">
        <f>O20-M20</f>
        <v>0</v>
      </c>
      <c r="R20" s="90">
        <f>Q20/$M$1040</f>
        <v>0</v>
      </c>
    </row>
    <row r="21" spans="1:18" ht="15" customHeight="1" x14ac:dyDescent="0.2">
      <c r="A21" s="225">
        <f>A20+1</f>
        <v>19</v>
      </c>
      <c r="B21" t="s">
        <v>772</v>
      </c>
      <c r="C21" s="63" t="s">
        <v>773</v>
      </c>
      <c r="D21" s="63"/>
      <c r="E21" t="s">
        <v>1226</v>
      </c>
      <c r="F21" t="s">
        <v>1227</v>
      </c>
      <c r="G21" s="63" t="s">
        <v>257</v>
      </c>
      <c r="M21" s="227">
        <f>VLOOKUP(B21,'Shareholding Feb13'!$B$2:$P$982,12,0)</f>
        <v>4000</v>
      </c>
      <c r="N21" s="244">
        <f>M21/$M$1040</f>
        <v>3.5400579684492334E-6</v>
      </c>
      <c r="O21" s="243">
        <f>VLOOKUP(B21,'Shareholding Mar13'!$B$2:$P$970,12,0)</f>
        <v>4000</v>
      </c>
      <c r="P21" s="244">
        <f>O21/$M$1040</f>
        <v>3.5400579684492334E-6</v>
      </c>
      <c r="Q21" s="68">
        <f>O21-M21</f>
        <v>0</v>
      </c>
      <c r="R21" s="90">
        <f>Q21/$M$1040</f>
        <v>0</v>
      </c>
    </row>
    <row r="22" spans="1:18" ht="15" customHeight="1" x14ac:dyDescent="0.2">
      <c r="A22" s="225">
        <f>A21+1</f>
        <v>20</v>
      </c>
      <c r="B22" t="s">
        <v>84</v>
      </c>
      <c r="C22" s="63" t="s">
        <v>488</v>
      </c>
      <c r="D22" s="63"/>
      <c r="E22" t="s">
        <v>1226</v>
      </c>
      <c r="F22" t="s">
        <v>1227</v>
      </c>
      <c r="G22" s="63" t="s">
        <v>257</v>
      </c>
      <c r="M22" s="227">
        <f>VLOOKUP(B22,'Shareholding Feb13'!$B$2:$P$982,12,0)</f>
        <v>110000</v>
      </c>
      <c r="N22" s="244">
        <f>M22/$M$1040</f>
        <v>9.7351594132353921E-5</v>
      </c>
      <c r="O22" s="243">
        <f>VLOOKUP(B22,'Shareholding Mar13'!$B$2:$P$970,12,0)</f>
        <v>110000</v>
      </c>
      <c r="P22" s="244">
        <f>O22/$M$1040</f>
        <v>9.7351594132353921E-5</v>
      </c>
      <c r="Q22" s="68">
        <f>O22-M22</f>
        <v>0</v>
      </c>
      <c r="R22" s="90">
        <f>Q22/$M$1040</f>
        <v>0</v>
      </c>
    </row>
    <row r="23" spans="1:18" ht="15" customHeight="1" x14ac:dyDescent="0.2">
      <c r="A23" s="225">
        <f>A22+1</f>
        <v>21</v>
      </c>
      <c r="B23" t="s">
        <v>197</v>
      </c>
      <c r="C23" s="63" t="s">
        <v>13</v>
      </c>
      <c r="D23" s="63"/>
      <c r="E23" t="s">
        <v>1226</v>
      </c>
      <c r="F23" t="s">
        <v>1227</v>
      </c>
      <c r="G23" s="63" t="s">
        <v>257</v>
      </c>
      <c r="M23" s="227">
        <f>VLOOKUP(B23,'Shareholding Feb13'!$B$2:$P$982,12,0)</f>
        <v>800000</v>
      </c>
      <c r="N23" s="244">
        <f>M23/$M$1040</f>
        <v>7.0801159368984667E-4</v>
      </c>
      <c r="O23" s="243">
        <f>VLOOKUP(B23,'Shareholding Mar13'!$B$2:$P$970,12,0)</f>
        <v>800000</v>
      </c>
      <c r="P23" s="244">
        <f>O23/$M$1040</f>
        <v>7.0801159368984667E-4</v>
      </c>
      <c r="Q23" s="68">
        <f>O23-M23</f>
        <v>0</v>
      </c>
      <c r="R23" s="90">
        <f>Q23/$M$1040</f>
        <v>0</v>
      </c>
    </row>
    <row r="24" spans="1:18" ht="15" customHeight="1" x14ac:dyDescent="0.2">
      <c r="A24" s="225">
        <f>A23+1</f>
        <v>22</v>
      </c>
      <c r="B24" t="s">
        <v>662</v>
      </c>
      <c r="C24" s="63" t="s">
        <v>663</v>
      </c>
      <c r="D24" s="63"/>
      <c r="E24" t="s">
        <v>1226</v>
      </c>
      <c r="F24" t="s">
        <v>1227</v>
      </c>
      <c r="G24" s="63" t="s">
        <v>257</v>
      </c>
      <c r="M24" s="227">
        <f>VLOOKUP(B24,'Shareholding Feb13'!$B$2:$P$982,12,0)</f>
        <v>11500</v>
      </c>
      <c r="N24" s="244">
        <f>M24/$M$1040</f>
        <v>1.0177666659291546E-5</v>
      </c>
      <c r="O24" s="243"/>
      <c r="P24" s="244">
        <f>O24/$M$1040</f>
        <v>0</v>
      </c>
      <c r="Q24" s="68">
        <f>O24-M24</f>
        <v>-11500</v>
      </c>
      <c r="R24" s="90">
        <f>Q24/$M$1040</f>
        <v>-1.0177666659291546E-5</v>
      </c>
    </row>
    <row r="25" spans="1:18" ht="15" customHeight="1" x14ac:dyDescent="0.2">
      <c r="A25" s="225">
        <f>A24+1</f>
        <v>23</v>
      </c>
      <c r="B25" t="s">
        <v>371</v>
      </c>
      <c r="C25" s="63" t="s">
        <v>36</v>
      </c>
      <c r="D25" s="63"/>
      <c r="E25" t="s">
        <v>1226</v>
      </c>
      <c r="F25" t="s">
        <v>1227</v>
      </c>
      <c r="G25" s="63" t="s">
        <v>257</v>
      </c>
      <c r="M25" s="227">
        <f>VLOOKUP(B25,'Shareholding Feb13'!$B$2:$P$982,12,0)</f>
        <v>90000</v>
      </c>
      <c r="N25" s="244">
        <f>M25/$M$1040</f>
        <v>7.9651304290107746E-5</v>
      </c>
      <c r="O25" s="243">
        <f>VLOOKUP(B25,'Shareholding Mar13'!$B$2:$P$970,12,0)</f>
        <v>90000</v>
      </c>
      <c r="P25" s="244">
        <f>O25/$M$1040</f>
        <v>7.9651304290107746E-5</v>
      </c>
      <c r="Q25" s="68">
        <f>O25-M25</f>
        <v>0</v>
      </c>
      <c r="R25" s="90">
        <f>Q25/$M$1040</f>
        <v>0</v>
      </c>
    </row>
    <row r="26" spans="1:18" ht="15" customHeight="1" x14ac:dyDescent="0.2">
      <c r="A26" s="225">
        <f>A25+1</f>
        <v>24</v>
      </c>
      <c r="B26" t="s">
        <v>698</v>
      </c>
      <c r="C26" s="63" t="s">
        <v>699</v>
      </c>
      <c r="D26" s="63" t="s">
        <v>656</v>
      </c>
      <c r="E26" t="s">
        <v>1972</v>
      </c>
      <c r="F26" t="s">
        <v>1973</v>
      </c>
      <c r="G26" s="63" t="s">
        <v>257</v>
      </c>
      <c r="M26" s="227">
        <f>VLOOKUP(B26,'Shareholding Feb13'!$B$2:$P$982,12,0)</f>
        <v>5500</v>
      </c>
      <c r="N26" s="244">
        <f>M26/$M$1040</f>
        <v>4.8675797066176959E-6</v>
      </c>
      <c r="O26" s="243">
        <f>VLOOKUP(B26,'Shareholding Mar13'!$B$2:$P$970,12,0)</f>
        <v>5500</v>
      </c>
      <c r="P26" s="244">
        <f>O26/$M$1040</f>
        <v>4.8675797066176959E-6</v>
      </c>
      <c r="Q26" s="68">
        <f>O26-M26</f>
        <v>0</v>
      </c>
      <c r="R26" s="90">
        <f>Q26/$M$1040</f>
        <v>0</v>
      </c>
    </row>
    <row r="27" spans="1:18" ht="15" customHeight="1" x14ac:dyDescent="0.2">
      <c r="A27" s="225">
        <f>A26+1</f>
        <v>25</v>
      </c>
      <c r="B27" t="s">
        <v>949</v>
      </c>
      <c r="C27" s="63" t="s">
        <v>950</v>
      </c>
      <c r="D27" s="63" t="s">
        <v>656</v>
      </c>
      <c r="E27" t="s">
        <v>1972</v>
      </c>
      <c r="F27" t="s">
        <v>1973</v>
      </c>
      <c r="G27" s="63" t="s">
        <v>257</v>
      </c>
      <c r="M27" s="227">
        <f>VLOOKUP(B27,'Shareholding Feb13'!$B$2:$P$982,12,0)</f>
        <v>5000</v>
      </c>
      <c r="N27" s="244">
        <f>M27/$M$1040</f>
        <v>4.425072460561542E-6</v>
      </c>
      <c r="O27" s="243">
        <f>VLOOKUP(B27,'Shareholding Mar13'!$B$2:$P$970,12,0)</f>
        <v>5000</v>
      </c>
      <c r="P27" s="244">
        <f>O27/$M$1040</f>
        <v>4.425072460561542E-6</v>
      </c>
      <c r="Q27" s="68">
        <f>O27-M27</f>
        <v>0</v>
      </c>
      <c r="R27" s="90">
        <f>Q27/$M$1040</f>
        <v>0</v>
      </c>
    </row>
    <row r="28" spans="1:18" ht="15" customHeight="1" x14ac:dyDescent="0.2">
      <c r="A28" s="225">
        <f>A27+1</f>
        <v>26</v>
      </c>
      <c r="B28" t="s">
        <v>693</v>
      </c>
      <c r="C28" s="63" t="s">
        <v>694</v>
      </c>
      <c r="D28" s="63"/>
      <c r="E28" t="s">
        <v>1149</v>
      </c>
      <c r="F28" t="s">
        <v>1283</v>
      </c>
      <c r="G28" s="63" t="s">
        <v>583</v>
      </c>
      <c r="M28" s="227">
        <f>VLOOKUP(B28,'Shareholding Feb13'!$B$2:$P$982,12,0)</f>
        <v>37000</v>
      </c>
      <c r="N28" s="244">
        <f>M28/$M$1040</f>
        <v>3.2745536208155411E-5</v>
      </c>
      <c r="O28" s="243">
        <f>VLOOKUP(B28,'Shareholding Mar13'!$B$2:$P$970,12,0)</f>
        <v>34500</v>
      </c>
      <c r="P28" s="244">
        <f>O28/$M$1040</f>
        <v>3.0532999977874639E-5</v>
      </c>
      <c r="Q28" s="68">
        <f>O28-M28</f>
        <v>-2500</v>
      </c>
      <c r="R28" s="90">
        <f>Q28/$M$1040</f>
        <v>-2.212536230280771E-6</v>
      </c>
    </row>
    <row r="29" spans="1:18" ht="15" customHeight="1" x14ac:dyDescent="0.2">
      <c r="A29" s="225">
        <f>A28+1</f>
        <v>27</v>
      </c>
      <c r="B29" t="s">
        <v>179</v>
      </c>
      <c r="C29" s="63" t="s">
        <v>41</v>
      </c>
      <c r="D29" s="63"/>
      <c r="E29" t="s">
        <v>1277</v>
      </c>
      <c r="F29" t="s">
        <v>1278</v>
      </c>
      <c r="G29" s="63" t="s">
        <v>584</v>
      </c>
      <c r="M29" s="227">
        <f>VLOOKUP(B29,'Shareholding Feb13'!$B$2:$P$982,12,0)</f>
        <v>32000</v>
      </c>
      <c r="N29" s="244">
        <f>M29/$M$1040</f>
        <v>2.8320463747593868E-5</v>
      </c>
      <c r="O29" s="243">
        <f>VLOOKUP(B29,'Shareholding Mar13'!$B$2:$P$970,12,0)</f>
        <v>32000</v>
      </c>
      <c r="P29" s="244">
        <f>O29/$M$1040</f>
        <v>2.8320463747593868E-5</v>
      </c>
      <c r="Q29" s="68">
        <f>O29-M29</f>
        <v>0</v>
      </c>
      <c r="R29" s="90">
        <f>Q29/$M$1040</f>
        <v>0</v>
      </c>
    </row>
    <row r="30" spans="1:18" ht="15" customHeight="1" x14ac:dyDescent="0.2">
      <c r="A30" s="225">
        <f>A29+1</f>
        <v>28</v>
      </c>
      <c r="B30" t="s">
        <v>222</v>
      </c>
      <c r="C30" s="63" t="s">
        <v>476</v>
      </c>
      <c r="D30" s="63">
        <v>13438163054000</v>
      </c>
      <c r="E30" t="s">
        <v>2691</v>
      </c>
      <c r="F30" t="s">
        <v>2692</v>
      </c>
      <c r="G30" s="63" t="s">
        <v>587</v>
      </c>
      <c r="M30" s="227">
        <f>VLOOKUP(B30,'Shareholding Feb13'!$B$2:$P$982,12,0)</f>
        <v>1356</v>
      </c>
      <c r="N30" s="244">
        <f>M30/$M$1040</f>
        <v>1.2000796513042902E-6</v>
      </c>
      <c r="O30" s="243">
        <f>VLOOKUP(B30,'Shareholding Mar13'!$B$2:$P$970,12,0)</f>
        <v>1307</v>
      </c>
      <c r="P30" s="244">
        <f>O30/$M$1040</f>
        <v>1.1567139411907869E-6</v>
      </c>
      <c r="Q30" s="68">
        <f>O30-M30</f>
        <v>-49</v>
      </c>
      <c r="R30" s="90">
        <f>Q30/$M$1040</f>
        <v>-4.3365710113503109E-8</v>
      </c>
    </row>
    <row r="31" spans="1:18" ht="15" customHeight="1" x14ac:dyDescent="0.2">
      <c r="A31" s="225">
        <f>A30+1</f>
        <v>29</v>
      </c>
      <c r="B31" t="s">
        <v>670</v>
      </c>
      <c r="C31" s="63" t="s">
        <v>671</v>
      </c>
      <c r="D31" s="63">
        <v>19904500871</v>
      </c>
      <c r="E31" t="s">
        <v>1004</v>
      </c>
      <c r="F31"/>
      <c r="G31" s="63" t="s">
        <v>590</v>
      </c>
      <c r="M31" s="227">
        <f>VLOOKUP(B31,'Shareholding Feb13'!$B$2:$P$982,12,0)</f>
        <v>226000</v>
      </c>
      <c r="N31" s="244">
        <f>M31/$M$1040</f>
        <v>2.0001327521738168E-4</v>
      </c>
      <c r="O31" s="243">
        <f>VLOOKUP(B31,'Shareholding Mar13'!$B$2:$P$970,12,0)</f>
        <v>226000</v>
      </c>
      <c r="P31" s="244">
        <f>O31/$M$1040</f>
        <v>2.0001327521738168E-4</v>
      </c>
      <c r="Q31" s="68">
        <f>O31-M31</f>
        <v>0</v>
      </c>
      <c r="R31" s="90">
        <f>Q31/$M$1040</f>
        <v>0</v>
      </c>
    </row>
    <row r="32" spans="1:18" ht="15" customHeight="1" x14ac:dyDescent="0.2">
      <c r="A32" s="225">
        <f>A31+1</f>
        <v>30</v>
      </c>
      <c r="B32" t="s">
        <v>1975</v>
      </c>
      <c r="C32" s="63" t="s">
        <v>1976</v>
      </c>
      <c r="D32" s="63"/>
      <c r="E32" t="s">
        <v>889</v>
      </c>
      <c r="F32"/>
      <c r="G32" s="63" t="s">
        <v>590</v>
      </c>
      <c r="M32" s="227">
        <f>VLOOKUP(B32,'Shareholding Feb13'!$B$2:$P$982,12,0)</f>
        <v>1250</v>
      </c>
      <c r="N32" s="244">
        <f>M32/$M$1040</f>
        <v>1.1062681151403855E-6</v>
      </c>
      <c r="O32" s="243">
        <f>VLOOKUP(B32,'Shareholding Mar13'!$B$2:$P$970,12,0)</f>
        <v>1250</v>
      </c>
      <c r="P32" s="244">
        <f>O32/$M$1040</f>
        <v>1.1062681151403855E-6</v>
      </c>
      <c r="Q32" s="68">
        <f>O32-M32</f>
        <v>0</v>
      </c>
      <c r="R32" s="90">
        <f>Q32/$M$1040</f>
        <v>0</v>
      </c>
    </row>
    <row r="33" spans="1:18" ht="15" customHeight="1" x14ac:dyDescent="0.2">
      <c r="A33" s="225">
        <f>A32+1</f>
        <v>31</v>
      </c>
      <c r="B33" s="54" t="s">
        <v>63</v>
      </c>
      <c r="C33" s="63" t="s">
        <v>706</v>
      </c>
      <c r="D33" s="63" t="s">
        <v>707</v>
      </c>
      <c r="E33" t="s">
        <v>708</v>
      </c>
      <c r="F33" t="s">
        <v>709</v>
      </c>
      <c r="G33" s="230" t="s">
        <v>1620</v>
      </c>
      <c r="M33" s="227">
        <f>VLOOKUP(B33,'Shareholding Feb13'!$B$2:$P$982,12,0)</f>
        <v>734452500</v>
      </c>
      <c r="N33" s="244">
        <f>M33/$M$1040</f>
        <v>0.65000110626811514</v>
      </c>
      <c r="O33" s="243">
        <f>VLOOKUP(B33,'Shareholding Mar13'!$B$2:$P$970,12,0)</f>
        <v>734452500</v>
      </c>
      <c r="P33" s="244">
        <f>O33/$M$1040</f>
        <v>0.65000110626811514</v>
      </c>
      <c r="Q33" s="68">
        <f>O33-M33</f>
        <v>0</v>
      </c>
      <c r="R33" s="90">
        <f>Q33/$M$1040</f>
        <v>0</v>
      </c>
    </row>
    <row r="34" spans="1:18" ht="15" customHeight="1" x14ac:dyDescent="0.2">
      <c r="A34" s="225">
        <f>A33+1</f>
        <v>32</v>
      </c>
      <c r="B34" t="s">
        <v>654</v>
      </c>
      <c r="C34" s="63" t="s">
        <v>655</v>
      </c>
      <c r="D34" s="63"/>
      <c r="E34" t="s">
        <v>1272</v>
      </c>
      <c r="F34"/>
      <c r="G34" s="63" t="s">
        <v>590</v>
      </c>
      <c r="M34" s="227">
        <f>VLOOKUP(B34,'Shareholding Feb13'!$B$2:$P$982,12,0)</f>
        <v>100000</v>
      </c>
      <c r="N34" s="244">
        <f>M34/$M$1040</f>
        <v>8.8501449211230834E-5</v>
      </c>
      <c r="O34" s="243">
        <f>VLOOKUP(B34,'Shareholding Mar13'!$B$2:$P$970,12,0)</f>
        <v>100000</v>
      </c>
      <c r="P34" s="244">
        <f>O34/$M$1040</f>
        <v>8.8501449211230834E-5</v>
      </c>
      <c r="Q34" s="68">
        <f>O34-M34</f>
        <v>0</v>
      </c>
      <c r="R34" s="90">
        <f>Q34/$M$1040</f>
        <v>0</v>
      </c>
    </row>
    <row r="35" spans="1:18" ht="15" customHeight="1" x14ac:dyDescent="0.2">
      <c r="A35" s="225">
        <f>A34+1</f>
        <v>33</v>
      </c>
      <c r="B35" t="s">
        <v>3588</v>
      </c>
      <c r="C35" s="63" t="s">
        <v>3589</v>
      </c>
      <c r="D35" s="63"/>
      <c r="E35" t="s">
        <v>3590</v>
      </c>
      <c r="F35" t="s">
        <v>3591</v>
      </c>
      <c r="G35" s="63" t="s">
        <v>590</v>
      </c>
      <c r="M35" s="227"/>
      <c r="N35" s="244">
        <f>M35/$M$1040</f>
        <v>0</v>
      </c>
      <c r="O35" s="243">
        <f>VLOOKUP(B35,'Shareholding Mar13'!$B$2:$P$970,12,0)</f>
        <v>6500</v>
      </c>
      <c r="P35" s="244">
        <f>O35/$M$1040</f>
        <v>5.7525941987300045E-6</v>
      </c>
      <c r="Q35" s="68">
        <f>O35-M35</f>
        <v>6500</v>
      </c>
      <c r="R35" s="90">
        <f>Q35/$M$1040</f>
        <v>5.7525941987300045E-6</v>
      </c>
    </row>
    <row r="36" spans="1:18" ht="15" customHeight="1" x14ac:dyDescent="0.2">
      <c r="A36" s="225">
        <f>A35+1</f>
        <v>34</v>
      </c>
      <c r="B36" t="s">
        <v>2194</v>
      </c>
      <c r="C36" s="63" t="s">
        <v>2195</v>
      </c>
      <c r="D36" s="63"/>
      <c r="E36" t="s">
        <v>1430</v>
      </c>
      <c r="F36" t="s">
        <v>1431</v>
      </c>
      <c r="G36" s="63" t="s">
        <v>583</v>
      </c>
      <c r="M36" s="227">
        <f>VLOOKUP(B36,'Shareholding Feb13'!$B$2:$P$982,12,0)</f>
        <v>50000</v>
      </c>
      <c r="N36" s="244">
        <f>M36/$M$1040</f>
        <v>4.4250724605615417E-5</v>
      </c>
      <c r="O36" s="243">
        <f>VLOOKUP(B36,'Shareholding Mar13'!$B$2:$P$970,12,0)</f>
        <v>18000</v>
      </c>
      <c r="P36" s="244">
        <f>O36/$M$1040</f>
        <v>1.5930260858021549E-5</v>
      </c>
      <c r="Q36" s="68">
        <f>O36-M36</f>
        <v>-32000</v>
      </c>
      <c r="R36" s="90">
        <f>Q36/$M$1040</f>
        <v>-2.8320463747593868E-5</v>
      </c>
    </row>
    <row r="37" spans="1:18" ht="15" customHeight="1" x14ac:dyDescent="0.2">
      <c r="A37" s="225">
        <f>A36+1</f>
        <v>35</v>
      </c>
      <c r="B37" t="s">
        <v>1331</v>
      </c>
      <c r="C37" s="63" t="s">
        <v>1332</v>
      </c>
      <c r="D37" s="63"/>
      <c r="E37" t="s">
        <v>1333</v>
      </c>
      <c r="F37"/>
      <c r="G37" s="63" t="s">
        <v>590</v>
      </c>
      <c r="M37" s="227">
        <f>VLOOKUP(B37,'Shareholding Feb13'!$B$2:$P$982,12,0)</f>
        <v>16000</v>
      </c>
      <c r="N37" s="244">
        <f>M37/$M$1040</f>
        <v>1.4160231873796934E-5</v>
      </c>
      <c r="O37" s="243">
        <f>VLOOKUP(B37,'Shareholding Mar13'!$B$2:$P$970,12,0)</f>
        <v>16000</v>
      </c>
      <c r="P37" s="244">
        <f>O37/$M$1040</f>
        <v>1.4160231873796934E-5</v>
      </c>
      <c r="Q37" s="68">
        <f>O37-M37</f>
        <v>0</v>
      </c>
      <c r="R37" s="90">
        <f>Q37/$M$1040</f>
        <v>0</v>
      </c>
    </row>
    <row r="38" spans="1:18" ht="15" customHeight="1" x14ac:dyDescent="0.2">
      <c r="A38" s="225">
        <f>A37+1</f>
        <v>36</v>
      </c>
      <c r="B38" t="s">
        <v>1799</v>
      </c>
      <c r="C38" s="63" t="s">
        <v>1800</v>
      </c>
      <c r="D38" s="63"/>
      <c r="E38" t="s">
        <v>1801</v>
      </c>
      <c r="F38"/>
      <c r="G38" s="63" t="s">
        <v>590</v>
      </c>
      <c r="M38" s="227">
        <f>VLOOKUP(B38,'Shareholding Feb13'!$B$2:$P$982,12,0)</f>
        <v>49500</v>
      </c>
      <c r="N38" s="244">
        <f>M38/$M$1040</f>
        <v>4.3808217359559264E-5</v>
      </c>
      <c r="O38" s="243">
        <f>VLOOKUP(B38,'Shareholding Mar13'!$B$2:$P$970,12,0)</f>
        <v>50000</v>
      </c>
      <c r="P38" s="244">
        <f>O38/$M$1040</f>
        <v>4.4250724605615417E-5</v>
      </c>
      <c r="Q38" s="68">
        <f>O38-M38</f>
        <v>500</v>
      </c>
      <c r="R38" s="90">
        <f>Q38/$M$1040</f>
        <v>4.4250724605615418E-7</v>
      </c>
    </row>
    <row r="39" spans="1:18" ht="15" customHeight="1" x14ac:dyDescent="0.2">
      <c r="A39" s="225">
        <f>A38+1</f>
        <v>37</v>
      </c>
      <c r="B39" t="s">
        <v>3269</v>
      </c>
      <c r="C39" s="63" t="s">
        <v>3270</v>
      </c>
      <c r="D39" s="63"/>
      <c r="E39" t="s">
        <v>3271</v>
      </c>
      <c r="F39" t="s">
        <v>3272</v>
      </c>
      <c r="G39" s="63" t="s">
        <v>147</v>
      </c>
      <c r="M39" s="227">
        <f>VLOOKUP(B39,'Shareholding Feb13'!$B$2:$P$982,12,0)</f>
        <v>33000</v>
      </c>
      <c r="N39" s="244">
        <f>M39/$M$1040</f>
        <v>2.9205478239706174E-5</v>
      </c>
      <c r="O39" s="243"/>
      <c r="P39" s="244">
        <f>O39/$M$1040</f>
        <v>0</v>
      </c>
      <c r="Q39" s="68">
        <f>O39-M39</f>
        <v>-33000</v>
      </c>
      <c r="R39" s="90">
        <f>Q39/$M$1040</f>
        <v>-2.9205478239706174E-5</v>
      </c>
    </row>
    <row r="40" spans="1:18" ht="15" customHeight="1" x14ac:dyDescent="0.2">
      <c r="A40" s="225">
        <f>A39+1</f>
        <v>38</v>
      </c>
      <c r="B40" t="s">
        <v>2690</v>
      </c>
      <c r="C40" s="63" t="s">
        <v>1615</v>
      </c>
      <c r="D40" s="63"/>
      <c r="E40" t="s">
        <v>1616</v>
      </c>
      <c r="F40"/>
      <c r="G40" s="63" t="s">
        <v>590</v>
      </c>
      <c r="M40" s="227">
        <f>VLOOKUP(B40,'Shareholding Feb13'!$B$2:$P$982,12,0)</f>
        <v>2500</v>
      </c>
      <c r="N40" s="244">
        <f>M40/$M$1040</f>
        <v>2.212536230280771E-6</v>
      </c>
      <c r="O40" s="243">
        <f>VLOOKUP(B40,'Shareholding Mar13'!$B$2:$P$970,12,0)</f>
        <v>8000</v>
      </c>
      <c r="P40" s="244">
        <f>O40/$M$1040</f>
        <v>7.0801159368984669E-6</v>
      </c>
      <c r="Q40" s="68">
        <f>O40-M40</f>
        <v>5500</v>
      </c>
      <c r="R40" s="90">
        <f>Q40/$M$1040</f>
        <v>4.8675797066176959E-6</v>
      </c>
    </row>
    <row r="41" spans="1:18" ht="15" customHeight="1" x14ac:dyDescent="0.2">
      <c r="A41" s="225">
        <f>A40+1</f>
        <v>39</v>
      </c>
      <c r="B41" t="s">
        <v>2663</v>
      </c>
      <c r="C41" s="63" t="s">
        <v>1677</v>
      </c>
      <c r="D41" s="63"/>
      <c r="E41" t="s">
        <v>1256</v>
      </c>
      <c r="F41"/>
      <c r="G41" s="63" t="s">
        <v>590</v>
      </c>
      <c r="M41" s="227">
        <f>VLOOKUP(B41,'Shareholding Feb13'!$B$2:$P$982,12,0)</f>
        <v>14500</v>
      </c>
      <c r="N41" s="244">
        <f>M41/$M$1040</f>
        <v>1.2832710135628471E-5</v>
      </c>
      <c r="O41" s="243">
        <f>VLOOKUP(B41,'Shareholding Mar13'!$B$2:$P$970,12,0)</f>
        <v>14500</v>
      </c>
      <c r="P41" s="244">
        <f>O41/$M$1040</f>
        <v>1.2832710135628471E-5</v>
      </c>
      <c r="Q41" s="68">
        <f>O41-M41</f>
        <v>0</v>
      </c>
      <c r="R41" s="90">
        <f>Q41/$M$1040</f>
        <v>0</v>
      </c>
    </row>
    <row r="42" spans="1:18" ht="15" customHeight="1" x14ac:dyDescent="0.2">
      <c r="A42" s="225">
        <f>A41+1</f>
        <v>40</v>
      </c>
      <c r="B42" t="s">
        <v>2669</v>
      </c>
      <c r="C42" s="63" t="s">
        <v>2211</v>
      </c>
      <c r="D42" s="63"/>
      <c r="E42" t="s">
        <v>2212</v>
      </c>
      <c r="F42"/>
      <c r="G42" s="63" t="s">
        <v>590</v>
      </c>
      <c r="M42" s="227">
        <f>VLOOKUP(B42,'Shareholding Feb13'!$B$2:$P$982,12,0)</f>
        <v>14000</v>
      </c>
      <c r="N42" s="244">
        <f>M42/$M$1040</f>
        <v>1.2390202889572317E-5</v>
      </c>
      <c r="O42" s="243">
        <f>VLOOKUP(B42,'Shareholding Mar13'!$B$2:$P$970,12,0)</f>
        <v>14000</v>
      </c>
      <c r="P42" s="244">
        <f>O42/$M$1040</f>
        <v>1.2390202889572317E-5</v>
      </c>
      <c r="Q42" s="68">
        <f>O42-M42</f>
        <v>0</v>
      </c>
      <c r="R42" s="90">
        <f>Q42/$M$1040</f>
        <v>0</v>
      </c>
    </row>
    <row r="43" spans="1:18" ht="15" customHeight="1" x14ac:dyDescent="0.2">
      <c r="A43" s="225">
        <f>A42+1</f>
        <v>41</v>
      </c>
      <c r="B43" t="s">
        <v>2683</v>
      </c>
      <c r="C43" s="63" t="s">
        <v>1194</v>
      </c>
      <c r="D43" s="63"/>
      <c r="E43" t="s">
        <v>1195</v>
      </c>
      <c r="F43"/>
      <c r="G43" s="63" t="s">
        <v>590</v>
      </c>
      <c r="M43" s="227">
        <f>VLOOKUP(B43,'Shareholding Feb13'!$B$2:$P$982,12,0)</f>
        <v>7000</v>
      </c>
      <c r="N43" s="244">
        <f>M43/$M$1040</f>
        <v>6.1951014447861583E-6</v>
      </c>
      <c r="O43" s="243">
        <f>VLOOKUP(B43,'Shareholding Mar13'!$B$2:$P$970,12,0)</f>
        <v>7000</v>
      </c>
      <c r="P43" s="244">
        <f>O43/$M$1040</f>
        <v>6.1951014447861583E-6</v>
      </c>
      <c r="Q43" s="68">
        <f>O43-M43</f>
        <v>0</v>
      </c>
      <c r="R43" s="90">
        <f>Q43/$M$1040</f>
        <v>0</v>
      </c>
    </row>
    <row r="44" spans="1:18" ht="15" customHeight="1" x14ac:dyDescent="0.2">
      <c r="A44" s="225">
        <f>A43+1</f>
        <v>42</v>
      </c>
      <c r="B44" t="s">
        <v>399</v>
      </c>
      <c r="C44" s="63" t="s">
        <v>400</v>
      </c>
      <c r="D44" s="63"/>
      <c r="E44" t="s">
        <v>1089</v>
      </c>
      <c r="F44"/>
      <c r="G44" s="63" t="s">
        <v>590</v>
      </c>
      <c r="M44" s="227">
        <f>VLOOKUP(B44,'Shareholding Feb13'!$B$2:$P$982,12,0)</f>
        <v>1404500</v>
      </c>
      <c r="N44" s="244">
        <f>M44/$M$1040</f>
        <v>1.243002854171737E-3</v>
      </c>
      <c r="O44" s="243">
        <f>VLOOKUP(B44,'Shareholding Mar13'!$B$2:$P$970,12,0)</f>
        <v>1454500</v>
      </c>
      <c r="P44" s="244">
        <f>O44/$M$1040</f>
        <v>1.2872535787773526E-3</v>
      </c>
      <c r="Q44" s="68">
        <f>O44-M44</f>
        <v>50000</v>
      </c>
      <c r="R44" s="90">
        <f>Q44/$M$1040</f>
        <v>4.4250724605615417E-5</v>
      </c>
    </row>
    <row r="45" spans="1:18" ht="15" customHeight="1" x14ac:dyDescent="0.2">
      <c r="A45" s="225">
        <f>A44+1</f>
        <v>43</v>
      </c>
      <c r="B45" t="s">
        <v>1959</v>
      </c>
      <c r="C45" s="63" t="s">
        <v>1960</v>
      </c>
      <c r="D45" s="63"/>
      <c r="E45" t="s">
        <v>1961</v>
      </c>
      <c r="F45"/>
      <c r="G45" s="63" t="s">
        <v>590</v>
      </c>
      <c r="M45" s="227">
        <f>VLOOKUP(B45,'Shareholding Feb13'!$B$2:$P$982,12,0)</f>
        <v>21000</v>
      </c>
      <c r="N45" s="244">
        <f>M45/$M$1040</f>
        <v>1.8585304334358474E-5</v>
      </c>
      <c r="O45" s="243">
        <f>VLOOKUP(B45,'Shareholding Mar13'!$B$2:$P$970,12,0)</f>
        <v>21000</v>
      </c>
      <c r="P45" s="244">
        <f>O45/$M$1040</f>
        <v>1.8585304334358474E-5</v>
      </c>
      <c r="Q45" s="68">
        <f>O45-M45</f>
        <v>0</v>
      </c>
      <c r="R45" s="90">
        <f>Q45/$M$1040</f>
        <v>0</v>
      </c>
    </row>
    <row r="46" spans="1:18" ht="15" customHeight="1" x14ac:dyDescent="0.2">
      <c r="A46" s="225">
        <f>A45+1</f>
        <v>44</v>
      </c>
      <c r="B46" t="s">
        <v>294</v>
      </c>
      <c r="C46" s="63" t="s">
        <v>295</v>
      </c>
      <c r="D46" s="63"/>
      <c r="E46" t="s">
        <v>1172</v>
      </c>
      <c r="F46"/>
      <c r="G46" s="63" t="s">
        <v>590</v>
      </c>
      <c r="M46" s="227">
        <f>VLOOKUP(B46,'Shareholding Feb13'!$B$2:$P$982,12,0)</f>
        <v>13500</v>
      </c>
      <c r="N46" s="244">
        <f>M46/$M$1040</f>
        <v>1.1947695643516162E-5</v>
      </c>
      <c r="O46" s="243">
        <f>VLOOKUP(B46,'Shareholding Mar13'!$B$2:$P$970,12,0)</f>
        <v>13500</v>
      </c>
      <c r="P46" s="244">
        <f>O46/$M$1040</f>
        <v>1.1947695643516162E-5</v>
      </c>
      <c r="Q46" s="68">
        <f>O46-M46</f>
        <v>0</v>
      </c>
      <c r="R46" s="90">
        <f>Q46/$M$1040</f>
        <v>0</v>
      </c>
    </row>
    <row r="47" spans="1:18" ht="15" customHeight="1" x14ac:dyDescent="0.2">
      <c r="A47" s="225">
        <f>A46+1</f>
        <v>45</v>
      </c>
      <c r="B47" t="s">
        <v>2797</v>
      </c>
      <c r="C47" s="63" t="s">
        <v>2798</v>
      </c>
      <c r="D47" s="63"/>
      <c r="E47" t="s">
        <v>2799</v>
      </c>
      <c r="F47" t="s">
        <v>2800</v>
      </c>
      <c r="G47" s="63" t="s">
        <v>590</v>
      </c>
      <c r="M47" s="227">
        <f>VLOOKUP(B47,'Shareholding Feb13'!$B$2:$P$982,12,0)</f>
        <v>267000</v>
      </c>
      <c r="N47" s="244">
        <f>M47/$M$1040</f>
        <v>2.3629886939398632E-4</v>
      </c>
      <c r="O47" s="243">
        <f>VLOOKUP(B47,'Shareholding Mar13'!$B$2:$P$970,12,0)</f>
        <v>267000</v>
      </c>
      <c r="P47" s="244">
        <f>O47/$M$1040</f>
        <v>2.3629886939398632E-4</v>
      </c>
      <c r="Q47" s="68">
        <f>O47-M47</f>
        <v>0</v>
      </c>
      <c r="R47" s="90">
        <f>Q47/$M$1040</f>
        <v>0</v>
      </c>
    </row>
    <row r="48" spans="1:18" ht="15" customHeight="1" x14ac:dyDescent="0.2">
      <c r="A48" s="225">
        <f>A47+1</f>
        <v>46</v>
      </c>
      <c r="B48" t="s">
        <v>726</v>
      </c>
      <c r="C48" s="63" t="s">
        <v>727</v>
      </c>
      <c r="D48" s="63"/>
      <c r="E48" t="s">
        <v>1147</v>
      </c>
      <c r="F48"/>
      <c r="G48" s="63" t="s">
        <v>590</v>
      </c>
      <c r="M48" s="227">
        <f>VLOOKUP(B48,'Shareholding Feb13'!$B$2:$P$982,12,0)</f>
        <v>66000</v>
      </c>
      <c r="N48" s="244">
        <f>M48/$M$1040</f>
        <v>5.8410956479412347E-5</v>
      </c>
      <c r="O48" s="243">
        <f>VLOOKUP(B48,'Shareholding Mar13'!$B$2:$P$970,12,0)</f>
        <v>69500</v>
      </c>
      <c r="P48" s="244">
        <f>O48/$M$1040</f>
        <v>6.1508507201805425E-5</v>
      </c>
      <c r="Q48" s="68">
        <f>O48-M48</f>
        <v>3500</v>
      </c>
      <c r="R48" s="90">
        <f>Q48/$M$1040</f>
        <v>3.0975507223930792E-6</v>
      </c>
    </row>
    <row r="49" spans="1:18" ht="15" customHeight="1" x14ac:dyDescent="0.2">
      <c r="A49" s="225">
        <f>A48+1</f>
        <v>47</v>
      </c>
      <c r="B49" t="s">
        <v>2183</v>
      </c>
      <c r="C49" s="63" t="s">
        <v>2184</v>
      </c>
      <c r="D49" s="63"/>
      <c r="E49" t="s">
        <v>1164</v>
      </c>
      <c r="F49"/>
      <c r="G49" s="63" t="s">
        <v>590</v>
      </c>
      <c r="M49" s="227">
        <f>VLOOKUP(B49,'Shareholding Feb13'!$B$2:$P$982,12,0)</f>
        <v>85500</v>
      </c>
      <c r="N49" s="244">
        <f>M49/$M$1040</f>
        <v>7.5668739075602362E-5</v>
      </c>
      <c r="O49" s="243">
        <f>VLOOKUP(B49,'Shareholding Mar13'!$B$2:$P$970,12,0)</f>
        <v>61500</v>
      </c>
      <c r="P49" s="244">
        <f>O49/$M$1040</f>
        <v>5.4428391264906963E-5</v>
      </c>
      <c r="Q49" s="68">
        <f>O49-M49</f>
        <v>-24000</v>
      </c>
      <c r="R49" s="90">
        <f>Q49/$M$1040</f>
        <v>-2.1240347810695399E-5</v>
      </c>
    </row>
    <row r="50" spans="1:18" ht="15" customHeight="1" x14ac:dyDescent="0.2">
      <c r="A50" s="225">
        <f>A49+1</f>
        <v>48</v>
      </c>
      <c r="B50" t="s">
        <v>2093</v>
      </c>
      <c r="C50" s="63" t="s">
        <v>1674</v>
      </c>
      <c r="D50" s="63"/>
      <c r="E50" t="s">
        <v>1675</v>
      </c>
      <c r="F50"/>
      <c r="G50" s="63" t="s">
        <v>590</v>
      </c>
      <c r="M50" s="227">
        <f>VLOOKUP(B50,'Shareholding Feb13'!$B$2:$P$982,12,0)</f>
        <v>15500</v>
      </c>
      <c r="N50" s="244">
        <f>M50/$M$1040</f>
        <v>1.3717724627740779E-5</v>
      </c>
      <c r="O50" s="243">
        <f>VLOOKUP(B50,'Shareholding Mar13'!$B$2:$P$970,12,0)</f>
        <v>20500</v>
      </c>
      <c r="P50" s="244">
        <f>O50/$M$1040</f>
        <v>1.8142797088302321E-5</v>
      </c>
      <c r="Q50" s="68">
        <f>O50-M50</f>
        <v>5000</v>
      </c>
      <c r="R50" s="90">
        <f>Q50/$M$1040</f>
        <v>4.425072460561542E-6</v>
      </c>
    </row>
    <row r="51" spans="1:18" ht="15" customHeight="1" x14ac:dyDescent="0.2">
      <c r="A51" s="225">
        <f>A50+1</f>
        <v>49</v>
      </c>
      <c r="B51" t="s">
        <v>2105</v>
      </c>
      <c r="C51" s="63" t="s">
        <v>1676</v>
      </c>
      <c r="D51" s="63"/>
      <c r="E51" t="s">
        <v>1675</v>
      </c>
      <c r="F51"/>
      <c r="G51" s="63" t="s">
        <v>590</v>
      </c>
      <c r="M51" s="227">
        <f>VLOOKUP(B51,'Shareholding Feb13'!$B$2:$P$982,12,0)</f>
        <v>5000</v>
      </c>
      <c r="N51" s="244">
        <f>M51/$M$1040</f>
        <v>4.425072460561542E-6</v>
      </c>
      <c r="O51" s="243">
        <f>VLOOKUP(B51,'Shareholding Mar13'!$B$2:$P$970,12,0)</f>
        <v>5000</v>
      </c>
      <c r="P51" s="244">
        <f>O51/$M$1040</f>
        <v>4.425072460561542E-6</v>
      </c>
      <c r="Q51" s="68">
        <f>O51-M51</f>
        <v>0</v>
      </c>
      <c r="R51" s="90">
        <f>Q51/$M$1040</f>
        <v>0</v>
      </c>
    </row>
    <row r="52" spans="1:18" ht="15" customHeight="1" x14ac:dyDescent="0.2">
      <c r="A52" s="225">
        <f>A51+1</f>
        <v>50</v>
      </c>
      <c r="B52" t="s">
        <v>245</v>
      </c>
      <c r="C52" s="63" t="s">
        <v>246</v>
      </c>
      <c r="D52" s="63"/>
      <c r="E52" t="s">
        <v>1112</v>
      </c>
      <c r="F52"/>
      <c r="G52" s="63" t="s">
        <v>590</v>
      </c>
      <c r="M52" s="227">
        <f>VLOOKUP(B52,'Shareholding Feb13'!$B$2:$P$982,12,0)</f>
        <v>129000</v>
      </c>
      <c r="N52" s="244">
        <f>M52/$M$1040</f>
        <v>1.1416686948248778E-4</v>
      </c>
      <c r="O52" s="243">
        <f>VLOOKUP(B52,'Shareholding Mar13'!$B$2:$P$970,12,0)</f>
        <v>129000</v>
      </c>
      <c r="P52" s="244">
        <f>O52/$M$1040</f>
        <v>1.1416686948248778E-4</v>
      </c>
      <c r="Q52" s="68">
        <f>O52-M52</f>
        <v>0</v>
      </c>
      <c r="R52" s="90">
        <f>Q52/$M$1040</f>
        <v>0</v>
      </c>
    </row>
    <row r="53" spans="1:18" ht="15" customHeight="1" x14ac:dyDescent="0.2">
      <c r="A53" s="225">
        <f>A52+1</f>
        <v>51</v>
      </c>
      <c r="B53" t="s">
        <v>753</v>
      </c>
      <c r="C53" s="63" t="s">
        <v>754</v>
      </c>
      <c r="D53" s="63"/>
      <c r="E53" t="s">
        <v>1112</v>
      </c>
      <c r="F53"/>
      <c r="G53" s="63" t="s">
        <v>590</v>
      </c>
      <c r="M53" s="227">
        <f>VLOOKUP(B53,'Shareholding Feb13'!$B$2:$P$982,12,0)</f>
        <v>30500</v>
      </c>
      <c r="N53" s="244">
        <f>M53/$M$1040</f>
        <v>2.6992942009425405E-5</v>
      </c>
      <c r="O53" s="243">
        <f>VLOOKUP(B53,'Shareholding Mar13'!$B$2:$P$970,12,0)</f>
        <v>30500</v>
      </c>
      <c r="P53" s="244">
        <f>O53/$M$1040</f>
        <v>2.6992942009425405E-5</v>
      </c>
      <c r="Q53" s="68">
        <f>O53-M53</f>
        <v>0</v>
      </c>
      <c r="R53" s="90">
        <f>Q53/$M$1040</f>
        <v>0</v>
      </c>
    </row>
    <row r="54" spans="1:18" ht="15" customHeight="1" x14ac:dyDescent="0.2">
      <c r="A54" s="225">
        <f>A53+1</f>
        <v>52</v>
      </c>
      <c r="B54" t="s">
        <v>3170</v>
      </c>
      <c r="C54" s="63" t="s">
        <v>3171</v>
      </c>
      <c r="D54" s="63"/>
      <c r="E54" t="s">
        <v>3172</v>
      </c>
      <c r="F54"/>
      <c r="G54" s="63" t="s">
        <v>590</v>
      </c>
      <c r="M54" s="227">
        <f>VLOOKUP(B54,'Shareholding Feb13'!$B$2:$P$982,12,0)</f>
        <v>36000</v>
      </c>
      <c r="N54" s="244">
        <f>M54/$M$1040</f>
        <v>3.1860521716043098E-5</v>
      </c>
      <c r="O54" s="243"/>
      <c r="P54" s="244">
        <f>O54/$M$1040</f>
        <v>0</v>
      </c>
      <c r="Q54" s="68">
        <f>O54-M54</f>
        <v>-36000</v>
      </c>
      <c r="R54" s="90">
        <f>Q54/$M$1040</f>
        <v>-3.1860521716043098E-5</v>
      </c>
    </row>
    <row r="55" spans="1:18" ht="15" customHeight="1" x14ac:dyDescent="0.2">
      <c r="A55" s="225">
        <f>A54+1</f>
        <v>53</v>
      </c>
      <c r="B55" t="s">
        <v>2891</v>
      </c>
      <c r="C55" s="63" t="s">
        <v>2892</v>
      </c>
      <c r="D55" s="63"/>
      <c r="E55" t="s">
        <v>2893</v>
      </c>
      <c r="F55"/>
      <c r="G55" s="63" t="s">
        <v>590</v>
      </c>
      <c r="M55" s="227">
        <f>VLOOKUP(B55,'Shareholding Feb13'!$B$2:$P$982,12,0)</f>
        <v>5000</v>
      </c>
      <c r="N55" s="244">
        <f>M55/$M$1040</f>
        <v>4.425072460561542E-6</v>
      </c>
      <c r="O55" s="243">
        <f>VLOOKUP(B55,'Shareholding Mar13'!$B$2:$P$970,12,0)</f>
        <v>3500</v>
      </c>
      <c r="P55" s="244">
        <f>O55/$M$1040</f>
        <v>3.0975507223930792E-6</v>
      </c>
      <c r="Q55" s="68">
        <f>O55-M55</f>
        <v>-1500</v>
      </c>
      <c r="R55" s="90">
        <f>Q55/$M$1040</f>
        <v>-1.3275217381684624E-6</v>
      </c>
    </row>
    <row r="56" spans="1:18" ht="15" customHeight="1" x14ac:dyDescent="0.2">
      <c r="A56" s="225">
        <f>A55+1</f>
        <v>54</v>
      </c>
      <c r="B56" t="s">
        <v>1984</v>
      </c>
      <c r="C56" s="63" t="s">
        <v>1985</v>
      </c>
      <c r="D56" s="63"/>
      <c r="E56" t="s">
        <v>1081</v>
      </c>
      <c r="F56"/>
      <c r="G56" s="63" t="s">
        <v>590</v>
      </c>
      <c r="M56" s="227">
        <f>VLOOKUP(B56,'Shareholding Feb13'!$B$2:$P$982,12,0)</f>
        <v>332000</v>
      </c>
      <c r="N56" s="244">
        <f>M56/$M$1040</f>
        <v>2.9382481138128636E-4</v>
      </c>
      <c r="O56" s="243">
        <f>VLOOKUP(B56,'Shareholding Mar13'!$B$2:$P$970,12,0)</f>
        <v>332000</v>
      </c>
      <c r="P56" s="244">
        <f>O56/$M$1040</f>
        <v>2.9382481138128636E-4</v>
      </c>
      <c r="Q56" s="68">
        <f>O56-M56</f>
        <v>0</v>
      </c>
      <c r="R56" s="90">
        <f>Q56/$M$1040</f>
        <v>0</v>
      </c>
    </row>
    <row r="57" spans="1:18" ht="15" customHeight="1" x14ac:dyDescent="0.2">
      <c r="A57" s="225">
        <f>A56+1</f>
        <v>55</v>
      </c>
      <c r="B57" t="s">
        <v>2279</v>
      </c>
      <c r="C57" s="63" t="s">
        <v>2280</v>
      </c>
      <c r="D57" s="63"/>
      <c r="E57" t="s">
        <v>2281</v>
      </c>
      <c r="F57"/>
      <c r="G57" s="63" t="s">
        <v>590</v>
      </c>
      <c r="M57" s="227">
        <f>VLOOKUP(B57,'Shareholding Feb13'!$B$2:$P$982,12,0)</f>
        <v>87500</v>
      </c>
      <c r="N57" s="244">
        <f>M57/$M$1040</f>
        <v>7.7438768059826974E-5</v>
      </c>
      <c r="O57" s="243">
        <f>VLOOKUP(B57,'Shareholding Mar13'!$B$2:$P$970,12,0)</f>
        <v>54000</v>
      </c>
      <c r="P57" s="244">
        <f>O57/$M$1040</f>
        <v>4.7790782574064648E-5</v>
      </c>
      <c r="Q57" s="68">
        <f>O57-M57</f>
        <v>-33500</v>
      </c>
      <c r="R57" s="90">
        <f>Q57/$M$1040</f>
        <v>-2.964798548576233E-5</v>
      </c>
    </row>
    <row r="58" spans="1:18" ht="15" customHeight="1" x14ac:dyDescent="0.2">
      <c r="A58" s="225">
        <f>A57+1</f>
        <v>56</v>
      </c>
      <c r="B58" t="s">
        <v>2338</v>
      </c>
      <c r="C58" s="63" t="s">
        <v>2339</v>
      </c>
      <c r="D58" s="63"/>
      <c r="E58" t="s">
        <v>2340</v>
      </c>
      <c r="F58"/>
      <c r="G58" s="63" t="s">
        <v>590</v>
      </c>
      <c r="M58" s="227">
        <f>VLOOKUP(B58,'Shareholding Feb13'!$B$2:$P$982,12,0)</f>
        <v>31500</v>
      </c>
      <c r="N58" s="244">
        <f>M58/$M$1040</f>
        <v>2.7877956501537711E-5</v>
      </c>
      <c r="O58" s="243">
        <f>VLOOKUP(B58,'Shareholding Mar13'!$B$2:$P$970,12,0)</f>
        <v>29000</v>
      </c>
      <c r="P58" s="244">
        <f>O58/$M$1040</f>
        <v>2.5665420271256943E-5</v>
      </c>
      <c r="Q58" s="68">
        <f>O58-M58</f>
        <v>-2500</v>
      </c>
      <c r="R58" s="90">
        <f>Q58/$M$1040</f>
        <v>-2.212536230280771E-6</v>
      </c>
    </row>
    <row r="59" spans="1:18" ht="15" customHeight="1" x14ac:dyDescent="0.2">
      <c r="A59" s="225">
        <f>A58+1</f>
        <v>57</v>
      </c>
      <c r="B59" t="s">
        <v>374</v>
      </c>
      <c r="C59" s="63" t="s">
        <v>375</v>
      </c>
      <c r="D59" s="63"/>
      <c r="E59" t="s">
        <v>1240</v>
      </c>
      <c r="F59"/>
      <c r="G59" s="63" t="s">
        <v>590</v>
      </c>
      <c r="M59" s="227">
        <f>VLOOKUP(B59,'Shareholding Feb13'!$B$2:$P$982,12,0)</f>
        <v>136000</v>
      </c>
      <c r="N59" s="244">
        <f>M59/$M$1040</f>
        <v>1.2036197092727393E-4</v>
      </c>
      <c r="O59" s="243">
        <f>VLOOKUP(B59,'Shareholding Mar13'!$B$2:$P$970,12,0)</f>
        <v>136000</v>
      </c>
      <c r="P59" s="244">
        <f>O59/$M$1040</f>
        <v>1.2036197092727393E-4</v>
      </c>
      <c r="Q59" s="68">
        <f>O59-M59</f>
        <v>0</v>
      </c>
      <c r="R59" s="90">
        <f>Q59/$M$1040</f>
        <v>0</v>
      </c>
    </row>
    <row r="60" spans="1:18" ht="15" customHeight="1" x14ac:dyDescent="0.2">
      <c r="A60" s="225">
        <f>A59+1</f>
        <v>58</v>
      </c>
      <c r="B60" t="s">
        <v>781</v>
      </c>
      <c r="C60" s="63" t="s">
        <v>782</v>
      </c>
      <c r="D60" s="63"/>
      <c r="E60" t="s">
        <v>1235</v>
      </c>
      <c r="F60"/>
      <c r="G60" s="63" t="s">
        <v>590</v>
      </c>
      <c r="M60" s="227">
        <f>VLOOKUP(B60,'Shareholding Feb13'!$B$2:$P$982,12,0)</f>
        <v>50000</v>
      </c>
      <c r="N60" s="244">
        <f>M60/$M$1040</f>
        <v>4.4250724605615417E-5</v>
      </c>
      <c r="O60" s="243">
        <f>VLOOKUP(B60,'Shareholding Mar13'!$B$2:$P$970,12,0)</f>
        <v>50000</v>
      </c>
      <c r="P60" s="244">
        <f>O60/$M$1040</f>
        <v>4.4250724605615417E-5</v>
      </c>
      <c r="Q60" s="68">
        <f>O60-M60</f>
        <v>0</v>
      </c>
      <c r="R60" s="90">
        <f>Q60/$M$1040</f>
        <v>0</v>
      </c>
    </row>
    <row r="61" spans="1:18" ht="15" customHeight="1" x14ac:dyDescent="0.2">
      <c r="A61" s="225">
        <f>A60+1</f>
        <v>59</v>
      </c>
      <c r="B61" t="s">
        <v>681</v>
      </c>
      <c r="C61" s="63" t="s">
        <v>682</v>
      </c>
      <c r="D61" s="63"/>
      <c r="E61" t="s">
        <v>1218</v>
      </c>
      <c r="F61"/>
      <c r="G61" s="63" t="s">
        <v>590</v>
      </c>
      <c r="M61" s="227">
        <f>VLOOKUP(B61,'Shareholding Feb13'!$B$2:$P$982,12,0)</f>
        <v>211000</v>
      </c>
      <c r="N61" s="244">
        <f>M61/$M$1040</f>
        <v>1.8673805783569705E-4</v>
      </c>
      <c r="O61" s="243">
        <f>VLOOKUP(B61,'Shareholding Mar13'!$B$2:$P$970,12,0)</f>
        <v>211000</v>
      </c>
      <c r="P61" s="244">
        <f>O61/$M$1040</f>
        <v>1.8673805783569705E-4</v>
      </c>
      <c r="Q61" s="68">
        <f>O61-M61</f>
        <v>0</v>
      </c>
      <c r="R61" s="90">
        <f>Q61/$M$1040</f>
        <v>0</v>
      </c>
    </row>
    <row r="62" spans="1:18" ht="15" customHeight="1" x14ac:dyDescent="0.2">
      <c r="A62" s="225">
        <f>A61+1</f>
        <v>60</v>
      </c>
      <c r="B62" t="s">
        <v>1538</v>
      </c>
      <c r="C62" s="63" t="s">
        <v>1539</v>
      </c>
      <c r="D62" s="63"/>
      <c r="E62" t="s">
        <v>1540</v>
      </c>
      <c r="F62"/>
      <c r="G62" s="63" t="s">
        <v>590</v>
      </c>
      <c r="M62" s="227">
        <f>VLOOKUP(B62,'Shareholding Feb13'!$B$2:$P$982,12,0)</f>
        <v>22000</v>
      </c>
      <c r="N62" s="244">
        <f>M62/$M$1040</f>
        <v>1.9470318826470784E-5</v>
      </c>
      <c r="O62" s="243">
        <f>VLOOKUP(B62,'Shareholding Mar13'!$B$2:$P$970,12,0)</f>
        <v>22000</v>
      </c>
      <c r="P62" s="244">
        <f>O62/$M$1040</f>
        <v>1.9470318826470784E-5</v>
      </c>
      <c r="Q62" s="68">
        <f>O62-M62</f>
        <v>0</v>
      </c>
      <c r="R62" s="90">
        <f>Q62/$M$1040</f>
        <v>0</v>
      </c>
    </row>
    <row r="63" spans="1:18" ht="15" customHeight="1" x14ac:dyDescent="0.2">
      <c r="A63" s="225">
        <f>A62+1</f>
        <v>61</v>
      </c>
      <c r="B63" t="s">
        <v>2878</v>
      </c>
      <c r="C63" s="63" t="s">
        <v>2879</v>
      </c>
      <c r="D63" s="63"/>
      <c r="E63" t="s">
        <v>2880</v>
      </c>
      <c r="F63"/>
      <c r="G63" s="63" t="s">
        <v>590</v>
      </c>
      <c r="M63" s="227">
        <f>VLOOKUP(B63,'Shareholding Feb13'!$B$2:$P$982,12,0)</f>
        <v>15000</v>
      </c>
      <c r="N63" s="244">
        <f>M63/$M$1040</f>
        <v>1.3275217381684624E-5</v>
      </c>
      <c r="O63" s="243">
        <f>VLOOKUP(B63,'Shareholding Mar13'!$B$2:$P$970,12,0)</f>
        <v>15000</v>
      </c>
      <c r="P63" s="244">
        <f>O63/$M$1040</f>
        <v>1.3275217381684624E-5</v>
      </c>
      <c r="Q63" s="68">
        <f>O63-M63</f>
        <v>0</v>
      </c>
      <c r="R63" s="90">
        <f>Q63/$M$1040</f>
        <v>0</v>
      </c>
    </row>
    <row r="64" spans="1:18" ht="15" customHeight="1" x14ac:dyDescent="0.2">
      <c r="A64" s="225">
        <f>A63+1</f>
        <v>62</v>
      </c>
      <c r="B64" t="s">
        <v>3260</v>
      </c>
      <c r="C64" s="63" t="s">
        <v>3261</v>
      </c>
      <c r="D64" s="63"/>
      <c r="E64" t="s">
        <v>3262</v>
      </c>
      <c r="F64"/>
      <c r="G64" s="63" t="s">
        <v>590</v>
      </c>
      <c r="M64" s="227">
        <f>VLOOKUP(B64,'Shareholding Feb13'!$B$2:$P$982,12,0)</f>
        <v>72000</v>
      </c>
      <c r="N64" s="244">
        <f>M64/$M$1040</f>
        <v>6.3721043432086197E-5</v>
      </c>
      <c r="O64" s="243">
        <f>VLOOKUP(B64,'Shareholding Mar13'!$B$2:$P$970,12,0)</f>
        <v>90000</v>
      </c>
      <c r="P64" s="244">
        <f>O64/$M$1040</f>
        <v>7.9651304290107746E-5</v>
      </c>
      <c r="Q64" s="68">
        <f>O64-M64</f>
        <v>18000</v>
      </c>
      <c r="R64" s="90">
        <f>Q64/$M$1040</f>
        <v>1.5930260858021549E-5</v>
      </c>
    </row>
    <row r="65" spans="1:18" ht="15" customHeight="1" x14ac:dyDescent="0.2">
      <c r="A65" s="225">
        <f>A64+1</f>
        <v>63</v>
      </c>
      <c r="B65" t="s">
        <v>2347</v>
      </c>
      <c r="C65" s="63" t="s">
        <v>2348</v>
      </c>
      <c r="D65" s="63"/>
      <c r="E65" t="s">
        <v>1103</v>
      </c>
      <c r="F65"/>
      <c r="G65" s="63" t="s">
        <v>590</v>
      </c>
      <c r="M65" s="227">
        <f>VLOOKUP(B65,'Shareholding Feb13'!$B$2:$P$982,12,0)</f>
        <v>18000</v>
      </c>
      <c r="N65" s="244">
        <f>M65/$M$1040</f>
        <v>1.5930260858021549E-5</v>
      </c>
      <c r="O65" s="243">
        <f>VLOOKUP(B65,'Shareholding Mar13'!$B$2:$P$970,12,0)</f>
        <v>18000</v>
      </c>
      <c r="P65" s="244">
        <f>O65/$M$1040</f>
        <v>1.5930260858021549E-5</v>
      </c>
      <c r="Q65" s="68">
        <f>O65-M65</f>
        <v>0</v>
      </c>
      <c r="R65" s="90">
        <f>Q65/$M$1040</f>
        <v>0</v>
      </c>
    </row>
    <row r="66" spans="1:18" ht="15" customHeight="1" x14ac:dyDescent="0.2">
      <c r="A66" s="225">
        <f>A65+1</f>
        <v>64</v>
      </c>
      <c r="B66" t="s">
        <v>683</v>
      </c>
      <c r="C66" s="63" t="s">
        <v>322</v>
      </c>
      <c r="D66" s="63"/>
      <c r="E66" t="s">
        <v>1103</v>
      </c>
      <c r="F66"/>
      <c r="G66" s="63" t="s">
        <v>590</v>
      </c>
      <c r="M66" s="227">
        <f>VLOOKUP(B66,'Shareholding Feb13'!$B$2:$P$982,12,0)</f>
        <v>144500</v>
      </c>
      <c r="N66" s="244">
        <f>M66/$M$1040</f>
        <v>1.2788459411022855E-4</v>
      </c>
      <c r="O66" s="243">
        <f>VLOOKUP(B66,'Shareholding Mar13'!$B$2:$P$970,12,0)</f>
        <v>144500</v>
      </c>
      <c r="P66" s="244">
        <f>O66/$M$1040</f>
        <v>1.2788459411022855E-4</v>
      </c>
      <c r="Q66" s="68">
        <f>O66-M66</f>
        <v>0</v>
      </c>
      <c r="R66" s="90">
        <f>Q66/$M$1040</f>
        <v>0</v>
      </c>
    </row>
    <row r="67" spans="1:18" ht="15" customHeight="1" x14ac:dyDescent="0.2">
      <c r="A67" s="225">
        <f>A66+1</f>
        <v>65</v>
      </c>
      <c r="B67" t="s">
        <v>3240</v>
      </c>
      <c r="C67" s="63" t="s">
        <v>3241</v>
      </c>
      <c r="D67" s="63"/>
      <c r="E67" t="s">
        <v>1103</v>
      </c>
      <c r="F67"/>
      <c r="G67" s="63" t="s">
        <v>590</v>
      </c>
      <c r="M67" s="227">
        <f>VLOOKUP(B67,'Shareholding Feb13'!$B$2:$P$982,12,0)</f>
        <v>112000</v>
      </c>
      <c r="N67" s="244">
        <f>M67/$M$1040</f>
        <v>9.9121623116578533E-5</v>
      </c>
      <c r="O67" s="243"/>
      <c r="P67" s="244">
        <f>O67/$M$1040</f>
        <v>0</v>
      </c>
      <c r="Q67" s="68">
        <f>O67-M67</f>
        <v>-112000</v>
      </c>
      <c r="R67" s="90">
        <f>Q67/$M$1040</f>
        <v>-9.9121623116578533E-5</v>
      </c>
    </row>
    <row r="68" spans="1:18" ht="15" customHeight="1" x14ac:dyDescent="0.2">
      <c r="A68" s="225">
        <f>A67+1</f>
        <v>66</v>
      </c>
      <c r="B68" t="s">
        <v>3581</v>
      </c>
      <c r="C68" s="63" t="s">
        <v>3582</v>
      </c>
      <c r="D68" s="63"/>
      <c r="E68" t="s">
        <v>3583</v>
      </c>
      <c r="F68" t="s">
        <v>1796</v>
      </c>
      <c r="G68" s="63" t="s">
        <v>590</v>
      </c>
      <c r="M68" s="227"/>
      <c r="N68" s="244">
        <f>M68/$M$1040</f>
        <v>0</v>
      </c>
      <c r="O68" s="243">
        <f>VLOOKUP(B68,'Shareholding Mar13'!$B$2:$P$970,12,0)</f>
        <v>7500</v>
      </c>
      <c r="P68" s="244">
        <f>O68/$M$1040</f>
        <v>6.6376086908423122E-6</v>
      </c>
      <c r="Q68" s="68">
        <f>O68-M68</f>
        <v>7500</v>
      </c>
      <c r="R68" s="90">
        <f>Q68/$M$1040</f>
        <v>6.6376086908423122E-6</v>
      </c>
    </row>
    <row r="69" spans="1:18" ht="15" customHeight="1" x14ac:dyDescent="0.2">
      <c r="A69" s="225">
        <f>A68+1</f>
        <v>67</v>
      </c>
      <c r="B69" t="s">
        <v>1793</v>
      </c>
      <c r="C69" s="63" t="s">
        <v>1794</v>
      </c>
      <c r="D69" s="63" t="s">
        <v>656</v>
      </c>
      <c r="E69" t="s">
        <v>1795</v>
      </c>
      <c r="F69" t="s">
        <v>1796</v>
      </c>
      <c r="G69" s="63" t="s">
        <v>590</v>
      </c>
      <c r="M69" s="227">
        <f>VLOOKUP(B69,'Shareholding Feb13'!$B$2:$P$982,12,0)</f>
        <v>164000</v>
      </c>
      <c r="N69" s="244">
        <f>M69/$M$1040</f>
        <v>1.4514237670641857E-4</v>
      </c>
      <c r="O69" s="243">
        <f>VLOOKUP(B69,'Shareholding Mar13'!$B$2:$P$970,12,0)</f>
        <v>166000</v>
      </c>
      <c r="P69" s="244">
        <f>O69/$M$1040</f>
        <v>1.4691240569064318E-4</v>
      </c>
      <c r="Q69" s="68">
        <f>O69-M69</f>
        <v>2000</v>
      </c>
      <c r="R69" s="90">
        <f>Q69/$M$1040</f>
        <v>1.7700289842246167E-6</v>
      </c>
    </row>
    <row r="70" spans="1:18" ht="15" customHeight="1" x14ac:dyDescent="0.2">
      <c r="A70" s="225">
        <f>A69+1</f>
        <v>68</v>
      </c>
      <c r="B70" t="s">
        <v>3167</v>
      </c>
      <c r="C70" s="63" t="s">
        <v>3168</v>
      </c>
      <c r="D70" s="63"/>
      <c r="E70" t="s">
        <v>3169</v>
      </c>
      <c r="F70"/>
      <c r="G70" s="63" t="s">
        <v>590</v>
      </c>
      <c r="M70" s="227">
        <f>VLOOKUP(B70,'Shareholding Feb13'!$B$2:$P$982,12,0)</f>
        <v>21500</v>
      </c>
      <c r="N70" s="244">
        <f>M70/$M$1040</f>
        <v>1.902781158041463E-5</v>
      </c>
      <c r="O70" s="243">
        <f>VLOOKUP(B70,'Shareholding Mar13'!$B$2:$P$970,12,0)</f>
        <v>21500</v>
      </c>
      <c r="P70" s="244">
        <f>O70/$M$1040</f>
        <v>1.902781158041463E-5</v>
      </c>
      <c r="Q70" s="68">
        <f>O70-M70</f>
        <v>0</v>
      </c>
      <c r="R70" s="90">
        <f>Q70/$M$1040</f>
        <v>0</v>
      </c>
    </row>
    <row r="71" spans="1:18" ht="15" customHeight="1" x14ac:dyDescent="0.2">
      <c r="A71" s="225">
        <f>A70+1</f>
        <v>69</v>
      </c>
      <c r="B71" t="s">
        <v>2062</v>
      </c>
      <c r="C71" s="63" t="s">
        <v>1791</v>
      </c>
      <c r="D71" s="63"/>
      <c r="E71" t="s">
        <v>1792</v>
      </c>
      <c r="F71"/>
      <c r="G71" s="63" t="s">
        <v>590</v>
      </c>
      <c r="M71" s="227">
        <f>VLOOKUP(B71,'Shareholding Feb13'!$B$2:$P$982,12,0)</f>
        <v>131703</v>
      </c>
      <c r="N71" s="244">
        <f>M71/$M$1040</f>
        <v>1.1655906365466735E-4</v>
      </c>
      <c r="O71" s="243">
        <f>VLOOKUP(B71,'Shareholding Mar13'!$B$2:$P$970,12,0)</f>
        <v>131703</v>
      </c>
      <c r="P71" s="244">
        <f>O71/$M$1040</f>
        <v>1.1655906365466735E-4</v>
      </c>
      <c r="Q71" s="68">
        <f>O71-M71</f>
        <v>0</v>
      </c>
      <c r="R71" s="90">
        <f>Q71/$M$1040</f>
        <v>0</v>
      </c>
    </row>
    <row r="72" spans="1:18" ht="15" customHeight="1" x14ac:dyDescent="0.2">
      <c r="A72" s="225">
        <f>A71+1</f>
        <v>70</v>
      </c>
      <c r="B72" t="s">
        <v>1196</v>
      </c>
      <c r="C72" s="63" t="s">
        <v>1197</v>
      </c>
      <c r="D72" s="63"/>
      <c r="E72" t="s">
        <v>1198</v>
      </c>
      <c r="F72"/>
      <c r="G72" s="63" t="s">
        <v>590</v>
      </c>
      <c r="M72" s="227">
        <f>VLOOKUP(B72,'Shareholding Feb13'!$B$2:$P$982,12,0)</f>
        <v>13000</v>
      </c>
      <c r="N72" s="244">
        <f>M72/$M$1040</f>
        <v>1.1505188397460009E-5</v>
      </c>
      <c r="O72" s="243">
        <f>VLOOKUP(B72,'Shareholding Mar13'!$B$2:$P$970,12,0)</f>
        <v>18000</v>
      </c>
      <c r="P72" s="244">
        <f>O72/$M$1040</f>
        <v>1.5930260858021549E-5</v>
      </c>
      <c r="Q72" s="68">
        <f>O72-M72</f>
        <v>5000</v>
      </c>
      <c r="R72" s="90">
        <f>Q72/$M$1040</f>
        <v>4.425072460561542E-6</v>
      </c>
    </row>
    <row r="73" spans="1:18" ht="15" customHeight="1" x14ac:dyDescent="0.2">
      <c r="A73" s="225">
        <f>A72+1</f>
        <v>71</v>
      </c>
      <c r="B73" t="s">
        <v>2476</v>
      </c>
      <c r="C73" s="63" t="s">
        <v>725</v>
      </c>
      <c r="D73" s="63"/>
      <c r="E73" t="s">
        <v>1137</v>
      </c>
      <c r="F73"/>
      <c r="G73" s="63" t="s">
        <v>590</v>
      </c>
      <c r="M73" s="227">
        <f>VLOOKUP(B73,'Shareholding Feb13'!$B$2:$P$982,12,0)</f>
        <v>109000</v>
      </c>
      <c r="N73" s="244">
        <f>M73/$M$1040</f>
        <v>9.6466579640241615E-5</v>
      </c>
      <c r="O73" s="243">
        <f>VLOOKUP(B73,'Shareholding Mar13'!$B$2:$P$970,12,0)</f>
        <v>109000</v>
      </c>
      <c r="P73" s="244">
        <f>O73/$M$1040</f>
        <v>9.6466579640241615E-5</v>
      </c>
      <c r="Q73" s="68">
        <f>O73-M73</f>
        <v>0</v>
      </c>
      <c r="R73" s="90">
        <f>Q73/$M$1040</f>
        <v>0</v>
      </c>
    </row>
    <row r="74" spans="1:18" ht="15" customHeight="1" x14ac:dyDescent="0.2">
      <c r="A74" s="225">
        <f>A73+1</f>
        <v>72</v>
      </c>
      <c r="B74" t="s">
        <v>2953</v>
      </c>
      <c r="C74" s="63" t="s">
        <v>2954</v>
      </c>
      <c r="D74" s="63"/>
      <c r="E74" t="s">
        <v>2952</v>
      </c>
      <c r="F74"/>
      <c r="G74" s="63" t="s">
        <v>590</v>
      </c>
      <c r="M74" s="227">
        <f>VLOOKUP(B74,'Shareholding Feb13'!$B$2:$P$982,12,0)</f>
        <v>27500</v>
      </c>
      <c r="N74" s="244">
        <f>M74/$M$1040</f>
        <v>2.433789853308848E-5</v>
      </c>
      <c r="O74" s="243">
        <f>VLOOKUP(B74,'Shareholding Mar13'!$B$2:$P$970,12,0)</f>
        <v>27500</v>
      </c>
      <c r="P74" s="244">
        <f>O74/$M$1040</f>
        <v>2.433789853308848E-5</v>
      </c>
      <c r="Q74" s="68">
        <f>O74-M74</f>
        <v>0</v>
      </c>
      <c r="R74" s="90">
        <f>Q74/$M$1040</f>
        <v>0</v>
      </c>
    </row>
    <row r="75" spans="1:18" ht="15" customHeight="1" x14ac:dyDescent="0.2">
      <c r="A75" s="225">
        <f>A74+1</f>
        <v>73</v>
      </c>
      <c r="B75" t="s">
        <v>2950</v>
      </c>
      <c r="C75" s="63" t="s">
        <v>2951</v>
      </c>
      <c r="D75" s="63"/>
      <c r="E75" t="s">
        <v>2952</v>
      </c>
      <c r="F75"/>
      <c r="G75" s="63" t="s">
        <v>590</v>
      </c>
      <c r="M75" s="227">
        <f>VLOOKUP(B75,'Shareholding Feb13'!$B$2:$P$982,12,0)</f>
        <v>59500</v>
      </c>
      <c r="N75" s="244">
        <f>M75/$M$1040</f>
        <v>5.2658362280682344E-5</v>
      </c>
      <c r="O75" s="243">
        <f>VLOOKUP(B75,'Shareholding Mar13'!$B$2:$P$970,12,0)</f>
        <v>59500</v>
      </c>
      <c r="P75" s="244">
        <f>O75/$M$1040</f>
        <v>5.2658362280682344E-5</v>
      </c>
      <c r="Q75" s="68">
        <f>O75-M75</f>
        <v>0</v>
      </c>
      <c r="R75" s="90">
        <f>Q75/$M$1040</f>
        <v>0</v>
      </c>
    </row>
    <row r="76" spans="1:18" ht="15" customHeight="1" x14ac:dyDescent="0.2">
      <c r="A76" s="225">
        <f>A75+1</f>
        <v>74</v>
      </c>
      <c r="B76" t="s">
        <v>1350</v>
      </c>
      <c r="C76" s="63" t="s">
        <v>1351</v>
      </c>
      <c r="D76" s="63"/>
      <c r="E76" t="s">
        <v>1352</v>
      </c>
      <c r="F76"/>
      <c r="G76" s="63" t="s">
        <v>590</v>
      </c>
      <c r="M76" s="227">
        <f>VLOOKUP(B76,'Shareholding Feb13'!$B$2:$P$982,12,0)</f>
        <v>6000</v>
      </c>
      <c r="N76" s="244">
        <f>M76/$M$1040</f>
        <v>5.3100869526738497E-6</v>
      </c>
      <c r="O76" s="243">
        <f>VLOOKUP(B76,'Shareholding Mar13'!$B$2:$P$970,12,0)</f>
        <v>6000</v>
      </c>
      <c r="P76" s="244">
        <f>O76/$M$1040</f>
        <v>5.3100869526738497E-6</v>
      </c>
      <c r="Q76" s="68">
        <f>O76-M76</f>
        <v>0</v>
      </c>
      <c r="R76" s="90">
        <f>Q76/$M$1040</f>
        <v>0</v>
      </c>
    </row>
    <row r="77" spans="1:18" ht="15" customHeight="1" x14ac:dyDescent="0.2">
      <c r="A77" s="225">
        <f>A76+1</f>
        <v>75</v>
      </c>
      <c r="B77" t="s">
        <v>2177</v>
      </c>
      <c r="C77" s="63" t="s">
        <v>2178</v>
      </c>
      <c r="D77" s="63"/>
      <c r="E77" t="s">
        <v>2179</v>
      </c>
      <c r="F77"/>
      <c r="G77" s="63" t="s">
        <v>590</v>
      </c>
      <c r="M77" s="227">
        <f>VLOOKUP(B77,'Shareholding Feb13'!$B$2:$P$982,12,0)</f>
        <v>39000</v>
      </c>
      <c r="N77" s="244">
        <f>M77/$M$1040</f>
        <v>3.4515565192380023E-5</v>
      </c>
      <c r="O77" s="243">
        <f>VLOOKUP(B77,'Shareholding Mar13'!$B$2:$P$970,12,0)</f>
        <v>39000</v>
      </c>
      <c r="P77" s="244">
        <f>O77/$M$1040</f>
        <v>3.4515565192380023E-5</v>
      </c>
      <c r="Q77" s="68">
        <f>O77-M77</f>
        <v>0</v>
      </c>
      <c r="R77" s="90">
        <f>Q77/$M$1040</f>
        <v>0</v>
      </c>
    </row>
    <row r="78" spans="1:18" ht="15" customHeight="1" x14ac:dyDescent="0.2">
      <c r="A78" s="225">
        <f>A77+1</f>
        <v>76</v>
      </c>
      <c r="B78" t="s">
        <v>2357</v>
      </c>
      <c r="C78" s="63" t="s">
        <v>2358</v>
      </c>
      <c r="D78" s="63"/>
      <c r="E78" t="s">
        <v>2359</v>
      </c>
      <c r="F78" t="s">
        <v>2360</v>
      </c>
      <c r="G78" s="63" t="s">
        <v>590</v>
      </c>
      <c r="M78" s="227">
        <f>VLOOKUP(B78,'Shareholding Feb13'!$B$2:$P$982,12,0)</f>
        <v>11500</v>
      </c>
      <c r="N78" s="244">
        <f>M78/$M$1040</f>
        <v>1.0177666659291546E-5</v>
      </c>
      <c r="O78" s="243">
        <f>VLOOKUP(B78,'Shareholding Mar13'!$B$2:$P$970,12,0)</f>
        <v>11500</v>
      </c>
      <c r="P78" s="244">
        <f>O78/$M$1040</f>
        <v>1.0177666659291546E-5</v>
      </c>
      <c r="Q78" s="68">
        <f>O78-M78</f>
        <v>0</v>
      </c>
      <c r="R78" s="90">
        <f>Q78/$M$1040</f>
        <v>0</v>
      </c>
    </row>
    <row r="79" spans="1:18" ht="15" customHeight="1" x14ac:dyDescent="0.2">
      <c r="A79" s="225">
        <f>A78+1</f>
        <v>77</v>
      </c>
      <c r="B79" t="s">
        <v>563</v>
      </c>
      <c r="C79" s="63" t="s">
        <v>564</v>
      </c>
      <c r="D79" s="63"/>
      <c r="E79" t="s">
        <v>1077</v>
      </c>
      <c r="F79"/>
      <c r="G79" s="63" t="s">
        <v>590</v>
      </c>
      <c r="M79" s="227">
        <f>VLOOKUP(B79,'Shareholding Feb13'!$B$2:$P$982,12,0)</f>
        <v>16500</v>
      </c>
      <c r="N79" s="244">
        <f>M79/$M$1040</f>
        <v>1.4602739119853087E-5</v>
      </c>
      <c r="O79" s="243">
        <f>VLOOKUP(B79,'Shareholding Mar13'!$B$2:$P$970,12,0)</f>
        <v>16500</v>
      </c>
      <c r="P79" s="244">
        <f>O79/$M$1040</f>
        <v>1.4602739119853087E-5</v>
      </c>
      <c r="Q79" s="68">
        <f>O79-M79</f>
        <v>0</v>
      </c>
      <c r="R79" s="90">
        <f>Q79/$M$1040</f>
        <v>0</v>
      </c>
    </row>
    <row r="80" spans="1:18" ht="15" customHeight="1" x14ac:dyDescent="0.2">
      <c r="A80" s="225">
        <f>A79+1</f>
        <v>78</v>
      </c>
      <c r="B80" t="s">
        <v>287</v>
      </c>
      <c r="C80" s="63" t="s">
        <v>288</v>
      </c>
      <c r="D80" s="63"/>
      <c r="E80" t="s">
        <v>1077</v>
      </c>
      <c r="F80"/>
      <c r="G80" s="63" t="s">
        <v>590</v>
      </c>
      <c r="M80" s="227">
        <f>VLOOKUP(B80,'Shareholding Feb13'!$B$2:$P$982,12,0)</f>
        <v>8140800</v>
      </c>
      <c r="N80" s="244">
        <f>M80/$M$1040</f>
        <v>7.2047259773878793E-3</v>
      </c>
      <c r="O80" s="243">
        <f>VLOOKUP(B80,'Shareholding Mar13'!$B$2:$P$970,12,0)</f>
        <v>8020800</v>
      </c>
      <c r="P80" s="244">
        <f>O80/$M$1040</f>
        <v>7.0985242383344027E-3</v>
      </c>
      <c r="Q80" s="68">
        <f>O80-M80</f>
        <v>-120000</v>
      </c>
      <c r="R80" s="90">
        <f>Q80/$M$1040</f>
        <v>-1.0620173905347699E-4</v>
      </c>
    </row>
    <row r="81" spans="1:18" ht="15" customHeight="1" x14ac:dyDescent="0.2">
      <c r="A81" s="225">
        <f>A80+1</f>
        <v>79</v>
      </c>
      <c r="B81" t="s">
        <v>1621</v>
      </c>
      <c r="C81" s="63" t="s">
        <v>544</v>
      </c>
      <c r="D81" s="63"/>
      <c r="E81" t="s">
        <v>1077</v>
      </c>
      <c r="F81"/>
      <c r="G81" s="63" t="s">
        <v>590</v>
      </c>
      <c r="M81" s="227">
        <f>VLOOKUP(B81,'Shareholding Feb13'!$B$2:$P$982,12,0)</f>
        <v>281000</v>
      </c>
      <c r="N81" s="244">
        <f>M81/$M$1040</f>
        <v>2.4868907228355866E-4</v>
      </c>
      <c r="O81" s="243">
        <f>VLOOKUP(B81,'Shareholding Mar13'!$B$2:$P$970,12,0)</f>
        <v>281000</v>
      </c>
      <c r="P81" s="244">
        <f>O81/$M$1040</f>
        <v>2.4868907228355866E-4</v>
      </c>
      <c r="Q81" s="68">
        <f>O81-M81</f>
        <v>0</v>
      </c>
      <c r="R81" s="90">
        <f>Q81/$M$1040</f>
        <v>0</v>
      </c>
    </row>
    <row r="82" spans="1:18" ht="15" customHeight="1" x14ac:dyDescent="0.2">
      <c r="A82" s="225">
        <f>A81+1</f>
        <v>80</v>
      </c>
      <c r="B82" t="s">
        <v>2996</v>
      </c>
      <c r="C82" s="63" t="s">
        <v>2997</v>
      </c>
      <c r="D82" s="63"/>
      <c r="E82" t="s">
        <v>2397</v>
      </c>
      <c r="F82"/>
      <c r="G82" s="63" t="s">
        <v>590</v>
      </c>
      <c r="M82" s="227">
        <f>VLOOKUP(B82,'Shareholding Feb13'!$B$2:$P$982,12,0)</f>
        <v>500</v>
      </c>
      <c r="N82" s="244">
        <f>M82/$M$1040</f>
        <v>4.4250724605615418E-7</v>
      </c>
      <c r="O82" s="243">
        <f>VLOOKUP(B82,'Shareholding Mar13'!$B$2:$P$970,12,0)</f>
        <v>500</v>
      </c>
      <c r="P82" s="244">
        <f>O82/$M$1040</f>
        <v>4.4250724605615418E-7</v>
      </c>
      <c r="Q82" s="68">
        <f>O82-M82</f>
        <v>0</v>
      </c>
      <c r="R82" s="90">
        <f>Q82/$M$1040</f>
        <v>0</v>
      </c>
    </row>
    <row r="83" spans="1:18" ht="15" customHeight="1" x14ac:dyDescent="0.2">
      <c r="A83" s="225">
        <f>A82+1</f>
        <v>81</v>
      </c>
      <c r="B83" t="s">
        <v>2395</v>
      </c>
      <c r="C83" s="63" t="s">
        <v>2396</v>
      </c>
      <c r="D83" s="63"/>
      <c r="E83" t="s">
        <v>2397</v>
      </c>
      <c r="F83"/>
      <c r="G83" s="63" t="s">
        <v>590</v>
      </c>
      <c r="M83" s="227">
        <f>VLOOKUP(B83,'Shareholding Feb13'!$B$2:$P$982,12,0)</f>
        <v>3500</v>
      </c>
      <c r="N83" s="244">
        <f>M83/$M$1040</f>
        <v>3.0975507223930792E-6</v>
      </c>
      <c r="O83" s="243">
        <f>VLOOKUP(B83,'Shareholding Mar13'!$B$2:$P$970,12,0)</f>
        <v>4500</v>
      </c>
      <c r="P83" s="244">
        <f>O83/$M$1040</f>
        <v>3.9825652145053873E-6</v>
      </c>
      <c r="Q83" s="68">
        <f>O83-M83</f>
        <v>1000</v>
      </c>
      <c r="R83" s="90">
        <f>Q83/$M$1040</f>
        <v>8.8501449211230836E-7</v>
      </c>
    </row>
    <row r="84" spans="1:18" ht="15" customHeight="1" x14ac:dyDescent="0.2">
      <c r="A84" s="225">
        <f>A83+1</f>
        <v>82</v>
      </c>
      <c r="B84" t="s">
        <v>3611</v>
      </c>
      <c r="C84" s="63" t="s">
        <v>3612</v>
      </c>
      <c r="D84" s="63"/>
      <c r="E84" t="s">
        <v>3613</v>
      </c>
      <c r="F84"/>
      <c r="G84" s="63" t="s">
        <v>590</v>
      </c>
      <c r="M84" s="227"/>
      <c r="N84" s="244">
        <f>M84/$M$1040</f>
        <v>0</v>
      </c>
      <c r="O84" s="243">
        <f>VLOOKUP(B84,'Shareholding Mar13'!$B$2:$P$970,12,0)</f>
        <v>4594</v>
      </c>
      <c r="P84" s="244">
        <f>O84/$M$1040</f>
        <v>4.0657565767639442E-6</v>
      </c>
      <c r="Q84" s="68">
        <f>O84-M84</f>
        <v>4594</v>
      </c>
      <c r="R84" s="90">
        <f>Q84/$M$1040</f>
        <v>4.0657565767639442E-6</v>
      </c>
    </row>
    <row r="85" spans="1:18" ht="15" customHeight="1" x14ac:dyDescent="0.2">
      <c r="A85" s="225">
        <f>A84+1</f>
        <v>83</v>
      </c>
      <c r="B85" t="s">
        <v>3008</v>
      </c>
      <c r="C85" s="63" t="s">
        <v>3009</v>
      </c>
      <c r="D85" s="63"/>
      <c r="E85" t="s">
        <v>967</v>
      </c>
      <c r="F85"/>
      <c r="G85" s="63" t="s">
        <v>590</v>
      </c>
      <c r="M85" s="227">
        <f>VLOOKUP(B85,'Shareholding Feb13'!$B$2:$P$982,12,0)</f>
        <v>553000</v>
      </c>
      <c r="N85" s="244">
        <f>M85/$M$1040</f>
        <v>4.8941301413810655E-4</v>
      </c>
      <c r="O85" s="243">
        <f>VLOOKUP(B85,'Shareholding Mar13'!$B$2:$P$970,12,0)</f>
        <v>553000</v>
      </c>
      <c r="P85" s="244">
        <f>O85/$M$1040</f>
        <v>4.8941301413810655E-4</v>
      </c>
      <c r="Q85" s="68">
        <f>O85-M85</f>
        <v>0</v>
      </c>
      <c r="R85" s="90">
        <f>Q85/$M$1040</f>
        <v>0</v>
      </c>
    </row>
    <row r="86" spans="1:18" ht="15" customHeight="1" x14ac:dyDescent="0.2">
      <c r="A86" s="225">
        <f>A85+1</f>
        <v>84</v>
      </c>
      <c r="B86" t="s">
        <v>104</v>
      </c>
      <c r="C86" s="63" t="s">
        <v>240</v>
      </c>
      <c r="D86" s="63"/>
      <c r="E86" t="s">
        <v>967</v>
      </c>
      <c r="F86"/>
      <c r="G86" s="63" t="s">
        <v>590</v>
      </c>
      <c r="M86" s="227">
        <f>VLOOKUP(B86,'Shareholding Feb13'!$B$2:$P$982,12,0)</f>
        <v>3782000</v>
      </c>
      <c r="N86" s="244">
        <f>M86/$M$1040</f>
        <v>3.3471248091687502E-3</v>
      </c>
      <c r="O86" s="243">
        <f>VLOOKUP(B86,'Shareholding Mar13'!$B$2:$P$970,12,0)</f>
        <v>3913000</v>
      </c>
      <c r="P86" s="244">
        <f>O86/$M$1040</f>
        <v>3.4630617076354627E-3</v>
      </c>
      <c r="Q86" s="68">
        <f>O86-M86</f>
        <v>131000</v>
      </c>
      <c r="R86" s="90">
        <f>Q86/$M$1040</f>
        <v>1.1593689846671239E-4</v>
      </c>
    </row>
    <row r="87" spans="1:18" ht="15" customHeight="1" x14ac:dyDescent="0.2">
      <c r="A87" s="225">
        <f>A86+1</f>
        <v>85</v>
      </c>
      <c r="B87" t="s">
        <v>2599</v>
      </c>
      <c r="C87" s="63" t="s">
        <v>2600</v>
      </c>
      <c r="D87" s="63"/>
      <c r="E87" t="s">
        <v>2601</v>
      </c>
      <c r="F87"/>
      <c r="G87" s="63" t="s">
        <v>590</v>
      </c>
      <c r="M87" s="227">
        <f>VLOOKUP(B87,'Shareholding Feb13'!$B$2:$P$982,12,0)</f>
        <v>4500</v>
      </c>
      <c r="N87" s="244">
        <f>M87/$M$1040</f>
        <v>3.9825652145053873E-6</v>
      </c>
      <c r="O87" s="243">
        <f>VLOOKUP(B87,'Shareholding Mar13'!$B$2:$P$970,12,0)</f>
        <v>4500</v>
      </c>
      <c r="P87" s="244">
        <f>O87/$M$1040</f>
        <v>3.9825652145053873E-6</v>
      </c>
      <c r="Q87" s="68">
        <f>O87-M87</f>
        <v>0</v>
      </c>
      <c r="R87" s="90">
        <f>Q87/$M$1040</f>
        <v>0</v>
      </c>
    </row>
    <row r="88" spans="1:18" ht="15" customHeight="1" x14ac:dyDescent="0.2">
      <c r="A88" s="225">
        <f>A87+1</f>
        <v>86</v>
      </c>
      <c r="B88" t="s">
        <v>2632</v>
      </c>
      <c r="C88" s="63" t="s">
        <v>860</v>
      </c>
      <c r="D88" s="63"/>
      <c r="E88" t="s">
        <v>1256</v>
      </c>
      <c r="F88" t="s">
        <v>1285</v>
      </c>
      <c r="G88" s="63" t="s">
        <v>590</v>
      </c>
      <c r="M88" s="227">
        <f>VLOOKUP(B88,'Shareholding Feb13'!$B$2:$P$982,12,0)</f>
        <v>50000</v>
      </c>
      <c r="N88" s="244">
        <f>M88/$M$1040</f>
        <v>4.4250724605615417E-5</v>
      </c>
      <c r="O88" s="243">
        <f>VLOOKUP(B88,'Shareholding Mar13'!$B$2:$P$970,12,0)</f>
        <v>69000</v>
      </c>
      <c r="P88" s="244">
        <f>O88/$M$1040</f>
        <v>6.1065999955749279E-5</v>
      </c>
      <c r="Q88" s="68">
        <f>O88-M88</f>
        <v>19000</v>
      </c>
      <c r="R88" s="90">
        <f>Q88/$M$1040</f>
        <v>1.6815275350133859E-5</v>
      </c>
    </row>
    <row r="89" spans="1:18" ht="15" customHeight="1" x14ac:dyDescent="0.2">
      <c r="A89" s="225">
        <f>A88+1</f>
        <v>87</v>
      </c>
      <c r="B89" t="s">
        <v>829</v>
      </c>
      <c r="C89" s="63" t="s">
        <v>830</v>
      </c>
      <c r="D89" s="63" t="s">
        <v>656</v>
      </c>
      <c r="E89" t="s">
        <v>831</v>
      </c>
      <c r="F89" t="s">
        <v>1716</v>
      </c>
      <c r="G89" s="63" t="s">
        <v>583</v>
      </c>
      <c r="M89" s="227">
        <f>VLOOKUP(B89,'Shareholding Feb13'!$B$2:$P$982,12,0)</f>
        <v>22500</v>
      </c>
      <c r="N89" s="244">
        <f>M89/$M$1040</f>
        <v>1.9912826072526937E-5</v>
      </c>
      <c r="O89" s="243">
        <f>VLOOKUP(B89,'Shareholding Mar13'!$B$2:$P$970,12,0)</f>
        <v>22500</v>
      </c>
      <c r="P89" s="244">
        <f>O89/$M$1040</f>
        <v>1.9912826072526937E-5</v>
      </c>
      <c r="Q89" s="68">
        <f>O89-M89</f>
        <v>0</v>
      </c>
      <c r="R89" s="90">
        <f>Q89/$M$1040</f>
        <v>0</v>
      </c>
    </row>
    <row r="90" spans="1:18" ht="15" customHeight="1" x14ac:dyDescent="0.2">
      <c r="A90" s="225">
        <f>A89+1</f>
        <v>88</v>
      </c>
      <c r="B90" t="s">
        <v>1070</v>
      </c>
      <c r="C90" s="63" t="s">
        <v>3291</v>
      </c>
      <c r="D90" s="63" t="s">
        <v>3292</v>
      </c>
      <c r="E90" t="s">
        <v>3293</v>
      </c>
      <c r="F90" t="s">
        <v>3294</v>
      </c>
      <c r="G90" s="63" t="s">
        <v>587</v>
      </c>
      <c r="M90" s="227">
        <f>VLOOKUP(B90,'Shareholding Feb13'!$B$2:$P$982,12,0)</f>
        <v>15000</v>
      </c>
      <c r="N90" s="244">
        <f>M90/$M$1040</f>
        <v>1.3275217381684624E-5</v>
      </c>
      <c r="O90" s="243">
        <f>VLOOKUP(B90,'Shareholding Mar13'!$B$2:$P$970,12,0)</f>
        <v>16500</v>
      </c>
      <c r="P90" s="244">
        <f>O90/$M$1040</f>
        <v>1.4602739119853087E-5</v>
      </c>
      <c r="Q90" s="68">
        <f>O90-M90</f>
        <v>1500</v>
      </c>
      <c r="R90" s="90">
        <f>Q90/$M$1040</f>
        <v>1.3275217381684624E-6</v>
      </c>
    </row>
    <row r="91" spans="1:18" ht="15" customHeight="1" x14ac:dyDescent="0.2">
      <c r="A91" s="225">
        <f>A90+1</f>
        <v>89</v>
      </c>
      <c r="B91" t="s">
        <v>397</v>
      </c>
      <c r="C91" s="63" t="s">
        <v>398</v>
      </c>
      <c r="D91" s="63"/>
      <c r="E91" t="s">
        <v>897</v>
      </c>
      <c r="F91"/>
      <c r="G91" s="63" t="s">
        <v>590</v>
      </c>
      <c r="M91" s="227">
        <f>VLOOKUP(B91,'Shareholding Feb13'!$B$2:$P$982,12,0)</f>
        <v>379000</v>
      </c>
      <c r="N91" s="244">
        <f>M91/$M$1040</f>
        <v>3.3542049251056484E-4</v>
      </c>
      <c r="O91" s="243">
        <f>VLOOKUP(B91,'Shareholding Mar13'!$B$2:$P$970,12,0)</f>
        <v>412500</v>
      </c>
      <c r="P91" s="244">
        <f>O91/$M$1040</f>
        <v>3.6506847799632717E-4</v>
      </c>
      <c r="Q91" s="68">
        <f>O91-M91</f>
        <v>33500</v>
      </c>
      <c r="R91" s="90">
        <f>Q91/$M$1040</f>
        <v>2.964798548576233E-5</v>
      </c>
    </row>
    <row r="92" spans="1:18" ht="15" customHeight="1" x14ac:dyDescent="0.2">
      <c r="A92" s="225">
        <f>A91+1</f>
        <v>90</v>
      </c>
      <c r="B92" t="s">
        <v>510</v>
      </c>
      <c r="C92" s="63" t="s">
        <v>362</v>
      </c>
      <c r="D92" s="63"/>
      <c r="E92" t="s">
        <v>1170</v>
      </c>
      <c r="F92" t="s">
        <v>1171</v>
      </c>
      <c r="G92" s="63" t="s">
        <v>588</v>
      </c>
      <c r="M92" s="227">
        <f>VLOOKUP(B92,'Shareholding Feb13'!$B$2:$P$982,12,0)</f>
        <v>4000</v>
      </c>
      <c r="N92" s="244">
        <f>M92/$M$1040</f>
        <v>3.5400579684492334E-6</v>
      </c>
      <c r="O92" s="243">
        <f>VLOOKUP(B92,'Shareholding Mar13'!$B$2:$P$970,12,0)</f>
        <v>4000</v>
      </c>
      <c r="P92" s="244">
        <f>O92/$M$1040</f>
        <v>3.5400579684492334E-6</v>
      </c>
      <c r="Q92" s="68">
        <f>O92-M92</f>
        <v>0</v>
      </c>
      <c r="R92" s="90">
        <f>Q92/$M$1040</f>
        <v>0</v>
      </c>
    </row>
    <row r="93" spans="1:18" ht="15" customHeight="1" x14ac:dyDescent="0.2">
      <c r="A93" s="225">
        <f>A92+1</f>
        <v>91</v>
      </c>
      <c r="B93" t="s">
        <v>434</v>
      </c>
      <c r="C93" s="63" t="s">
        <v>138</v>
      </c>
      <c r="D93" s="63"/>
      <c r="E93" t="s">
        <v>1155</v>
      </c>
      <c r="F93" t="s">
        <v>1156</v>
      </c>
      <c r="G93" s="63" t="s">
        <v>588</v>
      </c>
      <c r="M93" s="227">
        <f>VLOOKUP(B93,'Shareholding Feb13'!$B$2:$P$982,12,0)</f>
        <v>27000</v>
      </c>
      <c r="N93" s="244">
        <f>M93/$M$1040</f>
        <v>2.3895391287032324E-5</v>
      </c>
      <c r="O93" s="243">
        <f>VLOOKUP(B93,'Shareholding Mar13'!$B$2:$P$970,12,0)</f>
        <v>27000</v>
      </c>
      <c r="P93" s="244">
        <f>O93/$M$1040</f>
        <v>2.3895391287032324E-5</v>
      </c>
      <c r="Q93" s="68">
        <f>O93-M93</f>
        <v>0</v>
      </c>
      <c r="R93" s="90">
        <f>Q93/$M$1040</f>
        <v>0</v>
      </c>
    </row>
    <row r="94" spans="1:18" ht="15" customHeight="1" x14ac:dyDescent="0.2">
      <c r="A94" s="225">
        <f>A93+1</f>
        <v>92</v>
      </c>
      <c r="B94" t="s">
        <v>3287</v>
      </c>
      <c r="C94" s="63" t="s">
        <v>3288</v>
      </c>
      <c r="D94" s="63"/>
      <c r="E94" t="s">
        <v>3289</v>
      </c>
      <c r="F94" t="s">
        <v>3290</v>
      </c>
      <c r="G94" s="63" t="s">
        <v>590</v>
      </c>
      <c r="M94" s="227">
        <f>VLOOKUP(B94,'Shareholding Feb13'!$B$2:$P$982,12,0)</f>
        <v>42000</v>
      </c>
      <c r="N94" s="244">
        <f>M94/$M$1040</f>
        <v>3.7170608668716948E-5</v>
      </c>
      <c r="O94" s="243">
        <f>VLOOKUP(B94,'Shareholding Mar13'!$B$2:$P$970,12,0)</f>
        <v>42000</v>
      </c>
      <c r="P94" s="244">
        <f>O94/$M$1040</f>
        <v>3.7170608668716948E-5</v>
      </c>
      <c r="Q94" s="68">
        <f>O94-M94</f>
        <v>0</v>
      </c>
      <c r="R94" s="90">
        <f>Q94/$M$1040</f>
        <v>0</v>
      </c>
    </row>
    <row r="95" spans="1:18" ht="15" customHeight="1" x14ac:dyDescent="0.2">
      <c r="A95" s="225">
        <f>A94+1</f>
        <v>93</v>
      </c>
      <c r="B95" t="s">
        <v>1541</v>
      </c>
      <c r="C95" s="63" t="s">
        <v>1542</v>
      </c>
      <c r="D95" s="63"/>
      <c r="E95" t="s">
        <v>1596</v>
      </c>
      <c r="F95" t="s">
        <v>1597</v>
      </c>
      <c r="G95" s="63" t="s">
        <v>590</v>
      </c>
      <c r="M95" s="227">
        <f>VLOOKUP(B95,'Shareholding Feb13'!$B$2:$P$982,12,0)</f>
        <v>14500</v>
      </c>
      <c r="N95" s="244">
        <f>M95/$M$1040</f>
        <v>1.2832710135628471E-5</v>
      </c>
      <c r="O95" s="243">
        <f>VLOOKUP(B95,'Shareholding Mar13'!$B$2:$P$970,12,0)</f>
        <v>14500</v>
      </c>
      <c r="P95" s="244">
        <f>O95/$M$1040</f>
        <v>1.2832710135628471E-5</v>
      </c>
      <c r="Q95" s="68">
        <f>O95-M95</f>
        <v>0</v>
      </c>
      <c r="R95" s="90">
        <f>Q95/$M$1040</f>
        <v>0</v>
      </c>
    </row>
    <row r="96" spans="1:18" ht="12.75" x14ac:dyDescent="0.2">
      <c r="A96" s="225">
        <f>A95+1</f>
        <v>94</v>
      </c>
      <c r="B96" t="s">
        <v>3516</v>
      </c>
      <c r="C96" s="63" t="s">
        <v>3517</v>
      </c>
      <c r="D96" s="63"/>
      <c r="E96" t="s">
        <v>3518</v>
      </c>
      <c r="F96"/>
      <c r="G96" s="63" t="s">
        <v>590</v>
      </c>
      <c r="H96" s="63" t="s">
        <v>591</v>
      </c>
      <c r="I96" s="63">
        <v>20</v>
      </c>
      <c r="J96" s="63">
        <v>20</v>
      </c>
      <c r="K96" t="s">
        <v>1750</v>
      </c>
      <c r="L96" s="63" t="s">
        <v>201</v>
      </c>
      <c r="M96" s="227"/>
      <c r="N96" s="244">
        <f>M96/$M$1040</f>
        <v>0</v>
      </c>
      <c r="O96" s="243">
        <f>VLOOKUP(B96,'Shareholding Mar13'!$B$2:$P$970,12,0)</f>
        <v>20000</v>
      </c>
      <c r="P96" s="244">
        <f>O96/$M$1040</f>
        <v>1.7700289842246168E-5</v>
      </c>
      <c r="Q96" s="68">
        <f>O96-M96</f>
        <v>20000</v>
      </c>
      <c r="R96" s="90">
        <f>Q96/$M$1040</f>
        <v>1.7700289842246168E-5</v>
      </c>
    </row>
    <row r="97" spans="1:18" ht="15" customHeight="1" x14ac:dyDescent="0.2">
      <c r="A97" s="225">
        <f>A96+1</f>
        <v>95</v>
      </c>
      <c r="B97" t="s">
        <v>3546</v>
      </c>
      <c r="C97" s="63" t="s">
        <v>3547</v>
      </c>
      <c r="D97" s="63"/>
      <c r="E97" t="s">
        <v>3518</v>
      </c>
      <c r="F97"/>
      <c r="G97" s="63" t="s">
        <v>590</v>
      </c>
      <c r="M97" s="227"/>
      <c r="N97" s="244">
        <f>M97/$M$1040</f>
        <v>0</v>
      </c>
      <c r="O97" s="243">
        <f>VLOOKUP(B97,'Shareholding Mar13'!$B$2:$P$970,12,0)</f>
        <v>13000</v>
      </c>
      <c r="P97" s="244">
        <f>O97/$M$1040</f>
        <v>1.1505188397460009E-5</v>
      </c>
      <c r="Q97" s="68">
        <f>O97-M97</f>
        <v>13000</v>
      </c>
      <c r="R97" s="90">
        <f>Q97/$M$1040</f>
        <v>1.1505188397460009E-5</v>
      </c>
    </row>
    <row r="98" spans="1:18" ht="15" customHeight="1" x14ac:dyDescent="0.2">
      <c r="A98" s="225">
        <f>A97+1</f>
        <v>96</v>
      </c>
      <c r="B98" t="s">
        <v>2282</v>
      </c>
      <c r="C98" s="63" t="s">
        <v>2283</v>
      </c>
      <c r="D98" s="63"/>
      <c r="E98" t="s">
        <v>2284</v>
      </c>
      <c r="F98" t="s">
        <v>2285</v>
      </c>
      <c r="G98" s="63" t="s">
        <v>590</v>
      </c>
      <c r="M98" s="227">
        <f>VLOOKUP(B98,'Shareholding Feb13'!$B$2:$P$982,12,0)</f>
        <v>83000</v>
      </c>
      <c r="N98" s="244">
        <f>M98/$M$1040</f>
        <v>7.345620284532159E-5</v>
      </c>
      <c r="O98" s="243">
        <f>VLOOKUP(B98,'Shareholding Mar13'!$B$2:$P$970,12,0)</f>
        <v>83000</v>
      </c>
      <c r="P98" s="244">
        <f>O98/$M$1040</f>
        <v>7.345620284532159E-5</v>
      </c>
      <c r="Q98" s="68">
        <f>O98-M98</f>
        <v>0</v>
      </c>
      <c r="R98" s="90">
        <f>Q98/$M$1040</f>
        <v>0</v>
      </c>
    </row>
    <row r="99" spans="1:18" ht="15" customHeight="1" x14ac:dyDescent="0.2">
      <c r="A99" s="225">
        <f>A98+1</f>
        <v>97</v>
      </c>
      <c r="B99" t="s">
        <v>1624</v>
      </c>
      <c r="C99" s="63" t="s">
        <v>1625</v>
      </c>
      <c r="D99" s="63"/>
      <c r="E99" t="s">
        <v>1391</v>
      </c>
      <c r="F99"/>
      <c r="G99" s="63" t="s">
        <v>590</v>
      </c>
      <c r="M99" s="227">
        <f>VLOOKUP(B99,'Shareholding Feb13'!$B$2:$P$982,12,0)</f>
        <v>418500</v>
      </c>
      <c r="N99" s="244">
        <f>M99/$M$1040</f>
        <v>3.7037856494900103E-4</v>
      </c>
      <c r="O99" s="243">
        <f>VLOOKUP(B99,'Shareholding Mar13'!$B$2:$P$970,12,0)</f>
        <v>418500</v>
      </c>
      <c r="P99" s="244">
        <f>O99/$M$1040</f>
        <v>3.7037856494900103E-4</v>
      </c>
      <c r="Q99" s="68">
        <f>O99-M99</f>
        <v>0</v>
      </c>
      <c r="R99" s="90">
        <f>Q99/$M$1040</f>
        <v>0</v>
      </c>
    </row>
    <row r="100" spans="1:18" ht="15" customHeight="1" x14ac:dyDescent="0.2">
      <c r="A100" s="225">
        <f>A99+1</f>
        <v>98</v>
      </c>
      <c r="B100" t="s">
        <v>1708</v>
      </c>
      <c r="C100" s="63" t="s">
        <v>1709</v>
      </c>
      <c r="D100" s="63"/>
      <c r="E100" t="s">
        <v>1458</v>
      </c>
      <c r="F100" t="s">
        <v>1517</v>
      </c>
      <c r="G100" s="63" t="s">
        <v>590</v>
      </c>
      <c r="M100" s="227">
        <f>VLOOKUP(B100,'Shareholding Feb13'!$B$2:$P$982,12,0)</f>
        <v>145000</v>
      </c>
      <c r="N100" s="244">
        <f>M100/$M$1040</f>
        <v>1.2832710135628471E-4</v>
      </c>
      <c r="O100" s="243">
        <f>VLOOKUP(B100,'Shareholding Mar13'!$B$2:$P$970,12,0)</f>
        <v>145000</v>
      </c>
      <c r="P100" s="244">
        <f>O100/$M$1040</f>
        <v>1.2832710135628471E-4</v>
      </c>
      <c r="Q100" s="68">
        <f>O100-M100</f>
        <v>0</v>
      </c>
      <c r="R100" s="90">
        <f>Q100/$M$1040</f>
        <v>0</v>
      </c>
    </row>
    <row r="101" spans="1:18" ht="15" customHeight="1" x14ac:dyDescent="0.2">
      <c r="A101" s="225">
        <f>A100+1</f>
        <v>99</v>
      </c>
      <c r="B101" t="s">
        <v>2660</v>
      </c>
      <c r="C101" s="63" t="s">
        <v>2661</v>
      </c>
      <c r="D101" s="63"/>
      <c r="E101" t="s">
        <v>2662</v>
      </c>
      <c r="F101"/>
      <c r="G101" s="63" t="s">
        <v>590</v>
      </c>
      <c r="M101" s="227">
        <f>VLOOKUP(B101,'Shareholding Feb13'!$B$2:$P$982,12,0)</f>
        <v>16000</v>
      </c>
      <c r="N101" s="244">
        <f>M101/$M$1040</f>
        <v>1.4160231873796934E-5</v>
      </c>
      <c r="O101" s="243">
        <f>VLOOKUP(B101,'Shareholding Mar13'!$B$2:$P$970,12,0)</f>
        <v>16000</v>
      </c>
      <c r="P101" s="244">
        <f>O101/$M$1040</f>
        <v>1.4160231873796934E-5</v>
      </c>
      <c r="Q101" s="68">
        <f>O101-M101</f>
        <v>0</v>
      </c>
      <c r="R101" s="90">
        <f>Q101/$M$1040</f>
        <v>0</v>
      </c>
    </row>
    <row r="102" spans="1:18" ht="15" customHeight="1" x14ac:dyDescent="0.2">
      <c r="A102" s="225">
        <f>A101+1</f>
        <v>100</v>
      </c>
      <c r="B102" t="s">
        <v>2851</v>
      </c>
      <c r="C102" s="63" t="s">
        <v>2852</v>
      </c>
      <c r="D102" s="63"/>
      <c r="E102" t="s">
        <v>972</v>
      </c>
      <c r="F102"/>
      <c r="G102" s="63" t="s">
        <v>590</v>
      </c>
      <c r="M102" s="227">
        <f>VLOOKUP(B102,'Shareholding Feb13'!$B$2:$P$982,12,0)</f>
        <v>68000</v>
      </c>
      <c r="N102" s="244">
        <f>M102/$M$1040</f>
        <v>6.0180985463636966E-5</v>
      </c>
      <c r="O102" s="243">
        <f>VLOOKUP(B102,'Shareholding Mar13'!$B$2:$P$970,12,0)</f>
        <v>51500</v>
      </c>
      <c r="P102" s="244">
        <f>O102/$M$1040</f>
        <v>4.5578246343783883E-5</v>
      </c>
      <c r="Q102" s="68">
        <f>O102-M102</f>
        <v>-16500</v>
      </c>
      <c r="R102" s="90">
        <f>Q102/$M$1040</f>
        <v>-1.4602739119853087E-5</v>
      </c>
    </row>
    <row r="103" spans="1:18" ht="15" customHeight="1" x14ac:dyDescent="0.2">
      <c r="A103" s="225">
        <f>A102+1</f>
        <v>101</v>
      </c>
      <c r="B103" t="s">
        <v>3226</v>
      </c>
      <c r="C103" s="63" t="s">
        <v>3227</v>
      </c>
      <c r="D103" s="63" t="s">
        <v>3228</v>
      </c>
      <c r="E103" t="s">
        <v>1004</v>
      </c>
      <c r="F103"/>
      <c r="G103" s="63" t="s">
        <v>590</v>
      </c>
      <c r="M103" s="227">
        <f>VLOOKUP(B103,'Shareholding Feb13'!$B$2:$P$982,12,0)</f>
        <v>205500</v>
      </c>
      <c r="N103" s="244">
        <f>M103/$M$1040</f>
        <v>1.8187047812907937E-4</v>
      </c>
      <c r="O103" s="243">
        <f>VLOOKUP(B103,'Shareholding Mar13'!$B$2:$P$970,12,0)</f>
        <v>205500</v>
      </c>
      <c r="P103" s="244">
        <f>O103/$M$1040</f>
        <v>1.8187047812907937E-4</v>
      </c>
      <c r="Q103" s="68">
        <f>O103-M103</f>
        <v>0</v>
      </c>
      <c r="R103" s="90">
        <f>Q103/$M$1040</f>
        <v>0</v>
      </c>
    </row>
    <row r="104" spans="1:18" ht="15" customHeight="1" x14ac:dyDescent="0.2">
      <c r="A104" s="225">
        <f>A103+1</f>
        <v>102</v>
      </c>
      <c r="B104" t="s">
        <v>2055</v>
      </c>
      <c r="C104" s="63" t="s">
        <v>2056</v>
      </c>
      <c r="D104" s="63"/>
      <c r="E104" t="s">
        <v>1391</v>
      </c>
      <c r="F104"/>
      <c r="G104" s="63" t="s">
        <v>590</v>
      </c>
      <c r="M104" s="227">
        <f>VLOOKUP(B104,'Shareholding Feb13'!$B$2:$P$982,12,0)</f>
        <v>364410</v>
      </c>
      <c r="N104" s="244">
        <f>M104/$M$1040</f>
        <v>3.225081310706463E-4</v>
      </c>
      <c r="O104" s="243">
        <f>VLOOKUP(B104,'Shareholding Mar13'!$B$2:$P$970,12,0)</f>
        <v>249362</v>
      </c>
      <c r="P104" s="244">
        <f>O104/$M$1040</f>
        <v>2.2068898378210943E-4</v>
      </c>
      <c r="Q104" s="68">
        <f>O104-M104</f>
        <v>-115048</v>
      </c>
      <c r="R104" s="90">
        <f>Q104/$M$1040</f>
        <v>-1.0181914728853684E-4</v>
      </c>
    </row>
    <row r="105" spans="1:18" ht="15" customHeight="1" x14ac:dyDescent="0.2">
      <c r="A105" s="225">
        <f>A104+1</f>
        <v>103</v>
      </c>
      <c r="B105" t="s">
        <v>1405</v>
      </c>
      <c r="C105" s="63" t="s">
        <v>1406</v>
      </c>
      <c r="D105" s="63"/>
      <c r="E105" t="s">
        <v>1391</v>
      </c>
      <c r="F105"/>
      <c r="G105" s="63" t="s">
        <v>590</v>
      </c>
      <c r="M105" s="227">
        <f>VLOOKUP(B105,'Shareholding Feb13'!$B$2:$P$982,12,0)</f>
        <v>15500</v>
      </c>
      <c r="N105" s="244">
        <f>M105/$M$1040</f>
        <v>1.3717724627740779E-5</v>
      </c>
      <c r="O105" s="243">
        <f>VLOOKUP(B105,'Shareholding Mar13'!$B$2:$P$970,12,0)</f>
        <v>15500</v>
      </c>
      <c r="P105" s="244">
        <f>O105/$M$1040</f>
        <v>1.3717724627740779E-5</v>
      </c>
      <c r="Q105" s="68">
        <f>O105-M105</f>
        <v>0</v>
      </c>
      <c r="R105" s="90">
        <f>Q105/$M$1040</f>
        <v>0</v>
      </c>
    </row>
    <row r="106" spans="1:18" ht="15" customHeight="1" x14ac:dyDescent="0.2">
      <c r="A106" s="225">
        <f>A105+1</f>
        <v>104</v>
      </c>
      <c r="B106" t="s">
        <v>3047</v>
      </c>
      <c r="C106" s="63" t="s">
        <v>3048</v>
      </c>
      <c r="D106" s="63"/>
      <c r="E106" t="s">
        <v>1039</v>
      </c>
      <c r="F106"/>
      <c r="G106" s="63" t="s">
        <v>590</v>
      </c>
      <c r="M106" s="227">
        <f>VLOOKUP(B106,'Shareholding Feb13'!$B$2:$P$982,12,0)</f>
        <v>110000</v>
      </c>
      <c r="N106" s="244">
        <f>M106/$M$1040</f>
        <v>9.7351594132353921E-5</v>
      </c>
      <c r="O106" s="243">
        <f>VLOOKUP(B106,'Shareholding Mar13'!$B$2:$P$970,12,0)</f>
        <v>125000</v>
      </c>
      <c r="P106" s="244">
        <f>O106/$M$1040</f>
        <v>1.1062681151403854E-4</v>
      </c>
      <c r="Q106" s="68">
        <f>O106-M106</f>
        <v>15000</v>
      </c>
      <c r="R106" s="90">
        <f>Q106/$M$1040</f>
        <v>1.3275217381684624E-5</v>
      </c>
    </row>
    <row r="107" spans="1:18" ht="15" customHeight="1" x14ac:dyDescent="0.2">
      <c r="A107" s="225">
        <f>A106+1</f>
        <v>105</v>
      </c>
      <c r="B107" t="s">
        <v>2645</v>
      </c>
      <c r="C107" s="63" t="s">
        <v>1432</v>
      </c>
      <c r="D107" s="63"/>
      <c r="E107" t="s">
        <v>2646</v>
      </c>
      <c r="F107" t="s">
        <v>2647</v>
      </c>
      <c r="G107" s="63" t="s">
        <v>590</v>
      </c>
      <c r="M107" s="227">
        <f>VLOOKUP(B107,'Shareholding Feb13'!$B$2:$P$982,12,0)</f>
        <v>61500</v>
      </c>
      <c r="N107" s="244">
        <f>M107/$M$1040</f>
        <v>5.4428391264906963E-5</v>
      </c>
      <c r="O107" s="243">
        <f>VLOOKUP(B107,'Shareholding Mar13'!$B$2:$P$970,12,0)</f>
        <v>81000</v>
      </c>
      <c r="P107" s="244">
        <f>O107/$M$1040</f>
        <v>7.1686173861096978E-5</v>
      </c>
      <c r="Q107" s="68">
        <f>O107-M107</f>
        <v>19500</v>
      </c>
      <c r="R107" s="90">
        <f>Q107/$M$1040</f>
        <v>1.7257782596190012E-5</v>
      </c>
    </row>
    <row r="108" spans="1:18" ht="15" customHeight="1" x14ac:dyDescent="0.2">
      <c r="A108" s="225">
        <f>A107+1</f>
        <v>106</v>
      </c>
      <c r="B108" t="s">
        <v>997</v>
      </c>
      <c r="C108" s="63" t="s">
        <v>998</v>
      </c>
      <c r="D108" s="63"/>
      <c r="E108" t="s">
        <v>972</v>
      </c>
      <c r="F108" t="s">
        <v>656</v>
      </c>
      <c r="G108" s="63" t="s">
        <v>590</v>
      </c>
      <c r="M108" s="227">
        <f>VLOOKUP(B108,'Shareholding Feb13'!$B$2:$P$982,12,0)</f>
        <v>2094000</v>
      </c>
      <c r="N108" s="244">
        <f>M108/$M$1040</f>
        <v>1.8532203464831736E-3</v>
      </c>
      <c r="O108" s="243">
        <f>VLOOKUP(B108,'Shareholding Mar13'!$B$2:$P$970,12,0)</f>
        <v>2099000</v>
      </c>
      <c r="P108" s="244">
        <f>O108/$M$1040</f>
        <v>1.8576454189437352E-3</v>
      </c>
      <c r="Q108" s="68">
        <f>O108-M108</f>
        <v>5000</v>
      </c>
      <c r="R108" s="90">
        <f>Q108/$M$1040</f>
        <v>4.425072460561542E-6</v>
      </c>
    </row>
    <row r="109" spans="1:18" ht="15" customHeight="1" x14ac:dyDescent="0.2">
      <c r="A109" s="225">
        <f>A108+1</f>
        <v>107</v>
      </c>
      <c r="B109" t="s">
        <v>3206</v>
      </c>
      <c r="C109" s="63" t="s">
        <v>3207</v>
      </c>
      <c r="D109" s="63"/>
      <c r="E109" t="s">
        <v>2887</v>
      </c>
      <c r="F109"/>
      <c r="G109" s="63" t="s">
        <v>590</v>
      </c>
      <c r="M109" s="227">
        <f>VLOOKUP(B109,'Shareholding Feb13'!$B$2:$P$982,12,0)</f>
        <v>1161</v>
      </c>
      <c r="N109" s="244">
        <f>M109/$M$1040</f>
        <v>1.0275018253423901E-6</v>
      </c>
      <c r="O109" s="243">
        <f>VLOOKUP(B109,'Shareholding Mar13'!$B$2:$P$970,12,0)</f>
        <v>1607</v>
      </c>
      <c r="P109" s="244">
        <f>O109/$M$1040</f>
        <v>1.4222182888244796E-6</v>
      </c>
      <c r="Q109" s="68">
        <f>O109-M109</f>
        <v>446</v>
      </c>
      <c r="R109" s="90">
        <f>Q109/$M$1040</f>
        <v>3.947164634820895E-7</v>
      </c>
    </row>
    <row r="110" spans="1:18" ht="15" customHeight="1" x14ac:dyDescent="0.2">
      <c r="A110" s="225">
        <f>A109+1</f>
        <v>108</v>
      </c>
      <c r="B110" t="s">
        <v>2330</v>
      </c>
      <c r="C110" s="63" t="s">
        <v>2331</v>
      </c>
      <c r="D110" s="63"/>
      <c r="E110" t="s">
        <v>2045</v>
      </c>
      <c r="F110"/>
      <c r="G110" s="63" t="s">
        <v>590</v>
      </c>
      <c r="M110" s="227">
        <f>VLOOKUP(B110,'Shareholding Feb13'!$B$2:$P$982,12,0)</f>
        <v>26000</v>
      </c>
      <c r="N110" s="244">
        <f>M110/$M$1040</f>
        <v>2.3010376794920018E-5</v>
      </c>
      <c r="O110" s="243">
        <f>VLOOKUP(B110,'Shareholding Mar13'!$B$2:$P$970,12,0)</f>
        <v>26000</v>
      </c>
      <c r="P110" s="244">
        <f>O110/$M$1040</f>
        <v>2.3010376794920018E-5</v>
      </c>
      <c r="Q110" s="68">
        <f>O110-M110</f>
        <v>0</v>
      </c>
      <c r="R110" s="90">
        <f>Q110/$M$1040</f>
        <v>0</v>
      </c>
    </row>
    <row r="111" spans="1:18" ht="15" customHeight="1" x14ac:dyDescent="0.2">
      <c r="A111" s="225">
        <f>A110+1</f>
        <v>109</v>
      </c>
      <c r="B111" t="s">
        <v>2885</v>
      </c>
      <c r="C111" s="63" t="s">
        <v>2886</v>
      </c>
      <c r="D111" s="63"/>
      <c r="E111" t="s">
        <v>2887</v>
      </c>
      <c r="F111"/>
      <c r="G111" s="63" t="s">
        <v>590</v>
      </c>
      <c r="M111" s="227">
        <f>VLOOKUP(B111,'Shareholding Feb13'!$B$2:$P$982,12,0)</f>
        <v>5000</v>
      </c>
      <c r="N111" s="244">
        <f>M111/$M$1040</f>
        <v>4.425072460561542E-6</v>
      </c>
      <c r="O111" s="243">
        <f>VLOOKUP(B111,'Shareholding Mar13'!$B$2:$P$970,12,0)</f>
        <v>20000</v>
      </c>
      <c r="P111" s="244">
        <f>O111/$M$1040</f>
        <v>1.7700289842246168E-5</v>
      </c>
      <c r="Q111" s="68">
        <f>O111-M111</f>
        <v>15000</v>
      </c>
      <c r="R111" s="90">
        <f>Q111/$M$1040</f>
        <v>1.3275217381684624E-5</v>
      </c>
    </row>
    <row r="112" spans="1:18" ht="15" customHeight="1" x14ac:dyDescent="0.2">
      <c r="A112" s="225">
        <f>A111+1</f>
        <v>110</v>
      </c>
      <c r="B112" t="s">
        <v>1453</v>
      </c>
      <c r="C112" s="63" t="s">
        <v>1454</v>
      </c>
      <c r="D112" s="63">
        <v>273673279</v>
      </c>
      <c r="E112" t="s">
        <v>1455</v>
      </c>
      <c r="F112"/>
      <c r="G112" s="63" t="s">
        <v>590</v>
      </c>
      <c r="M112" s="227">
        <f>VLOOKUP(B112,'Shareholding Feb13'!$B$2:$P$982,12,0)</f>
        <v>1400</v>
      </c>
      <c r="N112" s="244">
        <f>M112/$M$1040</f>
        <v>1.2390202889572317E-6</v>
      </c>
      <c r="O112" s="243">
        <f>VLOOKUP(B112,'Shareholding Mar13'!$B$2:$P$970,12,0)</f>
        <v>1400</v>
      </c>
      <c r="P112" s="244">
        <f>O112/$M$1040</f>
        <v>1.2390202889572317E-6</v>
      </c>
      <c r="Q112" s="68">
        <f>O112-M112</f>
        <v>0</v>
      </c>
      <c r="R112" s="90">
        <f>Q112/$M$1040</f>
        <v>0</v>
      </c>
    </row>
    <row r="113" spans="1:18" ht="15" customHeight="1" x14ac:dyDescent="0.2">
      <c r="A113" s="225">
        <f>A112+1</f>
        <v>111</v>
      </c>
      <c r="B113" t="s">
        <v>2828</v>
      </c>
      <c r="C113" s="63" t="s">
        <v>2829</v>
      </c>
      <c r="D113" s="63"/>
      <c r="E113" t="s">
        <v>2830</v>
      </c>
      <c r="F113"/>
      <c r="G113" s="63" t="s">
        <v>590</v>
      </c>
      <c r="M113" s="227">
        <f>VLOOKUP(B113,'Shareholding Feb13'!$B$2:$P$982,12,0)</f>
        <v>1215500</v>
      </c>
      <c r="N113" s="244">
        <f>M113/$M$1040</f>
        <v>1.0757351151625108E-3</v>
      </c>
      <c r="O113" s="243">
        <f>VLOOKUP(B113,'Shareholding Mar13'!$B$2:$P$970,12,0)</f>
        <v>1704000</v>
      </c>
      <c r="P113" s="244">
        <f>O113/$M$1040</f>
        <v>1.5080646945593735E-3</v>
      </c>
      <c r="Q113" s="68">
        <f>O113-M113</f>
        <v>488500</v>
      </c>
      <c r="R113" s="90">
        <f>Q113/$M$1040</f>
        <v>4.3232957939686264E-4</v>
      </c>
    </row>
    <row r="114" spans="1:18" ht="15" customHeight="1" x14ac:dyDescent="0.2">
      <c r="A114" s="225">
        <f>A113+1</f>
        <v>112</v>
      </c>
      <c r="B114" t="s">
        <v>1409</v>
      </c>
      <c r="C114" s="63" t="s">
        <v>1410</v>
      </c>
      <c r="D114" s="63"/>
      <c r="E114" t="s">
        <v>1391</v>
      </c>
      <c r="F114"/>
      <c r="G114" s="63" t="s">
        <v>590</v>
      </c>
      <c r="M114" s="227">
        <f>VLOOKUP(B114,'Shareholding Feb13'!$B$2:$P$982,12,0)</f>
        <v>6000</v>
      </c>
      <c r="N114" s="244">
        <f>M114/$M$1040</f>
        <v>5.3100869526738497E-6</v>
      </c>
      <c r="O114" s="243">
        <f>VLOOKUP(B114,'Shareholding Mar13'!$B$2:$P$970,12,0)</f>
        <v>6000</v>
      </c>
      <c r="P114" s="244">
        <f>O114/$M$1040</f>
        <v>5.3100869526738497E-6</v>
      </c>
      <c r="Q114" s="68">
        <f>O114-M114</f>
        <v>0</v>
      </c>
      <c r="R114" s="90">
        <f>Q114/$M$1040</f>
        <v>0</v>
      </c>
    </row>
    <row r="115" spans="1:18" ht="15" customHeight="1" x14ac:dyDescent="0.2">
      <c r="A115" s="225">
        <f>A114+1</f>
        <v>113</v>
      </c>
      <c r="B115" t="s">
        <v>307</v>
      </c>
      <c r="C115" s="63" t="s">
        <v>308</v>
      </c>
      <c r="D115" s="63"/>
      <c r="E115" t="s">
        <v>972</v>
      </c>
      <c r="F115"/>
      <c r="G115" s="63" t="s">
        <v>590</v>
      </c>
      <c r="M115" s="227">
        <f>VLOOKUP(B115,'Shareholding Feb13'!$B$2:$P$982,12,0)</f>
        <v>28557000</v>
      </c>
      <c r="N115" s="244">
        <f>M115/$M$1040</f>
        <v>2.527335885125119E-2</v>
      </c>
      <c r="O115" s="243">
        <f>VLOOKUP(B115,'Shareholding Mar13'!$B$2:$P$970,12,0)</f>
        <v>29070500</v>
      </c>
      <c r="P115" s="244">
        <f>O115/$M$1040</f>
        <v>2.572781379295086E-2</v>
      </c>
      <c r="Q115" s="68">
        <f>O115-M115</f>
        <v>513500</v>
      </c>
      <c r="R115" s="90">
        <f>Q115/$M$1040</f>
        <v>4.5445494169967031E-4</v>
      </c>
    </row>
    <row r="116" spans="1:18" ht="15" customHeight="1" x14ac:dyDescent="0.2">
      <c r="A116" s="225">
        <f>A115+1</f>
        <v>114</v>
      </c>
      <c r="B116" t="s">
        <v>514</v>
      </c>
      <c r="C116" s="63" t="s">
        <v>515</v>
      </c>
      <c r="D116" s="63" t="s">
        <v>1193</v>
      </c>
      <c r="E116" t="s">
        <v>1004</v>
      </c>
      <c r="F116"/>
      <c r="G116" s="63" t="s">
        <v>590</v>
      </c>
      <c r="M116" s="227">
        <f>VLOOKUP(B116,'Shareholding Feb13'!$B$2:$P$982,12,0)</f>
        <v>7000</v>
      </c>
      <c r="N116" s="244">
        <f>M116/$M$1040</f>
        <v>6.1951014447861583E-6</v>
      </c>
      <c r="O116" s="243">
        <f>VLOOKUP(B116,'Shareholding Mar13'!$B$2:$P$970,12,0)</f>
        <v>7000</v>
      </c>
      <c r="P116" s="244">
        <f>O116/$M$1040</f>
        <v>6.1951014447861583E-6</v>
      </c>
      <c r="Q116" s="68">
        <f>O116-M116</f>
        <v>0</v>
      </c>
      <c r="R116" s="90">
        <f>Q116/$M$1040</f>
        <v>0</v>
      </c>
    </row>
    <row r="117" spans="1:18" ht="15" customHeight="1" x14ac:dyDescent="0.2">
      <c r="A117" s="225">
        <f>A116+1</f>
        <v>115</v>
      </c>
      <c r="B117" t="s">
        <v>3010</v>
      </c>
      <c r="C117" s="63" t="s">
        <v>3011</v>
      </c>
      <c r="D117" s="63"/>
      <c r="E117" t="s">
        <v>1004</v>
      </c>
      <c r="F117"/>
      <c r="G117" s="63" t="s">
        <v>590</v>
      </c>
      <c r="M117" s="227">
        <f>VLOOKUP(B117,'Shareholding Feb13'!$B$2:$P$982,12,0)</f>
        <v>762000</v>
      </c>
      <c r="N117" s="244">
        <f>M117/$M$1040</f>
        <v>6.7438104298957896E-4</v>
      </c>
      <c r="O117" s="243">
        <f>VLOOKUP(B117,'Shareholding Mar13'!$B$2:$P$970,12,0)</f>
        <v>608500</v>
      </c>
      <c r="P117" s="244">
        <f>O117/$M$1040</f>
        <v>5.3853131845033964E-4</v>
      </c>
      <c r="Q117" s="68">
        <f>O117-M117</f>
        <v>-153500</v>
      </c>
      <c r="R117" s="90">
        <f>Q117/$M$1040</f>
        <v>-1.3584972453923932E-4</v>
      </c>
    </row>
    <row r="118" spans="1:18" ht="15" customHeight="1" x14ac:dyDescent="0.2">
      <c r="A118" s="225">
        <f>A117+1</f>
        <v>116</v>
      </c>
      <c r="B118" t="s">
        <v>3028</v>
      </c>
      <c r="C118" s="63" t="s">
        <v>3029</v>
      </c>
      <c r="D118" s="63"/>
      <c r="E118" t="s">
        <v>1004</v>
      </c>
      <c r="F118"/>
      <c r="G118" s="63" t="s">
        <v>590</v>
      </c>
      <c r="M118" s="227">
        <f>VLOOKUP(B118,'Shareholding Feb13'!$B$2:$P$982,12,0)</f>
        <v>136500</v>
      </c>
      <c r="N118" s="244">
        <f>M118/$M$1040</f>
        <v>1.2080447817333009E-4</v>
      </c>
      <c r="O118" s="243">
        <f>VLOOKUP(B118,'Shareholding Mar13'!$B$2:$P$970,12,0)</f>
        <v>108500</v>
      </c>
      <c r="P118" s="244">
        <f>O118/$M$1040</f>
        <v>9.6024072394185455E-5</v>
      </c>
      <c r="Q118" s="68">
        <f>O118-M118</f>
        <v>-28000</v>
      </c>
      <c r="R118" s="90">
        <f>Q118/$M$1040</f>
        <v>-2.4780405779144633E-5</v>
      </c>
    </row>
    <row r="119" spans="1:18" ht="15" customHeight="1" x14ac:dyDescent="0.2">
      <c r="A119" s="225">
        <f>A118+1</f>
        <v>117</v>
      </c>
      <c r="B119" t="s">
        <v>2512</v>
      </c>
      <c r="C119" s="63" t="s">
        <v>2513</v>
      </c>
      <c r="D119" s="63" t="s">
        <v>2514</v>
      </c>
      <c r="E119" t="s">
        <v>1004</v>
      </c>
      <c r="F119"/>
      <c r="G119" s="63" t="s">
        <v>590</v>
      </c>
      <c r="M119" s="227">
        <f>VLOOKUP(B119,'Shareholding Feb13'!$B$2:$P$982,12,0)</f>
        <v>39500</v>
      </c>
      <c r="N119" s="244">
        <f>M119/$M$1040</f>
        <v>3.4958072438436176E-5</v>
      </c>
      <c r="O119" s="243">
        <f>VLOOKUP(B119,'Shareholding Mar13'!$B$2:$P$970,12,0)</f>
        <v>39500</v>
      </c>
      <c r="P119" s="244">
        <f>O119/$M$1040</f>
        <v>3.4958072438436176E-5</v>
      </c>
      <c r="Q119" s="68">
        <f>O119-M119</f>
        <v>0</v>
      </c>
      <c r="R119" s="90">
        <f>Q119/$M$1040</f>
        <v>0</v>
      </c>
    </row>
    <row r="120" spans="1:18" ht="15" customHeight="1" x14ac:dyDescent="0.2">
      <c r="A120" s="225">
        <f>A119+1</f>
        <v>118</v>
      </c>
      <c r="B120" t="s">
        <v>2861</v>
      </c>
      <c r="C120" s="63" t="s">
        <v>2862</v>
      </c>
      <c r="D120" s="63"/>
      <c r="E120" t="s">
        <v>1391</v>
      </c>
      <c r="F120"/>
      <c r="G120" s="63" t="s">
        <v>590</v>
      </c>
      <c r="M120" s="227">
        <f>VLOOKUP(B120,'Shareholding Feb13'!$B$2:$P$982,12,0)</f>
        <v>27000</v>
      </c>
      <c r="N120" s="244">
        <f>M120/$M$1040</f>
        <v>2.3895391287032324E-5</v>
      </c>
      <c r="O120" s="243">
        <f>VLOOKUP(B120,'Shareholding Mar13'!$B$2:$P$970,12,0)</f>
        <v>27000</v>
      </c>
      <c r="P120" s="244">
        <f>O120/$M$1040</f>
        <v>2.3895391287032324E-5</v>
      </c>
      <c r="Q120" s="68">
        <f>O120-M120</f>
        <v>0</v>
      </c>
      <c r="R120" s="90">
        <f>Q120/$M$1040</f>
        <v>0</v>
      </c>
    </row>
    <row r="121" spans="1:18" ht="15" customHeight="1" x14ac:dyDescent="0.2">
      <c r="A121" s="225">
        <f>A120+1</f>
        <v>119</v>
      </c>
      <c r="B121" t="s">
        <v>1808</v>
      </c>
      <c r="C121" s="63" t="s">
        <v>1809</v>
      </c>
      <c r="D121" s="63"/>
      <c r="E121" t="s">
        <v>1004</v>
      </c>
      <c r="F121"/>
      <c r="G121" s="63" t="s">
        <v>590</v>
      </c>
      <c r="M121" s="227">
        <f>VLOOKUP(B121,'Shareholding Feb13'!$B$2:$P$982,12,0)</f>
        <v>10500</v>
      </c>
      <c r="N121" s="244">
        <f>M121/$M$1040</f>
        <v>9.292652167179237E-6</v>
      </c>
      <c r="O121" s="243">
        <f>VLOOKUP(B121,'Shareholding Mar13'!$B$2:$P$970,12,0)</f>
        <v>10500</v>
      </c>
      <c r="P121" s="244">
        <f>O121/$M$1040</f>
        <v>9.292652167179237E-6</v>
      </c>
      <c r="Q121" s="68">
        <f>O121-M121</f>
        <v>0</v>
      </c>
      <c r="R121" s="90">
        <f>Q121/$M$1040</f>
        <v>0</v>
      </c>
    </row>
    <row r="122" spans="1:18" ht="15" customHeight="1" x14ac:dyDescent="0.2">
      <c r="A122" s="225">
        <f>A121+1</f>
        <v>120</v>
      </c>
      <c r="B122" t="s">
        <v>369</v>
      </c>
      <c r="C122" s="63" t="s">
        <v>370</v>
      </c>
      <c r="D122" s="63" t="s">
        <v>1163</v>
      </c>
      <c r="E122" t="s">
        <v>1039</v>
      </c>
      <c r="F122" t="s">
        <v>656</v>
      </c>
      <c r="G122" s="63" t="s">
        <v>590</v>
      </c>
      <c r="M122" s="227">
        <f>VLOOKUP(B122,'Shareholding Feb13'!$B$2:$P$982,12,0)</f>
        <v>6500</v>
      </c>
      <c r="N122" s="244">
        <f>M122/$M$1040</f>
        <v>5.7525941987300045E-6</v>
      </c>
      <c r="O122" s="243">
        <f>VLOOKUP(B122,'Shareholding Mar13'!$B$2:$P$970,12,0)</f>
        <v>6500</v>
      </c>
      <c r="P122" s="244">
        <f>O122/$M$1040</f>
        <v>5.7525941987300045E-6</v>
      </c>
      <c r="Q122" s="68">
        <f>O122-M122</f>
        <v>0</v>
      </c>
      <c r="R122" s="90">
        <f>Q122/$M$1040</f>
        <v>0</v>
      </c>
    </row>
    <row r="123" spans="1:18" ht="15" customHeight="1" x14ac:dyDescent="0.2">
      <c r="A123" s="225">
        <f>A122+1</f>
        <v>121</v>
      </c>
      <c r="B123" t="s">
        <v>2726</v>
      </c>
      <c r="C123" s="63" t="s">
        <v>2727</v>
      </c>
      <c r="D123" s="63"/>
      <c r="E123" t="s">
        <v>1391</v>
      </c>
      <c r="F123"/>
      <c r="G123" s="63" t="s">
        <v>590</v>
      </c>
      <c r="M123" s="227">
        <f>VLOOKUP(B123,'Shareholding Feb13'!$B$2:$P$982,12,0)</f>
        <v>43500</v>
      </c>
      <c r="N123" s="244">
        <f>M123/$M$1040</f>
        <v>3.8498130406885414E-5</v>
      </c>
      <c r="O123" s="243">
        <f>VLOOKUP(B123,'Shareholding Mar13'!$B$2:$P$970,12,0)</f>
        <v>57000</v>
      </c>
      <c r="P123" s="244">
        <f>O123/$M$1040</f>
        <v>5.0445826050401573E-5</v>
      </c>
      <c r="Q123" s="68">
        <f>O123-M123</f>
        <v>13500</v>
      </c>
      <c r="R123" s="90">
        <f>Q123/$M$1040</f>
        <v>1.1947695643516162E-5</v>
      </c>
    </row>
    <row r="124" spans="1:18" ht="15" customHeight="1" x14ac:dyDescent="0.2">
      <c r="A124" s="225">
        <f>A123+1</f>
        <v>122</v>
      </c>
      <c r="B124" t="s">
        <v>566</v>
      </c>
      <c r="C124" s="63" t="s">
        <v>567</v>
      </c>
      <c r="D124" s="63" t="s">
        <v>1080</v>
      </c>
      <c r="E124" t="s">
        <v>1004</v>
      </c>
      <c r="F124"/>
      <c r="G124" s="63" t="s">
        <v>590</v>
      </c>
      <c r="M124" s="227">
        <f>VLOOKUP(B124,'Shareholding Feb13'!$B$2:$P$982,12,0)</f>
        <v>1639552</v>
      </c>
      <c r="N124" s="244">
        <f>M124/$M$1040</f>
        <v>1.4510272805717194E-3</v>
      </c>
      <c r="O124" s="243">
        <f>VLOOKUP(B124,'Shareholding Mar13'!$B$2:$P$970,12,0)</f>
        <v>1557052</v>
      </c>
      <c r="P124" s="244">
        <f>O124/$M$1040</f>
        <v>1.3780135849724539E-3</v>
      </c>
      <c r="Q124" s="68">
        <f>O124-M124</f>
        <v>-82500</v>
      </c>
      <c r="R124" s="90">
        <f>Q124/$M$1040</f>
        <v>-7.3013695599265444E-5</v>
      </c>
    </row>
    <row r="125" spans="1:18" ht="15" customHeight="1" x14ac:dyDescent="0.2">
      <c r="A125" s="225">
        <f>A124+1</f>
        <v>123</v>
      </c>
      <c r="B125" t="s">
        <v>2410</v>
      </c>
      <c r="C125" s="63" t="s">
        <v>196</v>
      </c>
      <c r="D125" s="63" t="s">
        <v>1079</v>
      </c>
      <c r="E125" t="s">
        <v>1004</v>
      </c>
      <c r="F125"/>
      <c r="G125" s="63" t="s">
        <v>590</v>
      </c>
      <c r="M125" s="227">
        <f>VLOOKUP(B125,'Shareholding Feb13'!$B$2:$P$982,12,0)</f>
        <v>1612000</v>
      </c>
      <c r="N125" s="244">
        <f>M125/$M$1040</f>
        <v>1.426643361285041E-3</v>
      </c>
      <c r="O125" s="243">
        <f>VLOOKUP(B125,'Shareholding Mar13'!$B$2:$P$970,12,0)</f>
        <v>1773500</v>
      </c>
      <c r="P125" s="244">
        <f>O125/$M$1040</f>
        <v>1.5695732017611788E-3</v>
      </c>
      <c r="Q125" s="68">
        <f>O125-M125</f>
        <v>161500</v>
      </c>
      <c r="R125" s="90">
        <f>Q125/$M$1040</f>
        <v>1.429298404761378E-4</v>
      </c>
    </row>
    <row r="126" spans="1:18" ht="15" customHeight="1" x14ac:dyDescent="0.2">
      <c r="A126" s="225">
        <f>A125+1</f>
        <v>124</v>
      </c>
      <c r="B126" t="s">
        <v>2603</v>
      </c>
      <c r="C126" s="63" t="s">
        <v>2604</v>
      </c>
      <c r="D126" s="63"/>
      <c r="E126" t="s">
        <v>2605</v>
      </c>
      <c r="F126"/>
      <c r="G126" s="63" t="s">
        <v>590</v>
      </c>
      <c r="M126" s="227">
        <f>VLOOKUP(B126,'Shareholding Feb13'!$B$2:$P$982,12,0)</f>
        <v>500</v>
      </c>
      <c r="N126" s="244">
        <f>M126/$M$1040</f>
        <v>4.4250724605615418E-7</v>
      </c>
      <c r="O126" s="243">
        <f>VLOOKUP(B126,'Shareholding Mar13'!$B$2:$P$970,12,0)</f>
        <v>500</v>
      </c>
      <c r="P126" s="244">
        <f>O126/$M$1040</f>
        <v>4.4250724605615418E-7</v>
      </c>
      <c r="Q126" s="68">
        <f>O126-M126</f>
        <v>0</v>
      </c>
      <c r="R126" s="90">
        <f>Q126/$M$1040</f>
        <v>0</v>
      </c>
    </row>
    <row r="127" spans="1:18" ht="15" customHeight="1" x14ac:dyDescent="0.2">
      <c r="A127" s="225">
        <f>A126+1</f>
        <v>125</v>
      </c>
      <c r="B127" t="s">
        <v>3026</v>
      </c>
      <c r="C127" s="63" t="s">
        <v>3027</v>
      </c>
      <c r="D127" s="63"/>
      <c r="E127" t="s">
        <v>1039</v>
      </c>
      <c r="F127"/>
      <c r="G127" s="63" t="s">
        <v>590</v>
      </c>
      <c r="M127" s="227">
        <f>VLOOKUP(B127,'Shareholding Feb13'!$B$2:$P$982,12,0)</f>
        <v>272000</v>
      </c>
      <c r="N127" s="244">
        <f>M127/$M$1040</f>
        <v>2.4072394185454786E-4</v>
      </c>
      <c r="O127" s="243">
        <f>VLOOKUP(B127,'Shareholding Mar13'!$B$2:$P$970,12,0)</f>
        <v>322000</v>
      </c>
      <c r="P127" s="244">
        <f>O127/$M$1040</f>
        <v>2.8497466646016327E-4</v>
      </c>
      <c r="Q127" s="68">
        <f>O127-M127</f>
        <v>50000</v>
      </c>
      <c r="R127" s="90">
        <f>Q127/$M$1040</f>
        <v>4.4250724605615417E-5</v>
      </c>
    </row>
    <row r="128" spans="1:18" ht="15" customHeight="1" x14ac:dyDescent="0.2">
      <c r="A128" s="225">
        <f>A127+1</f>
        <v>126</v>
      </c>
      <c r="B128" t="s">
        <v>82</v>
      </c>
      <c r="C128" s="63" t="s">
        <v>83</v>
      </c>
      <c r="D128" s="63" t="s">
        <v>1107</v>
      </c>
      <c r="E128" t="s">
        <v>1004</v>
      </c>
      <c r="F128"/>
      <c r="G128" s="63" t="s">
        <v>590</v>
      </c>
      <c r="M128" s="227">
        <f>VLOOKUP(B128,'Shareholding Feb13'!$B$2:$P$982,12,0)</f>
        <v>71694</v>
      </c>
      <c r="N128" s="244">
        <f>M128/$M$1040</f>
        <v>6.3450228997499834E-5</v>
      </c>
      <c r="O128" s="243"/>
      <c r="P128" s="244">
        <f>O128/$M$1040</f>
        <v>0</v>
      </c>
      <c r="Q128" s="68">
        <f>O128-M128</f>
        <v>-71694</v>
      </c>
      <c r="R128" s="90">
        <f>Q128/$M$1040</f>
        <v>-6.3450228997499834E-5</v>
      </c>
    </row>
    <row r="129" spans="1:18" ht="15" customHeight="1" x14ac:dyDescent="0.2">
      <c r="A129" s="225">
        <f>A128+1</f>
        <v>127</v>
      </c>
      <c r="B129" t="s">
        <v>651</v>
      </c>
      <c r="C129" s="63" t="s">
        <v>652</v>
      </c>
      <c r="D129" s="63"/>
      <c r="E129" t="s">
        <v>1004</v>
      </c>
      <c r="F129"/>
      <c r="G129" s="63" t="s">
        <v>590</v>
      </c>
      <c r="M129" s="227">
        <f>VLOOKUP(B129,'Shareholding Feb13'!$B$2:$P$982,12,0)</f>
        <v>415500</v>
      </c>
      <c r="N129" s="244">
        <f>M129/$M$1040</f>
        <v>3.6772352147266413E-4</v>
      </c>
      <c r="O129" s="243">
        <f>VLOOKUP(B129,'Shareholding Mar13'!$B$2:$P$970,12,0)</f>
        <v>143500</v>
      </c>
      <c r="P129" s="244">
        <f>O129/$M$1040</f>
        <v>1.2699957961811623E-4</v>
      </c>
      <c r="Q129" s="68">
        <f>O129-M129</f>
        <v>-272000</v>
      </c>
      <c r="R129" s="90">
        <f>Q129/$M$1040</f>
        <v>-2.4072394185454786E-4</v>
      </c>
    </row>
    <row r="130" spans="1:18" ht="15" customHeight="1" x14ac:dyDescent="0.2">
      <c r="A130" s="225">
        <f>A129+1</f>
        <v>128</v>
      </c>
      <c r="B130" t="s">
        <v>1574</v>
      </c>
      <c r="C130" s="63" t="s">
        <v>1575</v>
      </c>
      <c r="D130" s="63"/>
      <c r="E130" t="s">
        <v>1391</v>
      </c>
      <c r="F130"/>
      <c r="G130" s="63" t="s">
        <v>590</v>
      </c>
      <c r="M130" s="227">
        <f>VLOOKUP(B130,'Shareholding Feb13'!$B$2:$P$982,12,0)</f>
        <v>163000</v>
      </c>
      <c r="N130" s="244">
        <f>M130/$M$1040</f>
        <v>1.4425736221430625E-4</v>
      </c>
      <c r="O130" s="243">
        <f>VLOOKUP(B130,'Shareholding Mar13'!$B$2:$P$970,12,0)</f>
        <v>163000</v>
      </c>
      <c r="P130" s="244">
        <f>O130/$M$1040</f>
        <v>1.4425736221430625E-4</v>
      </c>
      <c r="Q130" s="68">
        <f>O130-M130</f>
        <v>0</v>
      </c>
      <c r="R130" s="90">
        <f>Q130/$M$1040</f>
        <v>0</v>
      </c>
    </row>
    <row r="131" spans="1:18" ht="15" customHeight="1" x14ac:dyDescent="0.2">
      <c r="A131" s="225">
        <f>A130+1</f>
        <v>129</v>
      </c>
      <c r="B131" t="s">
        <v>3087</v>
      </c>
      <c r="C131" s="63" t="s">
        <v>3088</v>
      </c>
      <c r="D131" s="63" t="s">
        <v>656</v>
      </c>
      <c r="E131" t="s">
        <v>3089</v>
      </c>
      <c r="F131"/>
      <c r="G131" s="63" t="s">
        <v>590</v>
      </c>
      <c r="M131" s="227">
        <f>VLOOKUP(B131,'Shareholding Feb13'!$B$2:$P$982,12,0)</f>
        <v>5000</v>
      </c>
      <c r="N131" s="244">
        <f>M131/$M$1040</f>
        <v>4.425072460561542E-6</v>
      </c>
      <c r="O131" s="243">
        <f>VLOOKUP(B131,'Shareholding Mar13'!$B$2:$P$970,12,0)</f>
        <v>5000</v>
      </c>
      <c r="P131" s="244">
        <f>O131/$M$1040</f>
        <v>4.425072460561542E-6</v>
      </c>
      <c r="Q131" s="68">
        <f>O131-M131</f>
        <v>0</v>
      </c>
      <c r="R131" s="90">
        <f>Q131/$M$1040</f>
        <v>0</v>
      </c>
    </row>
    <row r="132" spans="1:18" ht="15" customHeight="1" x14ac:dyDescent="0.2">
      <c r="A132" s="225">
        <f>A131+1</f>
        <v>130</v>
      </c>
      <c r="B132" t="s">
        <v>2043</v>
      </c>
      <c r="C132" s="63" t="s">
        <v>2044</v>
      </c>
      <c r="D132" s="63"/>
      <c r="E132" t="s">
        <v>2045</v>
      </c>
      <c r="F132"/>
      <c r="G132" s="63" t="s">
        <v>590</v>
      </c>
      <c r="M132" s="227">
        <f>VLOOKUP(B132,'Shareholding Feb13'!$B$2:$P$982,12,0)</f>
        <v>712000</v>
      </c>
      <c r="N132" s="244">
        <f>M132/$M$1040</f>
        <v>6.3013031838396352E-4</v>
      </c>
      <c r="O132" s="243">
        <f>VLOOKUP(B132,'Shareholding Mar13'!$B$2:$P$970,12,0)</f>
        <v>671000</v>
      </c>
      <c r="P132" s="244">
        <f>O132/$M$1040</f>
        <v>5.9384472420735885E-4</v>
      </c>
      <c r="Q132" s="68">
        <f>O132-M132</f>
        <v>-41000</v>
      </c>
      <c r="R132" s="90">
        <f>Q132/$M$1040</f>
        <v>-3.6285594176604642E-5</v>
      </c>
    </row>
    <row r="133" spans="1:18" ht="15" customHeight="1" x14ac:dyDescent="0.2">
      <c r="A133" s="225">
        <f>A132+1</f>
        <v>131</v>
      </c>
      <c r="B133" t="s">
        <v>2760</v>
      </c>
      <c r="C133" s="63" t="s">
        <v>2761</v>
      </c>
      <c r="D133" s="63"/>
      <c r="E133" t="s">
        <v>1391</v>
      </c>
      <c r="F133"/>
      <c r="G133" s="63" t="s">
        <v>590</v>
      </c>
      <c r="M133" s="227">
        <f>VLOOKUP(B133,'Shareholding Feb13'!$B$2:$P$982,12,0)</f>
        <v>21000</v>
      </c>
      <c r="N133" s="244">
        <f>M133/$M$1040</f>
        <v>1.8585304334358474E-5</v>
      </c>
      <c r="O133" s="243">
        <f>VLOOKUP(B133,'Shareholding Mar13'!$B$2:$P$970,12,0)</f>
        <v>21000</v>
      </c>
      <c r="P133" s="244">
        <f>O133/$M$1040</f>
        <v>1.8585304334358474E-5</v>
      </c>
      <c r="Q133" s="68">
        <f>O133-M133</f>
        <v>0</v>
      </c>
      <c r="R133" s="90">
        <f>Q133/$M$1040</f>
        <v>0</v>
      </c>
    </row>
    <row r="134" spans="1:18" ht="15" customHeight="1" x14ac:dyDescent="0.2">
      <c r="A134" s="225">
        <f>A133+1</f>
        <v>132</v>
      </c>
      <c r="B134" t="s">
        <v>2407</v>
      </c>
      <c r="C134" s="63" t="s">
        <v>2408</v>
      </c>
      <c r="D134" s="63" t="s">
        <v>2409</v>
      </c>
      <c r="E134" t="s">
        <v>1039</v>
      </c>
      <c r="F134"/>
      <c r="G134" s="63" t="s">
        <v>590</v>
      </c>
      <c r="M134" s="227">
        <f>VLOOKUP(B134,'Shareholding Feb13'!$B$2:$P$982,12,0)</f>
        <v>6965000</v>
      </c>
      <c r="N134" s="244">
        <f>M134/$M$1040</f>
        <v>6.1641259375622278E-3</v>
      </c>
      <c r="O134" s="243">
        <f>VLOOKUP(B134,'Shareholding Mar13'!$B$2:$P$970,12,0)</f>
        <v>7133500</v>
      </c>
      <c r="P134" s="244">
        <f>O134/$M$1040</f>
        <v>6.3132508794831515E-3</v>
      </c>
      <c r="Q134" s="68">
        <f>O134-M134</f>
        <v>168500</v>
      </c>
      <c r="R134" s="90">
        <f>Q134/$M$1040</f>
        <v>1.4912494192092395E-4</v>
      </c>
    </row>
    <row r="135" spans="1:18" ht="15" customHeight="1" x14ac:dyDescent="0.2">
      <c r="A135" s="225">
        <f>A134+1</f>
        <v>133</v>
      </c>
      <c r="B135" t="s">
        <v>2525</v>
      </c>
      <c r="C135" s="63" t="s">
        <v>2526</v>
      </c>
      <c r="D135" s="63" t="s">
        <v>2527</v>
      </c>
      <c r="E135" t="s">
        <v>1004</v>
      </c>
      <c r="F135"/>
      <c r="G135" s="63" t="s">
        <v>590</v>
      </c>
      <c r="M135" s="227">
        <f>VLOOKUP(B135,'Shareholding Feb13'!$B$2:$P$982,12,0)</f>
        <v>34000</v>
      </c>
      <c r="N135" s="244">
        <f>M135/$M$1040</f>
        <v>3.0090492731818483E-5</v>
      </c>
      <c r="O135" s="243">
        <f>VLOOKUP(B135,'Shareholding Mar13'!$B$2:$P$970,12,0)</f>
        <v>35000</v>
      </c>
      <c r="P135" s="244">
        <f>O135/$M$1040</f>
        <v>3.0975507223930792E-5</v>
      </c>
      <c r="Q135" s="68">
        <f>O135-M135</f>
        <v>1000</v>
      </c>
      <c r="R135" s="90">
        <f>Q135/$M$1040</f>
        <v>8.8501449211230836E-7</v>
      </c>
    </row>
    <row r="136" spans="1:18" ht="15" customHeight="1" x14ac:dyDescent="0.2">
      <c r="A136" s="225">
        <f>A135+1</f>
        <v>134</v>
      </c>
      <c r="B136" t="s">
        <v>2494</v>
      </c>
      <c r="C136" s="63" t="s">
        <v>2495</v>
      </c>
      <c r="D136" s="63" t="s">
        <v>2496</v>
      </c>
      <c r="E136" t="s">
        <v>1039</v>
      </c>
      <c r="F136"/>
      <c r="G136" s="63" t="s">
        <v>590</v>
      </c>
      <c r="M136" s="227">
        <f>VLOOKUP(B136,'Shareholding Feb13'!$B$2:$P$982,12,0)</f>
        <v>84500</v>
      </c>
      <c r="N136" s="244">
        <f>M136/$M$1040</f>
        <v>7.4783724583490056E-5</v>
      </c>
      <c r="O136" s="243">
        <f>VLOOKUP(B136,'Shareholding Mar13'!$B$2:$P$970,12,0)</f>
        <v>84500</v>
      </c>
      <c r="P136" s="244">
        <f>O136/$M$1040</f>
        <v>7.4783724583490056E-5</v>
      </c>
      <c r="Q136" s="68">
        <f>O136-M136</f>
        <v>0</v>
      </c>
      <c r="R136" s="90">
        <f>Q136/$M$1040</f>
        <v>0</v>
      </c>
    </row>
    <row r="137" spans="1:18" ht="15" customHeight="1" x14ac:dyDescent="0.2">
      <c r="A137" s="225">
        <f>A136+1</f>
        <v>135</v>
      </c>
      <c r="B137" t="s">
        <v>1456</v>
      </c>
      <c r="C137" s="63" t="s">
        <v>1457</v>
      </c>
      <c r="D137" s="63"/>
      <c r="E137" t="s">
        <v>1458</v>
      </c>
      <c r="F137" t="s">
        <v>990</v>
      </c>
      <c r="G137" s="63" t="s">
        <v>590</v>
      </c>
      <c r="M137" s="227">
        <f>VLOOKUP(B137,'Shareholding Feb13'!$B$2:$P$982,12,0)</f>
        <v>87300</v>
      </c>
      <c r="N137" s="244">
        <f>M137/$M$1040</f>
        <v>7.7261765161404524E-5</v>
      </c>
      <c r="O137" s="243">
        <f>VLOOKUP(B137,'Shareholding Mar13'!$B$2:$P$970,12,0)</f>
        <v>87300</v>
      </c>
      <c r="P137" s="244">
        <f>O137/$M$1040</f>
        <v>7.7261765161404524E-5</v>
      </c>
      <c r="Q137" s="68">
        <f>O137-M137</f>
        <v>0</v>
      </c>
      <c r="R137" s="90">
        <f>Q137/$M$1040</f>
        <v>0</v>
      </c>
    </row>
    <row r="138" spans="1:18" ht="15" customHeight="1" x14ac:dyDescent="0.2">
      <c r="A138" s="225">
        <f>A137+1</f>
        <v>136</v>
      </c>
      <c r="B138" t="s">
        <v>1981</v>
      </c>
      <c r="C138" s="63" t="s">
        <v>227</v>
      </c>
      <c r="D138" s="63" t="s">
        <v>1076</v>
      </c>
      <c r="E138" t="s">
        <v>889</v>
      </c>
      <c r="F138"/>
      <c r="G138" s="63" t="s">
        <v>590</v>
      </c>
      <c r="M138" s="227">
        <f>VLOOKUP(B138,'Shareholding Feb13'!$B$2:$P$982,12,0)</f>
        <v>2829500</v>
      </c>
      <c r="N138" s="244">
        <f>M138/$M$1040</f>
        <v>2.5041485054317766E-3</v>
      </c>
      <c r="O138" s="243">
        <f>VLOOKUP(B138,'Shareholding Mar13'!$B$2:$P$970,12,0)</f>
        <v>2737500</v>
      </c>
      <c r="P138" s="244">
        <f>O138/$M$1040</f>
        <v>2.4227271721574441E-3</v>
      </c>
      <c r="Q138" s="68">
        <f>O138-M138</f>
        <v>-92000</v>
      </c>
      <c r="R138" s="90">
        <f>Q138/$M$1040</f>
        <v>-8.1421333274332372E-5</v>
      </c>
    </row>
    <row r="139" spans="1:18" ht="15" customHeight="1" x14ac:dyDescent="0.2">
      <c r="A139" s="225">
        <f>A138+1</f>
        <v>137</v>
      </c>
      <c r="B139" t="s">
        <v>3537</v>
      </c>
      <c r="C139" s="63" t="s">
        <v>3538</v>
      </c>
      <c r="D139" s="63" t="s">
        <v>3539</v>
      </c>
      <c r="E139" t="s">
        <v>3540</v>
      </c>
      <c r="F139" t="s">
        <v>3541</v>
      </c>
      <c r="G139" s="63" t="s">
        <v>590</v>
      </c>
      <c r="M139" s="227"/>
      <c r="N139" s="244">
        <f>M139/$M$1040</f>
        <v>0</v>
      </c>
      <c r="O139" s="243">
        <f>VLOOKUP(B139,'Shareholding Mar13'!$B$2:$P$970,12,0)</f>
        <v>16000</v>
      </c>
      <c r="P139" s="244">
        <f>O139/$M$1040</f>
        <v>1.4160231873796934E-5</v>
      </c>
      <c r="Q139" s="68">
        <f>O139-M139</f>
        <v>16000</v>
      </c>
      <c r="R139" s="90">
        <f>Q139/$M$1040</f>
        <v>1.4160231873796934E-5</v>
      </c>
    </row>
    <row r="140" spans="1:18" ht="15" customHeight="1" x14ac:dyDescent="0.2">
      <c r="A140" s="225">
        <f>A139+1</f>
        <v>138</v>
      </c>
      <c r="B140" t="s">
        <v>686</v>
      </c>
      <c r="C140" s="63" t="s">
        <v>687</v>
      </c>
      <c r="D140" s="63"/>
      <c r="E140" t="s">
        <v>900</v>
      </c>
      <c r="F140"/>
      <c r="G140" s="63" t="s">
        <v>590</v>
      </c>
      <c r="M140" s="227">
        <f>VLOOKUP(B140,'Shareholding Feb13'!$B$2:$P$982,12,0)</f>
        <v>109000</v>
      </c>
      <c r="N140" s="244">
        <f>M140/$M$1040</f>
        <v>9.6466579640241615E-5</v>
      </c>
      <c r="O140" s="243">
        <f>VLOOKUP(B140,'Shareholding Mar13'!$B$2:$P$970,12,0)</f>
        <v>109000</v>
      </c>
      <c r="P140" s="244">
        <f>O140/$M$1040</f>
        <v>9.6466579640241615E-5</v>
      </c>
      <c r="Q140" s="68">
        <f>O140-M140</f>
        <v>0</v>
      </c>
      <c r="R140" s="90">
        <f>Q140/$M$1040</f>
        <v>0</v>
      </c>
    </row>
    <row r="141" spans="1:18" ht="15" customHeight="1" x14ac:dyDescent="0.2">
      <c r="A141" s="225">
        <f>A140+1</f>
        <v>139</v>
      </c>
      <c r="B141" t="s">
        <v>1026</v>
      </c>
      <c r="C141" s="63" t="s">
        <v>1027</v>
      </c>
      <c r="D141" s="63"/>
      <c r="E141" t="s">
        <v>1028</v>
      </c>
      <c r="F141"/>
      <c r="G141" s="63" t="s">
        <v>590</v>
      </c>
      <c r="M141" s="227">
        <f>VLOOKUP(B141,'Shareholding Feb13'!$B$2:$P$982,12,0)</f>
        <v>50000</v>
      </c>
      <c r="N141" s="244">
        <f>M141/$M$1040</f>
        <v>4.4250724605615417E-5</v>
      </c>
      <c r="O141" s="243">
        <f>VLOOKUP(B141,'Shareholding Mar13'!$B$2:$P$970,12,0)</f>
        <v>51000</v>
      </c>
      <c r="P141" s="244">
        <f>O141/$M$1040</f>
        <v>4.5135739097727723E-5</v>
      </c>
      <c r="Q141" s="68">
        <f>O141-M141</f>
        <v>1000</v>
      </c>
      <c r="R141" s="90">
        <f>Q141/$M$1040</f>
        <v>8.8501449211230836E-7</v>
      </c>
    </row>
    <row r="142" spans="1:18" ht="15" customHeight="1" x14ac:dyDescent="0.2">
      <c r="A142" s="225">
        <f>A141+1</f>
        <v>140</v>
      </c>
      <c r="B142" t="s">
        <v>2255</v>
      </c>
      <c r="C142" s="63" t="s">
        <v>2256</v>
      </c>
      <c r="D142" s="63"/>
      <c r="E142" t="s">
        <v>2257</v>
      </c>
      <c r="F142"/>
      <c r="G142" s="63" t="s">
        <v>590</v>
      </c>
      <c r="M142" s="227">
        <f>VLOOKUP(B142,'Shareholding Feb13'!$B$2:$P$982,12,0)</f>
        <v>595500</v>
      </c>
      <c r="N142" s="244">
        <f>M142/$M$1040</f>
        <v>5.2702613005287959E-4</v>
      </c>
      <c r="O142" s="243">
        <f>VLOOKUP(B142,'Shareholding Mar13'!$B$2:$P$970,12,0)</f>
        <v>595500</v>
      </c>
      <c r="P142" s="244">
        <f>O142/$M$1040</f>
        <v>5.2702613005287959E-4</v>
      </c>
      <c r="Q142" s="68">
        <f>O142-M142</f>
        <v>0</v>
      </c>
      <c r="R142" s="90">
        <f>Q142/$M$1040</f>
        <v>0</v>
      </c>
    </row>
    <row r="143" spans="1:18" ht="15" customHeight="1" x14ac:dyDescent="0.2">
      <c r="A143" s="225">
        <f>A142+1</f>
        <v>141</v>
      </c>
      <c r="B143" t="s">
        <v>742</v>
      </c>
      <c r="C143" s="63" t="s">
        <v>743</v>
      </c>
      <c r="D143" s="63"/>
      <c r="E143" t="s">
        <v>901</v>
      </c>
      <c r="F143"/>
      <c r="G143" s="63" t="s">
        <v>590</v>
      </c>
      <c r="M143" s="227">
        <f>VLOOKUP(B143,'Shareholding Feb13'!$B$2:$P$982,12,0)</f>
        <v>183000</v>
      </c>
      <c r="N143" s="244">
        <f>M143/$M$1040</f>
        <v>1.6195765205655242E-4</v>
      </c>
      <c r="O143" s="243"/>
      <c r="P143" s="244">
        <f>O143/$M$1040</f>
        <v>0</v>
      </c>
      <c r="Q143" s="68">
        <f>O143-M143</f>
        <v>-183000</v>
      </c>
      <c r="R143" s="90">
        <f>Q143/$M$1040</f>
        <v>-1.6195765205655242E-4</v>
      </c>
    </row>
    <row r="144" spans="1:18" ht="15" customHeight="1" x14ac:dyDescent="0.2">
      <c r="A144" s="225">
        <f>A143+1</f>
        <v>142</v>
      </c>
      <c r="B144" t="s">
        <v>1320</v>
      </c>
      <c r="C144" s="63" t="s">
        <v>1321</v>
      </c>
      <c r="D144" s="63"/>
      <c r="E144" t="s">
        <v>1322</v>
      </c>
      <c r="F144" t="s">
        <v>1323</v>
      </c>
      <c r="G144" s="63" t="s">
        <v>590</v>
      </c>
      <c r="M144" s="227">
        <f>VLOOKUP(B144,'Shareholding Feb13'!$B$2:$P$982,12,0)</f>
        <v>15000</v>
      </c>
      <c r="N144" s="244">
        <f>M144/$M$1040</f>
        <v>1.3275217381684624E-5</v>
      </c>
      <c r="O144" s="243">
        <f>VLOOKUP(B144,'Shareholding Mar13'!$B$2:$P$970,12,0)</f>
        <v>15000</v>
      </c>
      <c r="P144" s="244">
        <f>O144/$M$1040</f>
        <v>1.3275217381684624E-5</v>
      </c>
      <c r="Q144" s="68">
        <f>O144-M144</f>
        <v>0</v>
      </c>
      <c r="R144" s="90">
        <f>Q144/$M$1040</f>
        <v>0</v>
      </c>
    </row>
    <row r="145" spans="1:18" ht="15" customHeight="1" x14ac:dyDescent="0.2">
      <c r="A145" s="225">
        <f>A144+1</f>
        <v>143</v>
      </c>
      <c r="B145" t="s">
        <v>812</v>
      </c>
      <c r="C145" s="63" t="s">
        <v>645</v>
      </c>
      <c r="D145" s="63"/>
      <c r="E145" t="s">
        <v>876</v>
      </c>
      <c r="F145" t="s">
        <v>877</v>
      </c>
      <c r="G145" s="63" t="s">
        <v>590</v>
      </c>
      <c r="M145" s="227">
        <f>VLOOKUP(B145,'Shareholding Feb13'!$B$2:$P$982,12,0)</f>
        <v>1616000</v>
      </c>
      <c r="N145" s="244">
        <f>M145/$M$1040</f>
        <v>1.4301834192534902E-3</v>
      </c>
      <c r="O145" s="243">
        <f>VLOOKUP(B145,'Shareholding Mar13'!$B$2:$P$970,12,0)</f>
        <v>1579000</v>
      </c>
      <c r="P145" s="244">
        <f>O145/$M$1040</f>
        <v>1.3974378830453348E-3</v>
      </c>
      <c r="Q145" s="68">
        <f>O145-M145</f>
        <v>-37000</v>
      </c>
      <c r="R145" s="90">
        <f>Q145/$M$1040</f>
        <v>-3.2745536208155411E-5</v>
      </c>
    </row>
    <row r="146" spans="1:18" ht="15" customHeight="1" x14ac:dyDescent="0.2">
      <c r="A146" s="225">
        <f>A145+1</f>
        <v>144</v>
      </c>
      <c r="B146" t="s">
        <v>2261</v>
      </c>
      <c r="C146" s="63" t="s">
        <v>2262</v>
      </c>
      <c r="D146" s="63"/>
      <c r="E146" t="s">
        <v>876</v>
      </c>
      <c r="F146" t="s">
        <v>877</v>
      </c>
      <c r="G146" s="63" t="s">
        <v>590</v>
      </c>
      <c r="M146" s="227">
        <f>VLOOKUP(B146,'Shareholding Feb13'!$B$2:$P$982,12,0)</f>
        <v>925000</v>
      </c>
      <c r="N146" s="244">
        <f>M146/$M$1040</f>
        <v>8.1863840520388521E-4</v>
      </c>
      <c r="O146" s="243">
        <f>VLOOKUP(B146,'Shareholding Mar13'!$B$2:$P$970,12,0)</f>
        <v>1026000</v>
      </c>
      <c r="P146" s="244">
        <f>O146/$M$1040</f>
        <v>9.080248689072284E-4</v>
      </c>
      <c r="Q146" s="68">
        <f>O146-M146</f>
        <v>101000</v>
      </c>
      <c r="R146" s="90">
        <f>Q146/$M$1040</f>
        <v>8.938646370334314E-5</v>
      </c>
    </row>
    <row r="147" spans="1:18" ht="15" customHeight="1" x14ac:dyDescent="0.2">
      <c r="A147" s="225">
        <f>A146+1</f>
        <v>145</v>
      </c>
      <c r="B147" t="s">
        <v>2710</v>
      </c>
      <c r="C147" s="63" t="s">
        <v>2629</v>
      </c>
      <c r="D147" s="63"/>
      <c r="E147" t="s">
        <v>2630</v>
      </c>
      <c r="F147" t="s">
        <v>2631</v>
      </c>
      <c r="G147" s="63" t="s">
        <v>590</v>
      </c>
      <c r="M147" s="227">
        <f>VLOOKUP(B147,'Shareholding Feb13'!$B$2:$P$982,12,0)</f>
        <v>53000</v>
      </c>
      <c r="N147" s="244">
        <f>M147/$M$1040</f>
        <v>4.6905768081952342E-5</v>
      </c>
      <c r="O147" s="243">
        <f>VLOOKUP(B147,'Shareholding Mar13'!$B$2:$P$970,12,0)</f>
        <v>53000</v>
      </c>
      <c r="P147" s="244">
        <f>O147/$M$1040</f>
        <v>4.6905768081952342E-5</v>
      </c>
      <c r="Q147" s="68">
        <f>O147-M147</f>
        <v>0</v>
      </c>
      <c r="R147" s="90">
        <f>Q147/$M$1040</f>
        <v>0</v>
      </c>
    </row>
    <row r="148" spans="1:18" ht="15" customHeight="1" x14ac:dyDescent="0.2">
      <c r="A148" s="225">
        <f>A147+1</f>
        <v>146</v>
      </c>
      <c r="B148" t="s">
        <v>3448</v>
      </c>
      <c r="C148" s="63" t="s">
        <v>3449</v>
      </c>
      <c r="D148" s="63"/>
      <c r="E148" t="s">
        <v>3450</v>
      </c>
      <c r="F148"/>
      <c r="G148" s="63" t="s">
        <v>590</v>
      </c>
      <c r="M148" s="227">
        <f>VLOOKUP(B148,'Shareholding Feb13'!$B$2:$P$982,12,0)</f>
        <v>3000</v>
      </c>
      <c r="N148" s="244">
        <f>M148/$M$1040</f>
        <v>2.6550434763369249E-6</v>
      </c>
      <c r="O148" s="243">
        <f>VLOOKUP(B148,'Shareholding Mar13'!$B$2:$P$970,12,0)</f>
        <v>3000</v>
      </c>
      <c r="P148" s="244">
        <f>O148/$M$1040</f>
        <v>2.6550434763369249E-6</v>
      </c>
      <c r="Q148" s="68">
        <f>O148-M148</f>
        <v>0</v>
      </c>
      <c r="R148" s="90">
        <f>Q148/$M$1040</f>
        <v>0</v>
      </c>
    </row>
    <row r="149" spans="1:18" ht="15" customHeight="1" x14ac:dyDescent="0.2">
      <c r="A149" s="225">
        <f>A148+1</f>
        <v>147</v>
      </c>
      <c r="B149" t="s">
        <v>315</v>
      </c>
      <c r="C149" s="63" t="s">
        <v>316</v>
      </c>
      <c r="D149" s="63"/>
      <c r="E149" t="s">
        <v>1217</v>
      </c>
      <c r="F149"/>
      <c r="G149" s="63" t="s">
        <v>590</v>
      </c>
      <c r="M149" s="227">
        <f>VLOOKUP(B149,'Shareholding Feb13'!$B$2:$P$982,12,0)</f>
        <v>2100000</v>
      </c>
      <c r="N149" s="244">
        <f>M149/$M$1040</f>
        <v>1.8585304334358475E-3</v>
      </c>
      <c r="O149" s="243">
        <f>VLOOKUP(B149,'Shareholding Mar13'!$B$2:$P$970,12,0)</f>
        <v>2200000</v>
      </c>
      <c r="P149" s="244">
        <f>O149/$M$1040</f>
        <v>1.9470318826470784E-3</v>
      </c>
      <c r="Q149" s="68">
        <f>O149-M149</f>
        <v>100000</v>
      </c>
      <c r="R149" s="90">
        <f>Q149/$M$1040</f>
        <v>8.8501449211230834E-5</v>
      </c>
    </row>
    <row r="150" spans="1:18" ht="15" customHeight="1" x14ac:dyDescent="0.2">
      <c r="A150" s="225">
        <f>A149+1</f>
        <v>148</v>
      </c>
      <c r="B150" t="s">
        <v>2719</v>
      </c>
      <c r="C150" s="63" t="s">
        <v>2720</v>
      </c>
      <c r="D150" s="63"/>
      <c r="E150" t="s">
        <v>881</v>
      </c>
      <c r="F150" t="s">
        <v>882</v>
      </c>
      <c r="G150" s="63" t="s">
        <v>590</v>
      </c>
      <c r="M150" s="227">
        <f>VLOOKUP(B150,'Shareholding Feb13'!$B$2:$P$982,12,0)</f>
        <v>88500</v>
      </c>
      <c r="N150" s="244">
        <f>M150/$M$1040</f>
        <v>7.8323782551939294E-5</v>
      </c>
      <c r="O150" s="243">
        <f>VLOOKUP(B150,'Shareholding Mar13'!$B$2:$P$970,12,0)</f>
        <v>88500</v>
      </c>
      <c r="P150" s="244">
        <f>O150/$M$1040</f>
        <v>7.8323782551939294E-5</v>
      </c>
      <c r="Q150" s="68">
        <f>O150-M150</f>
        <v>0</v>
      </c>
      <c r="R150" s="90">
        <f>Q150/$M$1040</f>
        <v>0</v>
      </c>
    </row>
    <row r="151" spans="1:18" ht="15" customHeight="1" x14ac:dyDescent="0.2">
      <c r="A151" s="225">
        <f>A150+1</f>
        <v>149</v>
      </c>
      <c r="B151" t="s">
        <v>3503</v>
      </c>
      <c r="C151" s="63" t="s">
        <v>3504</v>
      </c>
      <c r="D151" s="63"/>
      <c r="E151" t="s">
        <v>881</v>
      </c>
      <c r="F151" t="s">
        <v>882</v>
      </c>
      <c r="G151" s="63" t="s">
        <v>590</v>
      </c>
      <c r="M151" s="227"/>
      <c r="N151" s="244">
        <f>M151/$M$1040</f>
        <v>0</v>
      </c>
      <c r="O151" s="243">
        <f>VLOOKUP(B151,'Shareholding Mar13'!$B$2:$P$970,12,0)</f>
        <v>31000</v>
      </c>
      <c r="P151" s="244">
        <f>O151/$M$1040</f>
        <v>2.7435449255481558E-5</v>
      </c>
      <c r="Q151" s="68">
        <f>O151-M151</f>
        <v>31000</v>
      </c>
      <c r="R151" s="90">
        <f>Q151/$M$1040</f>
        <v>2.7435449255481558E-5</v>
      </c>
    </row>
    <row r="152" spans="1:18" ht="15" customHeight="1" x14ac:dyDescent="0.2">
      <c r="A152" s="225">
        <f>A151+1</f>
        <v>150</v>
      </c>
      <c r="B152" t="s">
        <v>2461</v>
      </c>
      <c r="C152" s="63" t="s">
        <v>650</v>
      </c>
      <c r="D152" s="63"/>
      <c r="E152" t="s">
        <v>1126</v>
      </c>
      <c r="F152"/>
      <c r="G152" s="63" t="s">
        <v>590</v>
      </c>
      <c r="M152" s="227">
        <f>VLOOKUP(B152,'Shareholding Feb13'!$B$2:$P$982,12,0)</f>
        <v>168500</v>
      </c>
      <c r="N152" s="244">
        <f>M152/$M$1040</f>
        <v>1.4912494192092395E-4</v>
      </c>
      <c r="O152" s="243">
        <f>VLOOKUP(B152,'Shareholding Mar13'!$B$2:$P$970,12,0)</f>
        <v>168500</v>
      </c>
      <c r="P152" s="244">
        <f>O152/$M$1040</f>
        <v>1.4912494192092395E-4</v>
      </c>
      <c r="Q152" s="68">
        <f>O152-M152</f>
        <v>0</v>
      </c>
      <c r="R152" s="90">
        <f>Q152/$M$1040</f>
        <v>0</v>
      </c>
    </row>
    <row r="153" spans="1:18" ht="15" customHeight="1" x14ac:dyDescent="0.2">
      <c r="A153" s="225">
        <f>A152+1</f>
        <v>151</v>
      </c>
      <c r="B153" t="s">
        <v>2299</v>
      </c>
      <c r="C153" s="63" t="s">
        <v>509</v>
      </c>
      <c r="D153" s="63"/>
      <c r="E153" t="s">
        <v>881</v>
      </c>
      <c r="F153" t="s">
        <v>882</v>
      </c>
      <c r="G153" s="63" t="s">
        <v>590</v>
      </c>
      <c r="M153" s="227">
        <f>VLOOKUP(B153,'Shareholding Feb13'!$B$2:$P$982,12,0)</f>
        <v>250000</v>
      </c>
      <c r="N153" s="244">
        <f>M153/$M$1040</f>
        <v>2.2125362302807708E-4</v>
      </c>
      <c r="O153" s="243">
        <f>VLOOKUP(B153,'Shareholding Mar13'!$B$2:$P$970,12,0)</f>
        <v>373500</v>
      </c>
      <c r="P153" s="244">
        <f>O153/$M$1040</f>
        <v>3.3055291280394719E-4</v>
      </c>
      <c r="Q153" s="68">
        <f>O153-M153</f>
        <v>123500</v>
      </c>
      <c r="R153" s="90">
        <f>Q153/$M$1040</f>
        <v>1.0929928977587009E-4</v>
      </c>
    </row>
    <row r="154" spans="1:18" ht="15" customHeight="1" x14ac:dyDescent="0.2">
      <c r="A154" s="225">
        <f>A153+1</f>
        <v>152</v>
      </c>
      <c r="B154" t="s">
        <v>3039</v>
      </c>
      <c r="C154" s="63" t="s">
        <v>3040</v>
      </c>
      <c r="D154" s="63"/>
      <c r="E154" t="s">
        <v>3041</v>
      </c>
      <c r="F154" t="s">
        <v>3042</v>
      </c>
      <c r="G154" s="63" t="s">
        <v>590</v>
      </c>
      <c r="M154" s="227">
        <f>VLOOKUP(B154,'Shareholding Feb13'!$B$2:$P$982,12,0)</f>
        <v>69500</v>
      </c>
      <c r="N154" s="244">
        <f>M154/$M$1040</f>
        <v>6.1508507201805425E-5</v>
      </c>
      <c r="O154" s="243">
        <f>VLOOKUP(B154,'Shareholding Mar13'!$B$2:$P$970,12,0)</f>
        <v>69500</v>
      </c>
      <c r="P154" s="244">
        <f>O154/$M$1040</f>
        <v>6.1508507201805425E-5</v>
      </c>
      <c r="Q154" s="68">
        <f>O154-M154</f>
        <v>0</v>
      </c>
      <c r="R154" s="90">
        <f>Q154/$M$1040</f>
        <v>0</v>
      </c>
    </row>
    <row r="155" spans="1:18" ht="15" customHeight="1" x14ac:dyDescent="0.2">
      <c r="A155" s="225">
        <f>A154+1</f>
        <v>153</v>
      </c>
      <c r="B155" t="s">
        <v>907</v>
      </c>
      <c r="C155" s="63" t="s">
        <v>908</v>
      </c>
      <c r="D155" s="63">
        <v>0</v>
      </c>
      <c r="E155" t="s">
        <v>1134</v>
      </c>
      <c r="F155" t="s">
        <v>1263</v>
      </c>
      <c r="G155" s="63" t="s">
        <v>590</v>
      </c>
      <c r="M155" s="227">
        <f>VLOOKUP(B155,'Shareholding Feb13'!$B$2:$P$982,12,0)</f>
        <v>70000</v>
      </c>
      <c r="N155" s="244">
        <f>M155/$M$1040</f>
        <v>6.1951014447861585E-5</v>
      </c>
      <c r="O155" s="243">
        <f>VLOOKUP(B155,'Shareholding Mar13'!$B$2:$P$970,12,0)</f>
        <v>70000</v>
      </c>
      <c r="P155" s="244">
        <f>O155/$M$1040</f>
        <v>6.1951014447861585E-5</v>
      </c>
      <c r="Q155" s="68">
        <f>O155-M155</f>
        <v>0</v>
      </c>
      <c r="R155" s="90">
        <f>Q155/$M$1040</f>
        <v>0</v>
      </c>
    </row>
    <row r="156" spans="1:18" ht="15" customHeight="1" x14ac:dyDescent="0.2">
      <c r="A156" s="225">
        <f>A155+1</f>
        <v>154</v>
      </c>
      <c r="B156" t="s">
        <v>1938</v>
      </c>
      <c r="C156" s="63" t="s">
        <v>396</v>
      </c>
      <c r="D156" s="63"/>
      <c r="E156" t="s">
        <v>1162</v>
      </c>
      <c r="F156"/>
      <c r="G156" s="63" t="s">
        <v>590</v>
      </c>
      <c r="M156" s="227">
        <f>VLOOKUP(B156,'Shareholding Feb13'!$B$2:$P$982,12,0)</f>
        <v>25500</v>
      </c>
      <c r="N156" s="244">
        <f>M156/$M$1040</f>
        <v>2.2567869548863861E-5</v>
      </c>
      <c r="O156" s="243">
        <f>VLOOKUP(B156,'Shareholding Mar13'!$B$2:$P$970,12,0)</f>
        <v>25500</v>
      </c>
      <c r="P156" s="244">
        <f>O156/$M$1040</f>
        <v>2.2567869548863861E-5</v>
      </c>
      <c r="Q156" s="68">
        <f>O156-M156</f>
        <v>0</v>
      </c>
      <c r="R156" s="90">
        <f>Q156/$M$1040</f>
        <v>0</v>
      </c>
    </row>
    <row r="157" spans="1:18" ht="15" customHeight="1" x14ac:dyDescent="0.2">
      <c r="A157" s="225">
        <f>A156+1</f>
        <v>155</v>
      </c>
      <c r="B157" t="s">
        <v>1726</v>
      </c>
      <c r="C157" s="63" t="s">
        <v>1727</v>
      </c>
      <c r="D157" s="63"/>
      <c r="E157" t="s">
        <v>1728</v>
      </c>
      <c r="F157"/>
      <c r="G157" s="63" t="s">
        <v>590</v>
      </c>
      <c r="M157" s="227">
        <f>VLOOKUP(B157,'Shareholding Feb13'!$B$2:$P$982,12,0)</f>
        <v>184500</v>
      </c>
      <c r="N157" s="244">
        <f>M157/$M$1040</f>
        <v>1.6328517379472088E-4</v>
      </c>
      <c r="O157" s="243">
        <f>VLOOKUP(B157,'Shareholding Mar13'!$B$2:$P$970,12,0)</f>
        <v>184500</v>
      </c>
      <c r="P157" s="244">
        <f>O157/$M$1040</f>
        <v>1.6328517379472088E-4</v>
      </c>
      <c r="Q157" s="68">
        <f>O157-M157</f>
        <v>0</v>
      </c>
      <c r="R157" s="90">
        <f>Q157/$M$1040</f>
        <v>0</v>
      </c>
    </row>
    <row r="158" spans="1:18" ht="15" customHeight="1" x14ac:dyDescent="0.2">
      <c r="A158" s="225">
        <f>A157+1</f>
        <v>156</v>
      </c>
      <c r="B158" t="s">
        <v>1048</v>
      </c>
      <c r="C158" s="63" t="s">
        <v>1049</v>
      </c>
      <c r="D158" s="63"/>
      <c r="E158" t="s">
        <v>1167</v>
      </c>
      <c r="F158"/>
      <c r="G158" s="63" t="s">
        <v>590</v>
      </c>
      <c r="M158" s="227">
        <f>VLOOKUP(B158,'Shareholding Feb13'!$B$2:$P$982,12,0)</f>
        <v>33000</v>
      </c>
      <c r="N158" s="244">
        <f>M158/$M$1040</f>
        <v>2.9205478239706174E-5</v>
      </c>
      <c r="O158" s="243">
        <f>VLOOKUP(B158,'Shareholding Mar13'!$B$2:$P$970,12,0)</f>
        <v>33000</v>
      </c>
      <c r="P158" s="244">
        <f>O158/$M$1040</f>
        <v>2.9205478239706174E-5</v>
      </c>
      <c r="Q158" s="68">
        <f>O158-M158</f>
        <v>0</v>
      </c>
      <c r="R158" s="90">
        <f>Q158/$M$1040</f>
        <v>0</v>
      </c>
    </row>
    <row r="159" spans="1:18" ht="15" customHeight="1" x14ac:dyDescent="0.2">
      <c r="A159" s="225">
        <f>A158+1</f>
        <v>157</v>
      </c>
      <c r="B159" t="s">
        <v>161</v>
      </c>
      <c r="C159" s="63" t="s">
        <v>162</v>
      </c>
      <c r="D159" s="63"/>
      <c r="E159" t="s">
        <v>1289</v>
      </c>
      <c r="F159" t="s">
        <v>1090</v>
      </c>
      <c r="G159" s="63" t="s">
        <v>590</v>
      </c>
      <c r="M159" s="227">
        <f>VLOOKUP(B159,'Shareholding Feb13'!$B$2:$P$982,12,0)</f>
        <v>76000</v>
      </c>
      <c r="N159" s="244">
        <f>M159/$M$1040</f>
        <v>6.7261101400535435E-5</v>
      </c>
      <c r="O159" s="243">
        <f>VLOOKUP(B159,'Shareholding Mar13'!$B$2:$P$970,12,0)</f>
        <v>76000</v>
      </c>
      <c r="P159" s="244">
        <f>O159/$M$1040</f>
        <v>6.7261101400535435E-5</v>
      </c>
      <c r="Q159" s="68">
        <f>O159-M159</f>
        <v>0</v>
      </c>
      <c r="R159" s="90">
        <f>Q159/$M$1040</f>
        <v>0</v>
      </c>
    </row>
    <row r="160" spans="1:18" ht="15" customHeight="1" x14ac:dyDescent="0.2">
      <c r="A160" s="225">
        <f>A159+1</f>
        <v>158</v>
      </c>
      <c r="B160" t="s">
        <v>2265</v>
      </c>
      <c r="C160" s="63" t="s">
        <v>2266</v>
      </c>
      <c r="D160" s="63" t="s">
        <v>656</v>
      </c>
      <c r="E160" t="s">
        <v>2267</v>
      </c>
      <c r="F160"/>
      <c r="G160" s="63" t="s">
        <v>590</v>
      </c>
      <c r="M160" s="227">
        <f>VLOOKUP(B160,'Shareholding Feb13'!$B$2:$P$982,12,0)</f>
        <v>582500</v>
      </c>
      <c r="N160" s="244">
        <f>M160/$M$1040</f>
        <v>5.1552094165541965E-4</v>
      </c>
      <c r="O160" s="243">
        <f>VLOOKUP(B160,'Shareholding Mar13'!$B$2:$P$970,12,0)</f>
        <v>582500</v>
      </c>
      <c r="P160" s="244">
        <f>O160/$M$1040</f>
        <v>5.1552094165541965E-4</v>
      </c>
      <c r="Q160" s="68">
        <f>O160-M160</f>
        <v>0</v>
      </c>
      <c r="R160" s="90">
        <f>Q160/$M$1040</f>
        <v>0</v>
      </c>
    </row>
    <row r="161" spans="1:18" ht="15" customHeight="1" x14ac:dyDescent="0.2">
      <c r="A161" s="225">
        <f>A160+1</f>
        <v>159</v>
      </c>
      <c r="B161" t="s">
        <v>2444</v>
      </c>
      <c r="C161" s="63" t="s">
        <v>2445</v>
      </c>
      <c r="D161" s="63" t="s">
        <v>656</v>
      </c>
      <c r="E161" t="s">
        <v>2267</v>
      </c>
      <c r="F161"/>
      <c r="G161" s="63" t="s">
        <v>590</v>
      </c>
      <c r="M161" s="227">
        <f>VLOOKUP(B161,'Shareholding Feb13'!$B$2:$P$982,12,0)</f>
        <v>565000</v>
      </c>
      <c r="N161" s="244">
        <f>M161/$M$1040</f>
        <v>5.0003318804345417E-4</v>
      </c>
      <c r="O161" s="243">
        <f>VLOOKUP(B161,'Shareholding Mar13'!$B$2:$P$970,12,0)</f>
        <v>819000</v>
      </c>
      <c r="P161" s="244">
        <f>O161/$M$1040</f>
        <v>7.2482686903998052E-4</v>
      </c>
      <c r="Q161" s="68">
        <f>O161-M161</f>
        <v>254000</v>
      </c>
      <c r="R161" s="90">
        <f>Q161/$M$1040</f>
        <v>2.2479368099652633E-4</v>
      </c>
    </row>
    <row r="162" spans="1:18" ht="15" customHeight="1" x14ac:dyDescent="0.2">
      <c r="A162" s="225">
        <f>A161+1</f>
        <v>160</v>
      </c>
      <c r="B162" t="s">
        <v>298</v>
      </c>
      <c r="C162" s="63" t="s">
        <v>299</v>
      </c>
      <c r="D162" s="63"/>
      <c r="E162" t="s">
        <v>1132</v>
      </c>
      <c r="F162" t="s">
        <v>1090</v>
      </c>
      <c r="G162" s="63" t="s">
        <v>590</v>
      </c>
      <c r="M162" s="227">
        <f>VLOOKUP(B162,'Shareholding Feb13'!$B$2:$P$982,12,0)</f>
        <v>69500</v>
      </c>
      <c r="N162" s="244">
        <f>M162/$M$1040</f>
        <v>6.1508507201805425E-5</v>
      </c>
      <c r="O162" s="243">
        <f>VLOOKUP(B162,'Shareholding Mar13'!$B$2:$P$970,12,0)</f>
        <v>69500</v>
      </c>
      <c r="P162" s="244">
        <f>O162/$M$1040</f>
        <v>6.1508507201805425E-5</v>
      </c>
      <c r="Q162" s="68">
        <f>O162-M162</f>
        <v>0</v>
      </c>
      <c r="R162" s="90">
        <f>Q162/$M$1040</f>
        <v>0</v>
      </c>
    </row>
    <row r="163" spans="1:18" ht="15" customHeight="1" x14ac:dyDescent="0.2">
      <c r="A163" s="225">
        <f>A162+1</f>
        <v>161</v>
      </c>
      <c r="B163" t="s">
        <v>867</v>
      </c>
      <c r="C163" s="63" t="s">
        <v>868</v>
      </c>
      <c r="D163" s="63"/>
      <c r="E163" t="s">
        <v>1133</v>
      </c>
      <c r="F163"/>
      <c r="G163" s="63" t="s">
        <v>590</v>
      </c>
      <c r="M163" s="227">
        <f>VLOOKUP(B163,'Shareholding Feb13'!$B$2:$P$982,12,0)</f>
        <v>17000</v>
      </c>
      <c r="N163" s="244">
        <f>M163/$M$1040</f>
        <v>1.5045246365909241E-5</v>
      </c>
      <c r="O163" s="243">
        <f>VLOOKUP(B163,'Shareholding Mar13'!$B$2:$P$970,12,0)</f>
        <v>17000</v>
      </c>
      <c r="P163" s="244">
        <f>O163/$M$1040</f>
        <v>1.5045246365909241E-5</v>
      </c>
      <c r="Q163" s="68">
        <f>O163-M163</f>
        <v>0</v>
      </c>
      <c r="R163" s="90">
        <f>Q163/$M$1040</f>
        <v>0</v>
      </c>
    </row>
    <row r="164" spans="1:18" ht="15" customHeight="1" x14ac:dyDescent="0.2">
      <c r="A164" s="225">
        <f>A163+1</f>
        <v>162</v>
      </c>
      <c r="B164" t="s">
        <v>173</v>
      </c>
      <c r="C164" s="63" t="s">
        <v>174</v>
      </c>
      <c r="D164" s="63"/>
      <c r="E164" t="s">
        <v>1133</v>
      </c>
      <c r="F164"/>
      <c r="G164" s="63" t="s">
        <v>590</v>
      </c>
      <c r="M164" s="227">
        <f>VLOOKUP(B164,'Shareholding Feb13'!$B$2:$P$982,12,0)</f>
        <v>109000</v>
      </c>
      <c r="N164" s="244">
        <f>M164/$M$1040</f>
        <v>9.6466579640241615E-5</v>
      </c>
      <c r="O164" s="243">
        <f>VLOOKUP(B164,'Shareholding Mar13'!$B$2:$P$970,12,0)</f>
        <v>102500</v>
      </c>
      <c r="P164" s="244">
        <f>O164/$M$1040</f>
        <v>9.0713985441511605E-5</v>
      </c>
      <c r="Q164" s="68">
        <f>O164-M164</f>
        <v>-6500</v>
      </c>
      <c r="R164" s="90">
        <f>Q164/$M$1040</f>
        <v>-5.7525941987300045E-6</v>
      </c>
    </row>
    <row r="165" spans="1:18" ht="15" customHeight="1" x14ac:dyDescent="0.2">
      <c r="A165" s="225">
        <f>A164+1</f>
        <v>163</v>
      </c>
      <c r="B165" t="s">
        <v>303</v>
      </c>
      <c r="C165" s="63" t="s">
        <v>304</v>
      </c>
      <c r="D165" s="63"/>
      <c r="E165" t="s">
        <v>1290</v>
      </c>
      <c r="F165"/>
      <c r="G165" s="63" t="s">
        <v>590</v>
      </c>
      <c r="M165" s="227">
        <f>VLOOKUP(B165,'Shareholding Feb13'!$B$2:$P$982,12,0)</f>
        <v>47500</v>
      </c>
      <c r="N165" s="244">
        <f>M165/$M$1040</f>
        <v>4.2038188375334645E-5</v>
      </c>
      <c r="O165" s="243">
        <f>VLOOKUP(B165,'Shareholding Mar13'!$B$2:$P$970,12,0)</f>
        <v>71000</v>
      </c>
      <c r="P165" s="244">
        <f>O165/$M$1040</f>
        <v>6.2836028939973891E-5</v>
      </c>
      <c r="Q165" s="68">
        <f>O165-M165</f>
        <v>23500</v>
      </c>
      <c r="R165" s="90">
        <f>Q165/$M$1040</f>
        <v>2.0797840564639246E-5</v>
      </c>
    </row>
    <row r="166" spans="1:18" ht="15" customHeight="1" x14ac:dyDescent="0.2">
      <c r="A166" s="225">
        <f>A165+1</f>
        <v>164</v>
      </c>
      <c r="B166" t="s">
        <v>0</v>
      </c>
      <c r="C166" s="63" t="s">
        <v>139</v>
      </c>
      <c r="D166" s="63"/>
      <c r="E166" t="s">
        <v>1150</v>
      </c>
      <c r="F166"/>
      <c r="G166" s="63" t="s">
        <v>590</v>
      </c>
      <c r="M166" s="227">
        <f>VLOOKUP(B166,'Shareholding Feb13'!$B$2:$P$982,12,0)</f>
        <v>66500</v>
      </c>
      <c r="N166" s="244">
        <f>M166/$M$1040</f>
        <v>5.8853463725468507E-5</v>
      </c>
      <c r="O166" s="243">
        <f>VLOOKUP(B166,'Shareholding Mar13'!$B$2:$P$970,12,0)</f>
        <v>66500</v>
      </c>
      <c r="P166" s="244">
        <f>O166/$M$1040</f>
        <v>5.8853463725468507E-5</v>
      </c>
      <c r="Q166" s="68">
        <f>O166-M166</f>
        <v>0</v>
      </c>
      <c r="R166" s="90">
        <f>Q166/$M$1040</f>
        <v>0</v>
      </c>
    </row>
    <row r="167" spans="1:18" ht="15" customHeight="1" x14ac:dyDescent="0.2">
      <c r="A167" s="225">
        <f>A166+1</f>
        <v>165</v>
      </c>
      <c r="B167" t="s">
        <v>847</v>
      </c>
      <c r="C167" s="63" t="s">
        <v>542</v>
      </c>
      <c r="D167" s="63"/>
      <c r="E167" t="s">
        <v>1088</v>
      </c>
      <c r="F167"/>
      <c r="G167" s="63" t="s">
        <v>590</v>
      </c>
      <c r="M167" s="227">
        <f>VLOOKUP(B167,'Shareholding Feb13'!$B$2:$P$982,12,0)</f>
        <v>1133000</v>
      </c>
      <c r="N167" s="244">
        <f>M167/$M$1040</f>
        <v>1.0027214195632453E-3</v>
      </c>
      <c r="O167" s="243">
        <f>VLOOKUP(B167,'Shareholding Mar13'!$B$2:$P$970,12,0)</f>
        <v>1133000</v>
      </c>
      <c r="P167" s="244">
        <f>O167/$M$1040</f>
        <v>1.0027214195632453E-3</v>
      </c>
      <c r="Q167" s="68">
        <f>O167-M167</f>
        <v>0</v>
      </c>
      <c r="R167" s="90">
        <f>Q167/$M$1040</f>
        <v>0</v>
      </c>
    </row>
    <row r="168" spans="1:18" ht="15" customHeight="1" x14ac:dyDescent="0.2">
      <c r="A168" s="225">
        <f>A167+1</f>
        <v>166</v>
      </c>
      <c r="B168" t="s">
        <v>24</v>
      </c>
      <c r="C168" s="63" t="s">
        <v>25</v>
      </c>
      <c r="D168" s="63"/>
      <c r="E168" t="s">
        <v>1101</v>
      </c>
      <c r="F168"/>
      <c r="G168" s="63" t="s">
        <v>590</v>
      </c>
      <c r="M168" s="227">
        <f>VLOOKUP(B168,'Shareholding Feb13'!$B$2:$P$982,12,0)</f>
        <v>519500</v>
      </c>
      <c r="N168" s="244">
        <f>M168/$M$1040</f>
        <v>4.5976502865234417E-4</v>
      </c>
      <c r="O168" s="243">
        <f>VLOOKUP(B168,'Shareholding Mar13'!$B$2:$P$970,12,0)</f>
        <v>519500</v>
      </c>
      <c r="P168" s="244">
        <f>O168/$M$1040</f>
        <v>4.5976502865234417E-4</v>
      </c>
      <c r="Q168" s="68">
        <f>O168-M168</f>
        <v>0</v>
      </c>
      <c r="R168" s="90">
        <f>Q168/$M$1040</f>
        <v>0</v>
      </c>
    </row>
    <row r="169" spans="1:18" ht="15" customHeight="1" x14ac:dyDescent="0.2">
      <c r="A169" s="225">
        <f>A168+1</f>
        <v>167</v>
      </c>
      <c r="B169" t="s">
        <v>3015</v>
      </c>
      <c r="C169" s="63" t="s">
        <v>3016</v>
      </c>
      <c r="D169" s="63"/>
      <c r="E169" t="s">
        <v>3017</v>
      </c>
      <c r="F169"/>
      <c r="G169" s="63" t="s">
        <v>590</v>
      </c>
      <c r="M169" s="227">
        <f>VLOOKUP(B169,'Shareholding Feb13'!$B$2:$P$982,12,0)</f>
        <v>436000</v>
      </c>
      <c r="N169" s="244">
        <f>M169/$M$1040</f>
        <v>3.8586631856096646E-4</v>
      </c>
      <c r="O169" s="243">
        <f>VLOOKUP(B169,'Shareholding Mar13'!$B$2:$P$970,12,0)</f>
        <v>436000</v>
      </c>
      <c r="P169" s="244">
        <f>O169/$M$1040</f>
        <v>3.8586631856096646E-4</v>
      </c>
      <c r="Q169" s="68">
        <f>O169-M169</f>
        <v>0</v>
      </c>
      <c r="R169" s="90">
        <f>Q169/$M$1040</f>
        <v>0</v>
      </c>
    </row>
    <row r="170" spans="1:18" ht="15" customHeight="1" x14ac:dyDescent="0.2">
      <c r="A170" s="225">
        <f>A169+1</f>
        <v>168</v>
      </c>
      <c r="B170" t="s">
        <v>848</v>
      </c>
      <c r="C170" s="63" t="s">
        <v>849</v>
      </c>
      <c r="D170" s="63"/>
      <c r="E170" t="s">
        <v>1102</v>
      </c>
      <c r="F170"/>
      <c r="G170" s="63" t="s">
        <v>590</v>
      </c>
      <c r="M170" s="227">
        <f>VLOOKUP(B170,'Shareholding Feb13'!$B$2:$P$982,12,0)</f>
        <v>448000</v>
      </c>
      <c r="N170" s="244">
        <f>M170/$M$1040</f>
        <v>3.9648649246631413E-4</v>
      </c>
      <c r="O170" s="243">
        <f>VLOOKUP(B170,'Shareholding Mar13'!$B$2:$P$970,12,0)</f>
        <v>316500</v>
      </c>
      <c r="P170" s="244">
        <f>O170/$M$1040</f>
        <v>2.8010708675354557E-4</v>
      </c>
      <c r="Q170" s="68">
        <f>O170-M170</f>
        <v>-131500</v>
      </c>
      <c r="R170" s="90">
        <f>Q170/$M$1040</f>
        <v>-1.1637940571276855E-4</v>
      </c>
    </row>
    <row r="171" spans="1:18" ht="15" customHeight="1" x14ac:dyDescent="0.2">
      <c r="A171" s="225">
        <f>A170+1</f>
        <v>169</v>
      </c>
      <c r="B171" t="s">
        <v>292</v>
      </c>
      <c r="C171" s="63" t="s">
        <v>293</v>
      </c>
      <c r="D171" s="63"/>
      <c r="E171" t="s">
        <v>1102</v>
      </c>
      <c r="F171"/>
      <c r="G171" s="63" t="s">
        <v>590</v>
      </c>
      <c r="M171" s="227">
        <f>VLOOKUP(B171,'Shareholding Feb13'!$B$2:$P$982,12,0)</f>
        <v>15500</v>
      </c>
      <c r="N171" s="244">
        <f>M171/$M$1040</f>
        <v>1.3717724627740779E-5</v>
      </c>
      <c r="O171" s="243"/>
      <c r="P171" s="244">
        <f>O171/$M$1040</f>
        <v>0</v>
      </c>
      <c r="Q171" s="68">
        <f>O171-M171</f>
        <v>-15500</v>
      </c>
      <c r="R171" s="90">
        <f>Q171/$M$1040</f>
        <v>-1.3717724627740779E-5</v>
      </c>
    </row>
    <row r="172" spans="1:18" ht="15" customHeight="1" x14ac:dyDescent="0.2">
      <c r="A172" s="225">
        <f>A171+1</f>
        <v>170</v>
      </c>
      <c r="B172" t="s">
        <v>2237</v>
      </c>
      <c r="C172" s="63" t="s">
        <v>2238</v>
      </c>
      <c r="D172" s="63" t="s">
        <v>656</v>
      </c>
      <c r="E172" t="s">
        <v>2239</v>
      </c>
      <c r="F172"/>
      <c r="G172" s="63" t="s">
        <v>590</v>
      </c>
      <c r="M172" s="227">
        <f>VLOOKUP(B172,'Shareholding Feb13'!$B$2:$P$982,12,0)</f>
        <v>2892</v>
      </c>
      <c r="N172" s="244">
        <f>M172/$M$1040</f>
        <v>2.5594619111887958E-6</v>
      </c>
      <c r="O172" s="243">
        <f>VLOOKUP(B172,'Shareholding Mar13'!$B$2:$P$970,12,0)</f>
        <v>2892</v>
      </c>
      <c r="P172" s="244">
        <f>O172/$M$1040</f>
        <v>2.5594619111887958E-6</v>
      </c>
      <c r="Q172" s="68">
        <f>O172-M172</f>
        <v>0</v>
      </c>
      <c r="R172" s="90">
        <f>Q172/$M$1040</f>
        <v>0</v>
      </c>
    </row>
    <row r="173" spans="1:18" ht="15" customHeight="1" x14ac:dyDescent="0.2">
      <c r="A173" s="225">
        <f>A172+1</f>
        <v>171</v>
      </c>
      <c r="B173" t="s">
        <v>3</v>
      </c>
      <c r="C173" s="63" t="s">
        <v>572</v>
      </c>
      <c r="D173" s="63"/>
      <c r="E173" t="s">
        <v>1159</v>
      </c>
      <c r="F173"/>
      <c r="G173" s="63" t="s">
        <v>590</v>
      </c>
      <c r="M173" s="227">
        <f>VLOOKUP(B173,'Shareholding Feb13'!$B$2:$P$982,12,0)</f>
        <v>17000</v>
      </c>
      <c r="N173" s="244">
        <f>M173/$M$1040</f>
        <v>1.5045246365909241E-5</v>
      </c>
      <c r="O173" s="243">
        <f>VLOOKUP(B173,'Shareholding Mar13'!$B$2:$P$970,12,0)</f>
        <v>17000</v>
      </c>
      <c r="P173" s="244">
        <f>O173/$M$1040</f>
        <v>1.5045246365909241E-5</v>
      </c>
      <c r="Q173" s="68">
        <f>O173-M173</f>
        <v>0</v>
      </c>
      <c r="R173" s="90">
        <f>Q173/$M$1040</f>
        <v>0</v>
      </c>
    </row>
    <row r="174" spans="1:18" ht="15" customHeight="1" x14ac:dyDescent="0.2">
      <c r="A174" s="225">
        <f>A173+1</f>
        <v>172</v>
      </c>
      <c r="B174" t="s">
        <v>326</v>
      </c>
      <c r="C174" s="63" t="s">
        <v>327</v>
      </c>
      <c r="D174" s="63"/>
      <c r="E174" t="s">
        <v>1115</v>
      </c>
      <c r="F174"/>
      <c r="G174" s="63" t="s">
        <v>590</v>
      </c>
      <c r="M174" s="227">
        <f>VLOOKUP(B174,'Shareholding Feb13'!$B$2:$P$982,12,0)</f>
        <v>106500</v>
      </c>
      <c r="N174" s="244">
        <f>M174/$M$1040</f>
        <v>9.4254043409960843E-5</v>
      </c>
      <c r="O174" s="243">
        <f>VLOOKUP(B174,'Shareholding Mar13'!$B$2:$P$970,12,0)</f>
        <v>106500</v>
      </c>
      <c r="P174" s="244">
        <f>O174/$M$1040</f>
        <v>9.4254043409960843E-5</v>
      </c>
      <c r="Q174" s="68">
        <f>O174-M174</f>
        <v>0</v>
      </c>
      <c r="R174" s="90">
        <f>Q174/$M$1040</f>
        <v>0</v>
      </c>
    </row>
    <row r="175" spans="1:18" ht="15" customHeight="1" x14ac:dyDescent="0.2">
      <c r="A175" s="225">
        <f>A174+1</f>
        <v>173</v>
      </c>
      <c r="B175" t="s">
        <v>1447</v>
      </c>
      <c r="C175" s="63" t="s">
        <v>1448</v>
      </c>
      <c r="D175" s="63"/>
      <c r="E175" t="s">
        <v>1449</v>
      </c>
      <c r="F175" t="s">
        <v>1450</v>
      </c>
      <c r="G175" s="63" t="s">
        <v>590</v>
      </c>
      <c r="M175" s="227">
        <f>VLOOKUP(B175,'Shareholding Feb13'!$B$2:$P$982,12,0)</f>
        <v>499</v>
      </c>
      <c r="N175" s="244">
        <f>M175/$M$1040</f>
        <v>4.4162223156404189E-7</v>
      </c>
      <c r="O175" s="243">
        <f>VLOOKUP(B175,'Shareholding Mar13'!$B$2:$P$970,12,0)</f>
        <v>499</v>
      </c>
      <c r="P175" s="244">
        <f>O175/$M$1040</f>
        <v>4.4162223156404189E-7</v>
      </c>
      <c r="Q175" s="68">
        <f>O175-M175</f>
        <v>0</v>
      </c>
      <c r="R175" s="90">
        <f>Q175/$M$1040</f>
        <v>0</v>
      </c>
    </row>
    <row r="176" spans="1:18" ht="15" customHeight="1" x14ac:dyDescent="0.2">
      <c r="A176" s="225">
        <f>A175+1</f>
        <v>174</v>
      </c>
      <c r="B176" t="s">
        <v>874</v>
      </c>
      <c r="C176" s="63" t="s">
        <v>875</v>
      </c>
      <c r="D176" s="63"/>
      <c r="E176" t="s">
        <v>1046</v>
      </c>
      <c r="F176"/>
      <c r="G176" s="63" t="s">
        <v>590</v>
      </c>
      <c r="M176" s="227">
        <f>VLOOKUP(B176,'Shareholding Feb13'!$B$2:$P$982,12,0)</f>
        <v>2000</v>
      </c>
      <c r="N176" s="244">
        <f>M176/$M$1040</f>
        <v>1.7700289842246167E-6</v>
      </c>
      <c r="O176" s="243">
        <f>VLOOKUP(B176,'Shareholding Mar13'!$B$2:$P$970,12,0)</f>
        <v>2000</v>
      </c>
      <c r="P176" s="244">
        <f>O176/$M$1040</f>
        <v>1.7700289842246167E-6</v>
      </c>
      <c r="Q176" s="68">
        <f>O176-M176</f>
        <v>0</v>
      </c>
      <c r="R176" s="90">
        <f>Q176/$M$1040</f>
        <v>0</v>
      </c>
    </row>
    <row r="177" spans="1:18" ht="15" customHeight="1" x14ac:dyDescent="0.2">
      <c r="A177" s="225">
        <f>A176+1</f>
        <v>175</v>
      </c>
      <c r="B177" t="s">
        <v>343</v>
      </c>
      <c r="C177" s="63" t="s">
        <v>3505</v>
      </c>
      <c r="D177" s="63" t="s">
        <v>750</v>
      </c>
      <c r="E177" t="s">
        <v>3506</v>
      </c>
      <c r="F177" t="s">
        <v>3507</v>
      </c>
      <c r="G177" s="63" t="s">
        <v>587</v>
      </c>
      <c r="M177" s="227">
        <f>VLOOKUP(B177,'Shareholding Feb13'!$B$2:$P$982,12,0)</f>
        <v>47500</v>
      </c>
      <c r="N177" s="244">
        <f>M177/$M$1040</f>
        <v>4.2038188375334645E-5</v>
      </c>
      <c r="O177" s="243">
        <f>VLOOKUP(B177,'Shareholding Mar13'!$B$2:$P$970,12,0)</f>
        <v>77500</v>
      </c>
      <c r="P177" s="244">
        <f>O177/$M$1040</f>
        <v>6.85886231387039E-5</v>
      </c>
      <c r="Q177" s="68">
        <f>O177-M177</f>
        <v>30000</v>
      </c>
      <c r="R177" s="90">
        <f>Q177/$M$1040</f>
        <v>2.6550434763369249E-5</v>
      </c>
    </row>
    <row r="178" spans="1:18" ht="15" customHeight="1" x14ac:dyDescent="0.2">
      <c r="A178" s="225">
        <f>A177+1</f>
        <v>176</v>
      </c>
      <c r="B178" t="s">
        <v>854</v>
      </c>
      <c r="C178" s="63" t="s">
        <v>855</v>
      </c>
      <c r="D178" s="63"/>
      <c r="E178" t="s">
        <v>1248</v>
      </c>
      <c r="F178"/>
      <c r="G178" s="63" t="s">
        <v>590</v>
      </c>
      <c r="M178" s="227">
        <f>VLOOKUP(B178,'Shareholding Feb13'!$B$2:$P$982,12,0)</f>
        <v>177000</v>
      </c>
      <c r="N178" s="244">
        <f>M178/$M$1040</f>
        <v>1.5664756510387859E-4</v>
      </c>
      <c r="O178" s="243">
        <f>VLOOKUP(B178,'Shareholding Mar13'!$B$2:$P$970,12,0)</f>
        <v>29500</v>
      </c>
      <c r="P178" s="244">
        <f>O178/$M$1040</f>
        <v>2.6107927517313096E-5</v>
      </c>
      <c r="Q178" s="68">
        <f>O178-M178</f>
        <v>-147500</v>
      </c>
      <c r="R178" s="90">
        <f>Q178/$M$1040</f>
        <v>-1.3053963758656549E-4</v>
      </c>
    </row>
    <row r="179" spans="1:18" ht="15" customHeight="1" x14ac:dyDescent="0.2">
      <c r="A179" s="225">
        <f>A178+1</f>
        <v>177</v>
      </c>
      <c r="B179" t="s">
        <v>3034</v>
      </c>
      <c r="C179" s="63" t="s">
        <v>785</v>
      </c>
      <c r="D179" s="63"/>
      <c r="E179" t="s">
        <v>1253</v>
      </c>
      <c r="F179"/>
      <c r="G179" s="63" t="s">
        <v>590</v>
      </c>
      <c r="M179" s="227">
        <f>VLOOKUP(B179,'Shareholding Feb13'!$B$2:$P$982,12,0)</f>
        <v>55000</v>
      </c>
      <c r="N179" s="244">
        <f>M179/$M$1040</f>
        <v>4.867579706617696E-5</v>
      </c>
      <c r="O179" s="243">
        <f>VLOOKUP(B179,'Shareholding Mar13'!$B$2:$P$970,12,0)</f>
        <v>46500</v>
      </c>
      <c r="P179" s="244">
        <f>O179/$M$1040</f>
        <v>4.1153173883222339E-5</v>
      </c>
      <c r="Q179" s="68">
        <f>O179-M179</f>
        <v>-8500</v>
      </c>
      <c r="R179" s="90">
        <f>Q179/$M$1040</f>
        <v>-7.5226231829546207E-6</v>
      </c>
    </row>
    <row r="180" spans="1:18" ht="15" customHeight="1" x14ac:dyDescent="0.2">
      <c r="A180" s="225">
        <f>A179+1</f>
        <v>178</v>
      </c>
      <c r="B180" t="s">
        <v>2608</v>
      </c>
      <c r="C180" s="63" t="s">
        <v>2609</v>
      </c>
      <c r="D180" s="63"/>
      <c r="E180" t="s">
        <v>2610</v>
      </c>
      <c r="F180" t="s">
        <v>2611</v>
      </c>
      <c r="G180" s="63" t="s">
        <v>590</v>
      </c>
      <c r="M180" s="227">
        <f>VLOOKUP(B180,'Shareholding Feb13'!$B$2:$P$982,12,0)</f>
        <v>20000000</v>
      </c>
      <c r="N180" s="244">
        <f>M180/$M$1040</f>
        <v>1.7700289842246166E-2</v>
      </c>
      <c r="O180" s="243">
        <f>VLOOKUP(B180,'Shareholding Mar13'!$B$2:$P$970,12,0)</f>
        <v>20072000</v>
      </c>
      <c r="P180" s="244">
        <f>O180/$M$1040</f>
        <v>1.7764010885678253E-2</v>
      </c>
      <c r="Q180" s="68">
        <f>O180-M180</f>
        <v>72000</v>
      </c>
      <c r="R180" s="90">
        <f>Q180/$M$1040</f>
        <v>6.3721043432086197E-5</v>
      </c>
    </row>
    <row r="181" spans="1:18" ht="15" customHeight="1" x14ac:dyDescent="0.2">
      <c r="A181" s="225">
        <f>A180+1</f>
        <v>179</v>
      </c>
      <c r="B181" t="s">
        <v>3093</v>
      </c>
      <c r="C181" s="63" t="s">
        <v>3094</v>
      </c>
      <c r="D181" s="63"/>
      <c r="E181" t="s">
        <v>3095</v>
      </c>
      <c r="F181" t="s">
        <v>3096</v>
      </c>
      <c r="G181" s="63" t="s">
        <v>590</v>
      </c>
      <c r="M181" s="227">
        <f>VLOOKUP(B181,'Shareholding Feb13'!$B$2:$P$982,12,0)</f>
        <v>2500</v>
      </c>
      <c r="N181" s="244">
        <f>M181/$M$1040</f>
        <v>2.212536230280771E-6</v>
      </c>
      <c r="O181" s="243">
        <f>VLOOKUP(B181,'Shareholding Mar13'!$B$2:$P$970,12,0)</f>
        <v>2500</v>
      </c>
      <c r="P181" s="244">
        <f>O181/$M$1040</f>
        <v>2.212536230280771E-6</v>
      </c>
      <c r="Q181" s="68">
        <f>O181-M181</f>
        <v>0</v>
      </c>
      <c r="R181" s="90">
        <f>Q181/$M$1040</f>
        <v>0</v>
      </c>
    </row>
    <row r="182" spans="1:18" ht="15" customHeight="1" x14ac:dyDescent="0.2">
      <c r="A182" s="225">
        <f>A181+1</f>
        <v>180</v>
      </c>
      <c r="B182" t="s">
        <v>3467</v>
      </c>
      <c r="C182" s="63" t="s">
        <v>3468</v>
      </c>
      <c r="D182" s="63"/>
      <c r="E182" t="s">
        <v>3469</v>
      </c>
      <c r="F182"/>
      <c r="G182" s="63" t="s">
        <v>590</v>
      </c>
      <c r="M182" s="227"/>
      <c r="N182" s="244">
        <f>M182/$M$1040</f>
        <v>0</v>
      </c>
      <c r="O182" s="243">
        <f>VLOOKUP(B182,'Shareholding Mar13'!$B$2:$P$970,12,0)</f>
        <v>228000</v>
      </c>
      <c r="P182" s="244">
        <f>O182/$M$1040</f>
        <v>2.0178330420160629E-4</v>
      </c>
      <c r="Q182" s="68">
        <f>O182-M182</f>
        <v>228000</v>
      </c>
      <c r="R182" s="90">
        <f>Q182/$M$1040</f>
        <v>2.0178330420160629E-4</v>
      </c>
    </row>
    <row r="183" spans="1:18" ht="15" customHeight="1" x14ac:dyDescent="0.2">
      <c r="A183" s="225">
        <f>A182+1</f>
        <v>181</v>
      </c>
      <c r="B183" t="s">
        <v>2046</v>
      </c>
      <c r="C183" s="63" t="s">
        <v>2047</v>
      </c>
      <c r="D183" s="63"/>
      <c r="E183" t="s">
        <v>3460</v>
      </c>
      <c r="F183"/>
      <c r="G183" s="63" t="s">
        <v>590</v>
      </c>
      <c r="M183" s="227">
        <f>VLOOKUP(B183,'Shareholding Feb13'!$B$2:$P$982,12,0)</f>
        <v>259742</v>
      </c>
      <c r="N183" s="244">
        <f>M183/$M$1040</f>
        <v>2.2987543421023519E-4</v>
      </c>
      <c r="O183" s="243">
        <f>VLOOKUP(B183,'Shareholding Mar13'!$B$2:$P$970,12,0)</f>
        <v>453242</v>
      </c>
      <c r="P183" s="244">
        <f>O183/$M$1040</f>
        <v>4.0112573843396687E-4</v>
      </c>
      <c r="Q183" s="68">
        <f>O183-M183</f>
        <v>193500</v>
      </c>
      <c r="R183" s="90">
        <f>Q183/$M$1040</f>
        <v>1.7125030422373167E-4</v>
      </c>
    </row>
    <row r="184" spans="1:18" ht="15" customHeight="1" x14ac:dyDescent="0.2">
      <c r="A184" s="225">
        <f>A183+1</f>
        <v>182</v>
      </c>
      <c r="B184" t="s">
        <v>1532</v>
      </c>
      <c r="C184" s="63" t="s">
        <v>1287</v>
      </c>
      <c r="D184" s="63"/>
      <c r="E184" t="s">
        <v>3460</v>
      </c>
      <c r="F184"/>
      <c r="G184" s="63" t="s">
        <v>590</v>
      </c>
      <c r="M184" s="227">
        <f>VLOOKUP(B184,'Shareholding Feb13'!$B$2:$P$982,12,0)</f>
        <v>5100</v>
      </c>
      <c r="N184" s="244">
        <f>M184/$M$1040</f>
        <v>4.5135739097727723E-6</v>
      </c>
      <c r="O184" s="243">
        <f>VLOOKUP(B184,'Shareholding Mar13'!$B$2:$P$970,12,0)</f>
        <v>5100</v>
      </c>
      <c r="P184" s="244">
        <f>O184/$M$1040</f>
        <v>4.5135739097727723E-6</v>
      </c>
      <c r="Q184" s="68">
        <f>O184-M184</f>
        <v>0</v>
      </c>
      <c r="R184" s="90">
        <f>Q184/$M$1040</f>
        <v>0</v>
      </c>
    </row>
    <row r="185" spans="1:18" ht="15" customHeight="1" x14ac:dyDescent="0.2">
      <c r="A185" s="225">
        <f>A184+1</f>
        <v>183</v>
      </c>
      <c r="B185" t="s">
        <v>3509</v>
      </c>
      <c r="C185" s="63" t="s">
        <v>3510</v>
      </c>
      <c r="D185" s="63"/>
      <c r="E185" t="s">
        <v>3511</v>
      </c>
      <c r="F185"/>
      <c r="G185" s="63" t="s">
        <v>590</v>
      </c>
      <c r="M185" s="227"/>
      <c r="N185" s="244">
        <f>M185/$M$1040</f>
        <v>0</v>
      </c>
      <c r="O185" s="243">
        <f>VLOOKUP(B185,'Shareholding Mar13'!$B$2:$P$970,12,0)</f>
        <v>28500</v>
      </c>
      <c r="P185" s="244">
        <f>O185/$M$1040</f>
        <v>2.5222913025200786E-5</v>
      </c>
      <c r="Q185" s="68">
        <f>O185-M185</f>
        <v>28500</v>
      </c>
      <c r="R185" s="90">
        <f>Q185/$M$1040</f>
        <v>2.5222913025200786E-5</v>
      </c>
    </row>
    <row r="186" spans="1:18" ht="15" customHeight="1" x14ac:dyDescent="0.2">
      <c r="A186" s="225">
        <f>A185+1</f>
        <v>184</v>
      </c>
      <c r="B186" t="s">
        <v>2172</v>
      </c>
      <c r="C186" s="63" t="s">
        <v>560</v>
      </c>
      <c r="D186" s="63"/>
      <c r="E186" t="s">
        <v>1088</v>
      </c>
      <c r="F186"/>
      <c r="G186" s="63" t="s">
        <v>590</v>
      </c>
      <c r="M186" s="227">
        <f>VLOOKUP(B186,'Shareholding Feb13'!$B$2:$P$982,12,0)</f>
        <v>35000</v>
      </c>
      <c r="N186" s="244">
        <f>M186/$M$1040</f>
        <v>3.0975507223930792E-5</v>
      </c>
      <c r="O186" s="243">
        <f>VLOOKUP(B186,'Shareholding Mar13'!$B$2:$P$970,12,0)</f>
        <v>35000</v>
      </c>
      <c r="P186" s="244">
        <f>O186/$M$1040</f>
        <v>3.0975507223930792E-5</v>
      </c>
      <c r="Q186" s="68">
        <f>O186-M186</f>
        <v>0</v>
      </c>
      <c r="R186" s="90">
        <f>Q186/$M$1040</f>
        <v>0</v>
      </c>
    </row>
    <row r="187" spans="1:18" ht="15" customHeight="1" x14ac:dyDescent="0.2">
      <c r="A187" s="225">
        <f>A186+1</f>
        <v>185</v>
      </c>
      <c r="B187" t="s">
        <v>3220</v>
      </c>
      <c r="C187" s="63" t="s">
        <v>3221</v>
      </c>
      <c r="D187" s="63"/>
      <c r="E187" t="s">
        <v>3222</v>
      </c>
      <c r="F187"/>
      <c r="G187" s="63" t="s">
        <v>590</v>
      </c>
      <c r="M187" s="227">
        <f>VLOOKUP(B187,'Shareholding Feb13'!$B$2:$P$982,12,0)</f>
        <v>442500</v>
      </c>
      <c r="N187" s="244">
        <f>M187/$M$1040</f>
        <v>3.9161891275969643E-4</v>
      </c>
      <c r="O187" s="243">
        <f>VLOOKUP(B187,'Shareholding Mar13'!$B$2:$P$970,12,0)</f>
        <v>473500</v>
      </c>
      <c r="P187" s="244">
        <f>O187/$M$1040</f>
        <v>4.1905436201517801E-4</v>
      </c>
      <c r="Q187" s="68">
        <f>O187-M187</f>
        <v>31000</v>
      </c>
      <c r="R187" s="90">
        <f>Q187/$M$1040</f>
        <v>2.7435449255481558E-5</v>
      </c>
    </row>
    <row r="188" spans="1:18" ht="15" customHeight="1" x14ac:dyDescent="0.2">
      <c r="A188" s="225">
        <f>A187+1</f>
        <v>186</v>
      </c>
      <c r="B188" t="s">
        <v>2623</v>
      </c>
      <c r="C188" s="63" t="s">
        <v>2624</v>
      </c>
      <c r="D188" s="63"/>
      <c r="E188" t="s">
        <v>2625</v>
      </c>
      <c r="F188"/>
      <c r="G188" s="63" t="s">
        <v>590</v>
      </c>
      <c r="M188" s="227">
        <f>VLOOKUP(B188,'Shareholding Feb13'!$B$2:$P$982,12,0)</f>
        <v>62000</v>
      </c>
      <c r="N188" s="244">
        <f>M188/$M$1040</f>
        <v>5.4870898510963116E-5</v>
      </c>
      <c r="O188" s="243">
        <f>VLOOKUP(B188,'Shareholding Mar13'!$B$2:$P$970,12,0)</f>
        <v>28500</v>
      </c>
      <c r="P188" s="244">
        <f>O188/$M$1040</f>
        <v>2.5222913025200786E-5</v>
      </c>
      <c r="Q188" s="68">
        <f>O188-M188</f>
        <v>-33500</v>
      </c>
      <c r="R188" s="90">
        <f>Q188/$M$1040</f>
        <v>-2.964798548576233E-5</v>
      </c>
    </row>
    <row r="189" spans="1:18" ht="15" customHeight="1" x14ac:dyDescent="0.2">
      <c r="A189" s="225">
        <f>A188+1</f>
        <v>187</v>
      </c>
      <c r="B189" t="s">
        <v>2418</v>
      </c>
      <c r="C189" s="63" t="s">
        <v>2419</v>
      </c>
      <c r="D189" s="63"/>
      <c r="E189" t="s">
        <v>2420</v>
      </c>
      <c r="F189"/>
      <c r="G189" s="63" t="s">
        <v>590</v>
      </c>
      <c r="M189" s="227">
        <f>VLOOKUP(B189,'Shareholding Feb13'!$B$2:$P$982,12,0)</f>
        <v>1397500</v>
      </c>
      <c r="N189" s="244">
        <f>M189/$M$1040</f>
        <v>1.236807752726951E-3</v>
      </c>
      <c r="O189" s="243">
        <f>VLOOKUP(B189,'Shareholding Mar13'!$B$2:$P$970,12,0)</f>
        <v>1397500</v>
      </c>
      <c r="P189" s="244">
        <f>O189/$M$1040</f>
        <v>1.236807752726951E-3</v>
      </c>
      <c r="Q189" s="68">
        <f>O189-M189</f>
        <v>0</v>
      </c>
      <c r="R189" s="90">
        <f>Q189/$M$1040</f>
        <v>0</v>
      </c>
    </row>
    <row r="190" spans="1:18" ht="15" customHeight="1" x14ac:dyDescent="0.2">
      <c r="A190" s="225">
        <f>A189+1</f>
        <v>188</v>
      </c>
      <c r="B190" t="s">
        <v>3383</v>
      </c>
      <c r="C190" s="63" t="s">
        <v>3384</v>
      </c>
      <c r="D190" s="63"/>
      <c r="E190" t="s">
        <v>3385</v>
      </c>
      <c r="F190"/>
      <c r="G190" s="63" t="s">
        <v>590</v>
      </c>
      <c r="M190" s="227">
        <f>VLOOKUP(B190,'Shareholding Feb13'!$B$2:$P$982,12,0)</f>
        <v>58000</v>
      </c>
      <c r="N190" s="244">
        <f>M190/$M$1040</f>
        <v>5.1330840542513885E-5</v>
      </c>
      <c r="O190" s="243">
        <f>VLOOKUP(B190,'Shareholding Mar13'!$B$2:$P$970,12,0)</f>
        <v>58000</v>
      </c>
      <c r="P190" s="244">
        <f>O190/$M$1040</f>
        <v>5.1330840542513885E-5</v>
      </c>
      <c r="Q190" s="68">
        <f>O190-M190</f>
        <v>0</v>
      </c>
      <c r="R190" s="90">
        <f>Q190/$M$1040</f>
        <v>0</v>
      </c>
    </row>
    <row r="191" spans="1:18" ht="15" customHeight="1" x14ac:dyDescent="0.2">
      <c r="A191" s="225">
        <f>A190+1</f>
        <v>189</v>
      </c>
      <c r="B191" t="s">
        <v>2676</v>
      </c>
      <c r="C191" s="63" t="s">
        <v>2677</v>
      </c>
      <c r="D191" s="63"/>
      <c r="E191" t="s">
        <v>2678</v>
      </c>
      <c r="F191"/>
      <c r="G191" s="63" t="s">
        <v>590</v>
      </c>
      <c r="M191" s="227">
        <f>VLOOKUP(B191,'Shareholding Feb13'!$B$2:$P$982,12,0)</f>
        <v>10000</v>
      </c>
      <c r="N191" s="244">
        <f>M191/$M$1040</f>
        <v>8.850144921123084E-6</v>
      </c>
      <c r="O191" s="243">
        <f>VLOOKUP(B191,'Shareholding Mar13'!$B$2:$P$970,12,0)</f>
        <v>10000</v>
      </c>
      <c r="P191" s="244">
        <f>O191/$M$1040</f>
        <v>8.850144921123084E-6</v>
      </c>
      <c r="Q191" s="68">
        <f>O191-M191</f>
        <v>0</v>
      </c>
      <c r="R191" s="90">
        <f>Q191/$M$1040</f>
        <v>0</v>
      </c>
    </row>
    <row r="192" spans="1:18" ht="15" customHeight="1" x14ac:dyDescent="0.2">
      <c r="A192" s="225">
        <f>A191+1</f>
        <v>190</v>
      </c>
      <c r="B192" t="s">
        <v>1935</v>
      </c>
      <c r="C192" s="63" t="s">
        <v>1568</v>
      </c>
      <c r="D192" s="63"/>
      <c r="E192" t="s">
        <v>1569</v>
      </c>
      <c r="F192"/>
      <c r="G192" s="63" t="s">
        <v>590</v>
      </c>
      <c r="M192" s="227">
        <f>VLOOKUP(B192,'Shareholding Feb13'!$B$2:$P$982,12,0)</f>
        <v>240500</v>
      </c>
      <c r="N192" s="244">
        <f>M192/$M$1040</f>
        <v>2.1284598535301015E-4</v>
      </c>
      <c r="O192" s="243">
        <f>VLOOKUP(B192,'Shareholding Mar13'!$B$2:$P$970,12,0)</f>
        <v>240500</v>
      </c>
      <c r="P192" s="244">
        <f>O192/$M$1040</f>
        <v>2.1284598535301015E-4</v>
      </c>
      <c r="Q192" s="68">
        <f>O192-M192</f>
        <v>0</v>
      </c>
      <c r="R192" s="90">
        <f>Q192/$M$1040</f>
        <v>0</v>
      </c>
    </row>
    <row r="193" spans="1:18" ht="15" customHeight="1" x14ac:dyDescent="0.2">
      <c r="A193" s="225">
        <f>A192+1</f>
        <v>191</v>
      </c>
      <c r="B193" t="s">
        <v>2111</v>
      </c>
      <c r="C193" s="63" t="s">
        <v>525</v>
      </c>
      <c r="D193" s="63"/>
      <c r="E193" t="s">
        <v>1100</v>
      </c>
      <c r="F193"/>
      <c r="G193" s="63" t="s">
        <v>590</v>
      </c>
      <c r="M193" s="227">
        <f>VLOOKUP(B193,'Shareholding Feb13'!$B$2:$P$982,12,0)</f>
        <v>922500</v>
      </c>
      <c r="N193" s="244">
        <f>M193/$M$1040</f>
        <v>8.1642586897360441E-4</v>
      </c>
      <c r="O193" s="243">
        <f>VLOOKUP(B193,'Shareholding Mar13'!$B$2:$P$970,12,0)</f>
        <v>922500</v>
      </c>
      <c r="P193" s="244">
        <f>O193/$M$1040</f>
        <v>8.1642586897360441E-4</v>
      </c>
      <c r="Q193" s="68">
        <f>O193-M193</f>
        <v>0</v>
      </c>
      <c r="R193" s="90">
        <f>Q193/$M$1040</f>
        <v>0</v>
      </c>
    </row>
    <row r="194" spans="1:18" ht="15" customHeight="1" x14ac:dyDescent="0.2">
      <c r="A194" s="225">
        <f>A193+1</f>
        <v>192</v>
      </c>
      <c r="B194" t="s">
        <v>2129</v>
      </c>
      <c r="C194" s="63" t="s">
        <v>528</v>
      </c>
      <c r="D194" s="63"/>
      <c r="E194" t="s">
        <v>1117</v>
      </c>
      <c r="F194"/>
      <c r="G194" s="63" t="s">
        <v>590</v>
      </c>
      <c r="M194" s="227">
        <f>VLOOKUP(B194,'Shareholding Feb13'!$B$2:$P$982,12,0)</f>
        <v>307500</v>
      </c>
      <c r="N194" s="244">
        <f>M194/$M$1040</f>
        <v>2.721419563245348E-4</v>
      </c>
      <c r="O194" s="243">
        <f>VLOOKUP(B194,'Shareholding Mar13'!$B$2:$P$970,12,0)</f>
        <v>341000</v>
      </c>
      <c r="P194" s="244">
        <f>O194/$M$1040</f>
        <v>3.0178994181029713E-4</v>
      </c>
      <c r="Q194" s="68">
        <f>O194-M194</f>
        <v>33500</v>
      </c>
      <c r="R194" s="90">
        <f>Q194/$M$1040</f>
        <v>2.964798548576233E-5</v>
      </c>
    </row>
    <row r="195" spans="1:18" ht="15" customHeight="1" x14ac:dyDescent="0.2">
      <c r="A195" s="225">
        <f>A194+1</f>
        <v>193</v>
      </c>
      <c r="B195" t="s">
        <v>2185</v>
      </c>
      <c r="C195" s="63" t="s">
        <v>571</v>
      </c>
      <c r="D195" s="63"/>
      <c r="E195" t="s">
        <v>1154</v>
      </c>
      <c r="F195"/>
      <c r="G195" s="63" t="s">
        <v>590</v>
      </c>
      <c r="M195" s="227">
        <f>VLOOKUP(B195,'Shareholding Feb13'!$B$2:$P$982,12,0)</f>
        <v>48000</v>
      </c>
      <c r="N195" s="244">
        <f>M195/$M$1040</f>
        <v>4.2480695621390798E-5</v>
      </c>
      <c r="O195" s="243">
        <f>VLOOKUP(B195,'Shareholding Mar13'!$B$2:$P$970,12,0)</f>
        <v>61500</v>
      </c>
      <c r="P195" s="244">
        <f>O195/$M$1040</f>
        <v>5.4428391264906963E-5</v>
      </c>
      <c r="Q195" s="68">
        <f>O195-M195</f>
        <v>13500</v>
      </c>
      <c r="R195" s="90">
        <f>Q195/$M$1040</f>
        <v>1.1947695643516162E-5</v>
      </c>
    </row>
    <row r="196" spans="1:18" ht="15" customHeight="1" x14ac:dyDescent="0.2">
      <c r="A196" s="225">
        <f>A195+1</f>
        <v>194</v>
      </c>
      <c r="B196" t="s">
        <v>2216</v>
      </c>
      <c r="C196" s="63" t="s">
        <v>165</v>
      </c>
      <c r="D196" s="63"/>
      <c r="E196" t="s">
        <v>1178</v>
      </c>
      <c r="F196"/>
      <c r="G196" s="63" t="s">
        <v>590</v>
      </c>
      <c r="M196" s="227">
        <f>VLOOKUP(B196,'Shareholding Feb13'!$B$2:$P$982,12,0)</f>
        <v>16500</v>
      </c>
      <c r="N196" s="244">
        <f>M196/$M$1040</f>
        <v>1.4602739119853087E-5</v>
      </c>
      <c r="O196" s="243">
        <f>VLOOKUP(B196,'Shareholding Mar13'!$B$2:$P$970,12,0)</f>
        <v>16500</v>
      </c>
      <c r="P196" s="244">
        <f>O196/$M$1040</f>
        <v>1.4602739119853087E-5</v>
      </c>
      <c r="Q196" s="68">
        <f>O196-M196</f>
        <v>0</v>
      </c>
      <c r="R196" s="90">
        <f>Q196/$M$1040</f>
        <v>0</v>
      </c>
    </row>
    <row r="197" spans="1:18" ht="15" customHeight="1" x14ac:dyDescent="0.2">
      <c r="A197" s="225">
        <f>A196+1</f>
        <v>195</v>
      </c>
      <c r="B197" t="s">
        <v>3374</v>
      </c>
      <c r="C197" s="63" t="s">
        <v>3375</v>
      </c>
      <c r="D197" s="63"/>
      <c r="E197" t="s">
        <v>3376</v>
      </c>
      <c r="F197"/>
      <c r="G197" s="63" t="s">
        <v>590</v>
      </c>
      <c r="M197" s="227">
        <f>VLOOKUP(B197,'Shareholding Feb13'!$B$2:$P$982,12,0)</f>
        <v>104000</v>
      </c>
      <c r="N197" s="244">
        <f>M197/$M$1040</f>
        <v>9.2041507179680071E-5</v>
      </c>
      <c r="O197" s="243">
        <f>VLOOKUP(B197,'Shareholding Mar13'!$B$2:$P$970,12,0)</f>
        <v>104000</v>
      </c>
      <c r="P197" s="244">
        <f>O197/$M$1040</f>
        <v>9.2041507179680071E-5</v>
      </c>
      <c r="Q197" s="68">
        <f>O197-M197</f>
        <v>0</v>
      </c>
      <c r="R197" s="90">
        <f>Q197/$M$1040</f>
        <v>0</v>
      </c>
    </row>
    <row r="198" spans="1:18" ht="15" customHeight="1" x14ac:dyDescent="0.2">
      <c r="A198" s="225">
        <f>A197+1</f>
        <v>196</v>
      </c>
      <c r="B198" t="s">
        <v>3067</v>
      </c>
      <c r="C198" s="63" t="s">
        <v>3068</v>
      </c>
      <c r="D198" s="63" t="s">
        <v>656</v>
      </c>
      <c r="E198" t="s">
        <v>3069</v>
      </c>
      <c r="F198" t="s">
        <v>3070</v>
      </c>
      <c r="G198" s="63" t="s">
        <v>590</v>
      </c>
      <c r="M198" s="227">
        <f>VLOOKUP(B198,'Shareholding Feb13'!$B$2:$P$982,12,0)</f>
        <v>11000</v>
      </c>
      <c r="N198" s="244">
        <f>M198/$M$1040</f>
        <v>9.7351594132353918E-6</v>
      </c>
      <c r="O198" s="243">
        <f>VLOOKUP(B198,'Shareholding Mar13'!$B$2:$P$970,12,0)</f>
        <v>11000</v>
      </c>
      <c r="P198" s="244">
        <f>O198/$M$1040</f>
        <v>9.7351594132353918E-6</v>
      </c>
      <c r="Q198" s="68">
        <f>O198-M198</f>
        <v>0</v>
      </c>
      <c r="R198" s="90">
        <f>Q198/$M$1040</f>
        <v>0</v>
      </c>
    </row>
    <row r="199" spans="1:18" ht="15" customHeight="1" x14ac:dyDescent="0.2">
      <c r="A199" s="225">
        <f>A198+1</f>
        <v>197</v>
      </c>
      <c r="B199" t="s">
        <v>1403</v>
      </c>
      <c r="C199" s="63" t="s">
        <v>1404</v>
      </c>
      <c r="D199" s="63"/>
      <c r="E199" t="s">
        <v>2146</v>
      </c>
      <c r="F199"/>
      <c r="G199" s="63" t="s">
        <v>590</v>
      </c>
      <c r="M199" s="227">
        <f>VLOOKUP(B199,'Shareholding Feb13'!$B$2:$P$982,12,0)</f>
        <v>257306</v>
      </c>
      <c r="N199" s="244">
        <f>M199/$M$1040</f>
        <v>2.277195389074496E-4</v>
      </c>
      <c r="O199" s="243">
        <f>VLOOKUP(B199,'Shareholding Mar13'!$B$2:$P$970,12,0)</f>
        <v>166686</v>
      </c>
      <c r="P199" s="244">
        <f>O199/$M$1040</f>
        <v>1.4751952563223222E-4</v>
      </c>
      <c r="Q199" s="68">
        <f>O199-M199</f>
        <v>-90620</v>
      </c>
      <c r="R199" s="90">
        <f>Q199/$M$1040</f>
        <v>-8.0200013275217376E-5</v>
      </c>
    </row>
    <row r="200" spans="1:18" ht="15" customHeight="1" x14ac:dyDescent="0.2">
      <c r="A200" s="225">
        <f>A199+1</f>
        <v>198</v>
      </c>
      <c r="B200" t="s">
        <v>86</v>
      </c>
      <c r="C200" s="63" t="s">
        <v>43</v>
      </c>
      <c r="D200" s="63"/>
      <c r="E200" t="s">
        <v>1037</v>
      </c>
      <c r="F200"/>
      <c r="G200" s="63" t="s">
        <v>590</v>
      </c>
      <c r="M200" s="227">
        <f>VLOOKUP(B200,'Shareholding Feb13'!$B$2:$P$982,12,0)</f>
        <v>52815</v>
      </c>
      <c r="N200" s="244">
        <f>M200/$M$1040</f>
        <v>4.6742040400911567E-5</v>
      </c>
      <c r="O200" s="243">
        <f>VLOOKUP(B200,'Shareholding Mar13'!$B$2:$P$970,12,0)</f>
        <v>52815</v>
      </c>
      <c r="P200" s="244">
        <f>O200/$M$1040</f>
        <v>4.6742040400911567E-5</v>
      </c>
      <c r="Q200" s="68">
        <f>O200-M200</f>
        <v>0</v>
      </c>
      <c r="R200" s="90">
        <f>Q200/$M$1040</f>
        <v>0</v>
      </c>
    </row>
    <row r="201" spans="1:18" ht="15" customHeight="1" x14ac:dyDescent="0.2">
      <c r="A201" s="225">
        <f>A200+1</f>
        <v>199</v>
      </c>
      <c r="B201" t="s">
        <v>212</v>
      </c>
      <c r="C201" s="63" t="s">
        <v>703</v>
      </c>
      <c r="D201" s="63" t="s">
        <v>704</v>
      </c>
      <c r="E201" t="s">
        <v>226</v>
      </c>
      <c r="F201" t="s">
        <v>705</v>
      </c>
      <c r="G201" s="63" t="s">
        <v>587</v>
      </c>
      <c r="M201" s="227">
        <f>VLOOKUP(B201,'Shareholding Feb13'!$B$2:$P$982,12,0)</f>
        <v>40</v>
      </c>
      <c r="N201" s="244">
        <f>M201/$M$1040</f>
        <v>3.5400579684492336E-8</v>
      </c>
      <c r="O201" s="243">
        <f>VLOOKUP(B201,'Shareholding Mar13'!$B$2:$P$970,12,0)</f>
        <v>140</v>
      </c>
      <c r="P201" s="244">
        <f>O201/$M$1040</f>
        <v>1.2390202889572317E-7</v>
      </c>
      <c r="Q201" s="68">
        <f>O201-M201</f>
        <v>100</v>
      </c>
      <c r="R201" s="90">
        <f>Q201/$M$1040</f>
        <v>8.8501449211230833E-8</v>
      </c>
    </row>
    <row r="202" spans="1:18" ht="15" customHeight="1" x14ac:dyDescent="0.2">
      <c r="A202" s="225">
        <f>A201+1</f>
        <v>200</v>
      </c>
      <c r="B202" t="s">
        <v>2074</v>
      </c>
      <c r="C202" s="63" t="s">
        <v>2075</v>
      </c>
      <c r="D202" s="63"/>
      <c r="E202" t="s">
        <v>2076</v>
      </c>
      <c r="F202" t="s">
        <v>2077</v>
      </c>
      <c r="G202" s="63" t="s">
        <v>590</v>
      </c>
      <c r="M202" s="227">
        <f>VLOOKUP(B202,'Shareholding Feb13'!$B$2:$P$982,12,0)</f>
        <v>36600</v>
      </c>
      <c r="N202" s="244">
        <f>M202/$M$1040</f>
        <v>3.2391530411310483E-5</v>
      </c>
      <c r="O202" s="243">
        <f>VLOOKUP(B202,'Shareholding Mar13'!$B$2:$P$970,12,0)</f>
        <v>36600</v>
      </c>
      <c r="P202" s="244">
        <f>O202/$M$1040</f>
        <v>3.2391530411310483E-5</v>
      </c>
      <c r="Q202" s="68">
        <f>O202-M202</f>
        <v>0</v>
      </c>
      <c r="R202" s="90">
        <f>Q202/$M$1040</f>
        <v>0</v>
      </c>
    </row>
    <row r="203" spans="1:18" ht="15" customHeight="1" x14ac:dyDescent="0.2">
      <c r="A203" s="225">
        <f>A202+1</f>
        <v>201</v>
      </c>
      <c r="B203" t="s">
        <v>925</v>
      </c>
      <c r="C203" s="63" t="s">
        <v>926</v>
      </c>
      <c r="D203" s="63"/>
      <c r="E203" t="s">
        <v>1307</v>
      </c>
      <c r="F203" t="s">
        <v>1308</v>
      </c>
      <c r="G203" s="63" t="s">
        <v>590</v>
      </c>
      <c r="M203" s="227">
        <f>VLOOKUP(B203,'Shareholding Feb13'!$B$2:$P$982,12,0)</f>
        <v>20000</v>
      </c>
      <c r="N203" s="244">
        <f>M203/$M$1040</f>
        <v>1.7700289842246168E-5</v>
      </c>
      <c r="O203" s="243">
        <f>VLOOKUP(B203,'Shareholding Mar13'!$B$2:$P$970,12,0)</f>
        <v>20000</v>
      </c>
      <c r="P203" s="244">
        <f>O203/$M$1040</f>
        <v>1.7700289842246168E-5</v>
      </c>
      <c r="Q203" s="68">
        <f>O203-M203</f>
        <v>0</v>
      </c>
      <c r="R203" s="90">
        <f>Q203/$M$1040</f>
        <v>0</v>
      </c>
    </row>
    <row r="204" spans="1:18" ht="15" customHeight="1" x14ac:dyDescent="0.2">
      <c r="A204" s="225">
        <f>A203+1</f>
        <v>202</v>
      </c>
      <c r="B204" t="s">
        <v>3208</v>
      </c>
      <c r="C204" s="63" t="s">
        <v>3209</v>
      </c>
      <c r="D204" s="63" t="s">
        <v>656</v>
      </c>
      <c r="E204" t="s">
        <v>3210</v>
      </c>
      <c r="F204" t="s">
        <v>3211</v>
      </c>
      <c r="G204" s="63" t="s">
        <v>590</v>
      </c>
      <c r="M204" s="227">
        <f>VLOOKUP(B204,'Shareholding Feb13'!$B$2:$P$982,12,0)</f>
        <v>6500</v>
      </c>
      <c r="N204" s="244">
        <f>M204/$M$1040</f>
        <v>5.7525941987300045E-6</v>
      </c>
      <c r="O204" s="243"/>
      <c r="P204" s="244">
        <f>O204/$M$1040</f>
        <v>0</v>
      </c>
      <c r="Q204" s="68">
        <f>O204-M204</f>
        <v>-6500</v>
      </c>
      <c r="R204" s="90">
        <f>Q204/$M$1040</f>
        <v>-5.7525941987300045E-6</v>
      </c>
    </row>
    <row r="205" spans="1:18" ht="15" customHeight="1" x14ac:dyDescent="0.2">
      <c r="A205" s="225">
        <f>A204+1</f>
        <v>203</v>
      </c>
      <c r="B205" t="s">
        <v>3059</v>
      </c>
      <c r="C205" s="63" t="s">
        <v>3060</v>
      </c>
      <c r="D205" s="63" t="s">
        <v>656</v>
      </c>
      <c r="E205" t="s">
        <v>3061</v>
      </c>
      <c r="F205" t="s">
        <v>3062</v>
      </c>
      <c r="G205" s="63" t="s">
        <v>590</v>
      </c>
      <c r="M205" s="227">
        <f>VLOOKUP(B205,'Shareholding Feb13'!$B$2:$P$982,12,0)</f>
        <v>29000</v>
      </c>
      <c r="N205" s="244">
        <f>M205/$M$1040</f>
        <v>2.5665420271256943E-5</v>
      </c>
      <c r="O205" s="243">
        <f>VLOOKUP(B205,'Shareholding Mar13'!$B$2:$P$970,12,0)</f>
        <v>29000</v>
      </c>
      <c r="P205" s="244">
        <f>O205/$M$1040</f>
        <v>2.5665420271256943E-5</v>
      </c>
      <c r="Q205" s="68">
        <f>O205-M205</f>
        <v>0</v>
      </c>
      <c r="R205" s="90">
        <f>Q205/$M$1040</f>
        <v>0</v>
      </c>
    </row>
    <row r="206" spans="1:18" ht="15" customHeight="1" x14ac:dyDescent="0.2">
      <c r="A206" s="225">
        <f>A205+1</f>
        <v>204</v>
      </c>
      <c r="B206" t="s">
        <v>1388</v>
      </c>
      <c r="C206" s="63" t="s">
        <v>1389</v>
      </c>
      <c r="D206" s="63" t="s">
        <v>656</v>
      </c>
      <c r="E206" t="s">
        <v>1390</v>
      </c>
      <c r="F206" t="s">
        <v>656</v>
      </c>
      <c r="G206" s="63" t="s">
        <v>590</v>
      </c>
      <c r="M206" s="227">
        <f>VLOOKUP(B206,'Shareholding Feb13'!$B$2:$P$982,12,0)</f>
        <v>670000</v>
      </c>
      <c r="N206" s="244">
        <f>M206/$M$1040</f>
        <v>5.9295970971524664E-4</v>
      </c>
      <c r="O206" s="243">
        <f>VLOOKUP(B206,'Shareholding Mar13'!$B$2:$P$970,12,0)</f>
        <v>690000</v>
      </c>
      <c r="P206" s="244">
        <f>O206/$M$1040</f>
        <v>6.1065999955749271E-4</v>
      </c>
      <c r="Q206" s="68">
        <f>O206-M206</f>
        <v>20000</v>
      </c>
      <c r="R206" s="90">
        <f>Q206/$M$1040</f>
        <v>1.7700289842246168E-5</v>
      </c>
    </row>
    <row r="207" spans="1:18" ht="15" customHeight="1" x14ac:dyDescent="0.2">
      <c r="A207" s="225">
        <f>A206+1</f>
        <v>205</v>
      </c>
      <c r="B207" t="s">
        <v>1459</v>
      </c>
      <c r="C207" s="63" t="s">
        <v>1460</v>
      </c>
      <c r="D207" s="63" t="s">
        <v>656</v>
      </c>
      <c r="E207" t="s">
        <v>1461</v>
      </c>
      <c r="F207" t="s">
        <v>1462</v>
      </c>
      <c r="G207" s="63" t="s">
        <v>590</v>
      </c>
      <c r="M207" s="227">
        <f>VLOOKUP(B207,'Shareholding Feb13'!$B$2:$P$982,12,0)</f>
        <v>831500</v>
      </c>
      <c r="N207" s="244">
        <f>M207/$M$1040</f>
        <v>7.3588955019138441E-4</v>
      </c>
      <c r="O207" s="243">
        <f>VLOOKUP(B207,'Shareholding Mar13'!$B$2:$P$970,12,0)</f>
        <v>825000</v>
      </c>
      <c r="P207" s="244">
        <f>O207/$M$1040</f>
        <v>7.3013695599265433E-4</v>
      </c>
      <c r="Q207" s="68">
        <f>O207-M207</f>
        <v>-6500</v>
      </c>
      <c r="R207" s="90">
        <f>Q207/$M$1040</f>
        <v>-5.7525941987300045E-6</v>
      </c>
    </row>
    <row r="208" spans="1:18" ht="15" customHeight="1" x14ac:dyDescent="0.2">
      <c r="A208" s="225">
        <f>A207+1</f>
        <v>206</v>
      </c>
      <c r="B208" t="s">
        <v>1420</v>
      </c>
      <c r="C208" s="63" t="s">
        <v>1421</v>
      </c>
      <c r="D208" s="63" t="s">
        <v>656</v>
      </c>
      <c r="E208" t="s">
        <v>1422</v>
      </c>
      <c r="F208" t="s">
        <v>1423</v>
      </c>
      <c r="G208" s="63" t="s">
        <v>590</v>
      </c>
      <c r="M208" s="227">
        <f>VLOOKUP(B208,'Shareholding Feb13'!$B$2:$P$982,12,0)</f>
        <v>13500</v>
      </c>
      <c r="N208" s="244">
        <f>M208/$M$1040</f>
        <v>1.1947695643516162E-5</v>
      </c>
      <c r="O208" s="243">
        <f>VLOOKUP(B208,'Shareholding Mar13'!$B$2:$P$970,12,0)</f>
        <v>7000</v>
      </c>
      <c r="P208" s="244">
        <f>O208/$M$1040</f>
        <v>6.1951014447861583E-6</v>
      </c>
      <c r="Q208" s="68">
        <f>O208-M208</f>
        <v>-6500</v>
      </c>
      <c r="R208" s="90">
        <f>Q208/$M$1040</f>
        <v>-5.7525941987300045E-6</v>
      </c>
    </row>
    <row r="209" spans="1:18" ht="15" customHeight="1" x14ac:dyDescent="0.2">
      <c r="A209" s="225">
        <f>A208+1</f>
        <v>207</v>
      </c>
      <c r="B209" t="s">
        <v>1396</v>
      </c>
      <c r="C209" s="63" t="s">
        <v>1397</v>
      </c>
      <c r="D209" s="63" t="s">
        <v>656</v>
      </c>
      <c r="E209" t="s">
        <v>1398</v>
      </c>
      <c r="F209" t="s">
        <v>2903</v>
      </c>
      <c r="G209" s="63" t="s">
        <v>590</v>
      </c>
      <c r="M209" s="227">
        <f>VLOOKUP(B209,'Shareholding Feb13'!$B$2:$P$982,12,0)</f>
        <v>1060500</v>
      </c>
      <c r="N209" s="244">
        <f>M209/$M$1040</f>
        <v>9.3855786888510299E-4</v>
      </c>
      <c r="O209" s="243">
        <f>VLOOKUP(B209,'Shareholding Mar13'!$B$2:$P$970,12,0)</f>
        <v>1098000</v>
      </c>
      <c r="P209" s="244">
        <f>O209/$M$1040</f>
        <v>9.7174591233931454E-4</v>
      </c>
      <c r="Q209" s="68">
        <f>O209-M209</f>
        <v>37500</v>
      </c>
      <c r="R209" s="90">
        <f>Q209/$M$1040</f>
        <v>3.3188043454211564E-5</v>
      </c>
    </row>
    <row r="210" spans="1:18" ht="15" customHeight="1" x14ac:dyDescent="0.2">
      <c r="A210" s="225">
        <f>A209+1</f>
        <v>208</v>
      </c>
      <c r="B210" t="s">
        <v>2106</v>
      </c>
      <c r="C210" s="63" t="s">
        <v>2107</v>
      </c>
      <c r="D210" s="63" t="s">
        <v>656</v>
      </c>
      <c r="E210" t="s">
        <v>1398</v>
      </c>
      <c r="F210" t="s">
        <v>1399</v>
      </c>
      <c r="G210" s="63" t="s">
        <v>590</v>
      </c>
      <c r="M210" s="227">
        <f>VLOOKUP(B210,'Shareholding Feb13'!$B$2:$P$982,12,0)</f>
        <v>10500</v>
      </c>
      <c r="N210" s="244">
        <f>M210/$M$1040</f>
        <v>9.292652167179237E-6</v>
      </c>
      <c r="O210" s="243">
        <f>VLOOKUP(B210,'Shareholding Mar13'!$B$2:$P$970,12,0)</f>
        <v>10500</v>
      </c>
      <c r="P210" s="244">
        <f>O210/$M$1040</f>
        <v>9.292652167179237E-6</v>
      </c>
      <c r="Q210" s="68">
        <f>O210-M210</f>
        <v>0</v>
      </c>
      <c r="R210" s="90">
        <f>Q210/$M$1040</f>
        <v>0</v>
      </c>
    </row>
    <row r="211" spans="1:18" ht="15" customHeight="1" x14ac:dyDescent="0.2">
      <c r="A211" s="225">
        <f>A210+1</f>
        <v>209</v>
      </c>
      <c r="B211" t="s">
        <v>1441</v>
      </c>
      <c r="C211" s="63" t="s">
        <v>1442</v>
      </c>
      <c r="D211" s="63" t="s">
        <v>656</v>
      </c>
      <c r="E211" t="s">
        <v>2026</v>
      </c>
      <c r="F211" t="s">
        <v>2027</v>
      </c>
      <c r="G211" s="63" t="s">
        <v>583</v>
      </c>
      <c r="M211" s="227">
        <f>VLOOKUP(B211,'Shareholding Feb13'!$B$2:$P$982,12,0)</f>
        <v>2500</v>
      </c>
      <c r="N211" s="244">
        <f>M211/$M$1040</f>
        <v>2.212536230280771E-6</v>
      </c>
      <c r="O211" s="243">
        <f>VLOOKUP(B211,'Shareholding Mar13'!$B$2:$P$970,12,0)</f>
        <v>2500</v>
      </c>
      <c r="P211" s="244">
        <f>O211/$M$1040</f>
        <v>2.212536230280771E-6</v>
      </c>
      <c r="Q211" s="68">
        <f>O211-M211</f>
        <v>0</v>
      </c>
      <c r="R211" s="90">
        <f>Q211/$M$1040</f>
        <v>0</v>
      </c>
    </row>
    <row r="212" spans="1:18" ht="15" customHeight="1" x14ac:dyDescent="0.2">
      <c r="A212" s="225">
        <f>A211+1</f>
        <v>210</v>
      </c>
      <c r="B212" t="s">
        <v>2268</v>
      </c>
      <c r="C212" s="63" t="s">
        <v>2269</v>
      </c>
      <c r="D212" s="63"/>
      <c r="E212" t="s">
        <v>2270</v>
      </c>
      <c r="F212" t="s">
        <v>2271</v>
      </c>
      <c r="G212" s="63" t="s">
        <v>588</v>
      </c>
      <c r="M212" s="227">
        <f>VLOOKUP(B212,'Shareholding Feb13'!$B$2:$P$982,12,0)</f>
        <v>45000</v>
      </c>
      <c r="N212" s="244">
        <f>M212/$M$1040</f>
        <v>3.9825652145053873E-5</v>
      </c>
      <c r="O212" s="243"/>
      <c r="P212" s="244">
        <f>O212/$M$1040</f>
        <v>0</v>
      </c>
      <c r="Q212" s="68">
        <f>O212-M212</f>
        <v>-45000</v>
      </c>
      <c r="R212" s="90">
        <f>Q212/$M$1040</f>
        <v>-3.9825652145053873E-5</v>
      </c>
    </row>
    <row r="213" spans="1:18" ht="15" customHeight="1" x14ac:dyDescent="0.2">
      <c r="A213" s="225">
        <f>A212+1</f>
        <v>211</v>
      </c>
      <c r="B213" t="s">
        <v>3616</v>
      </c>
      <c r="C213" s="63" t="s">
        <v>3617</v>
      </c>
      <c r="D213" s="63"/>
      <c r="E213" t="s">
        <v>2270</v>
      </c>
      <c r="F213" t="s">
        <v>2271</v>
      </c>
      <c r="G213" s="63" t="s">
        <v>588</v>
      </c>
      <c r="M213" s="227"/>
      <c r="N213" s="244">
        <f>M213/$M$1040</f>
        <v>0</v>
      </c>
      <c r="O213" s="243">
        <f>VLOOKUP(B213,'Shareholding Mar13'!$B$2:$P$970,12,0)</f>
        <v>4500</v>
      </c>
      <c r="P213" s="244">
        <f>O213/$M$1040</f>
        <v>3.9825652145053873E-6</v>
      </c>
      <c r="Q213" s="68">
        <f>O213-M213</f>
        <v>4500</v>
      </c>
      <c r="R213" s="90">
        <f>Q213/$M$1040</f>
        <v>3.9825652145053873E-6</v>
      </c>
    </row>
    <row r="214" spans="1:18" ht="15" customHeight="1" x14ac:dyDescent="0.2">
      <c r="A214" s="225">
        <f>A213+1</f>
        <v>212</v>
      </c>
      <c r="B214" t="s">
        <v>909</v>
      </c>
      <c r="C214" s="63" t="s">
        <v>910</v>
      </c>
      <c r="D214" s="63"/>
      <c r="E214" t="s">
        <v>1279</v>
      </c>
      <c r="F214"/>
      <c r="G214" s="63" t="s">
        <v>588</v>
      </c>
      <c r="M214" s="227">
        <f>VLOOKUP(B214,'Shareholding Feb13'!$B$2:$P$982,12,0)</f>
        <v>75000</v>
      </c>
      <c r="N214" s="244">
        <f>M214/$M$1040</f>
        <v>6.6376086908423129E-5</v>
      </c>
      <c r="O214" s="243">
        <f>VLOOKUP(B214,'Shareholding Mar13'!$B$2:$P$970,12,0)</f>
        <v>75000</v>
      </c>
      <c r="P214" s="244">
        <f>O214/$M$1040</f>
        <v>6.6376086908423129E-5</v>
      </c>
      <c r="Q214" s="68">
        <f>O214-M214</f>
        <v>0</v>
      </c>
      <c r="R214" s="90">
        <f>Q214/$M$1040</f>
        <v>0</v>
      </c>
    </row>
    <row r="215" spans="1:18" ht="15" customHeight="1" x14ac:dyDescent="0.2">
      <c r="A215" s="225">
        <f>A214+1</f>
        <v>213</v>
      </c>
      <c r="B215" t="s">
        <v>1636</v>
      </c>
      <c r="C215" s="63" t="s">
        <v>1637</v>
      </c>
      <c r="D215" s="63" t="s">
        <v>2479</v>
      </c>
      <c r="E215" t="s">
        <v>1638</v>
      </c>
      <c r="F215" t="s">
        <v>2480</v>
      </c>
      <c r="G215" s="63" t="s">
        <v>588</v>
      </c>
      <c r="M215" s="227">
        <f>VLOOKUP(B215,'Shareholding Feb13'!$B$2:$P$982,12,0)</f>
        <v>88500</v>
      </c>
      <c r="N215" s="244">
        <f>M215/$M$1040</f>
        <v>7.8323782551939294E-5</v>
      </c>
      <c r="O215" s="243">
        <f>VLOOKUP(B215,'Shareholding Mar13'!$B$2:$P$970,12,0)</f>
        <v>248500</v>
      </c>
      <c r="P215" s="244">
        <f>O215/$M$1040</f>
        <v>2.1992610128990862E-4</v>
      </c>
      <c r="Q215" s="68">
        <f>O215-M215</f>
        <v>160000</v>
      </c>
      <c r="R215" s="90">
        <f>Q215/$M$1040</f>
        <v>1.4160231873796934E-4</v>
      </c>
    </row>
    <row r="216" spans="1:18" ht="15" customHeight="1" x14ac:dyDescent="0.2">
      <c r="A216" s="225">
        <f>A215+1</f>
        <v>214</v>
      </c>
      <c r="B216" t="s">
        <v>3633</v>
      </c>
      <c r="C216" s="63" t="s">
        <v>3634</v>
      </c>
      <c r="D216" s="63"/>
      <c r="E216" t="s">
        <v>3635</v>
      </c>
      <c r="F216" t="s">
        <v>3636</v>
      </c>
      <c r="G216" s="63" t="s">
        <v>588</v>
      </c>
      <c r="M216" s="227"/>
      <c r="N216" s="244">
        <f>M216/$M$1040</f>
        <v>0</v>
      </c>
      <c r="O216" s="243">
        <f>VLOOKUP(B216,'Shareholding Mar13'!$B$2:$P$970,12,0)</f>
        <v>2500</v>
      </c>
      <c r="P216" s="244">
        <f>O216/$M$1040</f>
        <v>2.212536230280771E-6</v>
      </c>
      <c r="Q216" s="68">
        <f>O216-M216</f>
        <v>2500</v>
      </c>
      <c r="R216" s="90">
        <f>Q216/$M$1040</f>
        <v>2.212536230280771E-6</v>
      </c>
    </row>
    <row r="217" spans="1:18" ht="15" customHeight="1" x14ac:dyDescent="0.2">
      <c r="A217" s="225">
        <f>A216+1</f>
        <v>215</v>
      </c>
      <c r="B217" t="s">
        <v>1687</v>
      </c>
      <c r="C217" s="63" t="s">
        <v>1688</v>
      </c>
      <c r="D217" s="63" t="s">
        <v>656</v>
      </c>
      <c r="E217" t="s">
        <v>1689</v>
      </c>
      <c r="F217" t="s">
        <v>1690</v>
      </c>
      <c r="G217" s="63" t="s">
        <v>588</v>
      </c>
      <c r="M217" s="227">
        <f>VLOOKUP(B217,'Shareholding Feb13'!$B$2:$P$982,12,0)</f>
        <v>528000</v>
      </c>
      <c r="N217" s="244">
        <f>M217/$M$1040</f>
        <v>4.6728765183529878E-4</v>
      </c>
      <c r="O217" s="243">
        <f>VLOOKUP(B217,'Shareholding Mar13'!$B$2:$P$970,12,0)</f>
        <v>409500</v>
      </c>
      <c r="P217" s="244">
        <f>O217/$M$1040</f>
        <v>3.6241343451999026E-4</v>
      </c>
      <c r="Q217" s="68">
        <f>O217-M217</f>
        <v>-118500</v>
      </c>
      <c r="R217" s="90">
        <f>Q217/$M$1040</f>
        <v>-1.0487421731530854E-4</v>
      </c>
    </row>
    <row r="218" spans="1:18" ht="15" customHeight="1" x14ac:dyDescent="0.2">
      <c r="A218" s="225">
        <f>A217+1</f>
        <v>216</v>
      </c>
      <c r="B218" t="s">
        <v>1697</v>
      </c>
      <c r="C218" s="63" t="s">
        <v>1698</v>
      </c>
      <c r="D218" s="63" t="s">
        <v>656</v>
      </c>
      <c r="E218" t="s">
        <v>1689</v>
      </c>
      <c r="F218" t="s">
        <v>1690</v>
      </c>
      <c r="G218" s="63" t="s">
        <v>588</v>
      </c>
      <c r="M218" s="227">
        <f>VLOOKUP(B218,'Shareholding Feb13'!$B$2:$P$982,12,0)</f>
        <v>165000</v>
      </c>
      <c r="N218" s="244">
        <f>M218/$M$1040</f>
        <v>1.4602739119853089E-4</v>
      </c>
      <c r="O218" s="243">
        <f>VLOOKUP(B218,'Shareholding Mar13'!$B$2:$P$970,12,0)</f>
        <v>133500</v>
      </c>
      <c r="P218" s="244">
        <f>O218/$M$1040</f>
        <v>1.1814943469699316E-4</v>
      </c>
      <c r="Q218" s="68">
        <f>O218-M218</f>
        <v>-31500</v>
      </c>
      <c r="R218" s="90">
        <f>Q218/$M$1040</f>
        <v>-2.7877956501537711E-5</v>
      </c>
    </row>
    <row r="219" spans="1:18" ht="15" customHeight="1" x14ac:dyDescent="0.2">
      <c r="A219" s="225">
        <f>A218+1</f>
        <v>217</v>
      </c>
      <c r="B219" t="s">
        <v>1699</v>
      </c>
      <c r="C219" s="63" t="s">
        <v>1700</v>
      </c>
      <c r="D219" s="63"/>
      <c r="E219" t="s">
        <v>1689</v>
      </c>
      <c r="F219" t="s">
        <v>1690</v>
      </c>
      <c r="G219" s="63" t="s">
        <v>588</v>
      </c>
      <c r="M219" s="227">
        <f>VLOOKUP(B219,'Shareholding Feb13'!$B$2:$P$982,12,0)</f>
        <v>196000</v>
      </c>
      <c r="N219" s="244">
        <f>M219/$M$1040</f>
        <v>1.7346284045401244E-4</v>
      </c>
      <c r="O219" s="243">
        <f>VLOOKUP(B219,'Shareholding Mar13'!$B$2:$P$970,12,0)</f>
        <v>196000</v>
      </c>
      <c r="P219" s="244">
        <f>O219/$M$1040</f>
        <v>1.7346284045401244E-4</v>
      </c>
      <c r="Q219" s="68">
        <f>O219-M219</f>
        <v>0</v>
      </c>
      <c r="R219" s="90">
        <f>Q219/$M$1040</f>
        <v>0</v>
      </c>
    </row>
    <row r="220" spans="1:18" ht="15" customHeight="1" x14ac:dyDescent="0.2">
      <c r="A220" s="225">
        <f>A219+1</f>
        <v>218</v>
      </c>
      <c r="B220" t="s">
        <v>148</v>
      </c>
      <c r="C220" s="63" t="s">
        <v>526</v>
      </c>
      <c r="D220" s="63"/>
      <c r="E220" t="s">
        <v>1238</v>
      </c>
      <c r="F220" t="s">
        <v>1239</v>
      </c>
      <c r="G220" s="63" t="s">
        <v>588</v>
      </c>
      <c r="M220" s="227">
        <f>VLOOKUP(B220,'Shareholding Feb13'!$B$2:$P$982,12,0)</f>
        <v>197500</v>
      </c>
      <c r="N220" s="244">
        <f>M220/$M$1040</f>
        <v>1.747903621921809E-4</v>
      </c>
      <c r="O220" s="243">
        <f>VLOOKUP(B220,'Shareholding Mar13'!$B$2:$P$970,12,0)</f>
        <v>154000</v>
      </c>
      <c r="P220" s="244">
        <f>O220/$M$1040</f>
        <v>1.3629223178529548E-4</v>
      </c>
      <c r="Q220" s="68">
        <f>O220-M220</f>
        <v>-43500</v>
      </c>
      <c r="R220" s="90">
        <f>Q220/$M$1040</f>
        <v>-3.8498130406885414E-5</v>
      </c>
    </row>
    <row r="221" spans="1:18" ht="15" customHeight="1" x14ac:dyDescent="0.2">
      <c r="A221" s="225">
        <f>A220+1</f>
        <v>219</v>
      </c>
      <c r="B221" t="s">
        <v>149</v>
      </c>
      <c r="C221" s="63" t="s">
        <v>486</v>
      </c>
      <c r="D221" s="63"/>
      <c r="E221" t="s">
        <v>1238</v>
      </c>
      <c r="F221" t="s">
        <v>1239</v>
      </c>
      <c r="G221" s="63" t="s">
        <v>588</v>
      </c>
      <c r="M221" s="227">
        <f>VLOOKUP(B221,'Shareholding Feb13'!$B$2:$P$982,12,0)</f>
        <v>88500</v>
      </c>
      <c r="N221" s="244">
        <f>M221/$M$1040</f>
        <v>7.8323782551939294E-5</v>
      </c>
      <c r="O221" s="243">
        <f>VLOOKUP(B221,'Shareholding Mar13'!$B$2:$P$970,12,0)</f>
        <v>72000</v>
      </c>
      <c r="P221" s="244">
        <f>O221/$M$1040</f>
        <v>6.3721043432086197E-5</v>
      </c>
      <c r="Q221" s="68">
        <f>O221-M221</f>
        <v>-16500</v>
      </c>
      <c r="R221" s="90">
        <f>Q221/$M$1040</f>
        <v>-1.4602739119853087E-5</v>
      </c>
    </row>
    <row r="222" spans="1:18" ht="15" customHeight="1" x14ac:dyDescent="0.2">
      <c r="A222" s="225">
        <f>A221+1</f>
        <v>220</v>
      </c>
      <c r="B222" t="s">
        <v>3562</v>
      </c>
      <c r="C222" s="63" t="s">
        <v>3563</v>
      </c>
      <c r="D222" s="63"/>
      <c r="E222" t="s">
        <v>1266</v>
      </c>
      <c r="F222" t="s">
        <v>1267</v>
      </c>
      <c r="G222" s="63" t="s">
        <v>588</v>
      </c>
      <c r="M222" s="227"/>
      <c r="N222" s="244">
        <f>M222/$M$1040</f>
        <v>0</v>
      </c>
      <c r="O222" s="243">
        <f>VLOOKUP(B222,'Shareholding Mar13'!$B$2:$P$970,12,0)</f>
        <v>10000</v>
      </c>
      <c r="P222" s="244">
        <f>O222/$M$1040</f>
        <v>8.850144921123084E-6</v>
      </c>
      <c r="Q222" s="68">
        <f>O222-M222</f>
        <v>10000</v>
      </c>
      <c r="R222" s="90">
        <f>Q222/$M$1040</f>
        <v>8.850144921123084E-6</v>
      </c>
    </row>
    <row r="223" spans="1:18" ht="15" customHeight="1" x14ac:dyDescent="0.2">
      <c r="A223" s="225">
        <f>A222+1</f>
        <v>221</v>
      </c>
      <c r="B223" t="s">
        <v>913</v>
      </c>
      <c r="C223" s="63" t="s">
        <v>914</v>
      </c>
      <c r="D223" s="63"/>
      <c r="E223" t="s">
        <v>1266</v>
      </c>
      <c r="F223" t="s">
        <v>1267</v>
      </c>
      <c r="G223" s="63" t="s">
        <v>588</v>
      </c>
      <c r="M223" s="227">
        <f>VLOOKUP(B223,'Shareholding Feb13'!$B$2:$P$982,12,0)</f>
        <v>19500</v>
      </c>
      <c r="N223" s="244">
        <f>M223/$M$1040</f>
        <v>1.7257782596190012E-5</v>
      </c>
      <c r="O223" s="243">
        <f>VLOOKUP(B223,'Shareholding Mar13'!$B$2:$P$970,12,0)</f>
        <v>12500</v>
      </c>
      <c r="P223" s="244">
        <f>O223/$M$1040</f>
        <v>1.1062681151403854E-5</v>
      </c>
      <c r="Q223" s="68">
        <f>O223-M223</f>
        <v>-7000</v>
      </c>
      <c r="R223" s="90">
        <f>Q223/$M$1040</f>
        <v>-6.1951014447861583E-6</v>
      </c>
    </row>
    <row r="224" spans="1:18" ht="15" customHeight="1" x14ac:dyDescent="0.2">
      <c r="A224" s="225">
        <f>A223+1</f>
        <v>222</v>
      </c>
      <c r="B224" t="s">
        <v>1463</v>
      </c>
      <c r="C224" s="63" t="s">
        <v>1464</v>
      </c>
      <c r="D224" s="63"/>
      <c r="E224" t="s">
        <v>1465</v>
      </c>
      <c r="F224" t="s">
        <v>1466</v>
      </c>
      <c r="G224" s="63" t="s">
        <v>588</v>
      </c>
      <c r="M224" s="227">
        <f>VLOOKUP(B224,'Shareholding Feb13'!$B$2:$P$982,12,0)</f>
        <v>69500</v>
      </c>
      <c r="N224" s="244">
        <f>M224/$M$1040</f>
        <v>6.1508507201805425E-5</v>
      </c>
      <c r="O224" s="243">
        <f>VLOOKUP(B224,'Shareholding Mar13'!$B$2:$P$970,12,0)</f>
        <v>53500</v>
      </c>
      <c r="P224" s="244">
        <f>O224/$M$1040</f>
        <v>4.7348275328008495E-5</v>
      </c>
      <c r="Q224" s="68">
        <f>O224-M224</f>
        <v>-16000</v>
      </c>
      <c r="R224" s="90">
        <f>Q224/$M$1040</f>
        <v>-1.4160231873796934E-5</v>
      </c>
    </row>
    <row r="225" spans="1:18" ht="15" customHeight="1" x14ac:dyDescent="0.2">
      <c r="A225" s="225">
        <f>A224+1</f>
        <v>223</v>
      </c>
      <c r="B225" t="s">
        <v>2119</v>
      </c>
      <c r="C225" s="63" t="s">
        <v>2120</v>
      </c>
      <c r="D225" s="63"/>
      <c r="E225" t="s">
        <v>2121</v>
      </c>
      <c r="F225"/>
      <c r="G225" s="63" t="s">
        <v>588</v>
      </c>
      <c r="M225" s="227">
        <f>VLOOKUP(B225,'Shareholding Feb13'!$B$2:$P$982,12,0)</f>
        <v>579500</v>
      </c>
      <c r="N225" s="244">
        <f>M225/$M$1040</f>
        <v>5.1286589817908269E-4</v>
      </c>
      <c r="O225" s="243">
        <f>VLOOKUP(B225,'Shareholding Mar13'!$B$2:$P$970,12,0)</f>
        <v>579500</v>
      </c>
      <c r="P225" s="244">
        <f>O225/$M$1040</f>
        <v>5.1286589817908269E-4</v>
      </c>
      <c r="Q225" s="68">
        <f>O225-M225</f>
        <v>0</v>
      </c>
      <c r="R225" s="90">
        <f>Q225/$M$1040</f>
        <v>0</v>
      </c>
    </row>
    <row r="226" spans="1:18" ht="15" customHeight="1" x14ac:dyDescent="0.2">
      <c r="A226" s="225">
        <f>A225+1</f>
        <v>224</v>
      </c>
      <c r="B226" t="s">
        <v>3564</v>
      </c>
      <c r="C226" s="63" t="s">
        <v>3565</v>
      </c>
      <c r="D226" s="63"/>
      <c r="E226" t="s">
        <v>3566</v>
      </c>
      <c r="F226" t="s">
        <v>3567</v>
      </c>
      <c r="G226" s="63" t="s">
        <v>588</v>
      </c>
      <c r="M226" s="227"/>
      <c r="N226" s="244">
        <f>M226/$M$1040</f>
        <v>0</v>
      </c>
      <c r="O226" s="243">
        <f>VLOOKUP(B226,'Shareholding Mar13'!$B$2:$P$970,12,0)</f>
        <v>10000</v>
      </c>
      <c r="P226" s="244">
        <f>O226/$M$1040</f>
        <v>8.850144921123084E-6</v>
      </c>
      <c r="Q226" s="68">
        <f>O226-M226</f>
        <v>10000</v>
      </c>
      <c r="R226" s="90">
        <f>Q226/$M$1040</f>
        <v>8.850144921123084E-6</v>
      </c>
    </row>
    <row r="227" spans="1:18" ht="15" customHeight="1" x14ac:dyDescent="0.2">
      <c r="A227" s="225">
        <f>A226+1</f>
        <v>225</v>
      </c>
      <c r="B227" t="s">
        <v>2227</v>
      </c>
      <c r="C227" s="63" t="s">
        <v>2228</v>
      </c>
      <c r="D227" s="63"/>
      <c r="E227" t="s">
        <v>2229</v>
      </c>
      <c r="F227" t="s">
        <v>2230</v>
      </c>
      <c r="G227" s="63" t="s">
        <v>588</v>
      </c>
      <c r="M227" s="227">
        <f>VLOOKUP(B227,'Shareholding Feb13'!$B$2:$P$982,12,0)</f>
        <v>7500</v>
      </c>
      <c r="N227" s="244">
        <f>M227/$M$1040</f>
        <v>6.6376086908423122E-6</v>
      </c>
      <c r="O227" s="243">
        <f>VLOOKUP(B227,'Shareholding Mar13'!$B$2:$P$970,12,0)</f>
        <v>7500</v>
      </c>
      <c r="P227" s="244">
        <f>O227/$M$1040</f>
        <v>6.6376086908423122E-6</v>
      </c>
      <c r="Q227" s="68">
        <f>O227-M227</f>
        <v>0</v>
      </c>
      <c r="R227" s="90">
        <f>Q227/$M$1040</f>
        <v>0</v>
      </c>
    </row>
    <row r="228" spans="1:18" ht="15" customHeight="1" x14ac:dyDescent="0.2">
      <c r="A228" s="225">
        <f>A227+1</f>
        <v>226</v>
      </c>
      <c r="B228" t="s">
        <v>450</v>
      </c>
      <c r="C228" s="63" t="s">
        <v>489</v>
      </c>
      <c r="D228" s="63" t="s">
        <v>1000</v>
      </c>
      <c r="E228" t="s">
        <v>1243</v>
      </c>
      <c r="F228" t="s">
        <v>592</v>
      </c>
      <c r="G228" s="63" t="s">
        <v>588</v>
      </c>
      <c r="M228" s="227">
        <f>VLOOKUP(B228,'Shareholding Feb13'!$B$2:$P$982,12,0)</f>
        <v>204000</v>
      </c>
      <c r="N228" s="244">
        <f>M228/$M$1040</f>
        <v>1.8054295639091089E-4</v>
      </c>
      <c r="O228" s="243">
        <f>VLOOKUP(B228,'Shareholding Mar13'!$B$2:$P$970,12,0)</f>
        <v>156500</v>
      </c>
      <c r="P228" s="244">
        <f>O228/$M$1040</f>
        <v>1.3850476801557625E-4</v>
      </c>
      <c r="Q228" s="68">
        <f>O228-M228</f>
        <v>-47500</v>
      </c>
      <c r="R228" s="90">
        <f>Q228/$M$1040</f>
        <v>-4.2038188375334645E-5</v>
      </c>
    </row>
    <row r="229" spans="1:18" ht="15" customHeight="1" x14ac:dyDescent="0.2">
      <c r="A229" s="225">
        <f>A228+1</f>
        <v>227</v>
      </c>
      <c r="B229" t="s">
        <v>193</v>
      </c>
      <c r="C229" s="63" t="s">
        <v>310</v>
      </c>
      <c r="D229" s="63"/>
      <c r="E229" t="s">
        <v>991</v>
      </c>
      <c r="F229" t="s">
        <v>1237</v>
      </c>
      <c r="G229" s="63" t="s">
        <v>588</v>
      </c>
      <c r="M229" s="227">
        <f>VLOOKUP(B229,'Shareholding Feb13'!$B$2:$P$982,12,0)</f>
        <v>893500</v>
      </c>
      <c r="N229" s="244">
        <f>M229/$M$1040</f>
        <v>7.9076044870234747E-4</v>
      </c>
      <c r="O229" s="243">
        <f>VLOOKUP(B229,'Shareholding Mar13'!$B$2:$P$970,12,0)</f>
        <v>893500</v>
      </c>
      <c r="P229" s="244">
        <f>O229/$M$1040</f>
        <v>7.9076044870234747E-4</v>
      </c>
      <c r="Q229" s="68">
        <f>O229-M229</f>
        <v>0</v>
      </c>
      <c r="R229" s="90">
        <f>Q229/$M$1040</f>
        <v>0</v>
      </c>
    </row>
    <row r="230" spans="1:18" ht="15" customHeight="1" x14ac:dyDescent="0.2">
      <c r="A230" s="225">
        <f>A229+1</f>
        <v>228</v>
      </c>
      <c r="B230" t="s">
        <v>56</v>
      </c>
      <c r="C230" s="63" t="s">
        <v>309</v>
      </c>
      <c r="D230" s="63"/>
      <c r="E230" t="s">
        <v>991</v>
      </c>
      <c r="F230" t="s">
        <v>1237</v>
      </c>
      <c r="G230" s="63" t="s">
        <v>588</v>
      </c>
      <c r="M230" s="227">
        <f>VLOOKUP(B230,'Shareholding Feb13'!$B$2:$P$982,12,0)</f>
        <v>408500</v>
      </c>
      <c r="N230" s="244">
        <f>M230/$M$1040</f>
        <v>3.6152842002787794E-4</v>
      </c>
      <c r="O230" s="243">
        <f>VLOOKUP(B230,'Shareholding Mar13'!$B$2:$P$970,12,0)</f>
        <v>408500</v>
      </c>
      <c r="P230" s="244">
        <f>O230/$M$1040</f>
        <v>3.6152842002787794E-4</v>
      </c>
      <c r="Q230" s="68">
        <f>O230-M230</f>
        <v>0</v>
      </c>
      <c r="R230" s="90">
        <f>Q230/$M$1040</f>
        <v>0</v>
      </c>
    </row>
    <row r="231" spans="1:18" ht="15" customHeight="1" x14ac:dyDescent="0.2">
      <c r="A231" s="225">
        <f>A230+1</f>
        <v>229</v>
      </c>
      <c r="B231" t="s">
        <v>135</v>
      </c>
      <c r="C231" s="63" t="s">
        <v>93</v>
      </c>
      <c r="D231" s="63"/>
      <c r="E231" t="s">
        <v>991</v>
      </c>
      <c r="F231" t="s">
        <v>1237</v>
      </c>
      <c r="G231" s="63" t="s">
        <v>588</v>
      </c>
      <c r="M231" s="227">
        <f>VLOOKUP(B231,'Shareholding Feb13'!$B$2:$P$982,12,0)</f>
        <v>179000</v>
      </c>
      <c r="N231" s="244">
        <f>M231/$M$1040</f>
        <v>1.584175940881032E-4</v>
      </c>
      <c r="O231" s="243">
        <f>VLOOKUP(B231,'Shareholding Mar13'!$B$2:$P$970,12,0)</f>
        <v>179000</v>
      </c>
      <c r="P231" s="244">
        <f>O231/$M$1040</f>
        <v>1.584175940881032E-4</v>
      </c>
      <c r="Q231" s="68">
        <f>O231-M231</f>
        <v>0</v>
      </c>
      <c r="R231" s="90">
        <f>Q231/$M$1040</f>
        <v>0</v>
      </c>
    </row>
    <row r="232" spans="1:18" ht="15" customHeight="1" x14ac:dyDescent="0.2">
      <c r="A232" s="225">
        <f>A231+1</f>
        <v>230</v>
      </c>
      <c r="B232" t="s">
        <v>54</v>
      </c>
      <c r="C232" s="63" t="s">
        <v>552</v>
      </c>
      <c r="D232" s="63"/>
      <c r="E232" t="s">
        <v>991</v>
      </c>
      <c r="F232" t="s">
        <v>1237</v>
      </c>
      <c r="G232" s="63" t="s">
        <v>588</v>
      </c>
      <c r="M232" s="227">
        <f>VLOOKUP(B232,'Shareholding Feb13'!$B$2:$P$982,12,0)</f>
        <v>223500</v>
      </c>
      <c r="N232" s="244">
        <f>M232/$M$1040</f>
        <v>1.9780073898710091E-4</v>
      </c>
      <c r="O232" s="243">
        <f>VLOOKUP(B232,'Shareholding Mar13'!$B$2:$P$970,12,0)</f>
        <v>170500</v>
      </c>
      <c r="P232" s="244">
        <f>O232/$M$1040</f>
        <v>1.5089497090514856E-4</v>
      </c>
      <c r="Q232" s="68">
        <f>O232-M232</f>
        <v>-53000</v>
      </c>
      <c r="R232" s="90">
        <f>Q232/$M$1040</f>
        <v>-4.6905768081952342E-5</v>
      </c>
    </row>
    <row r="233" spans="1:18" ht="15" customHeight="1" x14ac:dyDescent="0.2">
      <c r="A233" s="225">
        <f>A232+1</f>
        <v>231</v>
      </c>
      <c r="B233" t="s">
        <v>55</v>
      </c>
      <c r="C233" s="63" t="s">
        <v>230</v>
      </c>
      <c r="D233" s="63"/>
      <c r="E233" t="s">
        <v>991</v>
      </c>
      <c r="F233" t="s">
        <v>1237</v>
      </c>
      <c r="G233" s="63" t="s">
        <v>588</v>
      </c>
      <c r="M233" s="227">
        <f>VLOOKUP(B233,'Shareholding Feb13'!$B$2:$P$982,12,0)</f>
        <v>185500</v>
      </c>
      <c r="N233" s="244">
        <f>M233/$M$1040</f>
        <v>1.641701882868332E-4</v>
      </c>
      <c r="O233" s="243">
        <f>VLOOKUP(B233,'Shareholding Mar13'!$B$2:$P$970,12,0)</f>
        <v>185500</v>
      </c>
      <c r="P233" s="244">
        <f>O233/$M$1040</f>
        <v>1.641701882868332E-4</v>
      </c>
      <c r="Q233" s="68">
        <f>O233-M233</f>
        <v>0</v>
      </c>
      <c r="R233" s="90">
        <f>Q233/$M$1040</f>
        <v>0</v>
      </c>
    </row>
    <row r="234" spans="1:18" ht="15" customHeight="1" x14ac:dyDescent="0.2">
      <c r="A234" s="225">
        <f>A233+1</f>
        <v>232</v>
      </c>
      <c r="B234" t="s">
        <v>116</v>
      </c>
      <c r="C234" s="63" t="s">
        <v>34</v>
      </c>
      <c r="D234" s="63"/>
      <c r="E234" t="s">
        <v>1281</v>
      </c>
      <c r="F234" t="s">
        <v>1282</v>
      </c>
      <c r="G234" s="63" t="s">
        <v>588</v>
      </c>
      <c r="M234" s="227">
        <f>VLOOKUP(B234,'Shareholding Feb13'!$B$2:$P$982,12,0)</f>
        <v>35500</v>
      </c>
      <c r="N234" s="244">
        <f>M234/$M$1040</f>
        <v>3.1418014469986945E-5</v>
      </c>
      <c r="O234" s="243">
        <f>VLOOKUP(B234,'Shareholding Mar13'!$B$2:$P$970,12,0)</f>
        <v>26500</v>
      </c>
      <c r="P234" s="244">
        <f>O234/$M$1040</f>
        <v>2.3452884040976171E-5</v>
      </c>
      <c r="Q234" s="68">
        <f>O234-M234</f>
        <v>-9000</v>
      </c>
      <c r="R234" s="90">
        <f>Q234/$M$1040</f>
        <v>-7.9651304290107746E-6</v>
      </c>
    </row>
    <row r="235" spans="1:18" ht="15" customHeight="1" x14ac:dyDescent="0.2">
      <c r="A235" s="225">
        <f>A234+1</f>
        <v>233</v>
      </c>
      <c r="B235" t="s">
        <v>1372</v>
      </c>
      <c r="C235" s="63" t="s">
        <v>1373</v>
      </c>
      <c r="D235" s="63" t="s">
        <v>1374</v>
      </c>
      <c r="E235" t="s">
        <v>1375</v>
      </c>
      <c r="F235" t="s">
        <v>592</v>
      </c>
      <c r="G235" s="63" t="s">
        <v>588</v>
      </c>
      <c r="M235" s="227">
        <f>VLOOKUP(B235,'Shareholding Feb13'!$B$2:$P$982,12,0)</f>
        <v>37000</v>
      </c>
      <c r="N235" s="244">
        <f>M235/$M$1040</f>
        <v>3.2745536208155411E-5</v>
      </c>
      <c r="O235" s="243">
        <f>VLOOKUP(B235,'Shareholding Mar13'!$B$2:$P$970,12,0)</f>
        <v>38500</v>
      </c>
      <c r="P235" s="244">
        <f>O235/$M$1040</f>
        <v>3.407305794632387E-5</v>
      </c>
      <c r="Q235" s="68">
        <f>O235-M235</f>
        <v>1500</v>
      </c>
      <c r="R235" s="90">
        <f>Q235/$M$1040</f>
        <v>1.3275217381684624E-6</v>
      </c>
    </row>
    <row r="236" spans="1:18" ht="15" customHeight="1" x14ac:dyDescent="0.2">
      <c r="A236" s="225">
        <f>A235+1</f>
        <v>234</v>
      </c>
      <c r="B236" t="s">
        <v>1208</v>
      </c>
      <c r="C236" s="63" t="s">
        <v>1318</v>
      </c>
      <c r="D236" s="63"/>
      <c r="E236" t="s">
        <v>1319</v>
      </c>
      <c r="F236" t="s">
        <v>1664</v>
      </c>
      <c r="G236" s="63" t="s">
        <v>588</v>
      </c>
      <c r="M236" s="227">
        <f>VLOOKUP(B236,'Shareholding Feb13'!$B$2:$P$982,12,0)</f>
        <v>20000</v>
      </c>
      <c r="N236" s="244">
        <f>M236/$M$1040</f>
        <v>1.7700289842246168E-5</v>
      </c>
      <c r="O236" s="243">
        <f>VLOOKUP(B236,'Shareholding Mar13'!$B$2:$P$970,12,0)</f>
        <v>20000</v>
      </c>
      <c r="P236" s="244">
        <f>O236/$M$1040</f>
        <v>1.7700289842246168E-5</v>
      </c>
      <c r="Q236" s="68">
        <f>O236-M236</f>
        <v>0</v>
      </c>
      <c r="R236" s="90">
        <f>Q236/$M$1040</f>
        <v>0</v>
      </c>
    </row>
    <row r="237" spans="1:18" ht="15" customHeight="1" x14ac:dyDescent="0.2">
      <c r="A237" s="225">
        <f>A236+1</f>
        <v>235</v>
      </c>
      <c r="B237" t="s">
        <v>3433</v>
      </c>
      <c r="C237" s="63" t="s">
        <v>3434</v>
      </c>
      <c r="D237" s="63" t="s">
        <v>3435</v>
      </c>
      <c r="E237" t="s">
        <v>3436</v>
      </c>
      <c r="F237" t="s">
        <v>3437</v>
      </c>
      <c r="G237" s="63" t="s">
        <v>588</v>
      </c>
      <c r="M237" s="227">
        <f>VLOOKUP(B237,'Shareholding Feb13'!$B$2:$P$982,12,0)</f>
        <v>12500</v>
      </c>
      <c r="N237" s="244">
        <f>M237/$M$1040</f>
        <v>1.1062681151403854E-5</v>
      </c>
      <c r="O237" s="243">
        <f>VLOOKUP(B237,'Shareholding Mar13'!$B$2:$P$970,12,0)</f>
        <v>20000</v>
      </c>
      <c r="P237" s="244">
        <f>O237/$M$1040</f>
        <v>1.7700289842246168E-5</v>
      </c>
      <c r="Q237" s="68">
        <f>O237-M237</f>
        <v>7500</v>
      </c>
      <c r="R237" s="90">
        <f>Q237/$M$1040</f>
        <v>6.6376086908423122E-6</v>
      </c>
    </row>
    <row r="238" spans="1:18" ht="15" customHeight="1" x14ac:dyDescent="0.2">
      <c r="A238" s="225">
        <f>A237+1</f>
        <v>236</v>
      </c>
      <c r="B238" t="s">
        <v>3052</v>
      </c>
      <c r="C238" s="63" t="s">
        <v>3053</v>
      </c>
      <c r="D238" s="63"/>
      <c r="E238" t="s">
        <v>3054</v>
      </c>
      <c r="F238" t="s">
        <v>3055</v>
      </c>
      <c r="G238" s="63" t="s">
        <v>588</v>
      </c>
      <c r="M238" s="227">
        <f>VLOOKUP(B238,'Shareholding Feb13'!$B$2:$P$982,12,0)</f>
        <v>50000</v>
      </c>
      <c r="N238" s="244">
        <f>M238/$M$1040</f>
        <v>4.4250724605615417E-5</v>
      </c>
      <c r="O238" s="243">
        <f>VLOOKUP(B238,'Shareholding Mar13'!$B$2:$P$970,12,0)</f>
        <v>50000</v>
      </c>
      <c r="P238" s="244">
        <f>O238/$M$1040</f>
        <v>4.4250724605615417E-5</v>
      </c>
      <c r="Q238" s="68">
        <f>O238-M238</f>
        <v>0</v>
      </c>
      <c r="R238" s="90">
        <f>Q238/$M$1040</f>
        <v>0</v>
      </c>
    </row>
    <row r="239" spans="1:18" ht="15" customHeight="1" x14ac:dyDescent="0.2">
      <c r="A239" s="225">
        <f>A238+1</f>
        <v>237</v>
      </c>
      <c r="B239" t="s">
        <v>630</v>
      </c>
      <c r="C239" s="63" t="s">
        <v>557</v>
      </c>
      <c r="D239" s="63"/>
      <c r="E239" t="s">
        <v>1246</v>
      </c>
      <c r="F239"/>
      <c r="G239" s="63" t="s">
        <v>588</v>
      </c>
      <c r="M239" s="227">
        <f>VLOOKUP(B239,'Shareholding Feb13'!$B$2:$P$982,12,0)</f>
        <v>536500</v>
      </c>
      <c r="N239" s="244">
        <f>M239/$M$1040</f>
        <v>4.7481027501825344E-4</v>
      </c>
      <c r="O239" s="243">
        <f>VLOOKUP(B239,'Shareholding Mar13'!$B$2:$P$970,12,0)</f>
        <v>569500</v>
      </c>
      <c r="P239" s="244">
        <f>O239/$M$1040</f>
        <v>5.0401575325795961E-4</v>
      </c>
      <c r="Q239" s="68">
        <f>O239-M239</f>
        <v>33000</v>
      </c>
      <c r="R239" s="90">
        <f>Q239/$M$1040</f>
        <v>2.9205478239706174E-5</v>
      </c>
    </row>
    <row r="240" spans="1:18" ht="15" customHeight="1" x14ac:dyDescent="0.2">
      <c r="A240" s="225">
        <f>A239+1</f>
        <v>238</v>
      </c>
      <c r="B240" t="s">
        <v>2244</v>
      </c>
      <c r="C240" s="63" t="s">
        <v>2245</v>
      </c>
      <c r="D240" s="63"/>
      <c r="E240" t="s">
        <v>2246</v>
      </c>
      <c r="F240"/>
      <c r="G240" s="63" t="s">
        <v>588</v>
      </c>
      <c r="M240" s="227">
        <f>VLOOKUP(B240,'Shareholding Feb13'!$B$2:$P$982,12,0)</f>
        <v>3000</v>
      </c>
      <c r="N240" s="244">
        <f>M240/$M$1040</f>
        <v>2.6550434763369249E-6</v>
      </c>
      <c r="O240" s="243">
        <f>VLOOKUP(B240,'Shareholding Mar13'!$B$2:$P$970,12,0)</f>
        <v>8000</v>
      </c>
      <c r="P240" s="244">
        <f>O240/$M$1040</f>
        <v>7.0801159368984669E-6</v>
      </c>
      <c r="Q240" s="68">
        <f>O240-M240</f>
        <v>5000</v>
      </c>
      <c r="R240" s="90">
        <f>Q240/$M$1040</f>
        <v>4.425072460561542E-6</v>
      </c>
    </row>
    <row r="241" spans="1:18" ht="15" customHeight="1" x14ac:dyDescent="0.2">
      <c r="A241" s="225">
        <f>A240+1</f>
        <v>239</v>
      </c>
      <c r="B241" t="s">
        <v>3451</v>
      </c>
      <c r="C241" s="63" t="s">
        <v>3452</v>
      </c>
      <c r="D241" s="63" t="s">
        <v>3453</v>
      </c>
      <c r="E241" t="s">
        <v>3454</v>
      </c>
      <c r="F241" t="s">
        <v>3455</v>
      </c>
      <c r="G241" s="63" t="s">
        <v>588</v>
      </c>
      <c r="M241" s="227">
        <f>VLOOKUP(B241,'Shareholding Feb13'!$B$2:$P$982,12,0)</f>
        <v>2500</v>
      </c>
      <c r="N241" s="244">
        <f>M241/$M$1040</f>
        <v>2.212536230280771E-6</v>
      </c>
      <c r="O241" s="243">
        <f>VLOOKUP(B241,'Shareholding Mar13'!$B$2:$P$970,12,0)</f>
        <v>2500</v>
      </c>
      <c r="P241" s="244">
        <f>O241/$M$1040</f>
        <v>2.212536230280771E-6</v>
      </c>
      <c r="Q241" s="68">
        <f>O241-M241</f>
        <v>0</v>
      </c>
      <c r="R241" s="90">
        <f>Q241/$M$1040</f>
        <v>0</v>
      </c>
    </row>
    <row r="242" spans="1:18" ht="15" customHeight="1" x14ac:dyDescent="0.2">
      <c r="A242" s="225">
        <f>A241+1</f>
        <v>240</v>
      </c>
      <c r="B242" t="s">
        <v>1977</v>
      </c>
      <c r="C242" s="63" t="s">
        <v>1978</v>
      </c>
      <c r="D242" s="63" t="s">
        <v>656</v>
      </c>
      <c r="E242" t="s">
        <v>1979</v>
      </c>
      <c r="F242" t="s">
        <v>1980</v>
      </c>
      <c r="G242" s="63" t="s">
        <v>588</v>
      </c>
      <c r="M242" s="227">
        <f>VLOOKUP(B242,'Shareholding Feb13'!$B$2:$P$982,12,0)</f>
        <v>9500</v>
      </c>
      <c r="N242" s="244">
        <f>M242/$M$1040</f>
        <v>8.4076376750669293E-6</v>
      </c>
      <c r="O242" s="243">
        <f>VLOOKUP(B242,'Shareholding Mar13'!$B$2:$P$970,12,0)</f>
        <v>7500</v>
      </c>
      <c r="P242" s="244">
        <f>O242/$M$1040</f>
        <v>6.6376086908423122E-6</v>
      </c>
      <c r="Q242" s="68">
        <f>O242-M242</f>
        <v>-2000</v>
      </c>
      <c r="R242" s="90">
        <f>Q242/$M$1040</f>
        <v>-1.7700289842246167E-6</v>
      </c>
    </row>
    <row r="243" spans="1:18" ht="15" customHeight="1" x14ac:dyDescent="0.2">
      <c r="A243" s="225">
        <f>A242+1</f>
        <v>241</v>
      </c>
      <c r="B243" t="s">
        <v>3403</v>
      </c>
      <c r="C243" s="63" t="s">
        <v>3404</v>
      </c>
      <c r="D243" s="63"/>
      <c r="E243" t="s">
        <v>3405</v>
      </c>
      <c r="F243" t="s">
        <v>3406</v>
      </c>
      <c r="G243" s="63" t="s">
        <v>588</v>
      </c>
      <c r="M243" s="227">
        <f>VLOOKUP(B243,'Shareholding Feb13'!$B$2:$P$982,12,0)</f>
        <v>25500</v>
      </c>
      <c r="N243" s="244">
        <f>M243/$M$1040</f>
        <v>2.2567869548863861E-5</v>
      </c>
      <c r="O243" s="243">
        <f>VLOOKUP(B243,'Shareholding Mar13'!$B$2:$P$970,12,0)</f>
        <v>25500</v>
      </c>
      <c r="P243" s="244">
        <f>O243/$M$1040</f>
        <v>2.2567869548863861E-5</v>
      </c>
      <c r="Q243" s="68">
        <f>O243-M243</f>
        <v>0</v>
      </c>
      <c r="R243" s="90">
        <f>Q243/$M$1040</f>
        <v>0</v>
      </c>
    </row>
    <row r="244" spans="1:18" ht="15" customHeight="1" x14ac:dyDescent="0.2">
      <c r="A244" s="225">
        <f>A243+1</f>
        <v>242</v>
      </c>
      <c r="B244" t="s">
        <v>3643</v>
      </c>
      <c r="C244" s="63" t="s">
        <v>3644</v>
      </c>
      <c r="D244" s="63"/>
      <c r="E244" t="s">
        <v>3645</v>
      </c>
      <c r="F244" t="s">
        <v>3646</v>
      </c>
      <c r="G244" s="63" t="s">
        <v>588</v>
      </c>
      <c r="M244" s="227"/>
      <c r="N244" s="244">
        <f>M244/$M$1040</f>
        <v>0</v>
      </c>
      <c r="O244" s="243">
        <f>VLOOKUP(B244,'Shareholding Mar13'!$B$2:$P$970,12,0)</f>
        <v>2000</v>
      </c>
      <c r="P244" s="244">
        <f>O244/$M$1040</f>
        <v>1.7700289842246167E-6</v>
      </c>
      <c r="Q244" s="68">
        <f>O244-M244</f>
        <v>2000</v>
      </c>
      <c r="R244" s="90">
        <f>Q244/$M$1040</f>
        <v>1.7700289842246167E-6</v>
      </c>
    </row>
    <row r="245" spans="1:18" ht="15" customHeight="1" x14ac:dyDescent="0.2">
      <c r="A245" s="225">
        <f>A244+1</f>
        <v>243</v>
      </c>
      <c r="B245" t="s">
        <v>470</v>
      </c>
      <c r="C245" s="63" t="s">
        <v>359</v>
      </c>
      <c r="D245" s="63"/>
      <c r="E245" t="s">
        <v>1386</v>
      </c>
      <c r="F245"/>
      <c r="G245" s="63" t="s">
        <v>588</v>
      </c>
      <c r="M245" s="227">
        <f>VLOOKUP(B245,'Shareholding Feb13'!$B$2:$P$982,12,0)</f>
        <v>12500</v>
      </c>
      <c r="N245" s="244">
        <f>M245/$M$1040</f>
        <v>1.1062681151403854E-5</v>
      </c>
      <c r="O245" s="243">
        <f>VLOOKUP(B245,'Shareholding Mar13'!$B$2:$P$970,12,0)</f>
        <v>37500</v>
      </c>
      <c r="P245" s="244">
        <f>O245/$M$1040</f>
        <v>3.3188043454211564E-5</v>
      </c>
      <c r="Q245" s="68">
        <f>O245-M245</f>
        <v>25000</v>
      </c>
      <c r="R245" s="90">
        <f>Q245/$M$1040</f>
        <v>2.2125362302807708E-5</v>
      </c>
    </row>
    <row r="246" spans="1:18" ht="15" customHeight="1" x14ac:dyDescent="0.2">
      <c r="A246" s="225">
        <f>A245+1</f>
        <v>244</v>
      </c>
      <c r="B246" t="s">
        <v>2315</v>
      </c>
      <c r="C246" s="63" t="s">
        <v>2316</v>
      </c>
      <c r="D246" s="63"/>
      <c r="E246" t="s">
        <v>2317</v>
      </c>
      <c r="F246"/>
      <c r="G246" s="63" t="s">
        <v>588</v>
      </c>
      <c r="M246" s="227">
        <f>VLOOKUP(B246,'Shareholding Feb13'!$B$2:$P$982,12,0)</f>
        <v>10000</v>
      </c>
      <c r="N246" s="244">
        <f>M246/$M$1040</f>
        <v>8.850144921123084E-6</v>
      </c>
      <c r="O246" s="243">
        <f>VLOOKUP(B246,'Shareholding Mar13'!$B$2:$P$970,12,0)</f>
        <v>40000</v>
      </c>
      <c r="P246" s="244">
        <f>O246/$M$1040</f>
        <v>3.5400579684492336E-5</v>
      </c>
      <c r="Q246" s="68">
        <f>O246-M246</f>
        <v>30000</v>
      </c>
      <c r="R246" s="90">
        <f>Q246/$M$1040</f>
        <v>2.6550434763369249E-5</v>
      </c>
    </row>
    <row r="247" spans="1:18" ht="15" customHeight="1" x14ac:dyDescent="0.2">
      <c r="A247" s="225">
        <f>A246+1</f>
        <v>245</v>
      </c>
      <c r="B247" t="s">
        <v>2070</v>
      </c>
      <c r="C247" s="63" t="s">
        <v>2071</v>
      </c>
      <c r="D247" s="63"/>
      <c r="E247" t="s">
        <v>2072</v>
      </c>
      <c r="F247" t="s">
        <v>2073</v>
      </c>
      <c r="G247" s="63" t="s">
        <v>588</v>
      </c>
      <c r="M247" s="227">
        <f>VLOOKUP(B247,'Shareholding Feb13'!$B$2:$P$982,12,0)</f>
        <v>45000</v>
      </c>
      <c r="N247" s="244">
        <f>M247/$M$1040</f>
        <v>3.9825652145053873E-5</v>
      </c>
      <c r="O247" s="243">
        <f>VLOOKUP(B247,'Shareholding Mar13'!$B$2:$P$970,12,0)</f>
        <v>45000</v>
      </c>
      <c r="P247" s="244">
        <f>O247/$M$1040</f>
        <v>3.9825652145053873E-5</v>
      </c>
      <c r="Q247" s="68">
        <f>O247-M247</f>
        <v>0</v>
      </c>
      <c r="R247" s="90">
        <f>Q247/$M$1040</f>
        <v>0</v>
      </c>
    </row>
    <row r="248" spans="1:18" ht="15" customHeight="1" x14ac:dyDescent="0.2">
      <c r="A248" s="225">
        <f>A247+1</f>
        <v>246</v>
      </c>
      <c r="B248" t="s">
        <v>1529</v>
      </c>
      <c r="C248" s="63" t="s">
        <v>1530</v>
      </c>
      <c r="D248" s="63"/>
      <c r="E248" t="s">
        <v>1531</v>
      </c>
      <c r="F248"/>
      <c r="G248" s="63" t="s">
        <v>588</v>
      </c>
      <c r="M248" s="227">
        <f>VLOOKUP(B248,'Shareholding Feb13'!$B$2:$P$982,12,0)</f>
        <v>44500</v>
      </c>
      <c r="N248" s="244">
        <f>M248/$M$1040</f>
        <v>3.938314489899772E-5</v>
      </c>
      <c r="O248" s="243">
        <f>VLOOKUP(B248,'Shareholding Mar13'!$B$2:$P$970,12,0)</f>
        <v>15000</v>
      </c>
      <c r="P248" s="244">
        <f>O248/$M$1040</f>
        <v>1.3275217381684624E-5</v>
      </c>
      <c r="Q248" s="68">
        <f>O248-M248</f>
        <v>-29500</v>
      </c>
      <c r="R248" s="90">
        <f>Q248/$M$1040</f>
        <v>-2.6107927517313096E-5</v>
      </c>
    </row>
    <row r="249" spans="1:18" ht="15" customHeight="1" x14ac:dyDescent="0.2">
      <c r="A249" s="225">
        <f>A248+1</f>
        <v>247</v>
      </c>
      <c r="B249" t="s">
        <v>3284</v>
      </c>
      <c r="C249" s="63" t="s">
        <v>3285</v>
      </c>
      <c r="D249" s="63"/>
      <c r="E249" t="s">
        <v>2258</v>
      </c>
      <c r="F249"/>
      <c r="G249" s="63" t="s">
        <v>588</v>
      </c>
      <c r="M249" s="227">
        <f>VLOOKUP(B249,'Shareholding Feb13'!$B$2:$P$982,12,0)</f>
        <v>18500</v>
      </c>
      <c r="N249" s="244">
        <f>M249/$M$1040</f>
        <v>1.6372768104077706E-5</v>
      </c>
      <c r="O249" s="243">
        <f>VLOOKUP(B249,'Shareholding Mar13'!$B$2:$P$970,12,0)</f>
        <v>18500</v>
      </c>
      <c r="P249" s="244">
        <f>O249/$M$1040</f>
        <v>1.6372768104077706E-5</v>
      </c>
      <c r="Q249" s="68">
        <f>O249-M249</f>
        <v>0</v>
      </c>
      <c r="R249" s="90">
        <f>Q249/$M$1040</f>
        <v>0</v>
      </c>
    </row>
    <row r="250" spans="1:18" ht="15" customHeight="1" x14ac:dyDescent="0.2">
      <c r="A250" s="225">
        <f>A249+1</f>
        <v>248</v>
      </c>
      <c r="B250" t="s">
        <v>2481</v>
      </c>
      <c r="C250" s="63" t="s">
        <v>2482</v>
      </c>
      <c r="D250" s="63"/>
      <c r="E250" t="s">
        <v>2258</v>
      </c>
      <c r="F250"/>
      <c r="G250" s="63" t="s">
        <v>588</v>
      </c>
      <c r="M250" s="227">
        <f>VLOOKUP(B250,'Shareholding Feb13'!$B$2:$P$982,12,0)</f>
        <v>61000</v>
      </c>
      <c r="N250" s="244">
        <f>M250/$M$1040</f>
        <v>5.398588401885081E-5</v>
      </c>
      <c r="O250" s="243">
        <f>VLOOKUP(B250,'Shareholding Mar13'!$B$2:$P$970,12,0)</f>
        <v>61000</v>
      </c>
      <c r="P250" s="244">
        <f>O250/$M$1040</f>
        <v>5.398588401885081E-5</v>
      </c>
      <c r="Q250" s="68">
        <f>O250-M250</f>
        <v>0</v>
      </c>
      <c r="R250" s="90">
        <f>Q250/$M$1040</f>
        <v>0</v>
      </c>
    </row>
    <row r="251" spans="1:18" ht="15" customHeight="1" x14ac:dyDescent="0.2">
      <c r="A251" s="225">
        <f>A250+1</f>
        <v>249</v>
      </c>
      <c r="B251" t="s">
        <v>2457</v>
      </c>
      <c r="C251" s="63" t="s">
        <v>2458</v>
      </c>
      <c r="D251" s="63"/>
      <c r="E251" t="s">
        <v>2258</v>
      </c>
      <c r="F251"/>
      <c r="G251" s="63" t="s">
        <v>588</v>
      </c>
      <c r="M251" s="227">
        <f>VLOOKUP(B251,'Shareholding Feb13'!$B$2:$P$982,12,0)</f>
        <v>43000</v>
      </c>
      <c r="N251" s="244">
        <f>M251/$M$1040</f>
        <v>3.8055623160829261E-5</v>
      </c>
      <c r="O251" s="243"/>
      <c r="P251" s="244">
        <f>O251/$M$1040</f>
        <v>0</v>
      </c>
      <c r="Q251" s="68">
        <f>O251-M251</f>
        <v>-43000</v>
      </c>
      <c r="R251" s="90">
        <f>Q251/$M$1040</f>
        <v>-3.8055623160829261E-5</v>
      </c>
    </row>
    <row r="252" spans="1:18" ht="15" customHeight="1" x14ac:dyDescent="0.2">
      <c r="A252" s="225">
        <f>A251+1</f>
        <v>250</v>
      </c>
      <c r="B252" t="s">
        <v>2455</v>
      </c>
      <c r="C252" s="63" t="s">
        <v>2456</v>
      </c>
      <c r="D252" s="63"/>
      <c r="E252" t="s">
        <v>2258</v>
      </c>
      <c r="F252"/>
      <c r="G252" s="63" t="s">
        <v>588</v>
      </c>
      <c r="M252" s="227">
        <f>VLOOKUP(B252,'Shareholding Feb13'!$B$2:$P$982,12,0)</f>
        <v>46500</v>
      </c>
      <c r="N252" s="244">
        <f>M252/$M$1040</f>
        <v>4.1153173883222339E-5</v>
      </c>
      <c r="O252" s="243">
        <f>VLOOKUP(B252,'Shareholding Mar13'!$B$2:$P$970,12,0)</f>
        <v>46500</v>
      </c>
      <c r="P252" s="244">
        <f>O252/$M$1040</f>
        <v>4.1153173883222339E-5</v>
      </c>
      <c r="Q252" s="68">
        <f>O252-M252</f>
        <v>0</v>
      </c>
      <c r="R252" s="90">
        <f>Q252/$M$1040</f>
        <v>0</v>
      </c>
    </row>
    <row r="253" spans="1:18" ht="15" customHeight="1" x14ac:dyDescent="0.2">
      <c r="A253" s="225">
        <f>A252+1</f>
        <v>251</v>
      </c>
      <c r="B253" s="246" t="s">
        <v>167</v>
      </c>
      <c r="C253" s="63" t="s">
        <v>39</v>
      </c>
      <c r="D253" s="63" t="s">
        <v>656</v>
      </c>
      <c r="E253" t="s">
        <v>3381</v>
      </c>
      <c r="F253" t="s">
        <v>3382</v>
      </c>
      <c r="G253" s="63" t="s">
        <v>588</v>
      </c>
      <c r="M253" s="227">
        <f>VLOOKUP(B253,'Shareholding Feb13'!$B$2:$P$982,12,0)</f>
        <v>67500</v>
      </c>
      <c r="N253" s="244">
        <f>M253/$M$1040</f>
        <v>5.9738478217580813E-5</v>
      </c>
      <c r="O253" s="243">
        <f>VLOOKUP(B253,'Shareholding Mar13'!$B$2:$P$970,12,0)</f>
        <v>51500</v>
      </c>
      <c r="P253" s="244">
        <f>O253/$M$1040</f>
        <v>4.5578246343783883E-5</v>
      </c>
      <c r="Q253" s="68">
        <f>O253-M253</f>
        <v>-16000</v>
      </c>
      <c r="R253" s="90">
        <f>Q253/$M$1040</f>
        <v>-1.4160231873796934E-5</v>
      </c>
    </row>
    <row r="254" spans="1:18" ht="15" customHeight="1" x14ac:dyDescent="0.2">
      <c r="A254" s="225">
        <f>A253+1</f>
        <v>252</v>
      </c>
      <c r="B254" s="246" t="s">
        <v>503</v>
      </c>
      <c r="C254" s="63" t="s">
        <v>364</v>
      </c>
      <c r="D254" s="63"/>
      <c r="E254" t="s">
        <v>1043</v>
      </c>
      <c r="F254" t="s">
        <v>1044</v>
      </c>
      <c r="G254" s="63" t="s">
        <v>588</v>
      </c>
      <c r="M254" s="227">
        <f>VLOOKUP(B254,'Shareholding Feb13'!$B$2:$P$982,12,0)</f>
        <v>25500</v>
      </c>
      <c r="N254" s="244">
        <f>M254/$M$1040</f>
        <v>2.2567869548863861E-5</v>
      </c>
      <c r="O254" s="243">
        <f>VLOOKUP(B254,'Shareholding Mar13'!$B$2:$P$970,12,0)</f>
        <v>18500</v>
      </c>
      <c r="P254" s="244">
        <f>O254/$M$1040</f>
        <v>1.6372768104077706E-5</v>
      </c>
      <c r="Q254" s="68">
        <f>O254-M254</f>
        <v>-7000</v>
      </c>
      <c r="R254" s="90">
        <f>Q254/$M$1040</f>
        <v>-6.1951014447861583E-6</v>
      </c>
    </row>
    <row r="255" spans="1:18" ht="15" customHeight="1" x14ac:dyDescent="0.2">
      <c r="A255" s="225">
        <f>A254+1</f>
        <v>253</v>
      </c>
      <c r="B255" t="s">
        <v>915</v>
      </c>
      <c r="C255" s="63" t="s">
        <v>916</v>
      </c>
      <c r="D255" s="63"/>
      <c r="E255" t="s">
        <v>1288</v>
      </c>
      <c r="F255"/>
      <c r="G255" s="63" t="s">
        <v>588</v>
      </c>
      <c r="M255" s="227">
        <f>VLOOKUP(B255,'Shareholding Feb13'!$B$2:$P$982,12,0)</f>
        <v>65000</v>
      </c>
      <c r="N255" s="244">
        <f>M255/$M$1040</f>
        <v>5.7525941987300041E-5</v>
      </c>
      <c r="O255" s="243">
        <f>VLOOKUP(B255,'Shareholding Mar13'!$B$2:$P$970,12,0)</f>
        <v>115000</v>
      </c>
      <c r="P255" s="244">
        <f>O255/$M$1040</f>
        <v>1.0177666659291546E-4</v>
      </c>
      <c r="Q255" s="68">
        <f>O255-M255</f>
        <v>50000</v>
      </c>
      <c r="R255" s="90">
        <f>Q255/$M$1040</f>
        <v>4.4250724605615417E-5</v>
      </c>
    </row>
    <row r="256" spans="1:18" ht="15" customHeight="1" x14ac:dyDescent="0.2">
      <c r="A256" s="225">
        <f>A255+1</f>
        <v>254</v>
      </c>
      <c r="B256" t="s">
        <v>115</v>
      </c>
      <c r="C256" s="63" t="s">
        <v>491</v>
      </c>
      <c r="D256" s="63"/>
      <c r="E256" t="s">
        <v>1124</v>
      </c>
      <c r="F256" t="s">
        <v>1125</v>
      </c>
      <c r="G256" s="63" t="s">
        <v>588</v>
      </c>
      <c r="M256" s="227">
        <f>VLOOKUP(B256,'Shareholding Feb13'!$B$2:$P$982,12,0)</f>
        <v>58500</v>
      </c>
      <c r="N256" s="244">
        <f>M256/$M$1040</f>
        <v>5.1773347788570038E-5</v>
      </c>
      <c r="O256" s="243">
        <f>VLOOKUP(B256,'Shareholding Mar13'!$B$2:$P$970,12,0)</f>
        <v>44000</v>
      </c>
      <c r="P256" s="244">
        <f>O256/$M$1040</f>
        <v>3.8940637652941567E-5</v>
      </c>
      <c r="Q256" s="68">
        <f>O256-M256</f>
        <v>-14500</v>
      </c>
      <c r="R256" s="90">
        <f>Q256/$M$1040</f>
        <v>-1.2832710135628471E-5</v>
      </c>
    </row>
    <row r="257" spans="1:18" ht="15" customHeight="1" x14ac:dyDescent="0.2">
      <c r="A257" s="225">
        <f>A256+1</f>
        <v>255</v>
      </c>
      <c r="B257" t="s">
        <v>2221</v>
      </c>
      <c r="C257" s="63" t="s">
        <v>2222</v>
      </c>
      <c r="D257" s="63" t="s">
        <v>656</v>
      </c>
      <c r="E257" t="s">
        <v>2223</v>
      </c>
      <c r="F257"/>
      <c r="G257" s="63" t="s">
        <v>588</v>
      </c>
      <c r="M257" s="227">
        <f>VLOOKUP(B257,'Shareholding Feb13'!$B$2:$P$982,12,0)</f>
        <v>10000</v>
      </c>
      <c r="N257" s="244">
        <f>M257/$M$1040</f>
        <v>8.850144921123084E-6</v>
      </c>
      <c r="O257" s="243">
        <f>VLOOKUP(B257,'Shareholding Mar13'!$B$2:$P$970,12,0)</f>
        <v>10000</v>
      </c>
      <c r="P257" s="244">
        <f>O257/$M$1040</f>
        <v>8.850144921123084E-6</v>
      </c>
      <c r="Q257" s="68">
        <f>O257-M257</f>
        <v>0</v>
      </c>
      <c r="R257" s="90">
        <f>Q257/$M$1040</f>
        <v>0</v>
      </c>
    </row>
    <row r="258" spans="1:18" ht="15" customHeight="1" x14ac:dyDescent="0.2">
      <c r="A258" s="225">
        <f>A257+1</f>
        <v>256</v>
      </c>
      <c r="B258" t="s">
        <v>3584</v>
      </c>
      <c r="C258" s="63" t="s">
        <v>3585</v>
      </c>
      <c r="D258" s="63"/>
      <c r="E258" t="s">
        <v>3586</v>
      </c>
      <c r="F258" t="s">
        <v>3587</v>
      </c>
      <c r="G258" s="63" t="s">
        <v>588</v>
      </c>
      <c r="M258" s="227"/>
      <c r="N258" s="244">
        <f>M258/$M$1040</f>
        <v>0</v>
      </c>
      <c r="O258" s="243">
        <f>VLOOKUP(B258,'Shareholding Mar13'!$B$2:$P$970,12,0)</f>
        <v>7000</v>
      </c>
      <c r="P258" s="244">
        <f>O258/$M$1040</f>
        <v>6.1951014447861583E-6</v>
      </c>
      <c r="Q258" s="68">
        <f>O258-M258</f>
        <v>7000</v>
      </c>
      <c r="R258" s="90">
        <f>Q258/$M$1040</f>
        <v>6.1951014447861583E-6</v>
      </c>
    </row>
    <row r="259" spans="1:18" ht="15" customHeight="1" x14ac:dyDescent="0.2">
      <c r="A259" s="225">
        <f>A258+1</f>
        <v>257</v>
      </c>
      <c r="B259" t="s">
        <v>2767</v>
      </c>
      <c r="C259" s="63" t="s">
        <v>2768</v>
      </c>
      <c r="D259" s="63"/>
      <c r="E259" t="s">
        <v>2769</v>
      </c>
      <c r="F259" t="s">
        <v>2770</v>
      </c>
      <c r="G259" s="63" t="s">
        <v>588</v>
      </c>
      <c r="M259" s="227">
        <f>VLOOKUP(B259,'Shareholding Feb13'!$B$2:$P$982,12,0)</f>
        <v>5000</v>
      </c>
      <c r="N259" s="244">
        <f>M259/$M$1040</f>
        <v>4.425072460561542E-6</v>
      </c>
      <c r="O259" s="243">
        <f>VLOOKUP(B259,'Shareholding Mar13'!$B$2:$P$970,12,0)</f>
        <v>5000</v>
      </c>
      <c r="P259" s="244">
        <f>O259/$M$1040</f>
        <v>4.425072460561542E-6</v>
      </c>
      <c r="Q259" s="68">
        <f>O259-M259</f>
        <v>0</v>
      </c>
      <c r="R259" s="90">
        <f>Q259/$M$1040</f>
        <v>0</v>
      </c>
    </row>
    <row r="260" spans="1:18" ht="15" customHeight="1" x14ac:dyDescent="0.2">
      <c r="A260" s="225">
        <f>A259+1</f>
        <v>258</v>
      </c>
      <c r="B260" t="s">
        <v>1911</v>
      </c>
      <c r="C260" s="63" t="s">
        <v>1912</v>
      </c>
      <c r="D260" s="63"/>
      <c r="E260" t="s">
        <v>1913</v>
      </c>
      <c r="F260" t="s">
        <v>2400</v>
      </c>
      <c r="G260" s="63" t="s">
        <v>588</v>
      </c>
      <c r="M260" s="227">
        <f>VLOOKUP(B260,'Shareholding Feb13'!$B$2:$P$982,12,0)</f>
        <v>500</v>
      </c>
      <c r="N260" s="244">
        <f>M260/$M$1040</f>
        <v>4.4250724605615418E-7</v>
      </c>
      <c r="O260" s="243">
        <f>VLOOKUP(B260,'Shareholding Mar13'!$B$2:$P$970,12,0)</f>
        <v>500</v>
      </c>
      <c r="P260" s="244">
        <f>O260/$M$1040</f>
        <v>4.4250724605615418E-7</v>
      </c>
      <c r="Q260" s="68">
        <f>O260-M260</f>
        <v>0</v>
      </c>
      <c r="R260" s="90">
        <f>Q260/$M$1040</f>
        <v>0</v>
      </c>
    </row>
    <row r="261" spans="1:18" ht="15" customHeight="1" x14ac:dyDescent="0.2">
      <c r="A261" s="225">
        <f>A260+1</f>
        <v>259</v>
      </c>
      <c r="B261" t="s">
        <v>2305</v>
      </c>
      <c r="C261" s="63" t="s">
        <v>2306</v>
      </c>
      <c r="D261" s="63"/>
      <c r="E261" t="s">
        <v>2307</v>
      </c>
      <c r="F261"/>
      <c r="G261" s="63" t="s">
        <v>588</v>
      </c>
      <c r="M261" s="227">
        <f>VLOOKUP(B261,'Shareholding Feb13'!$B$2:$P$982,12,0)</f>
        <v>6000</v>
      </c>
      <c r="N261" s="244">
        <f>M261/$M$1040</f>
        <v>5.3100869526738497E-6</v>
      </c>
      <c r="O261" s="243">
        <f>VLOOKUP(B261,'Shareholding Mar13'!$B$2:$P$970,12,0)</f>
        <v>53500</v>
      </c>
      <c r="P261" s="244">
        <f>O261/$M$1040</f>
        <v>4.7348275328008495E-5</v>
      </c>
      <c r="Q261" s="68">
        <f>O261-M261</f>
        <v>47500</v>
      </c>
      <c r="R261" s="90">
        <f>Q261/$M$1040</f>
        <v>4.2038188375334645E-5</v>
      </c>
    </row>
    <row r="262" spans="1:18" ht="15" customHeight="1" x14ac:dyDescent="0.2">
      <c r="A262" s="225">
        <f>A261+1</f>
        <v>260</v>
      </c>
      <c r="B262" t="s">
        <v>1467</v>
      </c>
      <c r="C262" s="63" t="s">
        <v>1468</v>
      </c>
      <c r="D262" s="63"/>
      <c r="E262" t="s">
        <v>1469</v>
      </c>
      <c r="F262"/>
      <c r="G262" s="63" t="s">
        <v>588</v>
      </c>
      <c r="M262" s="227">
        <f>VLOOKUP(B262,'Shareholding Feb13'!$B$2:$P$982,12,0)</f>
        <v>9500</v>
      </c>
      <c r="N262" s="244">
        <f>M262/$M$1040</f>
        <v>8.4076376750669293E-6</v>
      </c>
      <c r="O262" s="243">
        <f>VLOOKUP(B262,'Shareholding Mar13'!$B$2:$P$970,12,0)</f>
        <v>6500</v>
      </c>
      <c r="P262" s="244">
        <f>O262/$M$1040</f>
        <v>5.7525941987300045E-6</v>
      </c>
      <c r="Q262" s="68">
        <f>O262-M262</f>
        <v>-3000</v>
      </c>
      <c r="R262" s="90">
        <f>Q262/$M$1040</f>
        <v>-2.6550434763369249E-6</v>
      </c>
    </row>
    <row r="263" spans="1:18" ht="15" customHeight="1" x14ac:dyDescent="0.2">
      <c r="A263" s="225">
        <f>A262+1</f>
        <v>261</v>
      </c>
      <c r="B263" t="s">
        <v>493</v>
      </c>
      <c r="C263" s="63" t="s">
        <v>494</v>
      </c>
      <c r="D263" s="63"/>
      <c r="E263" t="s">
        <v>1286</v>
      </c>
      <c r="F263"/>
      <c r="G263" s="63" t="s">
        <v>588</v>
      </c>
      <c r="M263" s="227">
        <f>VLOOKUP(B263,'Shareholding Feb13'!$B$2:$P$982,12,0)</f>
        <v>26000</v>
      </c>
      <c r="N263" s="244">
        <f>M263/$M$1040</f>
        <v>2.3010376794920018E-5</v>
      </c>
      <c r="O263" s="243">
        <f>VLOOKUP(B263,'Shareholding Mar13'!$B$2:$P$970,12,0)</f>
        <v>20000</v>
      </c>
      <c r="P263" s="244">
        <f>O263/$M$1040</f>
        <v>1.7700289842246168E-5</v>
      </c>
      <c r="Q263" s="68">
        <f>O263-M263</f>
        <v>-6000</v>
      </c>
      <c r="R263" s="90">
        <f>Q263/$M$1040</f>
        <v>-5.3100869526738497E-6</v>
      </c>
    </row>
    <row r="264" spans="1:18" ht="15" customHeight="1" x14ac:dyDescent="0.2">
      <c r="A264" s="225">
        <f>A263+1</f>
        <v>262</v>
      </c>
      <c r="B264" t="s">
        <v>815</v>
      </c>
      <c r="C264" s="63" t="s">
        <v>816</v>
      </c>
      <c r="D264" s="63"/>
      <c r="E264" t="s">
        <v>1470</v>
      </c>
      <c r="F264" t="s">
        <v>1471</v>
      </c>
      <c r="G264" s="63" t="s">
        <v>588</v>
      </c>
      <c r="M264" s="227">
        <f>VLOOKUP(B264,'Shareholding Feb13'!$B$2:$P$982,12,0)</f>
        <v>567500</v>
      </c>
      <c r="N264" s="244">
        <f>M264/$M$1040</f>
        <v>5.0224572427373497E-4</v>
      </c>
      <c r="O264" s="243">
        <f>VLOOKUP(B264,'Shareholding Mar13'!$B$2:$P$970,12,0)</f>
        <v>567500</v>
      </c>
      <c r="P264" s="244">
        <f>O264/$M$1040</f>
        <v>5.0224572427373497E-4</v>
      </c>
      <c r="Q264" s="68">
        <f>O264-M264</f>
        <v>0</v>
      </c>
      <c r="R264" s="90">
        <f>Q264/$M$1040</f>
        <v>0</v>
      </c>
    </row>
    <row r="265" spans="1:18" ht="15" customHeight="1" x14ac:dyDescent="0.2">
      <c r="A265" s="225">
        <f>A264+1</f>
        <v>263</v>
      </c>
      <c r="B265" t="s">
        <v>477</v>
      </c>
      <c r="C265" s="63" t="s">
        <v>478</v>
      </c>
      <c r="D265" s="63"/>
      <c r="E265" t="s">
        <v>1254</v>
      </c>
      <c r="F265"/>
      <c r="G265" s="63" t="s">
        <v>588</v>
      </c>
      <c r="M265" s="227">
        <f>VLOOKUP(B265,'Shareholding Feb13'!$B$2:$P$982,12,0)</f>
        <v>1667500</v>
      </c>
      <c r="N265" s="244">
        <f>M265/$M$1040</f>
        <v>1.4757616655972743E-3</v>
      </c>
      <c r="O265" s="243">
        <f>VLOOKUP(B265,'Shareholding Mar13'!$B$2:$P$970,12,0)</f>
        <v>1688500</v>
      </c>
      <c r="P265" s="244">
        <f>O265/$M$1040</f>
        <v>1.4943469699316325E-3</v>
      </c>
      <c r="Q265" s="68">
        <f>O265-M265</f>
        <v>21000</v>
      </c>
      <c r="R265" s="90">
        <f>Q265/$M$1040</f>
        <v>1.8585304334358474E-5</v>
      </c>
    </row>
    <row r="266" spans="1:18" ht="15" customHeight="1" x14ac:dyDescent="0.2">
      <c r="A266" s="225">
        <f>A265+1</f>
        <v>264</v>
      </c>
      <c r="B266" t="s">
        <v>869</v>
      </c>
      <c r="C266" s="63" t="s">
        <v>870</v>
      </c>
      <c r="D266" s="63"/>
      <c r="E266" t="s">
        <v>1273</v>
      </c>
      <c r="F266"/>
      <c r="G266" s="63" t="s">
        <v>588</v>
      </c>
      <c r="M266" s="227">
        <f>VLOOKUP(B266,'Shareholding Feb13'!$B$2:$P$982,12,0)</f>
        <v>172500</v>
      </c>
      <c r="N266" s="244">
        <f>M266/$M$1040</f>
        <v>1.5266499988937318E-4</v>
      </c>
      <c r="O266" s="243">
        <f>VLOOKUP(B266,'Shareholding Mar13'!$B$2:$P$970,12,0)</f>
        <v>172500</v>
      </c>
      <c r="P266" s="244">
        <f>O266/$M$1040</f>
        <v>1.5266499988937318E-4</v>
      </c>
      <c r="Q266" s="68">
        <f>O266-M266</f>
        <v>0</v>
      </c>
      <c r="R266" s="90">
        <f>Q266/$M$1040</f>
        <v>0</v>
      </c>
    </row>
    <row r="267" spans="1:18" ht="15" customHeight="1" x14ac:dyDescent="0.2">
      <c r="A267" s="225">
        <f>A266+1</f>
        <v>265</v>
      </c>
      <c r="B267" t="s">
        <v>2944</v>
      </c>
      <c r="C267" s="63" t="s">
        <v>2945</v>
      </c>
      <c r="D267" s="63"/>
      <c r="E267" t="s">
        <v>2946</v>
      </c>
      <c r="F267" t="s">
        <v>2947</v>
      </c>
      <c r="G267" s="63" t="s">
        <v>588</v>
      </c>
      <c r="M267" s="227">
        <f>VLOOKUP(B267,'Shareholding Feb13'!$B$2:$P$982,12,0)</f>
        <v>32000</v>
      </c>
      <c r="N267" s="244">
        <f>M267/$M$1040</f>
        <v>2.8320463747593868E-5</v>
      </c>
      <c r="O267" s="243">
        <f>VLOOKUP(B267,'Shareholding Mar13'!$B$2:$P$970,12,0)</f>
        <v>32000</v>
      </c>
      <c r="P267" s="244">
        <f>O267/$M$1040</f>
        <v>2.8320463747593868E-5</v>
      </c>
      <c r="Q267" s="68">
        <f>O267-M267</f>
        <v>0</v>
      </c>
      <c r="R267" s="90">
        <f>Q267/$M$1040</f>
        <v>0</v>
      </c>
    </row>
    <row r="268" spans="1:18" ht="15" customHeight="1" x14ac:dyDescent="0.2">
      <c r="A268" s="225">
        <f>A267+1</f>
        <v>266</v>
      </c>
      <c r="B268" t="s">
        <v>1361</v>
      </c>
      <c r="C268" s="63" t="s">
        <v>1362</v>
      </c>
      <c r="D268" s="63"/>
      <c r="E268" t="s">
        <v>1363</v>
      </c>
      <c r="F268"/>
      <c r="G268" s="63" t="s">
        <v>588</v>
      </c>
      <c r="M268" s="227">
        <f>VLOOKUP(B268,'Shareholding Feb13'!$B$2:$P$982,12,0)</f>
        <v>92500</v>
      </c>
      <c r="N268" s="244">
        <f>M268/$M$1040</f>
        <v>8.1863840520388518E-5</v>
      </c>
      <c r="O268" s="243">
        <f>VLOOKUP(B268,'Shareholding Mar13'!$B$2:$P$970,12,0)</f>
        <v>92500</v>
      </c>
      <c r="P268" s="244">
        <f>O268/$M$1040</f>
        <v>8.1863840520388518E-5</v>
      </c>
      <c r="Q268" s="68">
        <f>O268-M268</f>
        <v>0</v>
      </c>
      <c r="R268" s="90">
        <f>Q268/$M$1040</f>
        <v>0</v>
      </c>
    </row>
    <row r="269" spans="1:18" ht="15" customHeight="1" x14ac:dyDescent="0.2">
      <c r="A269" s="225">
        <f>A268+1</f>
        <v>267</v>
      </c>
      <c r="B269" t="s">
        <v>3184</v>
      </c>
      <c r="C269" s="63" t="s">
        <v>3185</v>
      </c>
      <c r="D269" s="63"/>
      <c r="E269" t="s">
        <v>3186</v>
      </c>
      <c r="F269" t="s">
        <v>3187</v>
      </c>
      <c r="G269" s="63" t="s">
        <v>588</v>
      </c>
      <c r="M269" s="227">
        <f>VLOOKUP(B269,'Shareholding Feb13'!$B$2:$P$982,12,0)</f>
        <v>5000</v>
      </c>
      <c r="N269" s="244">
        <f>M269/$M$1040</f>
        <v>4.425072460561542E-6</v>
      </c>
      <c r="O269" s="243">
        <f>VLOOKUP(B269,'Shareholding Mar13'!$B$2:$P$970,12,0)</f>
        <v>5000</v>
      </c>
      <c r="P269" s="244">
        <f>O269/$M$1040</f>
        <v>4.425072460561542E-6</v>
      </c>
      <c r="Q269" s="68">
        <f>O269-M269</f>
        <v>0</v>
      </c>
      <c r="R269" s="90">
        <f>Q269/$M$1040</f>
        <v>0</v>
      </c>
    </row>
    <row r="270" spans="1:18" ht="15" customHeight="1" x14ac:dyDescent="0.2">
      <c r="A270" s="225">
        <f>A269+1</f>
        <v>268</v>
      </c>
      <c r="B270" t="s">
        <v>832</v>
      </c>
      <c r="C270" s="63" t="s">
        <v>2217</v>
      </c>
      <c r="D270" s="63" t="s">
        <v>2218</v>
      </c>
      <c r="E270" t="s">
        <v>2219</v>
      </c>
      <c r="F270" t="s">
        <v>2220</v>
      </c>
      <c r="G270" s="63" t="s">
        <v>588</v>
      </c>
      <c r="M270" s="227">
        <f>VLOOKUP(B270,'Shareholding Feb13'!$B$2:$P$982,12,0)</f>
        <v>25000</v>
      </c>
      <c r="N270" s="244">
        <f>M270/$M$1040</f>
        <v>2.2125362302807708E-5</v>
      </c>
      <c r="O270" s="243">
        <f>VLOOKUP(B270,'Shareholding Mar13'!$B$2:$P$970,12,0)</f>
        <v>25000</v>
      </c>
      <c r="P270" s="244">
        <f>O270/$M$1040</f>
        <v>2.2125362302807708E-5</v>
      </c>
      <c r="Q270" s="68">
        <f>O270-M270</f>
        <v>0</v>
      </c>
      <c r="R270" s="90">
        <f>Q270/$M$1040</f>
        <v>0</v>
      </c>
    </row>
    <row r="271" spans="1:18" ht="15" customHeight="1" x14ac:dyDescent="0.2">
      <c r="A271" s="225">
        <f>A270+1</f>
        <v>269</v>
      </c>
      <c r="B271" t="s">
        <v>1050</v>
      </c>
      <c r="C271" s="63" t="s">
        <v>1051</v>
      </c>
      <c r="D271" s="63"/>
      <c r="E271" t="s">
        <v>1632</v>
      </c>
      <c r="F271" t="s">
        <v>1052</v>
      </c>
      <c r="G271" s="63" t="s">
        <v>588</v>
      </c>
      <c r="M271" s="227">
        <f>VLOOKUP(B271,'Shareholding Feb13'!$B$2:$P$982,12,0)</f>
        <v>175000</v>
      </c>
      <c r="N271" s="244">
        <f>M271/$M$1040</f>
        <v>1.5487753611965395E-4</v>
      </c>
      <c r="O271" s="243">
        <f>VLOOKUP(B271,'Shareholding Mar13'!$B$2:$P$970,12,0)</f>
        <v>175000</v>
      </c>
      <c r="P271" s="244">
        <f>O271/$M$1040</f>
        <v>1.5487753611965395E-4</v>
      </c>
      <c r="Q271" s="68">
        <f>O271-M271</f>
        <v>0</v>
      </c>
      <c r="R271" s="90">
        <f>Q271/$M$1040</f>
        <v>0</v>
      </c>
    </row>
    <row r="272" spans="1:18" ht="15" customHeight="1" x14ac:dyDescent="0.2">
      <c r="A272" s="225">
        <f>A271+1</f>
        <v>270</v>
      </c>
      <c r="B272" t="s">
        <v>429</v>
      </c>
      <c r="C272" s="63" t="s">
        <v>274</v>
      </c>
      <c r="D272" s="63"/>
      <c r="E272" t="s">
        <v>1220</v>
      </c>
      <c r="F272"/>
      <c r="G272" s="63" t="s">
        <v>588</v>
      </c>
      <c r="M272" s="227">
        <f>VLOOKUP(B272,'Shareholding Feb13'!$B$2:$P$982,12,0)</f>
        <v>716000</v>
      </c>
      <c r="N272" s="244">
        <f>M272/$M$1040</f>
        <v>6.336703763524128E-4</v>
      </c>
      <c r="O272" s="243">
        <f>VLOOKUP(B272,'Shareholding Mar13'!$B$2:$P$970,12,0)</f>
        <v>716000</v>
      </c>
      <c r="P272" s="244">
        <f>O272/$M$1040</f>
        <v>6.336703763524128E-4</v>
      </c>
      <c r="Q272" s="68">
        <f>O272-M272</f>
        <v>0</v>
      </c>
      <c r="R272" s="90">
        <f>Q272/$M$1040</f>
        <v>0</v>
      </c>
    </row>
    <row r="273" spans="1:18" ht="15" customHeight="1" x14ac:dyDescent="0.2">
      <c r="A273" s="225">
        <f>A272+1</f>
        <v>271</v>
      </c>
      <c r="B273" t="s">
        <v>11</v>
      </c>
      <c r="C273" s="63" t="s">
        <v>199</v>
      </c>
      <c r="D273" s="63"/>
      <c r="E273" t="s">
        <v>10</v>
      </c>
      <c r="F273"/>
      <c r="G273" s="63" t="s">
        <v>588</v>
      </c>
      <c r="M273" s="227">
        <f>VLOOKUP(B273,'Shareholding Feb13'!$B$2:$P$982,12,0)</f>
        <v>248500</v>
      </c>
      <c r="N273" s="244">
        <f>M273/$M$1040</f>
        <v>2.1992610128990862E-4</v>
      </c>
      <c r="O273" s="243">
        <f>VLOOKUP(B273,'Shareholding Mar13'!$B$2:$P$970,12,0)</f>
        <v>248500</v>
      </c>
      <c r="P273" s="244">
        <f>O273/$M$1040</f>
        <v>2.1992610128990862E-4</v>
      </c>
      <c r="Q273" s="68">
        <f>O273-M273</f>
        <v>0</v>
      </c>
      <c r="R273" s="90">
        <f>Q273/$M$1040</f>
        <v>0</v>
      </c>
    </row>
    <row r="274" spans="1:18" ht="15" customHeight="1" x14ac:dyDescent="0.2">
      <c r="A274" s="225">
        <f>A273+1</f>
        <v>272</v>
      </c>
      <c r="B274" t="s">
        <v>417</v>
      </c>
      <c r="C274" s="63" t="s">
        <v>231</v>
      </c>
      <c r="D274" s="63"/>
      <c r="E274" t="s">
        <v>157</v>
      </c>
      <c r="F274"/>
      <c r="G274" s="63" t="s">
        <v>588</v>
      </c>
      <c r="M274" s="227">
        <f>VLOOKUP(B274,'Shareholding Feb13'!$B$2:$P$982,12,0)</f>
        <v>269500</v>
      </c>
      <c r="N274" s="244">
        <f>M274/$M$1040</f>
        <v>2.3851140562426709E-4</v>
      </c>
      <c r="O274" s="243">
        <f>VLOOKUP(B274,'Shareholding Mar13'!$B$2:$P$970,12,0)</f>
        <v>269500</v>
      </c>
      <c r="P274" s="244">
        <f>O274/$M$1040</f>
        <v>2.3851140562426709E-4</v>
      </c>
      <c r="Q274" s="68">
        <f>O274-M274</f>
        <v>0</v>
      </c>
      <c r="R274" s="90">
        <f>Q274/$M$1040</f>
        <v>0</v>
      </c>
    </row>
    <row r="275" spans="1:18" ht="15" customHeight="1" x14ac:dyDescent="0.2">
      <c r="A275" s="225">
        <f>A274+1</f>
        <v>273</v>
      </c>
      <c r="B275" t="s">
        <v>9</v>
      </c>
      <c r="C275" s="63" t="s">
        <v>524</v>
      </c>
      <c r="D275" s="63"/>
      <c r="E275" t="s">
        <v>157</v>
      </c>
      <c r="F275"/>
      <c r="G275" s="63" t="s">
        <v>588</v>
      </c>
      <c r="M275" s="227">
        <f>VLOOKUP(B275,'Shareholding Feb13'!$B$2:$P$982,12,0)</f>
        <v>392000</v>
      </c>
      <c r="N275" s="244">
        <f>M275/$M$1040</f>
        <v>3.4692568090802489E-4</v>
      </c>
      <c r="O275" s="243">
        <f>VLOOKUP(B275,'Shareholding Mar13'!$B$2:$P$970,12,0)</f>
        <v>304000</v>
      </c>
      <c r="P275" s="244">
        <f>O275/$M$1040</f>
        <v>2.6904440560214174E-4</v>
      </c>
      <c r="Q275" s="68">
        <f>O275-M275</f>
        <v>-88000</v>
      </c>
      <c r="R275" s="90">
        <f>Q275/$M$1040</f>
        <v>-7.7881275305883134E-5</v>
      </c>
    </row>
    <row r="276" spans="1:18" ht="15" customHeight="1" x14ac:dyDescent="0.2">
      <c r="A276" s="225">
        <f>A275+1</f>
        <v>274</v>
      </c>
      <c r="B276" t="s">
        <v>112</v>
      </c>
      <c r="C276" s="63" t="s">
        <v>558</v>
      </c>
      <c r="D276" s="63"/>
      <c r="E276" t="s">
        <v>1260</v>
      </c>
      <c r="F276" t="s">
        <v>1127</v>
      </c>
      <c r="G276" s="63" t="s">
        <v>588</v>
      </c>
      <c r="M276" s="227">
        <f>VLOOKUP(B276,'Shareholding Feb13'!$B$2:$P$982,12,0)</f>
        <v>91500</v>
      </c>
      <c r="N276" s="244">
        <f>M276/$M$1040</f>
        <v>8.0978826028276212E-5</v>
      </c>
      <c r="O276" s="243">
        <f>VLOOKUP(B276,'Shareholding Mar13'!$B$2:$P$970,12,0)</f>
        <v>71000</v>
      </c>
      <c r="P276" s="244">
        <f>O276/$M$1040</f>
        <v>6.2836028939973891E-5</v>
      </c>
      <c r="Q276" s="68">
        <f>O276-M276</f>
        <v>-20500</v>
      </c>
      <c r="R276" s="90">
        <f>Q276/$M$1040</f>
        <v>-1.8142797088302321E-5</v>
      </c>
    </row>
    <row r="277" spans="1:18" ht="15" customHeight="1" x14ac:dyDescent="0.2">
      <c r="A277" s="225">
        <f>A276+1</f>
        <v>275</v>
      </c>
      <c r="B277" t="s">
        <v>1839</v>
      </c>
      <c r="C277" s="63" t="s">
        <v>1840</v>
      </c>
      <c r="D277" s="63" t="s">
        <v>656</v>
      </c>
      <c r="E277" t="s">
        <v>1841</v>
      </c>
      <c r="F277"/>
      <c r="G277" s="63" t="s">
        <v>588</v>
      </c>
      <c r="M277" s="227">
        <f>VLOOKUP(B277,'Shareholding Feb13'!$B$2:$P$982,12,0)</f>
        <v>10000</v>
      </c>
      <c r="N277" s="244">
        <f>M277/$M$1040</f>
        <v>8.850144921123084E-6</v>
      </c>
      <c r="O277" s="243">
        <f>VLOOKUP(B277,'Shareholding Mar13'!$B$2:$P$970,12,0)</f>
        <v>10000</v>
      </c>
      <c r="P277" s="244">
        <f>O277/$M$1040</f>
        <v>8.850144921123084E-6</v>
      </c>
      <c r="Q277" s="68">
        <f>O277-M277</f>
        <v>0</v>
      </c>
      <c r="R277" s="90">
        <f>Q277/$M$1040</f>
        <v>0</v>
      </c>
    </row>
    <row r="278" spans="1:18" ht="15" customHeight="1" x14ac:dyDescent="0.2">
      <c r="A278" s="225">
        <f>A277+1</f>
        <v>276</v>
      </c>
      <c r="B278" t="s">
        <v>2098</v>
      </c>
      <c r="C278" s="63" t="s">
        <v>2099</v>
      </c>
      <c r="D278" s="63"/>
      <c r="E278" t="s">
        <v>2100</v>
      </c>
      <c r="F278"/>
      <c r="G278" s="63" t="s">
        <v>588</v>
      </c>
      <c r="M278" s="227">
        <f>VLOOKUP(B278,'Shareholding Feb13'!$B$2:$P$982,12,0)</f>
        <v>17500</v>
      </c>
      <c r="N278" s="244">
        <f>M278/$M$1040</f>
        <v>1.5487753611965396E-5</v>
      </c>
      <c r="O278" s="243">
        <f>VLOOKUP(B278,'Shareholding Mar13'!$B$2:$P$970,12,0)</f>
        <v>17500</v>
      </c>
      <c r="P278" s="244">
        <f>O278/$M$1040</f>
        <v>1.5487753611965396E-5</v>
      </c>
      <c r="Q278" s="68">
        <f>O278-M278</f>
        <v>0</v>
      </c>
      <c r="R278" s="90">
        <f>Q278/$M$1040</f>
        <v>0</v>
      </c>
    </row>
    <row r="279" spans="1:18" ht="15" customHeight="1" x14ac:dyDescent="0.2">
      <c r="A279" s="225">
        <f>A278+1</f>
        <v>277</v>
      </c>
      <c r="B279" t="s">
        <v>258</v>
      </c>
      <c r="C279" s="63" t="s">
        <v>259</v>
      </c>
      <c r="D279" s="63"/>
      <c r="E279" t="s">
        <v>260</v>
      </c>
      <c r="F279" t="s">
        <v>261</v>
      </c>
      <c r="G279" s="63" t="s">
        <v>588</v>
      </c>
      <c r="M279" s="227">
        <f>VLOOKUP(B279,'Shareholding Feb13'!$B$2:$P$982,12,0)</f>
        <v>9000</v>
      </c>
      <c r="N279" s="244">
        <f>M279/$M$1040</f>
        <v>7.9651304290107746E-6</v>
      </c>
      <c r="O279" s="243">
        <f>VLOOKUP(B279,'Shareholding Mar13'!$B$2:$P$970,12,0)</f>
        <v>13000</v>
      </c>
      <c r="P279" s="244">
        <f>O279/$M$1040</f>
        <v>1.1505188397460009E-5</v>
      </c>
      <c r="Q279" s="68">
        <f>O279-M279</f>
        <v>4000</v>
      </c>
      <c r="R279" s="90">
        <f>Q279/$M$1040</f>
        <v>3.5400579684492334E-6</v>
      </c>
    </row>
    <row r="280" spans="1:18" ht="15" customHeight="1" x14ac:dyDescent="0.2">
      <c r="A280" s="225">
        <f>A279+1</f>
        <v>278</v>
      </c>
      <c r="B280" t="s">
        <v>2650</v>
      </c>
      <c r="C280" s="63" t="s">
        <v>2651</v>
      </c>
      <c r="D280" s="63"/>
      <c r="E280" t="s">
        <v>1093</v>
      </c>
      <c r="F280" t="s">
        <v>1094</v>
      </c>
      <c r="G280" s="63" t="s">
        <v>605</v>
      </c>
      <c r="M280" s="227">
        <f>VLOOKUP(B280,'Shareholding Feb13'!$B$2:$P$982,12,0)</f>
        <v>10500</v>
      </c>
      <c r="N280" s="244">
        <f>M280/$M$1040</f>
        <v>9.292652167179237E-6</v>
      </c>
      <c r="O280" s="243">
        <f>VLOOKUP(B280,'Shareholding Mar13'!$B$2:$P$970,12,0)</f>
        <v>5500</v>
      </c>
      <c r="P280" s="244">
        <f>O280/$M$1040</f>
        <v>4.8675797066176959E-6</v>
      </c>
      <c r="Q280" s="68">
        <f>O280-M280</f>
        <v>-5000</v>
      </c>
      <c r="R280" s="90">
        <f>Q280/$M$1040</f>
        <v>-4.425072460561542E-6</v>
      </c>
    </row>
    <row r="281" spans="1:18" ht="15" customHeight="1" x14ac:dyDescent="0.2">
      <c r="A281" s="225">
        <f>A280+1</f>
        <v>279</v>
      </c>
      <c r="B281" t="s">
        <v>1939</v>
      </c>
      <c r="C281" s="63" t="s">
        <v>1940</v>
      </c>
      <c r="D281" s="63"/>
      <c r="E281" t="s">
        <v>1093</v>
      </c>
      <c r="F281" t="s">
        <v>1094</v>
      </c>
      <c r="G281" s="63" t="s">
        <v>605</v>
      </c>
      <c r="M281" s="227">
        <f>VLOOKUP(B281,'Shareholding Feb13'!$B$2:$P$982,12,0)</f>
        <v>37500</v>
      </c>
      <c r="N281" s="244">
        <f>M281/$M$1040</f>
        <v>3.3188043454211564E-5</v>
      </c>
      <c r="O281" s="243">
        <f>VLOOKUP(B281,'Shareholding Mar13'!$B$2:$P$970,12,0)</f>
        <v>37500</v>
      </c>
      <c r="P281" s="244">
        <f>O281/$M$1040</f>
        <v>3.3188043454211564E-5</v>
      </c>
      <c r="Q281" s="68">
        <f>O281-M281</f>
        <v>0</v>
      </c>
      <c r="R281" s="90">
        <f>Q281/$M$1040</f>
        <v>0</v>
      </c>
    </row>
    <row r="282" spans="1:18" ht="15" customHeight="1" x14ac:dyDescent="0.2">
      <c r="A282" s="225">
        <f>A281+1</f>
        <v>280</v>
      </c>
      <c r="B282" t="s">
        <v>90</v>
      </c>
      <c r="C282" s="63" t="s">
        <v>46</v>
      </c>
      <c r="D282" s="63"/>
      <c r="E282" t="s">
        <v>401</v>
      </c>
      <c r="F282" t="s">
        <v>1222</v>
      </c>
      <c r="G282" s="63" t="s">
        <v>605</v>
      </c>
      <c r="M282" s="227">
        <f>VLOOKUP(B282,'Shareholding Feb13'!$B$2:$P$982,12,0)</f>
        <v>86000</v>
      </c>
      <c r="N282" s="244">
        <f>M282/$M$1040</f>
        <v>7.6111246321658522E-5</v>
      </c>
      <c r="O282" s="243">
        <f>VLOOKUP(B282,'Shareholding Mar13'!$B$2:$P$970,12,0)</f>
        <v>39000</v>
      </c>
      <c r="P282" s="244">
        <f>O282/$M$1040</f>
        <v>3.4515565192380023E-5</v>
      </c>
      <c r="Q282" s="68">
        <f>O282-M282</f>
        <v>-47000</v>
      </c>
      <c r="R282" s="90">
        <f>Q282/$M$1040</f>
        <v>-4.1595681129278492E-5</v>
      </c>
    </row>
    <row r="283" spans="1:18" ht="15" customHeight="1" x14ac:dyDescent="0.2">
      <c r="A283" s="225">
        <f>A282+1</f>
        <v>281</v>
      </c>
      <c r="B283" t="s">
        <v>1334</v>
      </c>
      <c r="C283" s="63" t="s">
        <v>1335</v>
      </c>
      <c r="D283" s="63"/>
      <c r="E283" t="s">
        <v>1336</v>
      </c>
      <c r="F283"/>
      <c r="G283" s="63" t="s">
        <v>588</v>
      </c>
      <c r="M283" s="227">
        <f>VLOOKUP(B283,'Shareholding Feb13'!$B$2:$P$982,12,0)</f>
        <v>25000</v>
      </c>
      <c r="N283" s="244">
        <f>M283/$M$1040</f>
        <v>2.2125362302807708E-5</v>
      </c>
      <c r="O283" s="243">
        <f>VLOOKUP(B283,'Shareholding Mar13'!$B$2:$P$970,12,0)</f>
        <v>25000</v>
      </c>
      <c r="P283" s="244">
        <f>O283/$M$1040</f>
        <v>2.2125362302807708E-5</v>
      </c>
      <c r="Q283" s="68">
        <f>O283-M283</f>
        <v>0</v>
      </c>
      <c r="R283" s="90">
        <f>Q283/$M$1040</f>
        <v>0</v>
      </c>
    </row>
    <row r="284" spans="1:18" ht="15" customHeight="1" x14ac:dyDescent="0.2">
      <c r="A284" s="225">
        <f>A283+1</f>
        <v>282</v>
      </c>
      <c r="B284" t="s">
        <v>2101</v>
      </c>
      <c r="C284" s="63" t="s">
        <v>2102</v>
      </c>
      <c r="D284" s="63"/>
      <c r="E284" t="s">
        <v>2103</v>
      </c>
      <c r="F284" t="s">
        <v>2104</v>
      </c>
      <c r="G284" s="63" t="s">
        <v>588</v>
      </c>
      <c r="M284" s="227">
        <f>VLOOKUP(B284,'Shareholding Feb13'!$B$2:$P$982,12,0)</f>
        <v>6000</v>
      </c>
      <c r="N284" s="244">
        <f>M284/$M$1040</f>
        <v>5.3100869526738497E-6</v>
      </c>
      <c r="O284" s="243">
        <f>VLOOKUP(B284,'Shareholding Mar13'!$B$2:$P$970,12,0)</f>
        <v>6000</v>
      </c>
      <c r="P284" s="244">
        <f>O284/$M$1040</f>
        <v>5.3100869526738497E-6</v>
      </c>
      <c r="Q284" s="68">
        <f>O284-M284</f>
        <v>0</v>
      </c>
      <c r="R284" s="90">
        <f>Q284/$M$1040</f>
        <v>0</v>
      </c>
    </row>
    <row r="285" spans="1:18" ht="15" customHeight="1" x14ac:dyDescent="0.2">
      <c r="A285" s="225">
        <f>A284+1</f>
        <v>283</v>
      </c>
      <c r="B285" t="s">
        <v>3345</v>
      </c>
      <c r="C285" s="63" t="s">
        <v>3346</v>
      </c>
      <c r="D285" s="63"/>
      <c r="E285" t="s">
        <v>3347</v>
      </c>
      <c r="F285"/>
      <c r="G285" s="63" t="s">
        <v>588</v>
      </c>
      <c r="M285" s="227">
        <f>VLOOKUP(B285,'Shareholding Feb13'!$B$2:$P$982,12,0)</f>
        <v>4500</v>
      </c>
      <c r="N285" s="244">
        <f>M285/$M$1040</f>
        <v>3.9825652145053873E-6</v>
      </c>
      <c r="O285" s="243">
        <f>VLOOKUP(B285,'Shareholding Mar13'!$B$2:$P$970,12,0)</f>
        <v>8500</v>
      </c>
      <c r="P285" s="244">
        <f>O285/$M$1040</f>
        <v>7.5226231829546207E-6</v>
      </c>
      <c r="Q285" s="68">
        <f>O285-M285</f>
        <v>4000</v>
      </c>
      <c r="R285" s="90">
        <f>Q285/$M$1040</f>
        <v>3.5400579684492334E-6</v>
      </c>
    </row>
    <row r="286" spans="1:18" ht="15" customHeight="1" x14ac:dyDescent="0.2">
      <c r="A286" s="225">
        <f>A285+1</f>
        <v>284</v>
      </c>
      <c r="B286" t="s">
        <v>917</v>
      </c>
      <c r="C286" s="63" t="s">
        <v>918</v>
      </c>
      <c r="D286" s="63"/>
      <c r="E286" t="s">
        <v>2711</v>
      </c>
      <c r="F286" t="s">
        <v>513</v>
      </c>
      <c r="G286" s="63" t="s">
        <v>588</v>
      </c>
      <c r="M286" s="227">
        <f>VLOOKUP(B286,'Shareholding Feb13'!$B$2:$P$982,12,0)</f>
        <v>78000</v>
      </c>
      <c r="N286" s="244">
        <f>M286/$M$1040</f>
        <v>6.9031130384760047E-5</v>
      </c>
      <c r="O286" s="243">
        <f>VLOOKUP(B286,'Shareholding Mar13'!$B$2:$P$970,12,0)</f>
        <v>78000</v>
      </c>
      <c r="P286" s="244">
        <f>O286/$M$1040</f>
        <v>6.9031130384760047E-5</v>
      </c>
      <c r="Q286" s="68">
        <f>O286-M286</f>
        <v>0</v>
      </c>
      <c r="R286" s="90">
        <f>Q286/$M$1040</f>
        <v>0</v>
      </c>
    </row>
    <row r="287" spans="1:18" ht="15" customHeight="1" x14ac:dyDescent="0.2">
      <c r="A287" s="225">
        <f>A286+1</f>
        <v>285</v>
      </c>
      <c r="B287" t="s">
        <v>1416</v>
      </c>
      <c r="C287" s="63" t="s">
        <v>1417</v>
      </c>
      <c r="D287" s="63"/>
      <c r="E287" t="s">
        <v>1418</v>
      </c>
      <c r="F287"/>
      <c r="G287" s="63" t="s">
        <v>588</v>
      </c>
      <c r="M287" s="227">
        <f>VLOOKUP(B287,'Shareholding Feb13'!$B$2:$P$982,12,0)</f>
        <v>75000</v>
      </c>
      <c r="N287" s="244">
        <f>M287/$M$1040</f>
        <v>6.6376086908423129E-5</v>
      </c>
      <c r="O287" s="243">
        <f>VLOOKUP(B287,'Shareholding Mar13'!$B$2:$P$970,12,0)</f>
        <v>75000</v>
      </c>
      <c r="P287" s="244">
        <f>O287/$M$1040</f>
        <v>6.6376086908423129E-5</v>
      </c>
      <c r="Q287" s="68">
        <f>O287-M287</f>
        <v>0</v>
      </c>
      <c r="R287" s="90">
        <f>Q287/$M$1040</f>
        <v>0</v>
      </c>
    </row>
    <row r="288" spans="1:18" ht="15" customHeight="1" x14ac:dyDescent="0.2">
      <c r="A288" s="225">
        <f>A287+1</f>
        <v>286</v>
      </c>
      <c r="B288" t="s">
        <v>2240</v>
      </c>
      <c r="C288" s="63" t="s">
        <v>2241</v>
      </c>
      <c r="D288" s="63"/>
      <c r="E288" t="s">
        <v>2242</v>
      </c>
      <c r="F288" t="s">
        <v>2243</v>
      </c>
      <c r="G288" s="63" t="s">
        <v>588</v>
      </c>
      <c r="M288" s="227">
        <f>VLOOKUP(B288,'Shareholding Feb13'!$B$2:$P$982,12,0)</f>
        <v>1000</v>
      </c>
      <c r="N288" s="244">
        <f>M288/$M$1040</f>
        <v>8.8501449211230836E-7</v>
      </c>
      <c r="O288" s="243">
        <f>VLOOKUP(B288,'Shareholding Mar13'!$B$2:$P$970,12,0)</f>
        <v>1000</v>
      </c>
      <c r="P288" s="244">
        <f>O288/$M$1040</f>
        <v>8.8501449211230836E-7</v>
      </c>
      <c r="Q288" s="68">
        <f>O288-M288</f>
        <v>0</v>
      </c>
      <c r="R288" s="90">
        <f>Q288/$M$1040</f>
        <v>0</v>
      </c>
    </row>
    <row r="289" spans="1:18" ht="15" customHeight="1" x14ac:dyDescent="0.2">
      <c r="A289" s="225">
        <f>A288+1</f>
        <v>287</v>
      </c>
      <c r="B289" t="s">
        <v>1832</v>
      </c>
      <c r="C289" s="63" t="s">
        <v>1833</v>
      </c>
      <c r="D289" s="63"/>
      <c r="E289" t="s">
        <v>1834</v>
      </c>
      <c r="F289"/>
      <c r="G289" s="63" t="s">
        <v>588</v>
      </c>
      <c r="M289" s="227">
        <f>VLOOKUP(B289,'Shareholding Feb13'!$B$2:$P$982,12,0)</f>
        <v>15000</v>
      </c>
      <c r="N289" s="244">
        <f>M289/$M$1040</f>
        <v>1.3275217381684624E-5</v>
      </c>
      <c r="O289" s="243">
        <f>VLOOKUP(B289,'Shareholding Mar13'!$B$2:$P$970,12,0)</f>
        <v>15000</v>
      </c>
      <c r="P289" s="244">
        <f>O289/$M$1040</f>
        <v>1.3275217381684624E-5</v>
      </c>
      <c r="Q289" s="68">
        <f>O289-M289</f>
        <v>0</v>
      </c>
      <c r="R289" s="90">
        <f>Q289/$M$1040</f>
        <v>0</v>
      </c>
    </row>
    <row r="290" spans="1:18" ht="15" customHeight="1" x14ac:dyDescent="0.2">
      <c r="A290" s="225">
        <f>A289+1</f>
        <v>288</v>
      </c>
      <c r="B290" t="s">
        <v>2078</v>
      </c>
      <c r="C290" s="63" t="s">
        <v>2079</v>
      </c>
      <c r="D290" s="63"/>
      <c r="E290" t="s">
        <v>2080</v>
      </c>
      <c r="F290" t="s">
        <v>2081</v>
      </c>
      <c r="G290" s="63" t="s">
        <v>590</v>
      </c>
      <c r="M290" s="227">
        <f>VLOOKUP(B290,'Shareholding Feb13'!$B$2:$P$982,12,0)</f>
        <v>36600</v>
      </c>
      <c r="N290" s="244">
        <f>M290/$M$1040</f>
        <v>3.2391530411310483E-5</v>
      </c>
      <c r="O290" s="243">
        <f>VLOOKUP(B290,'Shareholding Mar13'!$B$2:$P$970,12,0)</f>
        <v>36600</v>
      </c>
      <c r="P290" s="244">
        <f>O290/$M$1040</f>
        <v>3.2391530411310483E-5</v>
      </c>
      <c r="Q290" s="68">
        <f>O290-M290</f>
        <v>0</v>
      </c>
      <c r="R290" s="90">
        <f>Q290/$M$1040</f>
        <v>0</v>
      </c>
    </row>
    <row r="291" spans="1:18" ht="15" customHeight="1" x14ac:dyDescent="0.2">
      <c r="A291" s="225">
        <f>A290+1</f>
        <v>289</v>
      </c>
      <c r="B291" t="s">
        <v>1599</v>
      </c>
      <c r="C291" s="63" t="s">
        <v>1600</v>
      </c>
      <c r="D291" s="63" t="s">
        <v>656</v>
      </c>
      <c r="E291" t="s">
        <v>1601</v>
      </c>
      <c r="F291" t="s">
        <v>1602</v>
      </c>
      <c r="G291" s="63" t="s">
        <v>590</v>
      </c>
      <c r="M291" s="227">
        <f>VLOOKUP(B291,'Shareholding Feb13'!$B$2:$P$982,12,0)</f>
        <v>43100</v>
      </c>
      <c r="N291" s="244">
        <f>M291/$M$1040</f>
        <v>3.8144124610040486E-5</v>
      </c>
      <c r="O291" s="243"/>
      <c r="P291" s="244">
        <f>O291/$M$1040</f>
        <v>0</v>
      </c>
      <c r="Q291" s="68">
        <f>O291-M291</f>
        <v>-43100</v>
      </c>
      <c r="R291" s="90">
        <f>Q291/$M$1040</f>
        <v>-3.8144124610040486E-5</v>
      </c>
    </row>
    <row r="292" spans="1:18" ht="15" customHeight="1" x14ac:dyDescent="0.2">
      <c r="A292" s="225">
        <f>A291+1</f>
        <v>290</v>
      </c>
      <c r="B292" t="s">
        <v>3422</v>
      </c>
      <c r="C292" s="63" t="s">
        <v>3423</v>
      </c>
      <c r="D292" s="63"/>
      <c r="E292" t="s">
        <v>3424</v>
      </c>
      <c r="F292" t="s">
        <v>3425</v>
      </c>
      <c r="G292" s="63" t="s">
        <v>590</v>
      </c>
      <c r="M292" s="227">
        <f>VLOOKUP(B292,'Shareholding Feb13'!$B$2:$P$982,12,0)</f>
        <v>15000</v>
      </c>
      <c r="N292" s="244">
        <f>M292/$M$1040</f>
        <v>1.3275217381684624E-5</v>
      </c>
      <c r="O292" s="243">
        <f>VLOOKUP(B292,'Shareholding Mar13'!$B$2:$P$970,12,0)</f>
        <v>15000</v>
      </c>
      <c r="P292" s="244">
        <f>O292/$M$1040</f>
        <v>1.3275217381684624E-5</v>
      </c>
      <c r="Q292" s="68">
        <f>O292-M292</f>
        <v>0</v>
      </c>
      <c r="R292" s="90">
        <f>Q292/$M$1040</f>
        <v>0</v>
      </c>
    </row>
    <row r="293" spans="1:18" ht="15" customHeight="1" x14ac:dyDescent="0.2">
      <c r="A293" s="225">
        <f>A292+1</f>
        <v>291</v>
      </c>
      <c r="B293" t="s">
        <v>1293</v>
      </c>
      <c r="C293" s="63" t="s">
        <v>1294</v>
      </c>
      <c r="D293" s="63" t="s">
        <v>656</v>
      </c>
      <c r="E293" t="s">
        <v>2784</v>
      </c>
      <c r="F293" t="s">
        <v>2785</v>
      </c>
      <c r="G293" s="63" t="s">
        <v>590</v>
      </c>
      <c r="M293" s="227">
        <f>VLOOKUP(B293,'Shareholding Feb13'!$B$2:$P$982,12,0)</f>
        <v>194</v>
      </c>
      <c r="N293" s="244">
        <f>M293/$M$1040</f>
        <v>1.7169281146978782E-7</v>
      </c>
      <c r="O293" s="243">
        <f>VLOOKUP(B293,'Shareholding Mar13'!$B$2:$P$970,12,0)</f>
        <v>194</v>
      </c>
      <c r="P293" s="244">
        <f>O293/$M$1040</f>
        <v>1.7169281146978782E-7</v>
      </c>
      <c r="Q293" s="68">
        <f>O293-M293</f>
        <v>0</v>
      </c>
      <c r="R293" s="90">
        <f>Q293/$M$1040</f>
        <v>0</v>
      </c>
    </row>
    <row r="294" spans="1:18" ht="15" customHeight="1" x14ac:dyDescent="0.2">
      <c r="A294" s="225">
        <f>A293+1</f>
        <v>292</v>
      </c>
      <c r="B294" t="s">
        <v>3463</v>
      </c>
      <c r="C294" s="63" t="s">
        <v>3464</v>
      </c>
      <c r="D294" s="63" t="s">
        <v>656</v>
      </c>
      <c r="E294" t="s">
        <v>3465</v>
      </c>
      <c r="F294" t="s">
        <v>3466</v>
      </c>
      <c r="G294" s="63" t="s">
        <v>590</v>
      </c>
      <c r="M294" s="227"/>
      <c r="N294" s="244">
        <f>M294/$M$1040</f>
        <v>0</v>
      </c>
      <c r="O294" s="243">
        <f>VLOOKUP(B294,'Shareholding Mar13'!$B$2:$P$970,12,0)</f>
        <v>287500</v>
      </c>
      <c r="P294" s="244">
        <f>O294/$M$1040</f>
        <v>2.5444166648228863E-4</v>
      </c>
      <c r="Q294" s="68">
        <f>O294-M294</f>
        <v>287500</v>
      </c>
      <c r="R294" s="90">
        <f>Q294/$M$1040</f>
        <v>2.5444166648228863E-4</v>
      </c>
    </row>
    <row r="295" spans="1:18" ht="15" customHeight="1" x14ac:dyDescent="0.2">
      <c r="A295" s="225">
        <f>A294+1</f>
        <v>293</v>
      </c>
      <c r="B295" t="s">
        <v>2587</v>
      </c>
      <c r="C295" s="63" t="s">
        <v>2588</v>
      </c>
      <c r="D295" s="63"/>
      <c r="E295" t="s">
        <v>3084</v>
      </c>
      <c r="F295" t="s">
        <v>3085</v>
      </c>
      <c r="G295" s="63" t="s">
        <v>590</v>
      </c>
      <c r="M295" s="227">
        <f>VLOOKUP(B295,'Shareholding Feb13'!$B$2:$P$982,12,0)</f>
        <v>5500</v>
      </c>
      <c r="N295" s="244">
        <f>M295/$M$1040</f>
        <v>4.8675797066176959E-6</v>
      </c>
      <c r="O295" s="243">
        <f>VLOOKUP(B295,'Shareholding Mar13'!$B$2:$P$970,12,0)</f>
        <v>5500</v>
      </c>
      <c r="P295" s="244">
        <f>O295/$M$1040</f>
        <v>4.8675797066176959E-6</v>
      </c>
      <c r="Q295" s="68">
        <f>O295-M295</f>
        <v>0</v>
      </c>
      <c r="R295" s="90">
        <f>Q295/$M$1040</f>
        <v>0</v>
      </c>
    </row>
    <row r="296" spans="1:18" ht="15" customHeight="1" x14ac:dyDescent="0.2">
      <c r="A296" s="225">
        <f>A295+1</f>
        <v>294</v>
      </c>
      <c r="B296" t="s">
        <v>610</v>
      </c>
      <c r="C296" s="63" t="s">
        <v>365</v>
      </c>
      <c r="D296" s="63"/>
      <c r="E296" t="s">
        <v>1626</v>
      </c>
      <c r="F296"/>
      <c r="G296" s="63" t="s">
        <v>590</v>
      </c>
      <c r="M296" s="227">
        <f>VLOOKUP(B296,'Shareholding Feb13'!$B$2:$P$982,12,0)</f>
        <v>107000</v>
      </c>
      <c r="N296" s="244">
        <f>M296/$M$1040</f>
        <v>9.4696550656016989E-5</v>
      </c>
      <c r="O296" s="243">
        <f>VLOOKUP(B296,'Shareholding Mar13'!$B$2:$P$970,12,0)</f>
        <v>107000</v>
      </c>
      <c r="P296" s="244">
        <f>O296/$M$1040</f>
        <v>9.4696550656016989E-5</v>
      </c>
      <c r="Q296" s="68">
        <f>O296-M296</f>
        <v>0</v>
      </c>
      <c r="R296" s="90">
        <f>Q296/$M$1040</f>
        <v>0</v>
      </c>
    </row>
    <row r="297" spans="1:18" ht="15" customHeight="1" x14ac:dyDescent="0.2">
      <c r="A297" s="225">
        <f>A296+1</f>
        <v>295</v>
      </c>
      <c r="B297" t="s">
        <v>2401</v>
      </c>
      <c r="C297" s="63" t="s">
        <v>2402</v>
      </c>
      <c r="D297" s="63" t="s">
        <v>2403</v>
      </c>
      <c r="E297" t="s">
        <v>2404</v>
      </c>
      <c r="F297" t="s">
        <v>2405</v>
      </c>
      <c r="G297" s="63" t="s">
        <v>587</v>
      </c>
      <c r="M297" s="227">
        <f>VLOOKUP(B297,'Shareholding Feb13'!$B$2:$P$982,12,0)</f>
        <v>200</v>
      </c>
      <c r="N297" s="244">
        <f>M297/$M$1040</f>
        <v>1.7700289842246167E-7</v>
      </c>
      <c r="O297" s="243">
        <f>VLOOKUP(B297,'Shareholding Mar13'!$B$2:$P$970,12,0)</f>
        <v>200</v>
      </c>
      <c r="P297" s="244">
        <f>O297/$M$1040</f>
        <v>1.7700289842246167E-7</v>
      </c>
      <c r="Q297" s="68">
        <f>O297-M297</f>
        <v>0</v>
      </c>
      <c r="R297" s="90">
        <f>Q297/$M$1040</f>
        <v>0</v>
      </c>
    </row>
    <row r="298" spans="1:18" ht="15" customHeight="1" x14ac:dyDescent="0.2">
      <c r="A298" s="225">
        <f>A297+1</f>
        <v>296</v>
      </c>
      <c r="B298" t="s">
        <v>666</v>
      </c>
      <c r="C298" s="63" t="s">
        <v>667</v>
      </c>
      <c r="D298" s="63"/>
      <c r="E298" t="s">
        <v>1181</v>
      </c>
      <c r="F298"/>
      <c r="G298" s="63" t="s">
        <v>590</v>
      </c>
      <c r="M298" s="227">
        <f>VLOOKUP(B298,'Shareholding Feb13'!$B$2:$P$982,12,0)</f>
        <v>49500</v>
      </c>
      <c r="N298" s="244">
        <f>M298/$M$1040</f>
        <v>4.3808217359559264E-5</v>
      </c>
      <c r="O298" s="243">
        <f>VLOOKUP(B298,'Shareholding Mar13'!$B$2:$P$970,12,0)</f>
        <v>53000</v>
      </c>
      <c r="P298" s="244">
        <f>O298/$M$1040</f>
        <v>4.6905768081952342E-5</v>
      </c>
      <c r="Q298" s="68">
        <f>O298-M298</f>
        <v>3500</v>
      </c>
      <c r="R298" s="90">
        <f>Q298/$M$1040</f>
        <v>3.0975507223930792E-6</v>
      </c>
    </row>
    <row r="299" spans="1:18" ht="15" customHeight="1" x14ac:dyDescent="0.2">
      <c r="A299" s="225">
        <f>A298+1</f>
        <v>297</v>
      </c>
      <c r="B299" t="s">
        <v>599</v>
      </c>
      <c r="C299" s="63" t="s">
        <v>445</v>
      </c>
      <c r="D299" s="63"/>
      <c r="E299" t="s">
        <v>1210</v>
      </c>
      <c r="F299"/>
      <c r="G299" s="63" t="s">
        <v>590</v>
      </c>
      <c r="M299" s="227">
        <f>VLOOKUP(B299,'Shareholding Feb13'!$B$2:$P$982,12,0)</f>
        <v>4212160</v>
      </c>
      <c r="N299" s="244">
        <f>M299/$M$1040</f>
        <v>3.7278226430957806E-3</v>
      </c>
      <c r="O299" s="243">
        <f>VLOOKUP(B299,'Shareholding Mar13'!$B$2:$P$970,12,0)</f>
        <v>3912160</v>
      </c>
      <c r="P299" s="244">
        <f>O299/$M$1040</f>
        <v>3.4623182954620882E-3</v>
      </c>
      <c r="Q299" s="68">
        <f>O299-M299</f>
        <v>-300000</v>
      </c>
      <c r="R299" s="90">
        <f>Q299/$M$1040</f>
        <v>-2.6550434763369251E-4</v>
      </c>
    </row>
    <row r="300" spans="1:18" ht="15" customHeight="1" x14ac:dyDescent="0.2">
      <c r="A300" s="225">
        <f>A299+1</f>
        <v>298</v>
      </c>
      <c r="B300" t="s">
        <v>537</v>
      </c>
      <c r="C300" s="63" t="s">
        <v>538</v>
      </c>
      <c r="D300" s="63"/>
      <c r="E300" t="s">
        <v>961</v>
      </c>
      <c r="F300" t="s">
        <v>999</v>
      </c>
      <c r="G300" s="63" t="s">
        <v>590</v>
      </c>
      <c r="M300" s="227">
        <f>VLOOKUP(B300,'Shareholding Feb13'!$B$2:$P$982,12,0)</f>
        <v>1305999</v>
      </c>
      <c r="N300" s="244">
        <f>M300/$M$1040</f>
        <v>1.1558280416841826E-3</v>
      </c>
      <c r="O300" s="243">
        <f>VLOOKUP(B300,'Shareholding Mar13'!$B$2:$P$970,12,0)</f>
        <v>1091499</v>
      </c>
      <c r="P300" s="244">
        <f>O300/$M$1040</f>
        <v>9.6599243312609244E-4</v>
      </c>
      <c r="Q300" s="68">
        <f>O300-M300</f>
        <v>-214500</v>
      </c>
      <c r="R300" s="90">
        <f>Q300/$M$1040</f>
        <v>-1.8983560855809014E-4</v>
      </c>
    </row>
    <row r="301" spans="1:18" ht="15" customHeight="1" x14ac:dyDescent="0.2">
      <c r="A301" s="225">
        <f>A300+1</f>
        <v>299</v>
      </c>
      <c r="B301" t="s">
        <v>249</v>
      </c>
      <c r="C301" s="63" t="s">
        <v>250</v>
      </c>
      <c r="D301" s="63"/>
      <c r="E301" t="s">
        <v>1006</v>
      </c>
      <c r="F301" t="s">
        <v>1007</v>
      </c>
      <c r="G301" s="63" t="s">
        <v>590</v>
      </c>
      <c r="M301" s="227">
        <f>VLOOKUP(B301,'Shareholding Feb13'!$B$2:$P$982,12,0)</f>
        <v>193000</v>
      </c>
      <c r="N301" s="244">
        <f>M301/$M$1040</f>
        <v>1.7080779697767551E-4</v>
      </c>
      <c r="O301" s="243">
        <f>VLOOKUP(B301,'Shareholding Mar13'!$B$2:$P$970,12,0)</f>
        <v>193000</v>
      </c>
      <c r="P301" s="244">
        <f>O301/$M$1040</f>
        <v>1.7080779697767551E-4</v>
      </c>
      <c r="Q301" s="68">
        <f>O301-M301</f>
        <v>0</v>
      </c>
      <c r="R301" s="90">
        <f>Q301/$M$1040</f>
        <v>0</v>
      </c>
    </row>
    <row r="302" spans="1:18" ht="15" customHeight="1" x14ac:dyDescent="0.2">
      <c r="A302" s="225">
        <f>A301+1</f>
        <v>300</v>
      </c>
      <c r="B302" t="s">
        <v>75</v>
      </c>
      <c r="C302" s="63" t="s">
        <v>520</v>
      </c>
      <c r="D302" s="63" t="s">
        <v>74</v>
      </c>
      <c r="E302" t="s">
        <v>521</v>
      </c>
      <c r="F302" t="s">
        <v>522</v>
      </c>
      <c r="G302" s="63" t="s">
        <v>587</v>
      </c>
      <c r="M302" s="227">
        <f>VLOOKUP(B302,'Shareholding Feb13'!$B$2:$P$982,12,0)</f>
        <v>477</v>
      </c>
      <c r="N302" s="244">
        <f>M302/$M$1040</f>
        <v>4.221519127375711E-7</v>
      </c>
      <c r="O302" s="243">
        <f>VLOOKUP(B302,'Shareholding Mar13'!$B$2:$P$970,12,0)</f>
        <v>171</v>
      </c>
      <c r="P302" s="244">
        <f>O302/$M$1040</f>
        <v>1.5133747815120474E-7</v>
      </c>
      <c r="Q302" s="68">
        <f>O302-M302</f>
        <v>-306</v>
      </c>
      <c r="R302" s="90">
        <f>Q302/$M$1040</f>
        <v>-2.7081443458636636E-7</v>
      </c>
    </row>
    <row r="303" spans="1:18" ht="15" customHeight="1" x14ac:dyDescent="0.2">
      <c r="A303" s="225">
        <f>A302+1</f>
        <v>301</v>
      </c>
      <c r="B303" s="194" t="s">
        <v>612</v>
      </c>
      <c r="D303" s="63"/>
      <c r="F303"/>
      <c r="G303" s="94" t="s">
        <v>451</v>
      </c>
      <c r="M303" s="227">
        <f>VLOOKUP(B303,'Shareholding Feb13'!$B$2:$P$982,12,0)</f>
        <v>17650152</v>
      </c>
      <c r="N303" s="244">
        <f>M303/$M$1040</f>
        <v>1.5620640307985044E-2</v>
      </c>
      <c r="O303" s="243">
        <f>VLOOKUP(B303,'Shareholding Mar13'!$B$2:$P$970,12,0)</f>
        <v>22277652</v>
      </c>
      <c r="P303" s="244">
        <f>O303/$M$1040</f>
        <v>1.9716044870234751E-2</v>
      </c>
      <c r="Q303" s="68">
        <f>O303-M303</f>
        <v>4627500</v>
      </c>
      <c r="R303" s="90">
        <f>Q303/$M$1040</f>
        <v>4.0954045622497073E-3</v>
      </c>
    </row>
    <row r="304" spans="1:18" ht="15" customHeight="1" x14ac:dyDescent="0.2">
      <c r="A304" s="225">
        <f>A303+1</f>
        <v>302</v>
      </c>
      <c r="B304" t="s">
        <v>3074</v>
      </c>
      <c r="C304" s="63" t="s">
        <v>3075</v>
      </c>
      <c r="D304" s="63" t="s">
        <v>2218</v>
      </c>
      <c r="E304" t="s">
        <v>3076</v>
      </c>
      <c r="F304"/>
      <c r="G304" s="63" t="s">
        <v>588</v>
      </c>
      <c r="M304" s="227">
        <f>VLOOKUP(B304,'Shareholding Feb13'!$B$2:$P$982,12,0)</f>
        <v>15000</v>
      </c>
      <c r="N304" s="244">
        <f>M304/$M$1040</f>
        <v>1.3275217381684624E-5</v>
      </c>
      <c r="O304" s="243">
        <f>VLOOKUP(B304,'Shareholding Mar13'!$B$2:$P$970,12,0)</f>
        <v>15000</v>
      </c>
      <c r="P304" s="244">
        <f>O304/$M$1040</f>
        <v>1.3275217381684624E-5</v>
      </c>
      <c r="Q304" s="68">
        <f>O304-M304</f>
        <v>0</v>
      </c>
      <c r="R304" s="90">
        <f>Q304/$M$1040</f>
        <v>0</v>
      </c>
    </row>
    <row r="305" spans="1:18" ht="15" customHeight="1" x14ac:dyDescent="0.2">
      <c r="A305" s="225">
        <f>A304+1</f>
        <v>303</v>
      </c>
      <c r="B305" t="s">
        <v>2169</v>
      </c>
      <c r="C305" s="63" t="s">
        <v>2170</v>
      </c>
      <c r="D305" s="63"/>
      <c r="E305" t="s">
        <v>2171</v>
      </c>
      <c r="F305"/>
      <c r="G305" s="63" t="s">
        <v>588</v>
      </c>
      <c r="M305" s="227">
        <f>VLOOKUP(B305,'Shareholding Feb13'!$B$2:$P$982,12,0)</f>
        <v>133500</v>
      </c>
      <c r="N305" s="244">
        <f>M305/$M$1040</f>
        <v>1.1814943469699316E-4</v>
      </c>
      <c r="O305" s="243">
        <f>VLOOKUP(B305,'Shareholding Mar13'!$B$2:$P$970,12,0)</f>
        <v>133500</v>
      </c>
      <c r="P305" s="244">
        <f>O305/$M$1040</f>
        <v>1.1814943469699316E-4</v>
      </c>
      <c r="Q305" s="68">
        <f>O305-M305</f>
        <v>0</v>
      </c>
      <c r="R305" s="90">
        <f>Q305/$M$1040</f>
        <v>0</v>
      </c>
    </row>
    <row r="306" spans="1:18" ht="15" customHeight="1" x14ac:dyDescent="0.2">
      <c r="A306" s="225">
        <f>A305+1</f>
        <v>304</v>
      </c>
      <c r="B306" t="s">
        <v>438</v>
      </c>
      <c r="C306" s="63" t="s">
        <v>33</v>
      </c>
      <c r="D306" s="63"/>
      <c r="E306" t="s">
        <v>2049</v>
      </c>
      <c r="F306" t="s">
        <v>2050</v>
      </c>
      <c r="G306" s="63" t="s">
        <v>588</v>
      </c>
      <c r="M306" s="227">
        <f>VLOOKUP(B306,'Shareholding Feb13'!$B$2:$P$982,12,0)</f>
        <v>39500</v>
      </c>
      <c r="N306" s="244">
        <f>M306/$M$1040</f>
        <v>3.4958072438436176E-5</v>
      </c>
      <c r="O306" s="243">
        <f>VLOOKUP(B306,'Shareholding Mar13'!$B$2:$P$970,12,0)</f>
        <v>39500</v>
      </c>
      <c r="P306" s="244">
        <f>O306/$M$1040</f>
        <v>3.4958072438436176E-5</v>
      </c>
      <c r="Q306" s="68">
        <f>O306-M306</f>
        <v>0</v>
      </c>
      <c r="R306" s="90">
        <f>Q306/$M$1040</f>
        <v>0</v>
      </c>
    </row>
    <row r="307" spans="1:18" ht="15" customHeight="1" x14ac:dyDescent="0.2">
      <c r="A307" s="225">
        <f>A306+1</f>
        <v>305</v>
      </c>
      <c r="B307" t="s">
        <v>511</v>
      </c>
      <c r="C307" s="63" t="s">
        <v>512</v>
      </c>
      <c r="D307" s="63" t="s">
        <v>1067</v>
      </c>
      <c r="E307" t="s">
        <v>1301</v>
      </c>
      <c r="F307" t="s">
        <v>513</v>
      </c>
      <c r="G307" s="63" t="s">
        <v>588</v>
      </c>
      <c r="M307" s="227">
        <f>VLOOKUP(B307,'Shareholding Feb13'!$B$2:$P$982,12,0)</f>
        <v>27000</v>
      </c>
      <c r="N307" s="244">
        <f>M307/$M$1040</f>
        <v>2.3895391287032324E-5</v>
      </c>
      <c r="O307" s="243">
        <f>VLOOKUP(B307,'Shareholding Mar13'!$B$2:$P$970,12,0)</f>
        <v>27000</v>
      </c>
      <c r="P307" s="244">
        <f>O307/$M$1040</f>
        <v>2.3895391287032324E-5</v>
      </c>
      <c r="Q307" s="68">
        <f>O307-M307</f>
        <v>0</v>
      </c>
      <c r="R307" s="90">
        <f>Q307/$M$1040</f>
        <v>0</v>
      </c>
    </row>
    <row r="308" spans="1:18" ht="15" customHeight="1" x14ac:dyDescent="0.2">
      <c r="A308" s="225">
        <f>A307+1</f>
        <v>306</v>
      </c>
      <c r="B308" t="s">
        <v>2992</v>
      </c>
      <c r="C308" s="63" t="s">
        <v>2993</v>
      </c>
      <c r="D308" s="63" t="s">
        <v>656</v>
      </c>
      <c r="E308" t="s">
        <v>2994</v>
      </c>
      <c r="F308" t="s">
        <v>2995</v>
      </c>
      <c r="G308" s="63" t="s">
        <v>588</v>
      </c>
      <c r="M308" s="227">
        <f>VLOOKUP(B308,'Shareholding Feb13'!$B$2:$P$982,12,0)</f>
        <v>1000</v>
      </c>
      <c r="N308" s="244">
        <f>M308/$M$1040</f>
        <v>8.8501449211230836E-7</v>
      </c>
      <c r="O308" s="243">
        <f>VLOOKUP(B308,'Shareholding Mar13'!$B$2:$P$970,12,0)</f>
        <v>1000</v>
      </c>
      <c r="P308" s="244">
        <f>O308/$M$1040</f>
        <v>8.8501449211230836E-7</v>
      </c>
      <c r="Q308" s="68">
        <f>O308-M308</f>
        <v>0</v>
      </c>
      <c r="R308" s="90">
        <f>Q308/$M$1040</f>
        <v>0</v>
      </c>
    </row>
    <row r="309" spans="1:18" ht="15" customHeight="1" x14ac:dyDescent="0.2">
      <c r="A309" s="225">
        <f>A308+1</f>
        <v>307</v>
      </c>
      <c r="B309" t="s">
        <v>719</v>
      </c>
      <c r="C309" s="63" t="s">
        <v>490</v>
      </c>
      <c r="D309" s="63"/>
      <c r="E309" t="s">
        <v>963</v>
      </c>
      <c r="F309" t="s">
        <v>964</v>
      </c>
      <c r="G309" s="63" t="s">
        <v>588</v>
      </c>
      <c r="M309" s="227">
        <f>VLOOKUP(B309,'Shareholding Feb13'!$B$2:$P$982,12,0)</f>
        <v>183500</v>
      </c>
      <c r="N309" s="244">
        <f>M309/$M$1040</f>
        <v>1.6240015930260858E-4</v>
      </c>
      <c r="O309" s="243">
        <f>VLOOKUP(B309,'Shareholding Mar13'!$B$2:$P$970,12,0)</f>
        <v>143000</v>
      </c>
      <c r="P309" s="244">
        <f>O309/$M$1040</f>
        <v>1.265570723720601E-4</v>
      </c>
      <c r="Q309" s="68">
        <f>O309-M309</f>
        <v>-40500</v>
      </c>
      <c r="R309" s="90">
        <f>Q309/$M$1040</f>
        <v>-3.5843086930548489E-5</v>
      </c>
    </row>
    <row r="310" spans="1:18" ht="15" customHeight="1" x14ac:dyDescent="0.2">
      <c r="A310" s="225">
        <f>A309+1</f>
        <v>308</v>
      </c>
      <c r="B310" t="s">
        <v>460</v>
      </c>
      <c r="C310" s="63" t="s">
        <v>12</v>
      </c>
      <c r="D310" s="63"/>
      <c r="E310" t="s">
        <v>1170</v>
      </c>
      <c r="F310" t="s">
        <v>1171</v>
      </c>
      <c r="G310" s="63" t="s">
        <v>588</v>
      </c>
      <c r="M310" s="227">
        <f>VLOOKUP(B310,'Shareholding Feb13'!$B$2:$P$982,12,0)</f>
        <v>8000</v>
      </c>
      <c r="N310" s="244">
        <f>M310/$M$1040</f>
        <v>7.0801159368984669E-6</v>
      </c>
      <c r="O310" s="243">
        <f>VLOOKUP(B310,'Shareholding Mar13'!$B$2:$P$970,12,0)</f>
        <v>6000</v>
      </c>
      <c r="P310" s="244">
        <f>O310/$M$1040</f>
        <v>5.3100869526738497E-6</v>
      </c>
      <c r="Q310" s="68">
        <f>O310-M310</f>
        <v>-2000</v>
      </c>
      <c r="R310" s="90">
        <f>Q310/$M$1040</f>
        <v>-1.7700289842246167E-6</v>
      </c>
    </row>
    <row r="311" spans="1:18" ht="15" customHeight="1" x14ac:dyDescent="0.2">
      <c r="A311" s="225">
        <f>A310+1</f>
        <v>309</v>
      </c>
      <c r="B311" t="s">
        <v>159</v>
      </c>
      <c r="C311" s="63" t="s">
        <v>160</v>
      </c>
      <c r="D311" s="63"/>
      <c r="E311" t="s">
        <v>970</v>
      </c>
      <c r="F311" t="s">
        <v>971</v>
      </c>
      <c r="G311" s="63" t="s">
        <v>588</v>
      </c>
      <c r="M311" s="227">
        <f>VLOOKUP(B311,'Shareholding Feb13'!$B$2:$P$982,12,0)</f>
        <v>13000</v>
      </c>
      <c r="N311" s="244">
        <f>M311/$M$1040</f>
        <v>1.1505188397460009E-5</v>
      </c>
      <c r="O311" s="243"/>
      <c r="P311" s="244">
        <f>O311/$M$1040</f>
        <v>0</v>
      </c>
      <c r="Q311" s="68">
        <f>O311-M311</f>
        <v>-13000</v>
      </c>
      <c r="R311" s="90">
        <f>Q311/$M$1040</f>
        <v>-1.1505188397460009E-5</v>
      </c>
    </row>
    <row r="312" spans="1:18" ht="15" customHeight="1" x14ac:dyDescent="0.2">
      <c r="A312" s="225">
        <f>A311+1</f>
        <v>310</v>
      </c>
      <c r="B312" t="s">
        <v>119</v>
      </c>
      <c r="C312" s="63" t="s">
        <v>556</v>
      </c>
      <c r="D312" s="63"/>
      <c r="E312" t="s">
        <v>1120</v>
      </c>
      <c r="F312" t="s">
        <v>1121</v>
      </c>
      <c r="G312" s="63" t="s">
        <v>588</v>
      </c>
      <c r="M312" s="227">
        <f>VLOOKUP(B312,'Shareholding Feb13'!$B$2:$P$982,12,0)</f>
        <v>26000</v>
      </c>
      <c r="N312" s="244">
        <f>M312/$M$1040</f>
        <v>2.3010376794920018E-5</v>
      </c>
      <c r="O312" s="243">
        <f>VLOOKUP(B312,'Shareholding Mar13'!$B$2:$P$970,12,0)</f>
        <v>26000</v>
      </c>
      <c r="P312" s="244">
        <f>O312/$M$1040</f>
        <v>2.3010376794920018E-5</v>
      </c>
      <c r="Q312" s="68">
        <f>O312-M312</f>
        <v>0</v>
      </c>
      <c r="R312" s="90">
        <f>Q312/$M$1040</f>
        <v>0</v>
      </c>
    </row>
    <row r="313" spans="1:18" ht="15" customHeight="1" x14ac:dyDescent="0.2">
      <c r="A313" s="225">
        <f>A312+1</f>
        <v>311</v>
      </c>
      <c r="B313" t="s">
        <v>3314</v>
      </c>
      <c r="C313" s="63" t="s">
        <v>3315</v>
      </c>
      <c r="D313" s="63"/>
      <c r="E313" t="s">
        <v>1120</v>
      </c>
      <c r="F313" t="s">
        <v>1121</v>
      </c>
      <c r="G313" s="63" t="s">
        <v>588</v>
      </c>
      <c r="M313" s="227">
        <f>VLOOKUP(B313,'Shareholding Feb13'!$B$2:$P$982,12,0)</f>
        <v>9500</v>
      </c>
      <c r="N313" s="244">
        <f>M313/$M$1040</f>
        <v>8.4076376750669293E-6</v>
      </c>
      <c r="O313" s="243"/>
      <c r="P313" s="244">
        <f>O313/$M$1040</f>
        <v>0</v>
      </c>
      <c r="Q313" s="68">
        <f>O313-M313</f>
        <v>-9500</v>
      </c>
      <c r="R313" s="90">
        <f>Q313/$M$1040</f>
        <v>-8.4076376750669293E-6</v>
      </c>
    </row>
    <row r="314" spans="1:18" ht="15" customHeight="1" x14ac:dyDescent="0.2">
      <c r="A314" s="225">
        <f>A313+1</f>
        <v>312</v>
      </c>
      <c r="B314" t="s">
        <v>88</v>
      </c>
      <c r="C314" s="63" t="s">
        <v>21</v>
      </c>
      <c r="D314" s="63"/>
      <c r="E314" t="s">
        <v>1120</v>
      </c>
      <c r="F314" t="s">
        <v>1121</v>
      </c>
      <c r="G314" s="63" t="s">
        <v>588</v>
      </c>
      <c r="M314" s="227">
        <f>VLOOKUP(B314,'Shareholding Feb13'!$B$2:$P$982,12,0)</f>
        <v>111500</v>
      </c>
      <c r="N314" s="244">
        <f>M314/$M$1040</f>
        <v>9.8679115870522373E-5</v>
      </c>
      <c r="O314" s="243">
        <f>VLOOKUP(B314,'Shareholding Mar13'!$B$2:$P$970,12,0)</f>
        <v>86500</v>
      </c>
      <c r="P314" s="244">
        <f>O314/$M$1040</f>
        <v>7.6553753567714668E-5</v>
      </c>
      <c r="Q314" s="68">
        <f>O314-M314</f>
        <v>-25000</v>
      </c>
      <c r="R314" s="90">
        <f>Q314/$M$1040</f>
        <v>-2.2125362302807708E-5</v>
      </c>
    </row>
    <row r="315" spans="1:18" ht="15" customHeight="1" x14ac:dyDescent="0.2">
      <c r="A315" s="225">
        <f>A314+1</f>
        <v>313</v>
      </c>
      <c r="B315" t="s">
        <v>91</v>
      </c>
      <c r="C315" s="63" t="s">
        <v>366</v>
      </c>
      <c r="D315" s="63"/>
      <c r="E315" t="s">
        <v>1344</v>
      </c>
      <c r="F315" t="s">
        <v>1345</v>
      </c>
      <c r="G315" s="63" t="s">
        <v>588</v>
      </c>
      <c r="M315" s="227">
        <f>VLOOKUP(B315,'Shareholding Feb13'!$B$2:$P$982,12,0)</f>
        <v>2500</v>
      </c>
      <c r="N315" s="244">
        <f>M315/$M$1040</f>
        <v>2.212536230280771E-6</v>
      </c>
      <c r="O315" s="243">
        <f>VLOOKUP(B315,'Shareholding Mar13'!$B$2:$P$970,12,0)</f>
        <v>2500</v>
      </c>
      <c r="P315" s="244">
        <f>O315/$M$1040</f>
        <v>2.212536230280771E-6</v>
      </c>
      <c r="Q315" s="68">
        <f>O315-M315</f>
        <v>0</v>
      </c>
      <c r="R315" s="90">
        <f>Q315/$M$1040</f>
        <v>0</v>
      </c>
    </row>
    <row r="316" spans="1:18" ht="15" customHeight="1" x14ac:dyDescent="0.2">
      <c r="A316" s="225">
        <f>A315+1</f>
        <v>314</v>
      </c>
      <c r="B316" t="s">
        <v>3512</v>
      </c>
      <c r="C316" s="63" t="s">
        <v>3513</v>
      </c>
      <c r="D316" s="63"/>
      <c r="E316" t="s">
        <v>3514</v>
      </c>
      <c r="F316" t="s">
        <v>3515</v>
      </c>
      <c r="G316" s="63" t="s">
        <v>588</v>
      </c>
      <c r="M316" s="227"/>
      <c r="N316" s="244">
        <f>M316/$M$1040</f>
        <v>0</v>
      </c>
      <c r="O316" s="243">
        <f>VLOOKUP(B316,'Shareholding Mar13'!$B$2:$P$970,12,0)</f>
        <v>27500</v>
      </c>
      <c r="P316" s="244">
        <f>O316/$M$1040</f>
        <v>2.433789853308848E-5</v>
      </c>
      <c r="Q316" s="68">
        <f>O316-M316</f>
        <v>27500</v>
      </c>
      <c r="R316" s="90">
        <f>Q316/$M$1040</f>
        <v>2.433789853308848E-5</v>
      </c>
    </row>
    <row r="317" spans="1:18" ht="15" customHeight="1" x14ac:dyDescent="0.2">
      <c r="A317" s="225">
        <f>A316+1</f>
        <v>315</v>
      </c>
      <c r="B317" t="s">
        <v>617</v>
      </c>
      <c r="C317" s="63" t="s">
        <v>551</v>
      </c>
      <c r="D317" s="63"/>
      <c r="E317" t="s">
        <v>1470</v>
      </c>
      <c r="F317" t="s">
        <v>1471</v>
      </c>
      <c r="G317" s="63" t="s">
        <v>588</v>
      </c>
      <c r="M317" s="227">
        <f>VLOOKUP(B317,'Shareholding Feb13'!$B$2:$P$982,12,0)</f>
        <v>40000</v>
      </c>
      <c r="N317" s="244">
        <f>M317/$M$1040</f>
        <v>3.5400579684492336E-5</v>
      </c>
      <c r="O317" s="243">
        <f>VLOOKUP(B317,'Shareholding Mar13'!$B$2:$P$970,12,0)</f>
        <v>40000</v>
      </c>
      <c r="P317" s="244">
        <f>O317/$M$1040</f>
        <v>3.5400579684492336E-5</v>
      </c>
      <c r="Q317" s="68">
        <f>O317-M317</f>
        <v>0</v>
      </c>
      <c r="R317" s="90">
        <f>Q317/$M$1040</f>
        <v>0</v>
      </c>
    </row>
    <row r="318" spans="1:18" ht="15" customHeight="1" x14ac:dyDescent="0.2">
      <c r="A318" s="225">
        <f>A317+1</f>
        <v>316</v>
      </c>
      <c r="B318" t="s">
        <v>156</v>
      </c>
      <c r="C318" s="63" t="s">
        <v>484</v>
      </c>
      <c r="D318" s="63"/>
      <c r="E318" t="s">
        <v>157</v>
      </c>
      <c r="F318" t="s">
        <v>1251</v>
      </c>
      <c r="G318" s="63" t="s">
        <v>588</v>
      </c>
      <c r="M318" s="227">
        <f>VLOOKUP(B318,'Shareholding Feb13'!$B$2:$P$982,12,0)</f>
        <v>126500</v>
      </c>
      <c r="N318" s="244">
        <f>M318/$M$1040</f>
        <v>1.11954333252207E-4</v>
      </c>
      <c r="O318" s="243">
        <f>VLOOKUP(B318,'Shareholding Mar13'!$B$2:$P$970,12,0)</f>
        <v>97500</v>
      </c>
      <c r="P318" s="244">
        <f>O318/$M$1040</f>
        <v>8.6288912980950062E-5</v>
      </c>
      <c r="Q318" s="68">
        <f>O318-M318</f>
        <v>-29000</v>
      </c>
      <c r="R318" s="90">
        <f>Q318/$M$1040</f>
        <v>-2.5665420271256943E-5</v>
      </c>
    </row>
    <row r="319" spans="1:18" ht="15" customHeight="1" x14ac:dyDescent="0.2">
      <c r="A319" s="225">
        <f>A318+1</f>
        <v>317</v>
      </c>
      <c r="B319" t="s">
        <v>1325</v>
      </c>
      <c r="C319" s="63" t="s">
        <v>1326</v>
      </c>
      <c r="D319" s="63"/>
      <c r="E319" t="s">
        <v>1327</v>
      </c>
      <c r="F319" t="s">
        <v>437</v>
      </c>
      <c r="G319" s="63" t="s">
        <v>588</v>
      </c>
      <c r="M319" s="227">
        <f>VLOOKUP(B319,'Shareholding Feb13'!$B$2:$P$982,12,0)</f>
        <v>30000</v>
      </c>
      <c r="N319" s="244">
        <f>M319/$M$1040</f>
        <v>2.6550434763369249E-5</v>
      </c>
      <c r="O319" s="243">
        <f>VLOOKUP(B319,'Shareholding Mar13'!$B$2:$P$970,12,0)</f>
        <v>30000</v>
      </c>
      <c r="P319" s="244">
        <f>O319/$M$1040</f>
        <v>2.6550434763369249E-5</v>
      </c>
      <c r="Q319" s="68">
        <f>O319-M319</f>
        <v>0</v>
      </c>
      <c r="R319" s="90">
        <f>Q319/$M$1040</f>
        <v>0</v>
      </c>
    </row>
    <row r="320" spans="1:18" ht="15" customHeight="1" x14ac:dyDescent="0.2">
      <c r="A320" s="225">
        <f>A319+1</f>
        <v>318</v>
      </c>
      <c r="B320" t="s">
        <v>2130</v>
      </c>
      <c r="C320" s="63" t="s">
        <v>2131</v>
      </c>
      <c r="D320" s="63"/>
      <c r="E320" t="s">
        <v>2132</v>
      </c>
      <c r="F320"/>
      <c r="G320" s="63" t="s">
        <v>588</v>
      </c>
      <c r="M320" s="227">
        <f>VLOOKUP(B320,'Shareholding Feb13'!$B$2:$P$982,12,0)</f>
        <v>50000</v>
      </c>
      <c r="N320" s="244">
        <f>M320/$M$1040</f>
        <v>4.4250724605615417E-5</v>
      </c>
      <c r="O320" s="243">
        <f>VLOOKUP(B320,'Shareholding Mar13'!$B$2:$P$970,12,0)</f>
        <v>130000</v>
      </c>
      <c r="P320" s="244">
        <f>O320/$M$1040</f>
        <v>1.1505188397460008E-4</v>
      </c>
      <c r="Q320" s="68">
        <f>O320-M320</f>
        <v>80000</v>
      </c>
      <c r="R320" s="90">
        <f>Q320/$M$1040</f>
        <v>7.0801159368984672E-5</v>
      </c>
    </row>
    <row r="321" spans="1:18" ht="15" customHeight="1" x14ac:dyDescent="0.2">
      <c r="A321" s="225">
        <f>A320+1</f>
        <v>319</v>
      </c>
      <c r="B321" t="s">
        <v>1472</v>
      </c>
      <c r="C321" s="63" t="s">
        <v>1473</v>
      </c>
      <c r="D321" s="63"/>
      <c r="E321" t="s">
        <v>1474</v>
      </c>
      <c r="F321" t="s">
        <v>1475</v>
      </c>
      <c r="G321" s="63" t="s">
        <v>588</v>
      </c>
      <c r="M321" s="227">
        <f>VLOOKUP(B321,'Shareholding Feb13'!$B$2:$P$982,12,0)</f>
        <v>13000</v>
      </c>
      <c r="N321" s="244">
        <f>M321/$M$1040</f>
        <v>1.1505188397460009E-5</v>
      </c>
      <c r="O321" s="243">
        <f>VLOOKUP(B321,'Shareholding Mar13'!$B$2:$P$970,12,0)</f>
        <v>26000</v>
      </c>
      <c r="P321" s="244">
        <f>O321/$M$1040</f>
        <v>2.3010376794920018E-5</v>
      </c>
      <c r="Q321" s="68">
        <f>O321-M321</f>
        <v>13000</v>
      </c>
      <c r="R321" s="90">
        <f>Q321/$M$1040</f>
        <v>1.1505188397460009E-5</v>
      </c>
    </row>
    <row r="322" spans="1:18" ht="15" customHeight="1" x14ac:dyDescent="0.2">
      <c r="A322" s="225">
        <f>A321+1</f>
        <v>320</v>
      </c>
      <c r="B322" t="s">
        <v>1476</v>
      </c>
      <c r="C322" s="63" t="s">
        <v>1477</v>
      </c>
      <c r="D322" s="63"/>
      <c r="E322" t="s">
        <v>1474</v>
      </c>
      <c r="F322" t="s">
        <v>1475</v>
      </c>
      <c r="G322" s="63" t="s">
        <v>588</v>
      </c>
      <c r="M322" s="227">
        <f>VLOOKUP(B322,'Shareholding Feb13'!$B$2:$P$982,12,0)</f>
        <v>58500</v>
      </c>
      <c r="N322" s="244">
        <f>M322/$M$1040</f>
        <v>5.1773347788570038E-5</v>
      </c>
      <c r="O322" s="243">
        <f>VLOOKUP(B322,'Shareholding Mar13'!$B$2:$P$970,12,0)</f>
        <v>73000</v>
      </c>
      <c r="P322" s="244">
        <f>O322/$M$1040</f>
        <v>6.4606057924198503E-5</v>
      </c>
      <c r="Q322" s="68">
        <f>O322-M322</f>
        <v>14500</v>
      </c>
      <c r="R322" s="90">
        <f>Q322/$M$1040</f>
        <v>1.2832710135628471E-5</v>
      </c>
    </row>
    <row r="323" spans="1:18" ht="15" customHeight="1" x14ac:dyDescent="0.2">
      <c r="A323" s="225">
        <f>A322+1</f>
        <v>321</v>
      </c>
      <c r="B323" t="s">
        <v>3263</v>
      </c>
      <c r="C323" s="63" t="s">
        <v>3264</v>
      </c>
      <c r="D323" s="63"/>
      <c r="E323" t="s">
        <v>2132</v>
      </c>
      <c r="F323"/>
      <c r="G323" s="63" t="s">
        <v>588</v>
      </c>
      <c r="M323" s="227">
        <f>VLOOKUP(B323,'Shareholding Feb13'!$B$2:$P$982,12,0)</f>
        <v>45000</v>
      </c>
      <c r="N323" s="244">
        <f>M323/$M$1040</f>
        <v>3.9825652145053873E-5</v>
      </c>
      <c r="O323" s="243">
        <f>VLOOKUP(B323,'Shareholding Mar13'!$B$2:$P$970,12,0)</f>
        <v>45000</v>
      </c>
      <c r="P323" s="244">
        <f>O323/$M$1040</f>
        <v>3.9825652145053873E-5</v>
      </c>
      <c r="Q323" s="68">
        <f>O323-M323</f>
        <v>0</v>
      </c>
      <c r="R323" s="90">
        <f>Q323/$M$1040</f>
        <v>0</v>
      </c>
    </row>
    <row r="324" spans="1:18" ht="15" customHeight="1" x14ac:dyDescent="0.2">
      <c r="A324" s="225">
        <f>A323+1</f>
        <v>322</v>
      </c>
      <c r="B324" t="s">
        <v>2180</v>
      </c>
      <c r="C324" s="63" t="s">
        <v>2181</v>
      </c>
      <c r="D324" s="63"/>
      <c r="E324" t="s">
        <v>2182</v>
      </c>
      <c r="F324"/>
      <c r="G324" s="63" t="s">
        <v>588</v>
      </c>
      <c r="M324" s="227">
        <f>VLOOKUP(B324,'Shareholding Feb13'!$B$2:$P$982,12,0)</f>
        <v>35000</v>
      </c>
      <c r="N324" s="244">
        <f>M324/$M$1040</f>
        <v>3.0975507223930792E-5</v>
      </c>
      <c r="O324" s="243">
        <f>VLOOKUP(B324,'Shareholding Mar13'!$B$2:$P$970,12,0)</f>
        <v>55000</v>
      </c>
      <c r="P324" s="244">
        <f>O324/$M$1040</f>
        <v>4.867579706617696E-5</v>
      </c>
      <c r="Q324" s="68">
        <f>O324-M324</f>
        <v>20000</v>
      </c>
      <c r="R324" s="90">
        <f>Q324/$M$1040</f>
        <v>1.7700289842246168E-5</v>
      </c>
    </row>
    <row r="325" spans="1:18" ht="15" customHeight="1" x14ac:dyDescent="0.2">
      <c r="A325" s="225">
        <f>A324+1</f>
        <v>323</v>
      </c>
      <c r="B325" t="s">
        <v>3602</v>
      </c>
      <c r="C325" s="63" t="s">
        <v>3603</v>
      </c>
      <c r="D325" s="63"/>
      <c r="E325" t="s">
        <v>3330</v>
      </c>
      <c r="F325" t="s">
        <v>3331</v>
      </c>
      <c r="G325" s="63" t="s">
        <v>588</v>
      </c>
      <c r="M325" s="227"/>
      <c r="N325" s="244">
        <f>M325/$M$1040</f>
        <v>0</v>
      </c>
      <c r="O325" s="243">
        <f>VLOOKUP(B325,'Shareholding Mar13'!$B$2:$P$970,12,0)</f>
        <v>5500</v>
      </c>
      <c r="P325" s="244">
        <f>O325/$M$1040</f>
        <v>4.8675797066176959E-6</v>
      </c>
      <c r="Q325" s="68">
        <f>O325-M325</f>
        <v>5500</v>
      </c>
      <c r="R325" s="90">
        <f>Q325/$M$1040</f>
        <v>4.8675797066176959E-6</v>
      </c>
    </row>
    <row r="326" spans="1:18" ht="15" customHeight="1" x14ac:dyDescent="0.2">
      <c r="A326" s="225">
        <f>A325+1</f>
        <v>324</v>
      </c>
      <c r="B326" t="s">
        <v>940</v>
      </c>
      <c r="C326" s="63" t="s">
        <v>941</v>
      </c>
      <c r="D326" s="63" t="s">
        <v>656</v>
      </c>
      <c r="E326" t="s">
        <v>2724</v>
      </c>
      <c r="F326" t="s">
        <v>2725</v>
      </c>
      <c r="G326" s="63" t="s">
        <v>588</v>
      </c>
      <c r="M326" s="227">
        <f>VLOOKUP(B326,'Shareholding Feb13'!$B$2:$P$982,12,0)</f>
        <v>52500</v>
      </c>
      <c r="N326" s="244">
        <f>M326/$M$1040</f>
        <v>4.6463260835896189E-5</v>
      </c>
      <c r="O326" s="243">
        <f>VLOOKUP(B326,'Shareholding Mar13'!$B$2:$P$970,12,0)</f>
        <v>52500</v>
      </c>
      <c r="P326" s="244">
        <f>O326/$M$1040</f>
        <v>4.6463260835896189E-5</v>
      </c>
      <c r="Q326" s="68">
        <f>O326-M326</f>
        <v>0</v>
      </c>
      <c r="R326" s="90">
        <f>Q326/$M$1040</f>
        <v>0</v>
      </c>
    </row>
    <row r="327" spans="1:18" ht="15" customHeight="1" x14ac:dyDescent="0.2">
      <c r="A327" s="225">
        <f>A326+1</f>
        <v>325</v>
      </c>
      <c r="B327" t="s">
        <v>1055</v>
      </c>
      <c r="C327" s="63" t="s">
        <v>1056</v>
      </c>
      <c r="D327" s="63" t="s">
        <v>656</v>
      </c>
      <c r="E327" t="s">
        <v>2706</v>
      </c>
      <c r="F327" t="s">
        <v>2707</v>
      </c>
      <c r="G327" s="63" t="s">
        <v>588</v>
      </c>
      <c r="M327" s="227">
        <f>VLOOKUP(B327,'Shareholding Feb13'!$B$2:$P$982,12,0)</f>
        <v>152500</v>
      </c>
      <c r="N327" s="244">
        <f>M327/$M$1040</f>
        <v>1.3496471004712703E-4</v>
      </c>
      <c r="O327" s="243">
        <f>VLOOKUP(B327,'Shareholding Mar13'!$B$2:$P$970,12,0)</f>
        <v>152500</v>
      </c>
      <c r="P327" s="244">
        <f>O327/$M$1040</f>
        <v>1.3496471004712703E-4</v>
      </c>
      <c r="Q327" s="68">
        <f>O327-M327</f>
        <v>0</v>
      </c>
      <c r="R327" s="90">
        <f>Q327/$M$1040</f>
        <v>0</v>
      </c>
    </row>
    <row r="328" spans="1:18" ht="15" customHeight="1" x14ac:dyDescent="0.2">
      <c r="A328" s="225">
        <f>A327+1</f>
        <v>326</v>
      </c>
      <c r="B328" t="s">
        <v>1157</v>
      </c>
      <c r="C328" s="63" t="s">
        <v>1158</v>
      </c>
      <c r="D328" s="63" t="s">
        <v>1305</v>
      </c>
      <c r="E328" t="s">
        <v>1306</v>
      </c>
      <c r="F328"/>
      <c r="G328" s="63" t="s">
        <v>588</v>
      </c>
      <c r="M328" s="227">
        <f>VLOOKUP(B328,'Shareholding Feb13'!$B$2:$P$982,12,0)</f>
        <v>40000</v>
      </c>
      <c r="N328" s="244">
        <f>M328/$M$1040</f>
        <v>3.5400579684492336E-5</v>
      </c>
      <c r="O328" s="243">
        <f>VLOOKUP(B328,'Shareholding Mar13'!$B$2:$P$970,12,0)</f>
        <v>40000</v>
      </c>
      <c r="P328" s="244">
        <f>O328/$M$1040</f>
        <v>3.5400579684492336E-5</v>
      </c>
      <c r="Q328" s="68">
        <f>O328-M328</f>
        <v>0</v>
      </c>
      <c r="R328" s="90">
        <f>Q328/$M$1040</f>
        <v>0</v>
      </c>
    </row>
    <row r="329" spans="1:18" ht="15" customHeight="1" x14ac:dyDescent="0.2">
      <c r="A329" s="225">
        <f>A328+1</f>
        <v>327</v>
      </c>
      <c r="B329" t="s">
        <v>608</v>
      </c>
      <c r="C329" s="63" t="s">
        <v>40</v>
      </c>
      <c r="D329" s="63"/>
      <c r="E329" t="s">
        <v>1140</v>
      </c>
      <c r="F329" t="s">
        <v>1043</v>
      </c>
      <c r="G329" s="63" t="s">
        <v>588</v>
      </c>
      <c r="M329" s="227">
        <f>VLOOKUP(B329,'Shareholding Feb13'!$B$2:$P$982,12,0)</f>
        <v>55000</v>
      </c>
      <c r="N329" s="244">
        <f>M329/$M$1040</f>
        <v>4.867579706617696E-5</v>
      </c>
      <c r="O329" s="243">
        <f>VLOOKUP(B329,'Shareholding Mar13'!$B$2:$P$970,12,0)</f>
        <v>40500</v>
      </c>
      <c r="P329" s="244">
        <f>O329/$M$1040</f>
        <v>3.5843086930548489E-5</v>
      </c>
      <c r="Q329" s="68">
        <f>O329-M329</f>
        <v>-14500</v>
      </c>
      <c r="R329" s="90">
        <f>Q329/$M$1040</f>
        <v>-1.2832710135628471E-5</v>
      </c>
    </row>
    <row r="330" spans="1:18" ht="15" customHeight="1" x14ac:dyDescent="0.2">
      <c r="A330" s="225">
        <f>A329+1</f>
        <v>328</v>
      </c>
      <c r="B330" t="s">
        <v>801</v>
      </c>
      <c r="C330" s="63" t="s">
        <v>802</v>
      </c>
      <c r="D330" s="63"/>
      <c r="E330" t="s">
        <v>1512</v>
      </c>
      <c r="F330" t="s">
        <v>1513</v>
      </c>
      <c r="G330" s="63" t="s">
        <v>588</v>
      </c>
      <c r="M330" s="227">
        <f>VLOOKUP(B330,'Shareholding Feb13'!$B$2:$P$982,12,0)</f>
        <v>20500</v>
      </c>
      <c r="N330" s="244">
        <f>M330/$M$1040</f>
        <v>1.8142797088302321E-5</v>
      </c>
      <c r="O330" s="243">
        <f>VLOOKUP(B330,'Shareholding Mar13'!$B$2:$P$970,12,0)</f>
        <v>17500</v>
      </c>
      <c r="P330" s="244">
        <f>O330/$M$1040</f>
        <v>1.5487753611965396E-5</v>
      </c>
      <c r="Q330" s="68">
        <f>O330-M330</f>
        <v>-3000</v>
      </c>
      <c r="R330" s="90">
        <f>Q330/$M$1040</f>
        <v>-2.6550434763369249E-6</v>
      </c>
    </row>
    <row r="331" spans="1:18" ht="15" customHeight="1" x14ac:dyDescent="0.2">
      <c r="A331" s="225">
        <f>A330+1</f>
        <v>329</v>
      </c>
      <c r="B331" t="s">
        <v>225</v>
      </c>
      <c r="C331" s="63" t="s">
        <v>182</v>
      </c>
      <c r="D331" s="63"/>
      <c r="E331" t="s">
        <v>1149</v>
      </c>
      <c r="F331" t="s">
        <v>1283</v>
      </c>
      <c r="G331" s="63" t="s">
        <v>588</v>
      </c>
      <c r="M331" s="227">
        <f>VLOOKUP(B331,'Shareholding Feb13'!$B$2:$P$982,12,0)</f>
        <v>4000</v>
      </c>
      <c r="N331" s="244">
        <f>M331/$M$1040</f>
        <v>3.5400579684492334E-6</v>
      </c>
      <c r="O331" s="243">
        <f>VLOOKUP(B331,'Shareholding Mar13'!$B$2:$P$970,12,0)</f>
        <v>4000</v>
      </c>
      <c r="P331" s="244">
        <f>O331/$M$1040</f>
        <v>3.5400579684492334E-6</v>
      </c>
      <c r="Q331" s="68">
        <f>O331-M331</f>
        <v>0</v>
      </c>
      <c r="R331" s="90">
        <f>Q331/$M$1040</f>
        <v>0</v>
      </c>
    </row>
    <row r="332" spans="1:18" ht="15" customHeight="1" x14ac:dyDescent="0.2">
      <c r="A332" s="225">
        <f>A331+1</f>
        <v>330</v>
      </c>
      <c r="B332" t="s">
        <v>117</v>
      </c>
      <c r="C332" s="63" t="s">
        <v>553</v>
      </c>
      <c r="D332" s="63"/>
      <c r="E332" t="s">
        <v>1098</v>
      </c>
      <c r="F332" t="s">
        <v>1099</v>
      </c>
      <c r="G332" s="63" t="s">
        <v>588</v>
      </c>
      <c r="M332" s="227">
        <f>VLOOKUP(B332,'Shareholding Feb13'!$B$2:$P$982,12,0)</f>
        <v>88000</v>
      </c>
      <c r="N332" s="244">
        <f>M332/$M$1040</f>
        <v>7.7881275305883134E-5</v>
      </c>
      <c r="O332" s="243">
        <f>VLOOKUP(B332,'Shareholding Mar13'!$B$2:$P$970,12,0)</f>
        <v>88000</v>
      </c>
      <c r="P332" s="244">
        <f>O332/$M$1040</f>
        <v>7.7881275305883134E-5</v>
      </c>
      <c r="Q332" s="68">
        <f>O332-M332</f>
        <v>0</v>
      </c>
      <c r="R332" s="90">
        <f>Q332/$M$1040</f>
        <v>0</v>
      </c>
    </row>
    <row r="333" spans="1:18" ht="15" customHeight="1" x14ac:dyDescent="0.2">
      <c r="A333" s="225">
        <f>A332+1</f>
        <v>331</v>
      </c>
      <c r="B333" t="s">
        <v>87</v>
      </c>
      <c r="C333" s="63" t="s">
        <v>97</v>
      </c>
      <c r="D333" s="63"/>
      <c r="E333" t="s">
        <v>1098</v>
      </c>
      <c r="F333" t="s">
        <v>1099</v>
      </c>
      <c r="G333" s="63" t="s">
        <v>588</v>
      </c>
      <c r="M333" s="227">
        <f>VLOOKUP(B333,'Shareholding Feb13'!$B$2:$P$982,12,0)</f>
        <v>194000</v>
      </c>
      <c r="N333" s="244">
        <f>M333/$M$1040</f>
        <v>1.7169281146978783E-4</v>
      </c>
      <c r="O333" s="243">
        <f>VLOOKUP(B333,'Shareholding Mar13'!$B$2:$P$970,12,0)</f>
        <v>194000</v>
      </c>
      <c r="P333" s="244">
        <f>O333/$M$1040</f>
        <v>1.7169281146978783E-4</v>
      </c>
      <c r="Q333" s="68">
        <f>O333-M333</f>
        <v>0</v>
      </c>
      <c r="R333" s="90">
        <f>Q333/$M$1040</f>
        <v>0</v>
      </c>
    </row>
    <row r="334" spans="1:18" ht="15" customHeight="1" x14ac:dyDescent="0.2">
      <c r="A334" s="225">
        <f>A333+1</f>
        <v>332</v>
      </c>
      <c r="B334" t="s">
        <v>2549</v>
      </c>
      <c r="C334" s="63" t="s">
        <v>2550</v>
      </c>
      <c r="D334" s="63"/>
      <c r="E334" t="s">
        <v>1824</v>
      </c>
      <c r="F334" t="s">
        <v>1657</v>
      </c>
      <c r="G334" s="63" t="s">
        <v>588</v>
      </c>
      <c r="M334" s="227">
        <f>VLOOKUP(B334,'Shareholding Feb13'!$B$2:$P$982,12,0)</f>
        <v>15500</v>
      </c>
      <c r="N334" s="244">
        <f>M334/$M$1040</f>
        <v>1.3717724627740779E-5</v>
      </c>
      <c r="O334" s="243">
        <f>VLOOKUP(B334,'Shareholding Mar13'!$B$2:$P$970,12,0)</f>
        <v>7500</v>
      </c>
      <c r="P334" s="244">
        <f>O334/$M$1040</f>
        <v>6.6376086908423122E-6</v>
      </c>
      <c r="Q334" s="68">
        <f>O334-M334</f>
        <v>-8000</v>
      </c>
      <c r="R334" s="90">
        <f>Q334/$M$1040</f>
        <v>-7.0801159368984669E-6</v>
      </c>
    </row>
    <row r="335" spans="1:18" ht="15" customHeight="1" x14ac:dyDescent="0.2">
      <c r="A335" s="225">
        <f>A334+1</f>
        <v>333</v>
      </c>
      <c r="B335" t="s">
        <v>1822</v>
      </c>
      <c r="C335" s="63" t="s">
        <v>1823</v>
      </c>
      <c r="D335" s="63"/>
      <c r="E335" t="s">
        <v>1824</v>
      </c>
      <c r="F335" t="s">
        <v>1657</v>
      </c>
      <c r="G335" s="63" t="s">
        <v>588</v>
      </c>
      <c r="M335" s="227">
        <f>VLOOKUP(B335,'Shareholding Feb13'!$B$2:$P$982,12,0)</f>
        <v>3000</v>
      </c>
      <c r="N335" s="244">
        <f>M335/$M$1040</f>
        <v>2.6550434763369249E-6</v>
      </c>
      <c r="O335" s="243"/>
      <c r="P335" s="244">
        <f>O335/$M$1040</f>
        <v>0</v>
      </c>
      <c r="Q335" s="68">
        <f>O335-M335</f>
        <v>-3000</v>
      </c>
      <c r="R335" s="90">
        <f>Q335/$M$1040</f>
        <v>-2.6550434763369249E-6</v>
      </c>
    </row>
    <row r="336" spans="1:18" ht="15" customHeight="1" x14ac:dyDescent="0.2">
      <c r="A336" s="225">
        <f>A335+1</f>
        <v>334</v>
      </c>
      <c r="B336" t="s">
        <v>1733</v>
      </c>
      <c r="C336" s="63" t="s">
        <v>1734</v>
      </c>
      <c r="D336" s="63"/>
      <c r="E336" t="s">
        <v>1735</v>
      </c>
      <c r="F336" t="s">
        <v>1736</v>
      </c>
      <c r="G336" s="63" t="s">
        <v>588</v>
      </c>
      <c r="M336" s="227">
        <f>VLOOKUP(B336,'Shareholding Feb13'!$B$2:$P$982,12,0)</f>
        <v>7000</v>
      </c>
      <c r="N336" s="244">
        <f>M336/$M$1040</f>
        <v>6.1951014447861583E-6</v>
      </c>
      <c r="O336" s="243">
        <f>VLOOKUP(B336,'Shareholding Mar13'!$B$2:$P$970,12,0)</f>
        <v>7000</v>
      </c>
      <c r="P336" s="244">
        <f>O336/$M$1040</f>
        <v>6.1951014447861583E-6</v>
      </c>
      <c r="Q336" s="68">
        <f>O336-M336</f>
        <v>0</v>
      </c>
      <c r="R336" s="90">
        <f>Q336/$M$1040</f>
        <v>0</v>
      </c>
    </row>
    <row r="337" spans="1:18" ht="15" customHeight="1" x14ac:dyDescent="0.2">
      <c r="A337" s="225">
        <f>A336+1</f>
        <v>335</v>
      </c>
      <c r="B337" t="s">
        <v>695</v>
      </c>
      <c r="C337" s="63" t="s">
        <v>696</v>
      </c>
      <c r="D337" s="63"/>
      <c r="E337" t="s">
        <v>963</v>
      </c>
      <c r="F337" t="s">
        <v>1211</v>
      </c>
      <c r="G337" s="63" t="s">
        <v>588</v>
      </c>
      <c r="M337" s="227">
        <f>VLOOKUP(B337,'Shareholding Feb13'!$B$2:$P$982,12,0)</f>
        <v>20500</v>
      </c>
      <c r="N337" s="244">
        <f>M337/$M$1040</f>
        <v>1.8142797088302321E-5</v>
      </c>
      <c r="O337" s="243">
        <f>VLOOKUP(B337,'Shareholding Mar13'!$B$2:$P$970,12,0)</f>
        <v>16000</v>
      </c>
      <c r="P337" s="244">
        <f>O337/$M$1040</f>
        <v>1.4160231873796934E-5</v>
      </c>
      <c r="Q337" s="68">
        <f>O337-M337</f>
        <v>-4500</v>
      </c>
      <c r="R337" s="90">
        <f>Q337/$M$1040</f>
        <v>-3.9825652145053873E-6</v>
      </c>
    </row>
    <row r="338" spans="1:18" ht="15" customHeight="1" x14ac:dyDescent="0.2">
      <c r="A338" s="225">
        <f>A337+1</f>
        <v>336</v>
      </c>
      <c r="B338" t="s">
        <v>1943</v>
      </c>
      <c r="C338" s="63" t="s">
        <v>1944</v>
      </c>
      <c r="D338" s="63" t="s">
        <v>656</v>
      </c>
      <c r="E338" t="s">
        <v>1945</v>
      </c>
      <c r="F338" t="s">
        <v>1946</v>
      </c>
      <c r="G338" s="63" t="s">
        <v>588</v>
      </c>
      <c r="M338" s="227">
        <f>VLOOKUP(B338,'Shareholding Feb13'!$B$2:$P$982,12,0)</f>
        <v>29000</v>
      </c>
      <c r="N338" s="244">
        <f>M338/$M$1040</f>
        <v>2.5665420271256943E-5</v>
      </c>
      <c r="O338" s="243"/>
      <c r="P338" s="244">
        <f>O338/$M$1040</f>
        <v>0</v>
      </c>
      <c r="Q338" s="68">
        <f>O338-M338</f>
        <v>-29000</v>
      </c>
      <c r="R338" s="90">
        <f>Q338/$M$1040</f>
        <v>-2.5665420271256943E-5</v>
      </c>
    </row>
    <row r="339" spans="1:18" ht="15" customHeight="1" x14ac:dyDescent="0.2">
      <c r="A339" s="225">
        <f>A338+1</f>
        <v>337</v>
      </c>
      <c r="B339" t="s">
        <v>3002</v>
      </c>
      <c r="C339" s="63" t="s">
        <v>3003</v>
      </c>
      <c r="D339" s="63"/>
      <c r="E339" t="s">
        <v>3004</v>
      </c>
      <c r="F339" t="s">
        <v>3005</v>
      </c>
      <c r="G339" s="63" t="s">
        <v>588</v>
      </c>
      <c r="M339" s="227">
        <f>VLOOKUP(B339,'Shareholding Feb13'!$B$2:$P$982,12,0)</f>
        <v>6000</v>
      </c>
      <c r="N339" s="244">
        <f>M339/$M$1040</f>
        <v>5.3100869526738497E-6</v>
      </c>
      <c r="O339" s="243">
        <f>VLOOKUP(B339,'Shareholding Mar13'!$B$2:$P$970,12,0)</f>
        <v>10500</v>
      </c>
      <c r="P339" s="244">
        <f>O339/$M$1040</f>
        <v>9.292652167179237E-6</v>
      </c>
      <c r="Q339" s="68">
        <f>O339-M339</f>
        <v>4500</v>
      </c>
      <c r="R339" s="90">
        <f>Q339/$M$1040</f>
        <v>3.9825652145053873E-6</v>
      </c>
    </row>
    <row r="340" spans="1:18" ht="15" customHeight="1" x14ac:dyDescent="0.2">
      <c r="A340" s="225">
        <f>A339+1</f>
        <v>338</v>
      </c>
      <c r="B340" t="s">
        <v>784</v>
      </c>
      <c r="C340" s="63" t="s">
        <v>483</v>
      </c>
      <c r="D340" s="63"/>
      <c r="E340" t="s">
        <v>1108</v>
      </c>
      <c r="F340" t="s">
        <v>1109</v>
      </c>
      <c r="G340" s="63" t="s">
        <v>588</v>
      </c>
      <c r="M340" s="227">
        <f>VLOOKUP(B340,'Shareholding Feb13'!$B$2:$P$982,12,0)</f>
        <v>187500</v>
      </c>
      <c r="N340" s="244">
        <f>M340/$M$1040</f>
        <v>1.6594021727105781E-4</v>
      </c>
      <c r="O340" s="243">
        <f>VLOOKUP(B340,'Shareholding Mar13'!$B$2:$P$970,12,0)</f>
        <v>138000</v>
      </c>
      <c r="P340" s="244">
        <f>O340/$M$1040</f>
        <v>1.2213199991149856E-4</v>
      </c>
      <c r="Q340" s="68">
        <f>O340-M340</f>
        <v>-49500</v>
      </c>
      <c r="R340" s="90">
        <f>Q340/$M$1040</f>
        <v>-4.3808217359559264E-5</v>
      </c>
    </row>
    <row r="341" spans="1:18" ht="15" customHeight="1" x14ac:dyDescent="0.2">
      <c r="A341" s="225">
        <f>A340+1</f>
        <v>339</v>
      </c>
      <c r="B341" t="s">
        <v>1438</v>
      </c>
      <c r="C341" s="63" t="s">
        <v>1439</v>
      </c>
      <c r="D341" s="63"/>
      <c r="E341" t="s">
        <v>1440</v>
      </c>
      <c r="F341"/>
      <c r="G341" s="63" t="s">
        <v>588</v>
      </c>
      <c r="M341" s="227">
        <f>VLOOKUP(B341,'Shareholding Feb13'!$B$2:$P$982,12,0)</f>
        <v>10000</v>
      </c>
      <c r="N341" s="244">
        <f>M341/$M$1040</f>
        <v>8.850144921123084E-6</v>
      </c>
      <c r="O341" s="243">
        <f>VLOOKUP(B341,'Shareholding Mar13'!$B$2:$P$970,12,0)</f>
        <v>10000</v>
      </c>
      <c r="P341" s="244">
        <f>O341/$M$1040</f>
        <v>8.850144921123084E-6</v>
      </c>
      <c r="Q341" s="68">
        <f>O341-M341</f>
        <v>0</v>
      </c>
      <c r="R341" s="90">
        <f>Q341/$M$1040</f>
        <v>0</v>
      </c>
    </row>
    <row r="342" spans="1:18" ht="15" customHeight="1" x14ac:dyDescent="0.2">
      <c r="A342" s="225">
        <f>A341+1</f>
        <v>340</v>
      </c>
      <c r="B342" t="s">
        <v>2731</v>
      </c>
      <c r="C342" s="63" t="s">
        <v>2732</v>
      </c>
      <c r="D342" s="63"/>
      <c r="E342" t="s">
        <v>2733</v>
      </c>
      <c r="F342" t="s">
        <v>2734</v>
      </c>
      <c r="G342" s="63" t="s">
        <v>590</v>
      </c>
      <c r="M342" s="227">
        <f>VLOOKUP(B342,'Shareholding Feb13'!$B$2:$P$982,12,0)</f>
        <v>27000</v>
      </c>
      <c r="N342" s="244">
        <f>M342/$M$1040</f>
        <v>2.3895391287032324E-5</v>
      </c>
      <c r="O342" s="243">
        <f>VLOOKUP(B342,'Shareholding Mar13'!$B$2:$P$970,12,0)</f>
        <v>31000</v>
      </c>
      <c r="P342" s="244">
        <f>O342/$M$1040</f>
        <v>2.7435449255481558E-5</v>
      </c>
      <c r="Q342" s="68">
        <f>O342-M342</f>
        <v>4000</v>
      </c>
      <c r="R342" s="90">
        <f>Q342/$M$1040</f>
        <v>3.5400579684492334E-6</v>
      </c>
    </row>
    <row r="343" spans="1:18" ht="15" customHeight="1" x14ac:dyDescent="0.2">
      <c r="A343" s="225">
        <f>A342+1</f>
        <v>341</v>
      </c>
      <c r="B343" t="s">
        <v>2505</v>
      </c>
      <c r="C343" s="63" t="s">
        <v>2506</v>
      </c>
      <c r="D343" s="63"/>
      <c r="E343" t="s">
        <v>2507</v>
      </c>
      <c r="F343" t="s">
        <v>2508</v>
      </c>
      <c r="G343" s="63" t="s">
        <v>590</v>
      </c>
      <c r="M343" s="227">
        <f>VLOOKUP(B343,'Shareholding Feb13'!$B$2:$P$982,12,0)</f>
        <v>48500</v>
      </c>
      <c r="N343" s="244">
        <f>M343/$M$1040</f>
        <v>4.2923202867446958E-5</v>
      </c>
      <c r="O343" s="243">
        <f>VLOOKUP(B343,'Shareholding Mar13'!$B$2:$P$970,12,0)</f>
        <v>68500</v>
      </c>
      <c r="P343" s="244">
        <f>O343/$M$1040</f>
        <v>6.0623492709693119E-5</v>
      </c>
      <c r="Q343" s="68">
        <f>O343-M343</f>
        <v>20000</v>
      </c>
      <c r="R343" s="90">
        <f>Q343/$M$1040</f>
        <v>1.7700289842246168E-5</v>
      </c>
    </row>
    <row r="344" spans="1:18" ht="15" customHeight="1" x14ac:dyDescent="0.2">
      <c r="A344" s="225">
        <f>A343+1</f>
        <v>342</v>
      </c>
      <c r="B344" t="s">
        <v>1962</v>
      </c>
      <c r="C344" s="63" t="s">
        <v>1963</v>
      </c>
      <c r="D344" s="63" t="s">
        <v>656</v>
      </c>
      <c r="E344" t="s">
        <v>1964</v>
      </c>
      <c r="F344" t="s">
        <v>1965</v>
      </c>
      <c r="G344" s="63" t="s">
        <v>590</v>
      </c>
      <c r="M344" s="227">
        <f>VLOOKUP(B344,'Shareholding Feb13'!$B$2:$P$982,12,0)</f>
        <v>7000</v>
      </c>
      <c r="N344" s="244">
        <f>M344/$M$1040</f>
        <v>6.1951014447861583E-6</v>
      </c>
      <c r="O344" s="243">
        <f>VLOOKUP(B344,'Shareholding Mar13'!$B$2:$P$970,12,0)</f>
        <v>7000</v>
      </c>
      <c r="P344" s="244">
        <f>O344/$M$1040</f>
        <v>6.1951014447861583E-6</v>
      </c>
      <c r="Q344" s="68">
        <f>O344-M344</f>
        <v>0</v>
      </c>
      <c r="R344" s="90">
        <f>Q344/$M$1040</f>
        <v>0</v>
      </c>
    </row>
    <row r="345" spans="1:18" ht="15" customHeight="1" x14ac:dyDescent="0.2">
      <c r="A345" s="225">
        <f>A344+1</f>
        <v>343</v>
      </c>
      <c r="B345" t="s">
        <v>2543</v>
      </c>
      <c r="C345" s="63" t="s">
        <v>2544</v>
      </c>
      <c r="D345" s="63" t="s">
        <v>2545</v>
      </c>
      <c r="E345" t="s">
        <v>2546</v>
      </c>
      <c r="F345" t="s">
        <v>2547</v>
      </c>
      <c r="G345" s="63" t="s">
        <v>587</v>
      </c>
      <c r="M345" s="227">
        <f>VLOOKUP(B345,'Shareholding Feb13'!$B$2:$P$982,12,0)</f>
        <v>7500</v>
      </c>
      <c r="N345" s="244">
        <f>M345/$M$1040</f>
        <v>6.6376086908423122E-6</v>
      </c>
      <c r="O345" s="243">
        <f>VLOOKUP(B345,'Shareholding Mar13'!$B$2:$P$970,12,0)</f>
        <v>9500</v>
      </c>
      <c r="P345" s="244">
        <f>O345/$M$1040</f>
        <v>8.4076376750669293E-6</v>
      </c>
      <c r="Q345" s="68">
        <f>O345-M345</f>
        <v>2000</v>
      </c>
      <c r="R345" s="90">
        <f>Q345/$M$1040</f>
        <v>1.7700289842246167E-6</v>
      </c>
    </row>
    <row r="346" spans="1:18" ht="15" customHeight="1" x14ac:dyDescent="0.2">
      <c r="A346" s="225">
        <f>A345+1</f>
        <v>344</v>
      </c>
      <c r="B346" t="s">
        <v>2842</v>
      </c>
      <c r="C346" s="63" t="s">
        <v>2843</v>
      </c>
      <c r="D346" s="63"/>
      <c r="E346" t="s">
        <v>2844</v>
      </c>
      <c r="F346"/>
      <c r="G346" s="63" t="s">
        <v>590</v>
      </c>
      <c r="M346" s="227">
        <f>VLOOKUP(B346,'Shareholding Feb13'!$B$2:$P$982,12,0)</f>
        <v>196000</v>
      </c>
      <c r="N346" s="244">
        <f>M346/$M$1040</f>
        <v>1.7346284045401244E-4</v>
      </c>
      <c r="O346" s="243">
        <f>VLOOKUP(B346,'Shareholding Mar13'!$B$2:$P$970,12,0)</f>
        <v>196000</v>
      </c>
      <c r="P346" s="244">
        <f>O346/$M$1040</f>
        <v>1.7346284045401244E-4</v>
      </c>
      <c r="Q346" s="68">
        <f>O346-M346</f>
        <v>0</v>
      </c>
      <c r="R346" s="90">
        <f>Q346/$M$1040</f>
        <v>0</v>
      </c>
    </row>
    <row r="347" spans="1:18" ht="15" customHeight="1" x14ac:dyDescent="0.2">
      <c r="A347" s="225">
        <f>A346+1</f>
        <v>345</v>
      </c>
      <c r="B347" t="s">
        <v>1337</v>
      </c>
      <c r="C347" s="63" t="s">
        <v>1338</v>
      </c>
      <c r="D347" s="63">
        <v>27416</v>
      </c>
      <c r="E347" t="s">
        <v>1339</v>
      </c>
      <c r="F347" t="s">
        <v>1340</v>
      </c>
      <c r="G347" s="63" t="s">
        <v>590</v>
      </c>
      <c r="M347" s="227">
        <f>VLOOKUP(B347,'Shareholding Feb13'!$B$2:$P$982,12,0)</f>
        <v>57500</v>
      </c>
      <c r="N347" s="244">
        <f>M347/$M$1040</f>
        <v>5.0888333296457732E-5</v>
      </c>
      <c r="O347" s="243">
        <f>VLOOKUP(B347,'Shareholding Mar13'!$B$2:$P$970,12,0)</f>
        <v>57500</v>
      </c>
      <c r="P347" s="244">
        <f>O347/$M$1040</f>
        <v>5.0888333296457732E-5</v>
      </c>
      <c r="Q347" s="68">
        <f>O347-M347</f>
        <v>0</v>
      </c>
      <c r="R347" s="90">
        <f>Q347/$M$1040</f>
        <v>0</v>
      </c>
    </row>
    <row r="348" spans="1:18" ht="15" customHeight="1" x14ac:dyDescent="0.2">
      <c r="A348" s="225">
        <f>A347+1</f>
        <v>346</v>
      </c>
      <c r="B348" t="s">
        <v>2008</v>
      </c>
      <c r="C348" s="63" t="s">
        <v>2009</v>
      </c>
      <c r="D348" s="63"/>
      <c r="E348" t="s">
        <v>2010</v>
      </c>
      <c r="F348" t="s">
        <v>1737</v>
      </c>
      <c r="G348" s="63" t="s">
        <v>590</v>
      </c>
      <c r="M348" s="227">
        <f>VLOOKUP(B348,'Shareholding Feb13'!$B$2:$P$982,12,0)</f>
        <v>17500</v>
      </c>
      <c r="N348" s="244">
        <f>M348/$M$1040</f>
        <v>1.5487753611965396E-5</v>
      </c>
      <c r="O348" s="243">
        <f>VLOOKUP(B348,'Shareholding Mar13'!$B$2:$P$970,12,0)</f>
        <v>17500</v>
      </c>
      <c r="P348" s="244">
        <f>O348/$M$1040</f>
        <v>1.5487753611965396E-5</v>
      </c>
      <c r="Q348" s="68">
        <f>O348-M348</f>
        <v>0</v>
      </c>
      <c r="R348" s="90">
        <f>Q348/$M$1040</f>
        <v>0</v>
      </c>
    </row>
    <row r="349" spans="1:18" ht="15" customHeight="1" x14ac:dyDescent="0.2">
      <c r="A349" s="225">
        <f>A348+1</f>
        <v>347</v>
      </c>
      <c r="B349" s="194" t="s">
        <v>223</v>
      </c>
      <c r="D349" s="63"/>
      <c r="F349"/>
      <c r="G349" s="94" t="s">
        <v>452</v>
      </c>
      <c r="M349" s="227">
        <f>VLOOKUP(B349,'Shareholding Feb13'!$B$2:$P$982,12,0)</f>
        <v>528500</v>
      </c>
      <c r="N349" s="244">
        <f>M349/$M$1040</f>
        <v>4.6773015908135494E-4</v>
      </c>
      <c r="O349" s="243">
        <f>VLOOKUP(B349,'Shareholding Mar13'!$B$2:$P$970,12,0)</f>
        <v>600500</v>
      </c>
      <c r="P349" s="244">
        <f>O349/$M$1040</f>
        <v>5.3145120251344119E-4</v>
      </c>
      <c r="Q349" s="68">
        <f>O349-M349</f>
        <v>72000</v>
      </c>
      <c r="R349" s="90">
        <f>Q349/$M$1040</f>
        <v>6.3721043432086197E-5</v>
      </c>
    </row>
    <row r="350" spans="1:18" ht="15" customHeight="1" x14ac:dyDescent="0.2">
      <c r="A350" s="225">
        <f>A349+1</f>
        <v>348</v>
      </c>
      <c r="B350" t="s">
        <v>2061</v>
      </c>
      <c r="C350" s="63" t="s">
        <v>541</v>
      </c>
      <c r="D350" s="63"/>
      <c r="E350" t="s">
        <v>1104</v>
      </c>
      <c r="F350" t="s">
        <v>1105</v>
      </c>
      <c r="G350" s="63" t="s">
        <v>590</v>
      </c>
      <c r="M350" s="227">
        <f>VLOOKUP(B350,'Shareholding Feb13'!$B$2:$P$982,12,0)</f>
        <v>466132</v>
      </c>
      <c r="N350" s="244">
        <f>M350/$M$1040</f>
        <v>4.1253357523729451E-4</v>
      </c>
      <c r="O350" s="243">
        <f>VLOOKUP(B350,'Shareholding Mar13'!$B$2:$P$970,12,0)</f>
        <v>382132</v>
      </c>
      <c r="P350" s="244">
        <f>O350/$M$1040</f>
        <v>3.3819235789986059E-4</v>
      </c>
      <c r="Q350" s="68">
        <f>O350-M350</f>
        <v>-84000</v>
      </c>
      <c r="R350" s="90">
        <f>Q350/$M$1040</f>
        <v>-7.4341217337433896E-5</v>
      </c>
    </row>
    <row r="351" spans="1:18" ht="15" customHeight="1" x14ac:dyDescent="0.2">
      <c r="A351" s="225">
        <f>A350+1</f>
        <v>349</v>
      </c>
      <c r="B351" s="237" t="s">
        <v>232</v>
      </c>
      <c r="C351" s="94"/>
      <c r="D351" s="94"/>
      <c r="E351" s="65"/>
      <c r="F351" s="65"/>
      <c r="G351" s="63" t="s">
        <v>590</v>
      </c>
      <c r="M351" s="227">
        <f>VLOOKUP(B351,'Shareholding Feb13'!$B$2:$P$982,12,0)</f>
        <v>27862514</v>
      </c>
      <c r="N351" s="244">
        <f>M351/$M$1040</f>
        <v>2.465872867668208E-2</v>
      </c>
      <c r="O351" s="243">
        <f>VLOOKUP(B351,'Shareholding Mar13'!$B$2:$P$970,12,0)</f>
        <v>27885496</v>
      </c>
      <c r="P351" s="244">
        <f>O351/$M$1040</f>
        <v>2.4679068079739807E-2</v>
      </c>
      <c r="Q351" s="68">
        <f>O351-M351</f>
        <v>22982</v>
      </c>
      <c r="R351" s="90">
        <f>Q351/$M$1040</f>
        <v>2.033940305772507E-5</v>
      </c>
    </row>
    <row r="352" spans="1:18" ht="15" customHeight="1" x14ac:dyDescent="0.2">
      <c r="A352" s="225">
        <f>A351+1</f>
        <v>350</v>
      </c>
      <c r="B352" t="s">
        <v>1968</v>
      </c>
      <c r="C352" s="63" t="s">
        <v>1969</v>
      </c>
      <c r="D352" s="63" t="s">
        <v>656</v>
      </c>
      <c r="E352" t="s">
        <v>1970</v>
      </c>
      <c r="F352" t="s">
        <v>1971</v>
      </c>
      <c r="G352" s="63" t="s">
        <v>583</v>
      </c>
      <c r="M352" s="227">
        <f>VLOOKUP(B352,'Shareholding Feb13'!$B$2:$P$982,12,0)</f>
        <v>10000</v>
      </c>
      <c r="N352" s="244">
        <f>M352/$M$1040</f>
        <v>8.850144921123084E-6</v>
      </c>
      <c r="O352" s="243">
        <f>VLOOKUP(B352,'Shareholding Mar13'!$B$2:$P$970,12,0)</f>
        <v>7500</v>
      </c>
      <c r="P352" s="244">
        <f>O352/$M$1040</f>
        <v>6.6376086908423122E-6</v>
      </c>
      <c r="Q352" s="68">
        <f>O352-M352</f>
        <v>-2500</v>
      </c>
      <c r="R352" s="90">
        <f>Q352/$M$1040</f>
        <v>-2.212536230280771E-6</v>
      </c>
    </row>
    <row r="353" spans="1:18" ht="15" customHeight="1" x14ac:dyDescent="0.2">
      <c r="A353" s="225">
        <f>A352+1</f>
        <v>351</v>
      </c>
      <c r="B353" t="s">
        <v>3280</v>
      </c>
      <c r="C353" s="63" t="s">
        <v>3281</v>
      </c>
      <c r="D353" s="63"/>
      <c r="E353" t="s">
        <v>3282</v>
      </c>
      <c r="F353" t="s">
        <v>3283</v>
      </c>
      <c r="G353" s="63" t="s">
        <v>605</v>
      </c>
      <c r="M353" s="227">
        <f>VLOOKUP(B353,'Shareholding Feb13'!$B$2:$P$982,12,0)</f>
        <v>20000</v>
      </c>
      <c r="N353" s="244">
        <f>M353/$M$1040</f>
        <v>1.7700289842246168E-5</v>
      </c>
      <c r="O353" s="243">
        <f>VLOOKUP(B353,'Shareholding Mar13'!$B$2:$P$970,12,0)</f>
        <v>35000</v>
      </c>
      <c r="P353" s="244">
        <f>O353/$M$1040</f>
        <v>3.0975507223930792E-5</v>
      </c>
      <c r="Q353" s="68">
        <f>O353-M353</f>
        <v>15000</v>
      </c>
      <c r="R353" s="90">
        <f>Q353/$M$1040</f>
        <v>1.3275217381684624E-5</v>
      </c>
    </row>
    <row r="354" spans="1:18" ht="15" customHeight="1" x14ac:dyDescent="0.2">
      <c r="A354" s="225">
        <f>A353+1</f>
        <v>352</v>
      </c>
      <c r="B354" t="s">
        <v>2378</v>
      </c>
      <c r="C354" s="63" t="s">
        <v>2379</v>
      </c>
      <c r="D354" s="63"/>
      <c r="E354" t="s">
        <v>2380</v>
      </c>
      <c r="F354"/>
      <c r="G354" s="63" t="s">
        <v>590</v>
      </c>
      <c r="M354" s="227">
        <f>VLOOKUP(B354,'Shareholding Feb13'!$B$2:$P$982,12,0)</f>
        <v>7500</v>
      </c>
      <c r="N354" s="244">
        <f>M354/$M$1040</f>
        <v>6.6376086908423122E-6</v>
      </c>
      <c r="O354" s="243">
        <f>VLOOKUP(B354,'Shareholding Mar13'!$B$2:$P$970,12,0)</f>
        <v>7500</v>
      </c>
      <c r="P354" s="244">
        <f>O354/$M$1040</f>
        <v>6.6376086908423122E-6</v>
      </c>
      <c r="Q354" s="68">
        <f>O354-M354</f>
        <v>0</v>
      </c>
      <c r="R354" s="90">
        <f>Q354/$M$1040</f>
        <v>0</v>
      </c>
    </row>
    <row r="355" spans="1:18" ht="15" customHeight="1" x14ac:dyDescent="0.2">
      <c r="A355" s="225">
        <f>A354+1</f>
        <v>353</v>
      </c>
      <c r="B355" t="s">
        <v>3097</v>
      </c>
      <c r="C355" s="63" t="s">
        <v>3098</v>
      </c>
      <c r="D355" s="63"/>
      <c r="E355" t="s">
        <v>3086</v>
      </c>
      <c r="F355"/>
      <c r="G355" s="63" t="s">
        <v>590</v>
      </c>
      <c r="M355" s="227">
        <f>VLOOKUP(B355,'Shareholding Feb13'!$B$2:$P$982,12,0)</f>
        <v>45500</v>
      </c>
      <c r="N355" s="244">
        <f>M355/$M$1040</f>
        <v>4.0268159391110026E-5</v>
      </c>
      <c r="O355" s="243"/>
      <c r="P355" s="244">
        <f>O355/$M$1040</f>
        <v>0</v>
      </c>
      <c r="Q355" s="68">
        <f>O355-M355</f>
        <v>-45500</v>
      </c>
      <c r="R355" s="90">
        <f>Q355/$M$1040</f>
        <v>-4.0268159391110026E-5</v>
      </c>
    </row>
    <row r="356" spans="1:18" ht="15" customHeight="1" x14ac:dyDescent="0.2">
      <c r="A356" s="225">
        <f>A355+1</f>
        <v>354</v>
      </c>
      <c r="B356" t="s">
        <v>3145</v>
      </c>
      <c r="C356" s="63" t="s">
        <v>3146</v>
      </c>
      <c r="D356" s="63"/>
      <c r="E356" t="s">
        <v>3147</v>
      </c>
      <c r="F356" t="s">
        <v>3148</v>
      </c>
      <c r="G356" s="63" t="s">
        <v>590</v>
      </c>
      <c r="M356" s="227">
        <f>VLOOKUP(B356,'Shareholding Feb13'!$B$2:$P$982,12,0)</f>
        <v>95000</v>
      </c>
      <c r="N356" s="244">
        <f>M356/$M$1040</f>
        <v>8.407637675066929E-5</v>
      </c>
      <c r="O356" s="243">
        <f>VLOOKUP(B356,'Shareholding Mar13'!$B$2:$P$970,12,0)</f>
        <v>73000</v>
      </c>
      <c r="P356" s="244">
        <f>O356/$M$1040</f>
        <v>6.4606057924198503E-5</v>
      </c>
      <c r="Q356" s="68">
        <f>O356-M356</f>
        <v>-22000</v>
      </c>
      <c r="R356" s="90">
        <f>Q356/$M$1040</f>
        <v>-1.9470318826470784E-5</v>
      </c>
    </row>
    <row r="357" spans="1:18" ht="15" customHeight="1" x14ac:dyDescent="0.2">
      <c r="A357" s="225">
        <f>A356+1</f>
        <v>355</v>
      </c>
      <c r="B357" t="s">
        <v>1298</v>
      </c>
      <c r="C357" s="63" t="s">
        <v>1299</v>
      </c>
      <c r="D357" s="63"/>
      <c r="E357" t="s">
        <v>1300</v>
      </c>
      <c r="F357"/>
      <c r="G357" s="63" t="s">
        <v>590</v>
      </c>
      <c r="M357" s="227">
        <f>VLOOKUP(B357,'Shareholding Feb13'!$B$2:$P$982,12,0)</f>
        <v>50086</v>
      </c>
      <c r="N357" s="244">
        <f>M357/$M$1040</f>
        <v>4.4326835851937078E-5</v>
      </c>
      <c r="O357" s="243">
        <f>VLOOKUP(B357,'Shareholding Mar13'!$B$2:$P$970,12,0)</f>
        <v>49943</v>
      </c>
      <c r="P357" s="244">
        <f>O357/$M$1040</f>
        <v>4.4200278779565015E-5</v>
      </c>
      <c r="Q357" s="68">
        <f>O357-M357</f>
        <v>-143</v>
      </c>
      <c r="R357" s="90">
        <f>Q357/$M$1040</f>
        <v>-1.265570723720601E-7</v>
      </c>
    </row>
    <row r="358" spans="1:18" ht="15" customHeight="1" x14ac:dyDescent="0.2">
      <c r="A358" s="225">
        <f>A357+1</f>
        <v>356</v>
      </c>
      <c r="B358" t="s">
        <v>775</v>
      </c>
      <c r="C358" s="63" t="s">
        <v>776</v>
      </c>
      <c r="D358" s="63"/>
      <c r="E358" t="s">
        <v>948</v>
      </c>
      <c r="F358"/>
      <c r="G358" s="63" t="s">
        <v>590</v>
      </c>
      <c r="M358" s="227">
        <f>VLOOKUP(B358,'Shareholding Feb13'!$B$2:$P$982,12,0)</f>
        <v>5000</v>
      </c>
      <c r="N358" s="244">
        <f>M358/$M$1040</f>
        <v>4.425072460561542E-6</v>
      </c>
      <c r="O358" s="243">
        <f>VLOOKUP(B358,'Shareholding Mar13'!$B$2:$P$970,12,0)</f>
        <v>7500</v>
      </c>
      <c r="P358" s="244">
        <f>O358/$M$1040</f>
        <v>6.6376086908423122E-6</v>
      </c>
      <c r="Q358" s="68">
        <f>O358-M358</f>
        <v>2500</v>
      </c>
      <c r="R358" s="90">
        <f>Q358/$M$1040</f>
        <v>2.212536230280771E-6</v>
      </c>
    </row>
    <row r="359" spans="1:18" ht="15" customHeight="1" x14ac:dyDescent="0.2">
      <c r="A359" s="225">
        <f>A358+1</f>
        <v>357</v>
      </c>
      <c r="B359" t="s">
        <v>1514</v>
      </c>
      <c r="C359" s="63" t="s">
        <v>1515</v>
      </c>
      <c r="D359" s="63" t="s">
        <v>656</v>
      </c>
      <c r="E359" t="s">
        <v>1233</v>
      </c>
      <c r="F359" t="s">
        <v>1516</v>
      </c>
      <c r="G359" s="63" t="s">
        <v>590</v>
      </c>
      <c r="M359" s="227">
        <f>VLOOKUP(B359,'Shareholding Feb13'!$B$2:$P$982,12,0)</f>
        <v>800000</v>
      </c>
      <c r="N359" s="244">
        <f>M359/$M$1040</f>
        <v>7.0801159368984667E-4</v>
      </c>
      <c r="O359" s="243"/>
      <c r="P359" s="244">
        <f>O359/$M$1040</f>
        <v>0</v>
      </c>
      <c r="Q359" s="68">
        <f>O359-M359</f>
        <v>-800000</v>
      </c>
      <c r="R359" s="90">
        <f>Q359/$M$1040</f>
        <v>-7.0801159368984667E-4</v>
      </c>
    </row>
    <row r="360" spans="1:18" ht="15" customHeight="1" x14ac:dyDescent="0.2">
      <c r="A360" s="225">
        <f>A359+1</f>
        <v>358</v>
      </c>
      <c r="B360" t="s">
        <v>2247</v>
      </c>
      <c r="C360" s="63" t="s">
        <v>2248</v>
      </c>
      <c r="D360" s="63"/>
      <c r="E360" t="s">
        <v>2249</v>
      </c>
      <c r="F360"/>
      <c r="G360" s="63" t="s">
        <v>590</v>
      </c>
      <c r="M360" s="227">
        <f>VLOOKUP(B360,'Shareholding Feb13'!$B$2:$P$982,12,0)</f>
        <v>882500</v>
      </c>
      <c r="N360" s="244">
        <f>M360/$M$1040</f>
        <v>7.8102528928911206E-4</v>
      </c>
      <c r="O360" s="243">
        <f>VLOOKUP(B360,'Shareholding Mar13'!$B$2:$P$970,12,0)</f>
        <v>1192500</v>
      </c>
      <c r="P360" s="244">
        <f>O360/$M$1040</f>
        <v>1.0553797818439277E-3</v>
      </c>
      <c r="Q360" s="68">
        <f>O360-M360</f>
        <v>310000</v>
      </c>
      <c r="R360" s="90">
        <f>Q360/$M$1040</f>
        <v>2.743544925548156E-4</v>
      </c>
    </row>
    <row r="361" spans="1:18" ht="15" customHeight="1" x14ac:dyDescent="0.2">
      <c r="A361" s="225">
        <f>A360+1</f>
        <v>359</v>
      </c>
      <c r="B361" t="s">
        <v>720</v>
      </c>
      <c r="C361" s="63" t="s">
        <v>721</v>
      </c>
      <c r="D361" s="63"/>
      <c r="E361" t="s">
        <v>1021</v>
      </c>
      <c r="F361"/>
      <c r="G361" s="63" t="s">
        <v>590</v>
      </c>
      <c r="M361" s="227">
        <f>VLOOKUP(B361,'Shareholding Feb13'!$B$2:$P$982,12,0)</f>
        <v>268500</v>
      </c>
      <c r="N361" s="244">
        <f>M361/$M$1040</f>
        <v>2.376263911321548E-4</v>
      </c>
      <c r="O361" s="243">
        <f>VLOOKUP(B361,'Shareholding Mar13'!$B$2:$P$970,12,0)</f>
        <v>284000</v>
      </c>
      <c r="P361" s="244">
        <f>O361/$M$1040</f>
        <v>2.5134411575989556E-4</v>
      </c>
      <c r="Q361" s="68">
        <f>O361-M361</f>
        <v>15500</v>
      </c>
      <c r="R361" s="90">
        <f>Q361/$M$1040</f>
        <v>1.3717724627740779E-5</v>
      </c>
    </row>
    <row r="362" spans="1:18" ht="15" customHeight="1" x14ac:dyDescent="0.2">
      <c r="A362" s="225">
        <f>A361+1</f>
        <v>360</v>
      </c>
      <c r="B362" t="s">
        <v>2290</v>
      </c>
      <c r="C362" s="63" t="s">
        <v>2291</v>
      </c>
      <c r="D362" s="63"/>
      <c r="E362" t="s">
        <v>2292</v>
      </c>
      <c r="F362"/>
      <c r="G362" s="63" t="s">
        <v>590</v>
      </c>
      <c r="M362" s="227">
        <f>VLOOKUP(B362,'Shareholding Feb13'!$B$2:$P$982,12,0)</f>
        <v>100000</v>
      </c>
      <c r="N362" s="244">
        <f>M362/$M$1040</f>
        <v>8.8501449211230834E-5</v>
      </c>
      <c r="O362" s="243">
        <f>VLOOKUP(B362,'Shareholding Mar13'!$B$2:$P$970,12,0)</f>
        <v>100000</v>
      </c>
      <c r="P362" s="244">
        <f>O362/$M$1040</f>
        <v>8.8501449211230834E-5</v>
      </c>
      <c r="Q362" s="68">
        <f>O362-M362</f>
        <v>0</v>
      </c>
      <c r="R362" s="90">
        <f>Q362/$M$1040</f>
        <v>0</v>
      </c>
    </row>
    <row r="363" spans="1:18" ht="15" customHeight="1" x14ac:dyDescent="0.2">
      <c r="A363" s="225">
        <f>A362+1</f>
        <v>361</v>
      </c>
      <c r="B363" t="s">
        <v>1603</v>
      </c>
      <c r="C363" s="63" t="s">
        <v>1604</v>
      </c>
      <c r="D363" s="63"/>
      <c r="E363" t="s">
        <v>1605</v>
      </c>
      <c r="F363"/>
      <c r="G363" s="63" t="s">
        <v>590</v>
      </c>
      <c r="M363" s="227">
        <f>VLOOKUP(B363,'Shareholding Feb13'!$B$2:$P$982,12,0)</f>
        <v>24000</v>
      </c>
      <c r="N363" s="244">
        <f>M363/$M$1040</f>
        <v>2.1240347810695399E-5</v>
      </c>
      <c r="O363" s="243">
        <f>VLOOKUP(B363,'Shareholding Mar13'!$B$2:$P$970,12,0)</f>
        <v>24000</v>
      </c>
      <c r="P363" s="244">
        <f>O363/$M$1040</f>
        <v>2.1240347810695399E-5</v>
      </c>
      <c r="Q363" s="68">
        <f>O363-M363</f>
        <v>0</v>
      </c>
      <c r="R363" s="90">
        <f>Q363/$M$1040</f>
        <v>0</v>
      </c>
    </row>
    <row r="364" spans="1:18" ht="15" customHeight="1" x14ac:dyDescent="0.2">
      <c r="A364" s="225">
        <f>A363+1</f>
        <v>362</v>
      </c>
      <c r="B364" t="s">
        <v>898</v>
      </c>
      <c r="C364" s="63" t="s">
        <v>899</v>
      </c>
      <c r="D364" s="63"/>
      <c r="E364" t="s">
        <v>1269</v>
      </c>
      <c r="F364"/>
      <c r="G364" s="63" t="s">
        <v>590</v>
      </c>
      <c r="M364" s="227">
        <f>VLOOKUP(B364,'Shareholding Feb13'!$B$2:$P$982,12,0)</f>
        <v>521000</v>
      </c>
      <c r="N364" s="244">
        <f>M364/$M$1040</f>
        <v>4.6109255039051265E-4</v>
      </c>
      <c r="O364" s="243">
        <f>VLOOKUP(B364,'Shareholding Mar13'!$B$2:$P$970,12,0)</f>
        <v>541000</v>
      </c>
      <c r="P364" s="244">
        <f>O364/$M$1040</f>
        <v>4.7879284023275882E-4</v>
      </c>
      <c r="Q364" s="68">
        <f>O364-M364</f>
        <v>20000</v>
      </c>
      <c r="R364" s="90">
        <f>Q364/$M$1040</f>
        <v>1.7700289842246168E-5</v>
      </c>
    </row>
    <row r="365" spans="1:18" ht="15" customHeight="1" x14ac:dyDescent="0.2">
      <c r="A365" s="225">
        <f>A364+1</f>
        <v>363</v>
      </c>
      <c r="B365" t="s">
        <v>744</v>
      </c>
      <c r="C365" s="63" t="s">
        <v>745</v>
      </c>
      <c r="D365" s="63"/>
      <c r="E365" t="s">
        <v>1265</v>
      </c>
      <c r="F365"/>
      <c r="G365" s="63" t="s">
        <v>590</v>
      </c>
      <c r="M365" s="227">
        <f>VLOOKUP(B365,'Shareholding Feb13'!$B$2:$P$982,12,0)</f>
        <v>22000</v>
      </c>
      <c r="N365" s="244">
        <f>M365/$M$1040</f>
        <v>1.9470318826470784E-5</v>
      </c>
      <c r="O365" s="243">
        <f>VLOOKUP(B365,'Shareholding Mar13'!$B$2:$P$970,12,0)</f>
        <v>22000</v>
      </c>
      <c r="P365" s="244">
        <f>O365/$M$1040</f>
        <v>1.9470318826470784E-5</v>
      </c>
      <c r="Q365" s="68">
        <f>O365-M365</f>
        <v>0</v>
      </c>
      <c r="R365" s="90">
        <f>Q365/$M$1040</f>
        <v>0</v>
      </c>
    </row>
    <row r="366" spans="1:18" ht="15" customHeight="1" x14ac:dyDescent="0.2">
      <c r="A366" s="225">
        <f>A365+1</f>
        <v>364</v>
      </c>
      <c r="B366" t="s">
        <v>2935</v>
      </c>
      <c r="C366" s="63" t="s">
        <v>2936</v>
      </c>
      <c r="D366" s="63"/>
      <c r="E366" t="s">
        <v>2937</v>
      </c>
      <c r="F366"/>
      <c r="G366" s="63" t="s">
        <v>590</v>
      </c>
      <c r="M366" s="227">
        <f>VLOOKUP(B366,'Shareholding Feb13'!$B$2:$P$982,12,0)</f>
        <v>66500</v>
      </c>
      <c r="N366" s="244">
        <f>M366/$M$1040</f>
        <v>5.8853463725468507E-5</v>
      </c>
      <c r="O366" s="243">
        <f>VLOOKUP(B366,'Shareholding Mar13'!$B$2:$P$970,12,0)</f>
        <v>66500</v>
      </c>
      <c r="P366" s="244">
        <f>O366/$M$1040</f>
        <v>5.8853463725468507E-5</v>
      </c>
      <c r="Q366" s="68">
        <f>O366-M366</f>
        <v>0</v>
      </c>
      <c r="R366" s="90">
        <f>Q366/$M$1040</f>
        <v>0</v>
      </c>
    </row>
    <row r="367" spans="1:18" ht="15" customHeight="1" x14ac:dyDescent="0.2">
      <c r="A367" s="225">
        <f>A366+1</f>
        <v>365</v>
      </c>
      <c r="B367" t="s">
        <v>3348</v>
      </c>
      <c r="C367" s="63" t="s">
        <v>3349</v>
      </c>
      <c r="D367" s="63"/>
      <c r="F367"/>
      <c r="G367" s="63" t="s">
        <v>590</v>
      </c>
      <c r="M367" s="227">
        <f>VLOOKUP(B367,'Shareholding Feb13'!$B$2:$P$982,12,0)</f>
        <v>225</v>
      </c>
      <c r="N367" s="244">
        <f>M367/$M$1040</f>
        <v>1.9912826072526937E-7</v>
      </c>
      <c r="O367" s="243">
        <f>VLOOKUP(B367,'Shareholding Mar13'!$B$2:$P$970,12,0)</f>
        <v>225</v>
      </c>
      <c r="P367" s="244">
        <f>O367/$M$1040</f>
        <v>1.9912826072526937E-7</v>
      </c>
      <c r="Q367" s="68">
        <f>O367-M367</f>
        <v>0</v>
      </c>
      <c r="R367" s="90">
        <f>Q367/$M$1040</f>
        <v>0</v>
      </c>
    </row>
    <row r="368" spans="1:18" ht="15" customHeight="1" x14ac:dyDescent="0.2">
      <c r="A368" s="225">
        <f>A367+1</f>
        <v>366</v>
      </c>
      <c r="B368" t="s">
        <v>3386</v>
      </c>
      <c r="C368" s="63" t="s">
        <v>3387</v>
      </c>
      <c r="D368" s="63"/>
      <c r="E368" t="s">
        <v>3388</v>
      </c>
      <c r="F368" t="s">
        <v>3389</v>
      </c>
      <c r="G368" s="63" t="s">
        <v>590</v>
      </c>
      <c r="M368" s="227">
        <f>VLOOKUP(B368,'Shareholding Feb13'!$B$2:$P$982,12,0)</f>
        <v>57000</v>
      </c>
      <c r="N368" s="244">
        <f>M368/$M$1040</f>
        <v>5.0445826050401573E-5</v>
      </c>
      <c r="O368" s="243">
        <f>VLOOKUP(B368,'Shareholding Mar13'!$B$2:$P$970,12,0)</f>
        <v>57000</v>
      </c>
      <c r="P368" s="244">
        <f>O368/$M$1040</f>
        <v>5.0445826050401573E-5</v>
      </c>
      <c r="Q368" s="68">
        <f>O368-M368</f>
        <v>0</v>
      </c>
      <c r="R368" s="90">
        <f>Q368/$M$1040</f>
        <v>0</v>
      </c>
    </row>
    <row r="369" spans="1:18" ht="15" customHeight="1" x14ac:dyDescent="0.2">
      <c r="A369" s="225">
        <f>A368+1</f>
        <v>367</v>
      </c>
      <c r="B369" t="s">
        <v>1478</v>
      </c>
      <c r="C369" s="63" t="s">
        <v>1479</v>
      </c>
      <c r="D369" s="63"/>
      <c r="E369" t="s">
        <v>891</v>
      </c>
      <c r="F369"/>
      <c r="G369" s="63" t="s">
        <v>590</v>
      </c>
      <c r="M369" s="227">
        <f>VLOOKUP(B369,'Shareholding Feb13'!$B$2:$P$982,12,0)</f>
        <v>128500</v>
      </c>
      <c r="N369" s="244">
        <f>M369/$M$1040</f>
        <v>1.1372436223643162E-4</v>
      </c>
      <c r="O369" s="243">
        <f>VLOOKUP(B369,'Shareholding Mar13'!$B$2:$P$970,12,0)</f>
        <v>160500</v>
      </c>
      <c r="P369" s="244">
        <f>O369/$M$1040</f>
        <v>1.4204482598402548E-4</v>
      </c>
      <c r="Q369" s="68">
        <f>O369-M369</f>
        <v>32000</v>
      </c>
      <c r="R369" s="90">
        <f>Q369/$M$1040</f>
        <v>2.8320463747593868E-5</v>
      </c>
    </row>
    <row r="370" spans="1:18" ht="15" customHeight="1" x14ac:dyDescent="0.2">
      <c r="A370" s="225">
        <f>A369+1</f>
        <v>368</v>
      </c>
      <c r="B370" t="s">
        <v>3461</v>
      </c>
      <c r="C370" s="63" t="s">
        <v>3462</v>
      </c>
      <c r="D370" s="63"/>
      <c r="E370" t="s">
        <v>891</v>
      </c>
      <c r="F370"/>
      <c r="G370" s="63" t="s">
        <v>590</v>
      </c>
      <c r="M370" s="227"/>
      <c r="N370" s="244">
        <f>M370/$M$1040</f>
        <v>0</v>
      </c>
      <c r="O370" s="243">
        <f>VLOOKUP(B370,'Shareholding Mar13'!$B$2:$P$970,12,0)</f>
        <v>314000</v>
      </c>
      <c r="P370" s="244">
        <f>O370/$M$1040</f>
        <v>2.7789455052326483E-4</v>
      </c>
      <c r="Q370" s="68">
        <f>O370-M370</f>
        <v>314000</v>
      </c>
      <c r="R370" s="90">
        <f>Q370/$M$1040</f>
        <v>2.7789455052326483E-4</v>
      </c>
    </row>
    <row r="371" spans="1:18" ht="15" customHeight="1" x14ac:dyDescent="0.2">
      <c r="A371" s="225">
        <f>A370+1</f>
        <v>369</v>
      </c>
      <c r="B371" t="s">
        <v>1565</v>
      </c>
      <c r="C371" s="63" t="s">
        <v>1566</v>
      </c>
      <c r="D371" s="63"/>
      <c r="E371" t="s">
        <v>1567</v>
      </c>
      <c r="F371"/>
      <c r="G371" s="63" t="s">
        <v>590</v>
      </c>
      <c r="M371" s="227">
        <f>VLOOKUP(B371,'Shareholding Feb13'!$B$2:$P$982,12,0)</f>
        <v>157000</v>
      </c>
      <c r="N371" s="244">
        <f>M371/$M$1040</f>
        <v>1.3894727526163241E-4</v>
      </c>
      <c r="O371" s="243">
        <f>VLOOKUP(B371,'Shareholding Mar13'!$B$2:$P$970,12,0)</f>
        <v>157000</v>
      </c>
      <c r="P371" s="244">
        <f>O371/$M$1040</f>
        <v>1.3894727526163241E-4</v>
      </c>
      <c r="Q371" s="68">
        <f>O371-M371</f>
        <v>0</v>
      </c>
      <c r="R371" s="90">
        <f>Q371/$M$1040</f>
        <v>0</v>
      </c>
    </row>
    <row r="372" spans="1:18" ht="15" customHeight="1" x14ac:dyDescent="0.2">
      <c r="A372" s="225">
        <f>A371+1</f>
        <v>370</v>
      </c>
      <c r="B372" t="s">
        <v>2762</v>
      </c>
      <c r="C372" s="63" t="s">
        <v>1902</v>
      </c>
      <c r="D372" s="63"/>
      <c r="E372" t="s">
        <v>1903</v>
      </c>
      <c r="F372" t="s">
        <v>1904</v>
      </c>
      <c r="G372" s="63" t="s">
        <v>590</v>
      </c>
      <c r="M372" s="227">
        <f>VLOOKUP(B372,'Shareholding Feb13'!$B$2:$P$982,12,0)</f>
        <v>10500</v>
      </c>
      <c r="N372" s="244">
        <f>M372/$M$1040</f>
        <v>9.292652167179237E-6</v>
      </c>
      <c r="O372" s="243">
        <f>VLOOKUP(B372,'Shareholding Mar13'!$B$2:$P$970,12,0)</f>
        <v>10500</v>
      </c>
      <c r="P372" s="244">
        <f>O372/$M$1040</f>
        <v>9.292652167179237E-6</v>
      </c>
      <c r="Q372" s="68">
        <f>O372-M372</f>
        <v>0</v>
      </c>
      <c r="R372" s="90">
        <f>Q372/$M$1040</f>
        <v>0</v>
      </c>
    </row>
    <row r="373" spans="1:18" ht="15" customHeight="1" x14ac:dyDescent="0.2">
      <c r="A373" s="225">
        <f>A372+1</f>
        <v>371</v>
      </c>
      <c r="B373" t="s">
        <v>195</v>
      </c>
      <c r="C373" s="63" t="s">
        <v>485</v>
      </c>
      <c r="D373" s="63"/>
      <c r="E373" t="s">
        <v>1236</v>
      </c>
      <c r="F373"/>
      <c r="G373" s="63" t="s">
        <v>590</v>
      </c>
      <c r="M373" s="227">
        <f>VLOOKUP(B373,'Shareholding Feb13'!$B$2:$P$982,12,0)</f>
        <v>175500</v>
      </c>
      <c r="N373" s="244">
        <f>M373/$M$1040</f>
        <v>1.5532004336571011E-4</v>
      </c>
      <c r="O373" s="243">
        <f>VLOOKUP(B373,'Shareholding Mar13'!$B$2:$P$970,12,0)</f>
        <v>175500</v>
      </c>
      <c r="P373" s="244">
        <f>O373/$M$1040</f>
        <v>1.5532004336571011E-4</v>
      </c>
      <c r="Q373" s="68">
        <f>O373-M373</f>
        <v>0</v>
      </c>
      <c r="R373" s="90">
        <f>Q373/$M$1040</f>
        <v>0</v>
      </c>
    </row>
    <row r="374" spans="1:18" ht="15" customHeight="1" x14ac:dyDescent="0.2">
      <c r="A374" s="225">
        <f>A373+1</f>
        <v>372</v>
      </c>
      <c r="B374" t="s">
        <v>1643</v>
      </c>
      <c r="C374" s="63" t="s">
        <v>1644</v>
      </c>
      <c r="D374" s="63"/>
      <c r="E374" t="s">
        <v>1645</v>
      </c>
      <c r="F374" t="s">
        <v>1646</v>
      </c>
      <c r="G374" s="63" t="s">
        <v>590</v>
      </c>
      <c r="M374" s="227">
        <f>VLOOKUP(B374,'Shareholding Feb13'!$B$2:$P$982,12,0)</f>
        <v>25000</v>
      </c>
      <c r="N374" s="244">
        <f>M374/$M$1040</f>
        <v>2.2125362302807708E-5</v>
      </c>
      <c r="O374" s="243">
        <f>VLOOKUP(B374,'Shareholding Mar13'!$B$2:$P$970,12,0)</f>
        <v>25000</v>
      </c>
      <c r="P374" s="244">
        <f>O374/$M$1040</f>
        <v>2.2125362302807708E-5</v>
      </c>
      <c r="Q374" s="68">
        <f>O374-M374</f>
        <v>0</v>
      </c>
      <c r="R374" s="90">
        <f>Q374/$M$1040</f>
        <v>0</v>
      </c>
    </row>
    <row r="375" spans="1:18" ht="15" customHeight="1" x14ac:dyDescent="0.2">
      <c r="A375" s="225">
        <f>A374+1</f>
        <v>373</v>
      </c>
      <c r="B375" t="s">
        <v>1889</v>
      </c>
      <c r="C375" s="63" t="s">
        <v>1890</v>
      </c>
      <c r="D375" s="63"/>
      <c r="E375" t="s">
        <v>1866</v>
      </c>
      <c r="F375" t="s">
        <v>1867</v>
      </c>
      <c r="G375" s="63" t="s">
        <v>590</v>
      </c>
      <c r="M375" s="227">
        <f>VLOOKUP(B375,'Shareholding Feb13'!$B$2:$P$982,12,0)</f>
        <v>15000</v>
      </c>
      <c r="N375" s="244">
        <f>M375/$M$1040</f>
        <v>1.3275217381684624E-5</v>
      </c>
      <c r="O375" s="243">
        <f>VLOOKUP(B375,'Shareholding Mar13'!$B$2:$P$970,12,0)</f>
        <v>15000</v>
      </c>
      <c r="P375" s="244">
        <f>O375/$M$1040</f>
        <v>1.3275217381684624E-5</v>
      </c>
      <c r="Q375" s="68">
        <f>O375-M375</f>
        <v>0</v>
      </c>
      <c r="R375" s="90">
        <f>Q375/$M$1040</f>
        <v>0</v>
      </c>
    </row>
    <row r="376" spans="1:18" ht="15" customHeight="1" x14ac:dyDescent="0.2">
      <c r="A376" s="225">
        <f>A375+1</f>
        <v>374</v>
      </c>
      <c r="B376" t="s">
        <v>3063</v>
      </c>
      <c r="C376" s="63" t="s">
        <v>3064</v>
      </c>
      <c r="D376" s="63"/>
      <c r="E376" t="s">
        <v>1236</v>
      </c>
      <c r="F376"/>
      <c r="G376" s="63" t="s">
        <v>590</v>
      </c>
      <c r="M376" s="227">
        <f>VLOOKUP(B376,'Shareholding Feb13'!$B$2:$P$982,12,0)</f>
        <v>10500</v>
      </c>
      <c r="N376" s="244">
        <f>M376/$M$1040</f>
        <v>9.292652167179237E-6</v>
      </c>
      <c r="O376" s="243"/>
      <c r="P376" s="244">
        <f>O376/$M$1040</f>
        <v>0</v>
      </c>
      <c r="Q376" s="68">
        <f>O376-M376</f>
        <v>-10500</v>
      </c>
      <c r="R376" s="90">
        <f>Q376/$M$1040</f>
        <v>-9.292652167179237E-6</v>
      </c>
    </row>
    <row r="377" spans="1:18" ht="15" customHeight="1" x14ac:dyDescent="0.2">
      <c r="A377" s="225">
        <f>A376+1</f>
        <v>375</v>
      </c>
      <c r="B377" t="s">
        <v>3215</v>
      </c>
      <c r="C377" s="63" t="s">
        <v>2700</v>
      </c>
      <c r="D377" s="63"/>
      <c r="E377" t="s">
        <v>2701</v>
      </c>
      <c r="F377"/>
      <c r="G377" s="63" t="s">
        <v>590</v>
      </c>
      <c r="M377" s="227">
        <f>VLOOKUP(B377,'Shareholding Feb13'!$B$2:$P$982,12,0)</f>
        <v>764500</v>
      </c>
      <c r="N377" s="244">
        <f>M377/$M$1040</f>
        <v>6.7659357921985976E-4</v>
      </c>
      <c r="O377" s="243">
        <f>VLOOKUP(B377,'Shareholding Mar13'!$B$2:$P$970,12,0)</f>
        <v>693000</v>
      </c>
      <c r="P377" s="244">
        <f>O377/$M$1040</f>
        <v>6.1331504303382967E-4</v>
      </c>
      <c r="Q377" s="68">
        <f>O377-M377</f>
        <v>-71500</v>
      </c>
      <c r="R377" s="90">
        <f>Q377/$M$1040</f>
        <v>-6.3278536186030051E-5</v>
      </c>
    </row>
    <row r="378" spans="1:18" ht="15" customHeight="1" x14ac:dyDescent="0.2">
      <c r="A378" s="225">
        <f>A377+1</f>
        <v>376</v>
      </c>
      <c r="B378" t="s">
        <v>3216</v>
      </c>
      <c r="C378" s="63" t="s">
        <v>2805</v>
      </c>
      <c r="D378" s="63"/>
      <c r="E378" t="s">
        <v>2806</v>
      </c>
      <c r="F378"/>
      <c r="G378" s="63" t="s">
        <v>590</v>
      </c>
      <c r="M378" s="227">
        <f>VLOOKUP(B378,'Shareholding Feb13'!$B$2:$P$982,12,0)</f>
        <v>1050500</v>
      </c>
      <c r="N378" s="244">
        <f>M378/$M$1040</f>
        <v>9.2970772396397991E-4</v>
      </c>
      <c r="O378" s="243">
        <f>VLOOKUP(B378,'Shareholding Mar13'!$B$2:$P$970,12,0)</f>
        <v>1211000</v>
      </c>
      <c r="P378" s="244">
        <f>O378/$M$1040</f>
        <v>1.0717525499480054E-3</v>
      </c>
      <c r="Q378" s="68">
        <f>O378-M378</f>
        <v>160500</v>
      </c>
      <c r="R378" s="90">
        <f>Q378/$M$1040</f>
        <v>1.4204482598402548E-4</v>
      </c>
    </row>
    <row r="379" spans="1:18" ht="15" customHeight="1" x14ac:dyDescent="0.2">
      <c r="A379" s="225">
        <f>A378+1</f>
        <v>377</v>
      </c>
      <c r="B379" t="s">
        <v>144</v>
      </c>
      <c r="C379" s="63" t="s">
        <v>278</v>
      </c>
      <c r="D379" s="63"/>
      <c r="E379" t="s">
        <v>1236</v>
      </c>
      <c r="F379"/>
      <c r="G379" s="63" t="s">
        <v>590</v>
      </c>
      <c r="M379" s="227">
        <f>VLOOKUP(B379,'Shareholding Feb13'!$B$2:$P$982,12,0)</f>
        <v>69500</v>
      </c>
      <c r="N379" s="244">
        <f>M379/$M$1040</f>
        <v>6.1508507201805425E-5</v>
      </c>
      <c r="O379" s="243">
        <f>VLOOKUP(B379,'Shareholding Mar13'!$B$2:$P$970,12,0)</f>
        <v>61500</v>
      </c>
      <c r="P379" s="244">
        <f>O379/$M$1040</f>
        <v>5.4428391264906963E-5</v>
      </c>
      <c r="Q379" s="68">
        <f>O379-M379</f>
        <v>-8000</v>
      </c>
      <c r="R379" s="90">
        <f>Q379/$M$1040</f>
        <v>-7.0801159368984669E-6</v>
      </c>
    </row>
    <row r="380" spans="1:18" ht="15" customHeight="1" x14ac:dyDescent="0.2">
      <c r="A380" s="225">
        <f>A379+1</f>
        <v>378</v>
      </c>
      <c r="B380" t="s">
        <v>2808</v>
      </c>
      <c r="C380" s="63" t="s">
        <v>2809</v>
      </c>
      <c r="D380" s="63"/>
      <c r="E380" t="s">
        <v>2810</v>
      </c>
      <c r="F380"/>
      <c r="G380" s="63" t="s">
        <v>590</v>
      </c>
      <c r="M380" s="227">
        <f>VLOOKUP(B380,'Shareholding Feb13'!$B$2:$P$982,12,0)</f>
        <v>287500</v>
      </c>
      <c r="N380" s="244">
        <f>M380/$M$1040</f>
        <v>2.5444166648228863E-4</v>
      </c>
      <c r="O380" s="243"/>
      <c r="P380" s="244">
        <f>O380/$M$1040</f>
        <v>0</v>
      </c>
      <c r="Q380" s="68">
        <f>O380-M380</f>
        <v>-287500</v>
      </c>
      <c r="R380" s="90">
        <f>Q380/$M$1040</f>
        <v>-2.5444166648228863E-4</v>
      </c>
    </row>
    <row r="381" spans="1:18" ht="15" customHeight="1" x14ac:dyDescent="0.2">
      <c r="A381" s="225">
        <f>A380+1</f>
        <v>379</v>
      </c>
      <c r="B381" t="s">
        <v>1891</v>
      </c>
      <c r="C381" s="63" t="s">
        <v>1892</v>
      </c>
      <c r="D381" s="63"/>
      <c r="E381" t="s">
        <v>1893</v>
      </c>
      <c r="F381" t="s">
        <v>1867</v>
      </c>
      <c r="G381" s="63" t="s">
        <v>590</v>
      </c>
      <c r="M381" s="227">
        <f>VLOOKUP(B381,'Shareholding Feb13'!$B$2:$P$982,12,0)</f>
        <v>2699</v>
      </c>
      <c r="N381" s="244">
        <f>M381/$M$1040</f>
        <v>2.3886541142111203E-6</v>
      </c>
      <c r="O381" s="243">
        <f>VLOOKUP(B381,'Shareholding Mar13'!$B$2:$P$970,12,0)</f>
        <v>2699</v>
      </c>
      <c r="P381" s="244">
        <f>O381/$M$1040</f>
        <v>2.3886541142111203E-6</v>
      </c>
      <c r="Q381" s="68">
        <f>O381-M381</f>
        <v>0</v>
      </c>
      <c r="R381" s="90">
        <f>Q381/$M$1040</f>
        <v>0</v>
      </c>
    </row>
    <row r="382" spans="1:18" ht="15" customHeight="1" x14ac:dyDescent="0.2">
      <c r="A382" s="225">
        <f>A381+1</f>
        <v>380</v>
      </c>
      <c r="B382" t="s">
        <v>1629</v>
      </c>
      <c r="C382" s="63" t="s">
        <v>1630</v>
      </c>
      <c r="D382" s="63">
        <v>3171020904530000</v>
      </c>
      <c r="E382" t="s">
        <v>2468</v>
      </c>
      <c r="F382" t="s">
        <v>2469</v>
      </c>
      <c r="G382" s="63" t="s">
        <v>587</v>
      </c>
      <c r="M382" s="227">
        <f>VLOOKUP(B382,'Shareholding Feb13'!$B$2:$P$982,12,0)</f>
        <v>40307</v>
      </c>
      <c r="N382" s="244">
        <f>M382/$M$1040</f>
        <v>3.5672279133570811E-5</v>
      </c>
      <c r="O382" s="243"/>
      <c r="P382" s="244">
        <f>O382/$M$1040</f>
        <v>0</v>
      </c>
      <c r="Q382" s="68">
        <f>O382-M382</f>
        <v>-40307</v>
      </c>
      <c r="R382" s="90">
        <f>Q382/$M$1040</f>
        <v>-3.5672279133570811E-5</v>
      </c>
    </row>
    <row r="383" spans="1:18" ht="15" customHeight="1" x14ac:dyDescent="0.2">
      <c r="A383" s="225">
        <f>A382+1</f>
        <v>381</v>
      </c>
      <c r="B383" t="s">
        <v>3655</v>
      </c>
      <c r="C383" s="63" t="s">
        <v>3656</v>
      </c>
      <c r="D383" s="63">
        <v>951025403790224</v>
      </c>
      <c r="E383" t="s">
        <v>3657</v>
      </c>
      <c r="F383"/>
      <c r="G383" s="63" t="s">
        <v>587</v>
      </c>
      <c r="M383" s="227"/>
      <c r="N383" s="244">
        <f>M383/$M$1040</f>
        <v>0</v>
      </c>
      <c r="O383" s="243">
        <f>VLOOKUP(B383,'Shareholding Mar13'!$B$2:$P$970,12,0)</f>
        <v>383</v>
      </c>
      <c r="P383" s="244">
        <f>O383/$M$1040</f>
        <v>3.3896055047901407E-7</v>
      </c>
      <c r="Q383" s="68">
        <f>O383-M383</f>
        <v>383</v>
      </c>
      <c r="R383" s="90">
        <f>Q383/$M$1040</f>
        <v>3.3896055047901407E-7</v>
      </c>
    </row>
    <row r="384" spans="1:18" ht="15" customHeight="1" x14ac:dyDescent="0.2">
      <c r="A384" s="225">
        <f>A383+1</f>
        <v>382</v>
      </c>
      <c r="B384" t="s">
        <v>1199</v>
      </c>
      <c r="C384" s="63" t="s">
        <v>1200</v>
      </c>
      <c r="D384" s="63"/>
      <c r="E384" t="s">
        <v>1201</v>
      </c>
      <c r="F384" t="s">
        <v>1202</v>
      </c>
      <c r="G384" s="63" t="s">
        <v>590</v>
      </c>
      <c r="M384" s="227">
        <f>VLOOKUP(B384,'Shareholding Feb13'!$B$2:$P$982,12,0)</f>
        <v>5000</v>
      </c>
      <c r="N384" s="244">
        <f>M384/$M$1040</f>
        <v>4.425072460561542E-6</v>
      </c>
      <c r="O384" s="243">
        <f>VLOOKUP(B384,'Shareholding Mar13'!$B$2:$P$970,12,0)</f>
        <v>5000</v>
      </c>
      <c r="P384" s="244">
        <f>O384/$M$1040</f>
        <v>4.425072460561542E-6</v>
      </c>
      <c r="Q384" s="68">
        <f>O384-M384</f>
        <v>0</v>
      </c>
      <c r="R384" s="90">
        <f>Q384/$M$1040</f>
        <v>0</v>
      </c>
    </row>
    <row r="385" spans="1:18" ht="15" customHeight="1" x14ac:dyDescent="0.2">
      <c r="A385" s="225">
        <f>A384+1</f>
        <v>383</v>
      </c>
      <c r="B385" t="s">
        <v>2746</v>
      </c>
      <c r="C385" s="63" t="s">
        <v>2747</v>
      </c>
      <c r="D385" s="63" t="s">
        <v>2748</v>
      </c>
      <c r="E385" t="s">
        <v>2749</v>
      </c>
      <c r="F385"/>
      <c r="G385" s="63" t="s">
        <v>590</v>
      </c>
      <c r="M385" s="227">
        <f>VLOOKUP(B385,'Shareholding Feb13'!$B$2:$P$982,12,0)</f>
        <v>24500</v>
      </c>
      <c r="N385" s="244">
        <f>M385/$M$1040</f>
        <v>2.1682855056751555E-5</v>
      </c>
      <c r="O385" s="243">
        <f>VLOOKUP(B385,'Shareholding Mar13'!$B$2:$P$970,12,0)</f>
        <v>24500</v>
      </c>
      <c r="P385" s="244">
        <f>O385/$M$1040</f>
        <v>2.1682855056751555E-5</v>
      </c>
      <c r="Q385" s="68">
        <f>O385-M385</f>
        <v>0</v>
      </c>
      <c r="R385" s="90">
        <f>Q385/$M$1040</f>
        <v>0</v>
      </c>
    </row>
    <row r="386" spans="1:18" ht="15" customHeight="1" x14ac:dyDescent="0.2">
      <c r="A386" s="225">
        <f>A385+1</f>
        <v>384</v>
      </c>
      <c r="B386" t="s">
        <v>501</v>
      </c>
      <c r="C386" s="63" t="s">
        <v>502</v>
      </c>
      <c r="D386" s="63" t="s">
        <v>153</v>
      </c>
      <c r="E386" t="s">
        <v>2034</v>
      </c>
      <c r="F386" t="s">
        <v>2035</v>
      </c>
      <c r="G386" s="63" t="s">
        <v>587</v>
      </c>
      <c r="M386" s="227">
        <f>VLOOKUP(B386,'Shareholding Feb13'!$B$2:$P$982,12,0)</f>
        <v>2161</v>
      </c>
      <c r="N386" s="244">
        <f>M386/$M$1040</f>
        <v>1.9125163174546984E-6</v>
      </c>
      <c r="O386" s="243">
        <f>VLOOKUP(B386,'Shareholding Mar13'!$B$2:$P$970,12,0)</f>
        <v>1617</v>
      </c>
      <c r="P386" s="244">
        <f>O386/$M$1040</f>
        <v>1.4310684337456025E-6</v>
      </c>
      <c r="Q386" s="68">
        <f>O386-M386</f>
        <v>-544</v>
      </c>
      <c r="R386" s="90">
        <f>Q386/$M$1040</f>
        <v>-4.8144788370909576E-7</v>
      </c>
    </row>
    <row r="387" spans="1:18" ht="15" customHeight="1" x14ac:dyDescent="0.2">
      <c r="A387" s="225">
        <f>A386+1</f>
        <v>385</v>
      </c>
      <c r="B387" t="s">
        <v>3614</v>
      </c>
      <c r="C387" s="63" t="s">
        <v>3615</v>
      </c>
      <c r="D387" s="63"/>
      <c r="E387" t="s">
        <v>3037</v>
      </c>
      <c r="F387" t="s">
        <v>3038</v>
      </c>
      <c r="G387" s="63" t="s">
        <v>590</v>
      </c>
      <c r="M387" s="227"/>
      <c r="N387" s="244">
        <f>M387/$M$1040</f>
        <v>0</v>
      </c>
      <c r="O387" s="243">
        <f>VLOOKUP(B387,'Shareholding Mar13'!$B$2:$P$970,12,0)</f>
        <v>4500</v>
      </c>
      <c r="P387" s="244">
        <f>O387/$M$1040</f>
        <v>3.9825652145053873E-6</v>
      </c>
      <c r="Q387" s="68">
        <f>O387-M387</f>
        <v>4500</v>
      </c>
      <c r="R387" s="90">
        <f>Q387/$M$1040</f>
        <v>3.9825652145053873E-6</v>
      </c>
    </row>
    <row r="388" spans="1:18" ht="15" customHeight="1" x14ac:dyDescent="0.2">
      <c r="A388" s="225">
        <f>A387+1</f>
        <v>386</v>
      </c>
      <c r="B388" t="s">
        <v>3035</v>
      </c>
      <c r="C388" s="63" t="s">
        <v>3036</v>
      </c>
      <c r="D388" s="63"/>
      <c r="E388" t="s">
        <v>3037</v>
      </c>
      <c r="F388" t="s">
        <v>3038</v>
      </c>
      <c r="G388" s="63" t="s">
        <v>590</v>
      </c>
      <c r="M388" s="227">
        <f>VLOOKUP(B388,'Shareholding Feb13'!$B$2:$P$982,12,0)</f>
        <v>37100</v>
      </c>
      <c r="N388" s="244">
        <f>M388/$M$1040</f>
        <v>3.2834037657366636E-5</v>
      </c>
      <c r="O388" s="243">
        <f>VLOOKUP(B388,'Shareholding Mar13'!$B$2:$P$970,12,0)</f>
        <v>37100</v>
      </c>
      <c r="P388" s="244">
        <f>O388/$M$1040</f>
        <v>3.2834037657366636E-5</v>
      </c>
      <c r="Q388" s="68">
        <f>O388-M388</f>
        <v>0</v>
      </c>
      <c r="R388" s="90">
        <f>Q388/$M$1040</f>
        <v>0</v>
      </c>
    </row>
    <row r="389" spans="1:18" ht="15" customHeight="1" x14ac:dyDescent="0.2">
      <c r="A389" s="225">
        <f>A388+1</f>
        <v>387</v>
      </c>
      <c r="B389" t="s">
        <v>376</v>
      </c>
      <c r="C389" s="63" t="s">
        <v>377</v>
      </c>
      <c r="D389" s="63"/>
      <c r="E389" t="s">
        <v>980</v>
      </c>
      <c r="F389"/>
      <c r="G389" s="63" t="s">
        <v>590</v>
      </c>
      <c r="M389" s="227">
        <f>VLOOKUP(B389,'Shareholding Feb13'!$B$2:$P$982,12,0)</f>
        <v>1692400</v>
      </c>
      <c r="N389" s="244">
        <f>M389/$M$1040</f>
        <v>1.4977985264508706E-3</v>
      </c>
      <c r="O389" s="243">
        <f>VLOOKUP(B389,'Shareholding Mar13'!$B$2:$P$970,12,0)</f>
        <v>1712400</v>
      </c>
      <c r="P389" s="244">
        <f>O389/$M$1040</f>
        <v>1.5154988162931168E-3</v>
      </c>
      <c r="Q389" s="68">
        <f>O389-M389</f>
        <v>20000</v>
      </c>
      <c r="R389" s="90">
        <f>Q389/$M$1040</f>
        <v>1.7700289842246168E-5</v>
      </c>
    </row>
    <row r="390" spans="1:18" ht="15" customHeight="1" x14ac:dyDescent="0.2">
      <c r="A390" s="225">
        <f>A389+1</f>
        <v>388</v>
      </c>
      <c r="B390" t="s">
        <v>2147</v>
      </c>
      <c r="C390" s="63" t="s">
        <v>2148</v>
      </c>
      <c r="D390" s="63"/>
      <c r="E390" t="s">
        <v>2149</v>
      </c>
      <c r="F390"/>
      <c r="G390" s="63" t="s">
        <v>583</v>
      </c>
      <c r="M390" s="227">
        <f>VLOOKUP(B390,'Shareholding Feb13'!$B$2:$P$982,12,0)</f>
        <v>117500</v>
      </c>
      <c r="N390" s="244">
        <f>M390/$M$1040</f>
        <v>1.0398920282319624E-4</v>
      </c>
      <c r="O390" s="243">
        <f>VLOOKUP(B390,'Shareholding Mar13'!$B$2:$P$970,12,0)</f>
        <v>217000</v>
      </c>
      <c r="P390" s="244">
        <f>O390/$M$1040</f>
        <v>1.9204814478837091E-4</v>
      </c>
      <c r="Q390" s="68">
        <f>O390-M390</f>
        <v>99500</v>
      </c>
      <c r="R390" s="90">
        <f>Q390/$M$1040</f>
        <v>8.8058941965174674E-5</v>
      </c>
    </row>
    <row r="391" spans="1:18" ht="15" customHeight="1" x14ac:dyDescent="0.2">
      <c r="A391" s="225">
        <f>A390+1</f>
        <v>389</v>
      </c>
      <c r="B391" t="s">
        <v>2196</v>
      </c>
      <c r="C391" s="63" t="s">
        <v>2197</v>
      </c>
      <c r="D391" s="63" t="s">
        <v>2198</v>
      </c>
      <c r="E391" t="s">
        <v>2199</v>
      </c>
      <c r="F391"/>
      <c r="G391" s="63" t="s">
        <v>583</v>
      </c>
      <c r="M391" s="227">
        <f>VLOOKUP(B391,'Shareholding Feb13'!$B$2:$P$982,12,0)</f>
        <v>25000</v>
      </c>
      <c r="N391" s="244">
        <f>M391/$M$1040</f>
        <v>2.2125362302807708E-5</v>
      </c>
      <c r="O391" s="243">
        <f>VLOOKUP(B391,'Shareholding Mar13'!$B$2:$P$970,12,0)</f>
        <v>25000</v>
      </c>
      <c r="P391" s="244">
        <f>O391/$M$1040</f>
        <v>2.2125362302807708E-5</v>
      </c>
      <c r="Q391" s="68">
        <f>O391-M391</f>
        <v>0</v>
      </c>
      <c r="R391" s="90">
        <f>Q391/$M$1040</f>
        <v>0</v>
      </c>
    </row>
    <row r="392" spans="1:18" ht="15" customHeight="1" x14ac:dyDescent="0.2">
      <c r="A392" s="225">
        <f>A391+1</f>
        <v>390</v>
      </c>
      <c r="B392" t="s">
        <v>2365</v>
      </c>
      <c r="C392" s="63" t="s">
        <v>2366</v>
      </c>
      <c r="D392" s="63"/>
      <c r="E392" t="s">
        <v>2367</v>
      </c>
      <c r="F392" t="s">
        <v>2368</v>
      </c>
      <c r="G392" s="63" t="s">
        <v>590</v>
      </c>
      <c r="M392" s="227">
        <f>VLOOKUP(B392,'Shareholding Feb13'!$B$2:$P$982,12,0)</f>
        <v>14000</v>
      </c>
      <c r="N392" s="244">
        <f>M392/$M$1040</f>
        <v>1.2390202889572317E-5</v>
      </c>
      <c r="O392" s="243">
        <f>VLOOKUP(B392,'Shareholding Mar13'!$B$2:$P$970,12,0)</f>
        <v>16500</v>
      </c>
      <c r="P392" s="244">
        <f>O392/$M$1040</f>
        <v>1.4602739119853087E-5</v>
      </c>
      <c r="Q392" s="68">
        <f>O392-M392</f>
        <v>2500</v>
      </c>
      <c r="R392" s="90">
        <f>Q392/$M$1040</f>
        <v>2.212536230280771E-6</v>
      </c>
    </row>
    <row r="393" spans="1:18" ht="15" customHeight="1" x14ac:dyDescent="0.2">
      <c r="A393" s="225">
        <f>A392+1</f>
        <v>391</v>
      </c>
      <c r="B393" t="s">
        <v>3429</v>
      </c>
      <c r="C393" s="63" t="s">
        <v>3430</v>
      </c>
      <c r="D393" s="63"/>
      <c r="E393" t="s">
        <v>3431</v>
      </c>
      <c r="F393" t="s">
        <v>3432</v>
      </c>
      <c r="G393" s="63" t="s">
        <v>147</v>
      </c>
      <c r="M393" s="227">
        <f>VLOOKUP(B393,'Shareholding Feb13'!$B$2:$P$982,12,0)</f>
        <v>12500</v>
      </c>
      <c r="N393" s="244">
        <f>M393/$M$1040</f>
        <v>1.1062681151403854E-5</v>
      </c>
      <c r="O393" s="243">
        <f>VLOOKUP(B393,'Shareholding Mar13'!$B$2:$P$970,12,0)</f>
        <v>20000</v>
      </c>
      <c r="P393" s="244">
        <f>O393/$M$1040</f>
        <v>1.7700289842246168E-5</v>
      </c>
      <c r="Q393" s="68">
        <f>O393-M393</f>
        <v>7500</v>
      </c>
      <c r="R393" s="90">
        <f>Q393/$M$1040</f>
        <v>6.6376086908423122E-6</v>
      </c>
    </row>
    <row r="394" spans="1:18" ht="15" customHeight="1" x14ac:dyDescent="0.2">
      <c r="A394" s="225">
        <f>A393+1</f>
        <v>392</v>
      </c>
      <c r="B394" t="s">
        <v>3556</v>
      </c>
      <c r="C394" s="63" t="s">
        <v>3557</v>
      </c>
      <c r="D394" s="63"/>
      <c r="E394" t="s">
        <v>3431</v>
      </c>
      <c r="F394" t="s">
        <v>3432</v>
      </c>
      <c r="G394" s="63" t="s">
        <v>147</v>
      </c>
      <c r="M394" s="227"/>
      <c r="N394" s="244">
        <f>M394/$M$1040</f>
        <v>0</v>
      </c>
      <c r="O394" s="243">
        <f>VLOOKUP(B394,'Shareholding Mar13'!$B$2:$P$970,12,0)</f>
        <v>12500</v>
      </c>
      <c r="P394" s="244">
        <f>O394/$M$1040</f>
        <v>1.1062681151403854E-5</v>
      </c>
      <c r="Q394" s="68">
        <f>O394-M394</f>
        <v>12500</v>
      </c>
      <c r="R394" s="90">
        <f>Q394/$M$1040</f>
        <v>1.1062681151403854E-5</v>
      </c>
    </row>
    <row r="395" spans="1:18" ht="15" customHeight="1" x14ac:dyDescent="0.2">
      <c r="A395" s="225">
        <f>A394+1</f>
        <v>393</v>
      </c>
      <c r="B395" t="s">
        <v>539</v>
      </c>
      <c r="C395" s="63" t="s">
        <v>540</v>
      </c>
      <c r="D395" s="63" t="s">
        <v>656</v>
      </c>
      <c r="E395" t="s">
        <v>506</v>
      </c>
      <c r="F395" t="s">
        <v>1480</v>
      </c>
      <c r="G395" s="63" t="s">
        <v>590</v>
      </c>
      <c r="M395" s="227">
        <f>VLOOKUP(B395,'Shareholding Feb13'!$B$2:$P$982,12,0)</f>
        <v>4961094</v>
      </c>
      <c r="N395" s="244">
        <f>M395/$M$1040</f>
        <v>4.3906400867314201E-3</v>
      </c>
      <c r="O395" s="243">
        <f>VLOOKUP(B395,'Shareholding Mar13'!$B$2:$P$970,12,0)</f>
        <v>4139402</v>
      </c>
      <c r="P395" s="244">
        <f>O395/$M$1040</f>
        <v>3.6634307586786733E-3</v>
      </c>
      <c r="Q395" s="68">
        <f>O395-M395</f>
        <v>-821692</v>
      </c>
      <c r="R395" s="90">
        <f>Q395/$M$1040</f>
        <v>-7.272093280527469E-4</v>
      </c>
    </row>
    <row r="396" spans="1:18" ht="15" customHeight="1" x14ac:dyDescent="0.2">
      <c r="A396" s="225">
        <f>A395+1</f>
        <v>394</v>
      </c>
      <c r="B396" t="s">
        <v>2703</v>
      </c>
      <c r="C396" s="63" t="s">
        <v>251</v>
      </c>
      <c r="D396" s="63"/>
      <c r="E396" t="s">
        <v>506</v>
      </c>
      <c r="F396"/>
      <c r="G396" s="63" t="s">
        <v>590</v>
      </c>
      <c r="M396" s="227">
        <f>VLOOKUP(B396,'Shareholding Feb13'!$B$2:$P$982,12,0)</f>
        <v>237250</v>
      </c>
      <c r="N396" s="244">
        <f>M396/$M$1040</f>
        <v>2.0996968825364517E-4</v>
      </c>
      <c r="O396" s="243">
        <f>VLOOKUP(B396,'Shareholding Mar13'!$B$2:$P$970,12,0)</f>
        <v>237250</v>
      </c>
      <c r="P396" s="244">
        <f>O396/$M$1040</f>
        <v>2.0996968825364517E-4</v>
      </c>
      <c r="Q396" s="68">
        <f>O396-M396</f>
        <v>0</v>
      </c>
      <c r="R396" s="90">
        <f>Q396/$M$1040</f>
        <v>0</v>
      </c>
    </row>
    <row r="397" spans="1:18" ht="15" customHeight="1" x14ac:dyDescent="0.2">
      <c r="A397" s="225">
        <f>A396+1</f>
        <v>395</v>
      </c>
      <c r="B397" t="s">
        <v>1130</v>
      </c>
      <c r="C397" s="63" t="s">
        <v>1131</v>
      </c>
      <c r="D397" s="63"/>
      <c r="E397" t="s">
        <v>1116</v>
      </c>
      <c r="F397"/>
      <c r="G397" s="63" t="s">
        <v>590</v>
      </c>
      <c r="M397" s="227">
        <f>VLOOKUP(B397,'Shareholding Feb13'!$B$2:$P$982,12,0)</f>
        <v>5500</v>
      </c>
      <c r="N397" s="244">
        <f>M397/$M$1040</f>
        <v>4.8675797066176959E-6</v>
      </c>
      <c r="O397" s="243">
        <f>VLOOKUP(B397,'Shareholding Mar13'!$B$2:$P$970,12,0)</f>
        <v>5500</v>
      </c>
      <c r="P397" s="244">
        <f>O397/$M$1040</f>
        <v>4.8675797066176959E-6</v>
      </c>
      <c r="Q397" s="68">
        <f>O397-M397</f>
        <v>0</v>
      </c>
      <c r="R397" s="90">
        <f>Q397/$M$1040</f>
        <v>0</v>
      </c>
    </row>
    <row r="398" spans="1:18" ht="15" customHeight="1" x14ac:dyDescent="0.2">
      <c r="A398" s="225">
        <f>A397+1</f>
        <v>396</v>
      </c>
      <c r="B398" t="s">
        <v>863</v>
      </c>
      <c r="C398" s="63" t="s">
        <v>864</v>
      </c>
      <c r="D398" s="63"/>
      <c r="E398" t="s">
        <v>1059</v>
      </c>
      <c r="F398" t="s">
        <v>1060</v>
      </c>
      <c r="G398" s="63" t="s">
        <v>590</v>
      </c>
      <c r="M398" s="227">
        <f>VLOOKUP(B398,'Shareholding Feb13'!$B$2:$P$982,12,0)</f>
        <v>36500</v>
      </c>
      <c r="N398" s="244">
        <f>M398/$M$1040</f>
        <v>3.2303028962099251E-5</v>
      </c>
      <c r="O398" s="243">
        <f>VLOOKUP(B398,'Shareholding Mar13'!$B$2:$P$970,12,0)</f>
        <v>36500</v>
      </c>
      <c r="P398" s="244">
        <f>O398/$M$1040</f>
        <v>3.2303028962099251E-5</v>
      </c>
      <c r="Q398" s="68">
        <f>O398-M398</f>
        <v>0</v>
      </c>
      <c r="R398" s="90">
        <f>Q398/$M$1040</f>
        <v>0</v>
      </c>
    </row>
    <row r="399" spans="1:18" ht="15" customHeight="1" x14ac:dyDescent="0.2">
      <c r="A399" s="225">
        <f>A398+1</f>
        <v>397</v>
      </c>
      <c r="B399" t="s">
        <v>2791</v>
      </c>
      <c r="C399" s="63" t="s">
        <v>2792</v>
      </c>
      <c r="D399" s="63" t="s">
        <v>656</v>
      </c>
      <c r="E399" t="s">
        <v>2793</v>
      </c>
      <c r="F399" t="s">
        <v>2794</v>
      </c>
      <c r="G399" s="63" t="s">
        <v>590</v>
      </c>
      <c r="M399" s="227">
        <f>VLOOKUP(B399,'Shareholding Feb13'!$B$2:$P$982,12,0)</f>
        <v>1131500</v>
      </c>
      <c r="N399" s="244">
        <f>M399/$M$1040</f>
        <v>1.0013938978250768E-3</v>
      </c>
      <c r="O399" s="243">
        <f>VLOOKUP(B399,'Shareholding Mar13'!$B$2:$P$970,12,0)</f>
        <v>1392000</v>
      </c>
      <c r="P399" s="244">
        <f>O399/$M$1040</f>
        <v>1.2319401730203332E-3</v>
      </c>
      <c r="Q399" s="68">
        <f>O399-M399</f>
        <v>260500</v>
      </c>
      <c r="R399" s="90">
        <f>Q399/$M$1040</f>
        <v>2.3054627519525632E-4</v>
      </c>
    </row>
    <row r="400" spans="1:18" ht="15" customHeight="1" x14ac:dyDescent="0.2">
      <c r="A400" s="225">
        <f>A399+1</f>
        <v>398</v>
      </c>
      <c r="B400" t="s">
        <v>793</v>
      </c>
      <c r="C400" s="63" t="s">
        <v>794</v>
      </c>
      <c r="D400" s="63" t="s">
        <v>656</v>
      </c>
      <c r="E400" t="s">
        <v>1627</v>
      </c>
      <c r="F400" t="s">
        <v>1628</v>
      </c>
      <c r="G400" s="63" t="s">
        <v>590</v>
      </c>
      <c r="M400" s="227">
        <f>VLOOKUP(B400,'Shareholding Feb13'!$B$2:$P$982,12,0)</f>
        <v>16500</v>
      </c>
      <c r="N400" s="244">
        <f>M400/$M$1040</f>
        <v>1.4602739119853087E-5</v>
      </c>
      <c r="O400" s="243">
        <f>VLOOKUP(B400,'Shareholding Mar13'!$B$2:$P$970,12,0)</f>
        <v>16500</v>
      </c>
      <c r="P400" s="244">
        <f>O400/$M$1040</f>
        <v>1.4602739119853087E-5</v>
      </c>
      <c r="Q400" s="68">
        <f>O400-M400</f>
        <v>0</v>
      </c>
      <c r="R400" s="90">
        <f>Q400/$M$1040</f>
        <v>0</v>
      </c>
    </row>
    <row r="401" spans="1:18" ht="15" customHeight="1" x14ac:dyDescent="0.2">
      <c r="A401" s="225">
        <f>A400+1</f>
        <v>399</v>
      </c>
      <c r="B401" t="s">
        <v>3116</v>
      </c>
      <c r="C401" s="63" t="s">
        <v>3117</v>
      </c>
      <c r="D401" s="63"/>
      <c r="E401" t="s">
        <v>3118</v>
      </c>
      <c r="F401" t="s">
        <v>3119</v>
      </c>
      <c r="G401" s="63" t="s">
        <v>590</v>
      </c>
      <c r="M401" s="227">
        <f>VLOOKUP(B401,'Shareholding Feb13'!$B$2:$P$982,12,0)</f>
        <v>455500</v>
      </c>
      <c r="N401" s="244">
        <f>M401/$M$1040</f>
        <v>4.0312410115715647E-4</v>
      </c>
      <c r="O401" s="243">
        <f>VLOOKUP(B401,'Shareholding Mar13'!$B$2:$P$970,12,0)</f>
        <v>455500</v>
      </c>
      <c r="P401" s="244">
        <f>O401/$M$1040</f>
        <v>4.0312410115715647E-4</v>
      </c>
      <c r="Q401" s="68">
        <f>O401-M401</f>
        <v>0</v>
      </c>
      <c r="R401" s="90">
        <f>Q401/$M$1040</f>
        <v>0</v>
      </c>
    </row>
    <row r="402" spans="1:18" ht="15" customHeight="1" x14ac:dyDescent="0.2">
      <c r="A402" s="225">
        <f>A401+1</f>
        <v>400</v>
      </c>
      <c r="B402" t="s">
        <v>2094</v>
      </c>
      <c r="C402" s="63" t="s">
        <v>2095</v>
      </c>
      <c r="D402" s="63"/>
      <c r="E402" t="s">
        <v>2096</v>
      </c>
      <c r="F402" t="s">
        <v>2097</v>
      </c>
      <c r="G402" s="63" t="s">
        <v>590</v>
      </c>
      <c r="M402" s="227">
        <f>VLOOKUP(B402,'Shareholding Feb13'!$B$2:$P$982,12,0)</f>
        <v>10000</v>
      </c>
      <c r="N402" s="244">
        <f>M402/$M$1040</f>
        <v>8.850144921123084E-6</v>
      </c>
      <c r="O402" s="243">
        <f>VLOOKUP(B402,'Shareholding Mar13'!$B$2:$P$970,12,0)</f>
        <v>10000</v>
      </c>
      <c r="P402" s="244">
        <f>O402/$M$1040</f>
        <v>8.850144921123084E-6</v>
      </c>
      <c r="Q402" s="68">
        <f>O402-M402</f>
        <v>0</v>
      </c>
      <c r="R402" s="90">
        <f>Q402/$M$1040</f>
        <v>0</v>
      </c>
    </row>
    <row r="403" spans="1:18" ht="15" customHeight="1" x14ac:dyDescent="0.2">
      <c r="A403" s="225">
        <f>A402+1</f>
        <v>401</v>
      </c>
      <c r="B403" t="s">
        <v>1660</v>
      </c>
      <c r="C403" s="63" t="s">
        <v>1661</v>
      </c>
      <c r="D403" s="63"/>
      <c r="E403" t="s">
        <v>1662</v>
      </c>
      <c r="F403" t="s">
        <v>1663</v>
      </c>
      <c r="G403" s="63" t="s">
        <v>590</v>
      </c>
      <c r="M403" s="227">
        <f>VLOOKUP(B403,'Shareholding Feb13'!$B$2:$P$982,12,0)</f>
        <v>8500</v>
      </c>
      <c r="N403" s="244">
        <f>M403/$M$1040</f>
        <v>7.5226231829546207E-6</v>
      </c>
      <c r="O403" s="243">
        <f>VLOOKUP(B403,'Shareholding Mar13'!$B$2:$P$970,12,0)</f>
        <v>8500</v>
      </c>
      <c r="P403" s="244">
        <f>O403/$M$1040</f>
        <v>7.5226231829546207E-6</v>
      </c>
      <c r="Q403" s="68">
        <f>O403-M403</f>
        <v>0</v>
      </c>
      <c r="R403" s="90">
        <f>Q403/$M$1040</f>
        <v>0</v>
      </c>
    </row>
    <row r="404" spans="1:18" ht="15" customHeight="1" x14ac:dyDescent="0.2">
      <c r="A404" s="225">
        <f>A403+1</f>
        <v>402</v>
      </c>
      <c r="B404" t="s">
        <v>1658</v>
      </c>
      <c r="C404" s="63" t="s">
        <v>1659</v>
      </c>
      <c r="D404" s="63" t="s">
        <v>656</v>
      </c>
      <c r="E404" t="s">
        <v>2001</v>
      </c>
      <c r="F404" t="s">
        <v>2002</v>
      </c>
      <c r="G404" s="63" t="s">
        <v>590</v>
      </c>
      <c r="M404" s="227">
        <f>VLOOKUP(B404,'Shareholding Feb13'!$B$2:$P$982,12,0)</f>
        <v>48845</v>
      </c>
      <c r="N404" s="244">
        <f>M404/$M$1040</f>
        <v>4.32285328672257E-5</v>
      </c>
      <c r="O404" s="243">
        <f>VLOOKUP(B404,'Shareholding Mar13'!$B$2:$P$970,12,0)</f>
        <v>48845</v>
      </c>
      <c r="P404" s="244">
        <f>O404/$M$1040</f>
        <v>4.32285328672257E-5</v>
      </c>
      <c r="Q404" s="68">
        <f>O404-M404</f>
        <v>0</v>
      </c>
      <c r="R404" s="90">
        <f>Q404/$M$1040</f>
        <v>0</v>
      </c>
    </row>
    <row r="405" spans="1:18" ht="15" customHeight="1" x14ac:dyDescent="0.2">
      <c r="A405" s="225">
        <f>A404+1</f>
        <v>403</v>
      </c>
      <c r="B405" t="s">
        <v>2867</v>
      </c>
      <c r="C405" s="63" t="s">
        <v>2868</v>
      </c>
      <c r="D405" s="63" t="s">
        <v>656</v>
      </c>
      <c r="E405" t="s">
        <v>2869</v>
      </c>
      <c r="F405" t="s">
        <v>2870</v>
      </c>
      <c r="G405" s="63" t="s">
        <v>590</v>
      </c>
      <c r="M405" s="227">
        <f>VLOOKUP(B405,'Shareholding Feb13'!$B$2:$P$982,12,0)</f>
        <v>44000</v>
      </c>
      <c r="N405" s="244">
        <f>M405/$M$1040</f>
        <v>3.8940637652941567E-5</v>
      </c>
      <c r="O405" s="243">
        <f>VLOOKUP(B405,'Shareholding Mar13'!$B$2:$P$970,12,0)</f>
        <v>65000</v>
      </c>
      <c r="P405" s="244">
        <f>O405/$M$1040</f>
        <v>5.7525941987300041E-5</v>
      </c>
      <c r="Q405" s="68">
        <f>O405-M405</f>
        <v>21000</v>
      </c>
      <c r="R405" s="90">
        <f>Q405/$M$1040</f>
        <v>1.8585304334358474E-5</v>
      </c>
    </row>
    <row r="406" spans="1:18" ht="15" customHeight="1" x14ac:dyDescent="0.2">
      <c r="A406" s="225">
        <f>A405+1</f>
        <v>404</v>
      </c>
      <c r="B406" t="s">
        <v>3178</v>
      </c>
      <c r="C406" s="63" t="s">
        <v>3179</v>
      </c>
      <c r="D406" s="63"/>
      <c r="E406" t="s">
        <v>3180</v>
      </c>
      <c r="F406" t="s">
        <v>3181</v>
      </c>
      <c r="G406" s="63" t="s">
        <v>590</v>
      </c>
      <c r="M406" s="227">
        <f>VLOOKUP(B406,'Shareholding Feb13'!$B$2:$P$982,12,0)</f>
        <v>20000</v>
      </c>
      <c r="N406" s="244">
        <f>M406/$M$1040</f>
        <v>1.7700289842246168E-5</v>
      </c>
      <c r="O406" s="243">
        <f>VLOOKUP(B406,'Shareholding Mar13'!$B$2:$P$970,12,0)</f>
        <v>20000</v>
      </c>
      <c r="P406" s="244">
        <f>O406/$M$1040</f>
        <v>1.7700289842246168E-5</v>
      </c>
      <c r="Q406" s="68">
        <f>O406-M406</f>
        <v>0</v>
      </c>
      <c r="R406" s="90">
        <f>Q406/$M$1040</f>
        <v>0</v>
      </c>
    </row>
    <row r="407" spans="1:18" ht="15" customHeight="1" x14ac:dyDescent="0.2">
      <c r="A407" s="225">
        <f>A406+1</f>
        <v>405</v>
      </c>
      <c r="B407" t="s">
        <v>2224</v>
      </c>
      <c r="C407" s="63" t="s">
        <v>2225</v>
      </c>
      <c r="D407" s="63" t="s">
        <v>656</v>
      </c>
      <c r="E407" t="s">
        <v>3173</v>
      </c>
      <c r="F407" t="s">
        <v>2226</v>
      </c>
      <c r="G407" s="63" t="s">
        <v>590</v>
      </c>
      <c r="M407" s="227">
        <f>VLOOKUP(B407,'Shareholding Feb13'!$B$2:$P$982,12,0)</f>
        <v>26500</v>
      </c>
      <c r="N407" s="244">
        <f>M407/$M$1040</f>
        <v>2.3452884040976171E-5</v>
      </c>
      <c r="O407" s="243">
        <f>VLOOKUP(B407,'Shareholding Mar13'!$B$2:$P$970,12,0)</f>
        <v>26500</v>
      </c>
      <c r="P407" s="244">
        <f>O407/$M$1040</f>
        <v>2.3452884040976171E-5</v>
      </c>
      <c r="Q407" s="68">
        <f>O407-M407</f>
        <v>0</v>
      </c>
      <c r="R407" s="90">
        <f>Q407/$M$1040</f>
        <v>0</v>
      </c>
    </row>
    <row r="408" spans="1:18" ht="15" customHeight="1" x14ac:dyDescent="0.2">
      <c r="A408" s="225">
        <f>A407+1</f>
        <v>406</v>
      </c>
      <c r="B408" t="s">
        <v>2921</v>
      </c>
      <c r="C408" s="63" t="s">
        <v>2922</v>
      </c>
      <c r="D408" s="63" t="s">
        <v>656</v>
      </c>
      <c r="E408" t="s">
        <v>3024</v>
      </c>
      <c r="F408" t="s">
        <v>3025</v>
      </c>
      <c r="G408" s="63" t="s">
        <v>590</v>
      </c>
      <c r="M408" s="227">
        <f>VLOOKUP(B408,'Shareholding Feb13'!$B$2:$P$982,12,0)</f>
        <v>361000</v>
      </c>
      <c r="N408" s="244">
        <f>M408/$M$1040</f>
        <v>3.194902316525433E-4</v>
      </c>
      <c r="O408" s="243">
        <f>VLOOKUP(B408,'Shareholding Mar13'!$B$2:$P$970,12,0)</f>
        <v>400000</v>
      </c>
      <c r="P408" s="244">
        <f>O408/$M$1040</f>
        <v>3.5400579684492333E-4</v>
      </c>
      <c r="Q408" s="68">
        <f>O408-M408</f>
        <v>39000</v>
      </c>
      <c r="R408" s="90">
        <f>Q408/$M$1040</f>
        <v>3.4515565192380023E-5</v>
      </c>
    </row>
    <row r="409" spans="1:18" ht="15" customHeight="1" x14ac:dyDescent="0.2">
      <c r="A409" s="225">
        <f>A408+1</f>
        <v>407</v>
      </c>
      <c r="B409" t="s">
        <v>1379</v>
      </c>
      <c r="C409" s="63" t="s">
        <v>1380</v>
      </c>
      <c r="D409" s="63"/>
      <c r="E409" t="s">
        <v>1381</v>
      </c>
      <c r="F409"/>
      <c r="G409" s="63" t="s">
        <v>590</v>
      </c>
      <c r="M409" s="227">
        <f>VLOOKUP(B409,'Shareholding Feb13'!$B$2:$P$982,12,0)</f>
        <v>1500</v>
      </c>
      <c r="N409" s="244">
        <f>M409/$M$1040</f>
        <v>1.3275217381684624E-6</v>
      </c>
      <c r="O409" s="243">
        <f>VLOOKUP(B409,'Shareholding Mar13'!$B$2:$P$970,12,0)</f>
        <v>1500</v>
      </c>
      <c r="P409" s="244">
        <f>O409/$M$1040</f>
        <v>1.3275217381684624E-6</v>
      </c>
      <c r="Q409" s="68">
        <f>O409-M409</f>
        <v>0</v>
      </c>
      <c r="R409" s="90">
        <f>Q409/$M$1040</f>
        <v>0</v>
      </c>
    </row>
    <row r="410" spans="1:18" ht="15" customHeight="1" x14ac:dyDescent="0.2">
      <c r="A410" s="225">
        <f>A409+1</f>
        <v>408</v>
      </c>
      <c r="B410" t="s">
        <v>1141</v>
      </c>
      <c r="C410" s="63" t="s">
        <v>1142</v>
      </c>
      <c r="D410" s="63"/>
      <c r="E410" t="s">
        <v>2816</v>
      </c>
      <c r="F410" t="s">
        <v>2817</v>
      </c>
      <c r="G410" s="63" t="s">
        <v>590</v>
      </c>
      <c r="M410" s="227">
        <f>VLOOKUP(B410,'Shareholding Feb13'!$B$2:$P$982,12,0)</f>
        <v>184450</v>
      </c>
      <c r="N410" s="244">
        <f>M410/$M$1040</f>
        <v>1.6324092307011526E-4</v>
      </c>
      <c r="O410" s="243">
        <f>VLOOKUP(B410,'Shareholding Mar13'!$B$2:$P$970,12,0)</f>
        <v>184450</v>
      </c>
      <c r="P410" s="244">
        <f>O410/$M$1040</f>
        <v>1.6324092307011526E-4</v>
      </c>
      <c r="Q410" s="68">
        <f>O410-M410</f>
        <v>0</v>
      </c>
      <c r="R410" s="90">
        <f>Q410/$M$1040</f>
        <v>0</v>
      </c>
    </row>
    <row r="411" spans="1:18" ht="15" customHeight="1" x14ac:dyDescent="0.2">
      <c r="A411" s="225">
        <f>A410+1</f>
        <v>409</v>
      </c>
      <c r="B411" t="s">
        <v>2568</v>
      </c>
      <c r="C411" s="63" t="s">
        <v>1974</v>
      </c>
      <c r="D411" s="63" t="s">
        <v>656</v>
      </c>
      <c r="E411" t="s">
        <v>2569</v>
      </c>
      <c r="F411" t="s">
        <v>2570</v>
      </c>
      <c r="G411" s="63" t="s">
        <v>590</v>
      </c>
      <c r="M411" s="227">
        <f>VLOOKUP(B411,'Shareholding Feb13'!$B$2:$P$982,12,0)</f>
        <v>21000</v>
      </c>
      <c r="N411" s="244">
        <f>M411/$M$1040</f>
        <v>1.8585304334358474E-5</v>
      </c>
      <c r="O411" s="243">
        <f>VLOOKUP(B411,'Shareholding Mar13'!$B$2:$P$970,12,0)</f>
        <v>21000</v>
      </c>
      <c r="P411" s="244">
        <f>O411/$M$1040</f>
        <v>1.8585304334358474E-5</v>
      </c>
      <c r="Q411" s="68">
        <f>O411-M411</f>
        <v>0</v>
      </c>
      <c r="R411" s="90">
        <f>Q411/$M$1040</f>
        <v>0</v>
      </c>
    </row>
    <row r="412" spans="1:18" ht="15" customHeight="1" x14ac:dyDescent="0.2">
      <c r="A412" s="225">
        <f>A411+1</f>
        <v>410</v>
      </c>
      <c r="B412" t="s">
        <v>2057</v>
      </c>
      <c r="C412" s="63" t="s">
        <v>2058</v>
      </c>
      <c r="D412" s="63"/>
      <c r="E412" t="s">
        <v>2059</v>
      </c>
      <c r="F412" t="s">
        <v>2060</v>
      </c>
      <c r="G412" s="63" t="s">
        <v>590</v>
      </c>
      <c r="M412" s="227">
        <f>VLOOKUP(B412,'Shareholding Feb13'!$B$2:$P$982,12,0)</f>
        <v>79500</v>
      </c>
      <c r="N412" s="244">
        <f>M412/$M$1040</f>
        <v>7.0358652122928512E-5</v>
      </c>
      <c r="O412" s="243">
        <f>VLOOKUP(B412,'Shareholding Mar13'!$B$2:$P$970,12,0)</f>
        <v>85500</v>
      </c>
      <c r="P412" s="244">
        <f>O412/$M$1040</f>
        <v>7.5668739075602362E-5</v>
      </c>
      <c r="Q412" s="68">
        <f>O412-M412</f>
        <v>6000</v>
      </c>
      <c r="R412" s="90">
        <f>Q412/$M$1040</f>
        <v>5.3100869526738497E-6</v>
      </c>
    </row>
    <row r="413" spans="1:18" ht="15" customHeight="1" x14ac:dyDescent="0.2">
      <c r="A413" s="225">
        <f>A412+1</f>
        <v>411</v>
      </c>
      <c r="B413" t="s">
        <v>1947</v>
      </c>
      <c r="C413" s="63" t="s">
        <v>1948</v>
      </c>
      <c r="D413" s="63"/>
      <c r="E413" t="s">
        <v>1949</v>
      </c>
      <c r="F413" t="s">
        <v>1950</v>
      </c>
      <c r="G413" s="63" t="s">
        <v>590</v>
      </c>
      <c r="M413" s="227">
        <f>VLOOKUP(B413,'Shareholding Feb13'!$B$2:$P$982,12,0)</f>
        <v>20000</v>
      </c>
      <c r="N413" s="244">
        <f>M413/$M$1040</f>
        <v>1.7700289842246168E-5</v>
      </c>
      <c r="O413" s="243">
        <f>VLOOKUP(B413,'Shareholding Mar13'!$B$2:$P$970,12,0)</f>
        <v>20000</v>
      </c>
      <c r="P413" s="244">
        <f>O413/$M$1040</f>
        <v>1.7700289842246168E-5</v>
      </c>
      <c r="Q413" s="68">
        <f>O413-M413</f>
        <v>0</v>
      </c>
      <c r="R413" s="90">
        <f>Q413/$M$1040</f>
        <v>0</v>
      </c>
    </row>
    <row r="414" spans="1:18" ht="15" customHeight="1" x14ac:dyDescent="0.2">
      <c r="A414" s="225">
        <f>A413+1</f>
        <v>412</v>
      </c>
      <c r="B414" t="s">
        <v>2334</v>
      </c>
      <c r="C414" s="63" t="s">
        <v>2335</v>
      </c>
      <c r="D414" s="63"/>
      <c r="E414" t="s">
        <v>2336</v>
      </c>
      <c r="F414" t="s">
        <v>2337</v>
      </c>
      <c r="G414" s="63" t="s">
        <v>590</v>
      </c>
      <c r="M414" s="227">
        <f>VLOOKUP(B414,'Shareholding Feb13'!$B$2:$P$982,12,0)</f>
        <v>16000</v>
      </c>
      <c r="N414" s="244">
        <f>M414/$M$1040</f>
        <v>1.4160231873796934E-5</v>
      </c>
      <c r="O414" s="243">
        <f>VLOOKUP(B414,'Shareholding Mar13'!$B$2:$P$970,12,0)</f>
        <v>16000</v>
      </c>
      <c r="P414" s="244">
        <f>O414/$M$1040</f>
        <v>1.4160231873796934E-5</v>
      </c>
      <c r="Q414" s="68">
        <f>O414-M414</f>
        <v>0</v>
      </c>
      <c r="R414" s="90">
        <f>Q414/$M$1040</f>
        <v>0</v>
      </c>
    </row>
    <row r="415" spans="1:18" ht="15" customHeight="1" x14ac:dyDescent="0.2">
      <c r="A415" s="225">
        <f>A414+1</f>
        <v>413</v>
      </c>
      <c r="B415" t="s">
        <v>2578</v>
      </c>
      <c r="C415" s="63" t="s">
        <v>2579</v>
      </c>
      <c r="D415" s="63"/>
      <c r="E415" t="s">
        <v>2580</v>
      </c>
      <c r="F415" t="s">
        <v>2581</v>
      </c>
      <c r="G415" s="63" t="s">
        <v>590</v>
      </c>
      <c r="M415" s="227">
        <f>VLOOKUP(B415,'Shareholding Feb13'!$B$2:$P$982,12,0)</f>
        <v>12500</v>
      </c>
      <c r="N415" s="244">
        <f>M415/$M$1040</f>
        <v>1.1062681151403854E-5</v>
      </c>
      <c r="O415" s="243">
        <f>VLOOKUP(B415,'Shareholding Mar13'!$B$2:$P$970,12,0)</f>
        <v>12500</v>
      </c>
      <c r="P415" s="244">
        <f>O415/$M$1040</f>
        <v>1.1062681151403854E-5</v>
      </c>
      <c r="Q415" s="68">
        <f>O415-M415</f>
        <v>0</v>
      </c>
      <c r="R415" s="90">
        <f>Q415/$M$1040</f>
        <v>0</v>
      </c>
    </row>
    <row r="416" spans="1:18" ht="15" customHeight="1" x14ac:dyDescent="0.2">
      <c r="A416" s="225">
        <f>A415+1</f>
        <v>414</v>
      </c>
      <c r="B416" t="s">
        <v>2571</v>
      </c>
      <c r="C416" s="63" t="s">
        <v>2572</v>
      </c>
      <c r="D416" s="63"/>
      <c r="E416" t="s">
        <v>2573</v>
      </c>
      <c r="F416" t="s">
        <v>2574</v>
      </c>
      <c r="G416" s="63" t="s">
        <v>590</v>
      </c>
      <c r="M416" s="227">
        <f>VLOOKUP(B416,'Shareholding Feb13'!$B$2:$P$982,12,0)</f>
        <v>10500</v>
      </c>
      <c r="N416" s="244">
        <f>M416/$M$1040</f>
        <v>9.292652167179237E-6</v>
      </c>
      <c r="O416" s="243">
        <f>VLOOKUP(B416,'Shareholding Mar13'!$B$2:$P$970,12,0)</f>
        <v>20000</v>
      </c>
      <c r="P416" s="244">
        <f>O416/$M$1040</f>
        <v>1.7700289842246168E-5</v>
      </c>
      <c r="Q416" s="68">
        <f>O416-M416</f>
        <v>9500</v>
      </c>
      <c r="R416" s="90">
        <f>Q416/$M$1040</f>
        <v>8.4076376750669293E-6</v>
      </c>
    </row>
    <row r="417" spans="1:18" ht="15" customHeight="1" x14ac:dyDescent="0.2">
      <c r="A417" s="225">
        <f>A416+1</f>
        <v>415</v>
      </c>
      <c r="B417" t="s">
        <v>2821</v>
      </c>
      <c r="C417" s="63" t="s">
        <v>2822</v>
      </c>
      <c r="D417" s="63"/>
      <c r="E417" t="s">
        <v>1191</v>
      </c>
      <c r="F417" t="s">
        <v>2823</v>
      </c>
      <c r="G417" s="63" t="s">
        <v>590</v>
      </c>
      <c r="M417" s="227">
        <f>VLOOKUP(B417,'Shareholding Feb13'!$B$2:$P$982,12,0)</f>
        <v>384500</v>
      </c>
      <c r="N417" s="244">
        <f>M417/$M$1040</f>
        <v>3.4028807221718254E-4</v>
      </c>
      <c r="O417" s="243">
        <f>VLOOKUP(B417,'Shareholding Mar13'!$B$2:$P$970,12,0)</f>
        <v>359500</v>
      </c>
      <c r="P417" s="244">
        <f>O417/$M$1040</f>
        <v>3.1816270991437482E-4</v>
      </c>
      <c r="Q417" s="68">
        <f>O417-M417</f>
        <v>-25000</v>
      </c>
      <c r="R417" s="90">
        <f>Q417/$M$1040</f>
        <v>-2.2125362302807708E-5</v>
      </c>
    </row>
    <row r="418" spans="1:18" ht="15" customHeight="1" x14ac:dyDescent="0.2">
      <c r="A418" s="225">
        <f>A417+1</f>
        <v>416</v>
      </c>
      <c r="B418" t="s">
        <v>2980</v>
      </c>
      <c r="C418" s="63" t="s">
        <v>2981</v>
      </c>
      <c r="D418" s="63"/>
      <c r="E418" t="s">
        <v>2982</v>
      </c>
      <c r="F418" t="s">
        <v>2983</v>
      </c>
      <c r="G418" s="63" t="s">
        <v>590</v>
      </c>
      <c r="M418" s="227">
        <f>VLOOKUP(B418,'Shareholding Feb13'!$B$2:$P$982,12,0)</f>
        <v>7000</v>
      </c>
      <c r="N418" s="244">
        <f>M418/$M$1040</f>
        <v>6.1951014447861583E-6</v>
      </c>
      <c r="O418" s="243">
        <f>VLOOKUP(B418,'Shareholding Mar13'!$B$2:$P$970,12,0)</f>
        <v>7000</v>
      </c>
      <c r="P418" s="244">
        <f>O418/$M$1040</f>
        <v>6.1951014447861583E-6</v>
      </c>
      <c r="Q418" s="68">
        <f>O418-M418</f>
        <v>0</v>
      </c>
      <c r="R418" s="90">
        <f>Q418/$M$1040</f>
        <v>0</v>
      </c>
    </row>
    <row r="419" spans="1:18" ht="15" customHeight="1" x14ac:dyDescent="0.2">
      <c r="A419" s="225">
        <f>A418+1</f>
        <v>417</v>
      </c>
      <c r="B419" t="s">
        <v>813</v>
      </c>
      <c r="C419" s="63" t="s">
        <v>814</v>
      </c>
      <c r="D419" s="63"/>
      <c r="E419" t="s">
        <v>1012</v>
      </c>
      <c r="F419"/>
      <c r="G419" s="63" t="s">
        <v>590</v>
      </c>
      <c r="M419" s="227">
        <f>VLOOKUP(B419,'Shareholding Feb13'!$B$2:$P$982,12,0)</f>
        <v>1108000</v>
      </c>
      <c r="N419" s="244">
        <f>M419/$M$1040</f>
        <v>9.8059605726043774E-4</v>
      </c>
      <c r="O419" s="243">
        <f>VLOOKUP(B419,'Shareholding Mar13'!$B$2:$P$970,12,0)</f>
        <v>1108000</v>
      </c>
      <c r="P419" s="244">
        <f>O419/$M$1040</f>
        <v>9.8059605726043774E-4</v>
      </c>
      <c r="Q419" s="68">
        <f>O419-M419</f>
        <v>0</v>
      </c>
      <c r="R419" s="90">
        <f>Q419/$M$1040</f>
        <v>0</v>
      </c>
    </row>
    <row r="420" spans="1:18" ht="15" customHeight="1" x14ac:dyDescent="0.2">
      <c r="A420" s="225">
        <f>A419+1</f>
        <v>418</v>
      </c>
      <c r="B420" t="s">
        <v>3232</v>
      </c>
      <c r="C420" s="63" t="s">
        <v>3233</v>
      </c>
      <c r="D420" s="63"/>
      <c r="E420" t="s">
        <v>3234</v>
      </c>
      <c r="F420" t="s">
        <v>3235</v>
      </c>
      <c r="G420" s="63" t="s">
        <v>590</v>
      </c>
      <c r="M420" s="227">
        <f>VLOOKUP(B420,'Shareholding Feb13'!$B$2:$P$982,12,0)</f>
        <v>123000</v>
      </c>
      <c r="N420" s="244">
        <f>M420/$M$1040</f>
        <v>1.0885678252981393E-4</v>
      </c>
      <c r="O420" s="243">
        <f>VLOOKUP(B420,'Shareholding Mar13'!$B$2:$P$970,12,0)</f>
        <v>123000</v>
      </c>
      <c r="P420" s="244">
        <f>O420/$M$1040</f>
        <v>1.0885678252981393E-4</v>
      </c>
      <c r="Q420" s="68">
        <f>O420-M420</f>
        <v>0</v>
      </c>
      <c r="R420" s="90">
        <f>Q420/$M$1040</f>
        <v>0</v>
      </c>
    </row>
    <row r="421" spans="1:18" ht="15" customHeight="1" x14ac:dyDescent="0.2">
      <c r="A421" s="225">
        <f>A420+1</f>
        <v>419</v>
      </c>
      <c r="B421" t="s">
        <v>2312</v>
      </c>
      <c r="C421" s="63" t="s">
        <v>2313</v>
      </c>
      <c r="D421" s="63"/>
      <c r="E421" t="s">
        <v>2314</v>
      </c>
      <c r="F421"/>
      <c r="G421" s="63" t="s">
        <v>590</v>
      </c>
      <c r="M421" s="227">
        <f>VLOOKUP(B421,'Shareholding Feb13'!$B$2:$P$982,12,0)</f>
        <v>211500</v>
      </c>
      <c r="N421" s="244">
        <f>M421/$M$1040</f>
        <v>1.8718056508175321E-4</v>
      </c>
      <c r="O421" s="243">
        <f>VLOOKUP(B421,'Shareholding Mar13'!$B$2:$P$970,12,0)</f>
        <v>211500</v>
      </c>
      <c r="P421" s="244">
        <f>O421/$M$1040</f>
        <v>1.8718056508175321E-4</v>
      </c>
      <c r="Q421" s="68">
        <f>O421-M421</f>
        <v>0</v>
      </c>
      <c r="R421" s="90">
        <f>Q421/$M$1040</f>
        <v>0</v>
      </c>
    </row>
    <row r="422" spans="1:18" ht="15" customHeight="1" x14ac:dyDescent="0.2">
      <c r="A422" s="225">
        <f>A421+1</f>
        <v>420</v>
      </c>
      <c r="B422" t="s">
        <v>767</v>
      </c>
      <c r="C422" s="63" t="s">
        <v>768</v>
      </c>
      <c r="D422" s="63"/>
      <c r="E422" t="s">
        <v>1069</v>
      </c>
      <c r="F422"/>
      <c r="G422" s="63" t="s">
        <v>590</v>
      </c>
      <c r="M422" s="227">
        <f>VLOOKUP(B422,'Shareholding Feb13'!$B$2:$P$982,12,0)</f>
        <v>28500</v>
      </c>
      <c r="N422" s="244">
        <f>M422/$M$1040</f>
        <v>2.5222913025200786E-5</v>
      </c>
      <c r="O422" s="243">
        <f>VLOOKUP(B422,'Shareholding Mar13'!$B$2:$P$970,12,0)</f>
        <v>28500</v>
      </c>
      <c r="P422" s="244">
        <f>O422/$M$1040</f>
        <v>2.5222913025200786E-5</v>
      </c>
      <c r="Q422" s="68">
        <f>O422-M422</f>
        <v>0</v>
      </c>
      <c r="R422" s="90">
        <f>Q422/$M$1040</f>
        <v>0</v>
      </c>
    </row>
    <row r="423" spans="1:18" ht="15" customHeight="1" x14ac:dyDescent="0.2">
      <c r="A423" s="225">
        <f>A422+1</f>
        <v>421</v>
      </c>
      <c r="B423" t="s">
        <v>3470</v>
      </c>
      <c r="C423" s="63" t="s">
        <v>3471</v>
      </c>
      <c r="D423" s="63"/>
      <c r="E423" t="s">
        <v>1059</v>
      </c>
      <c r="F423" t="s">
        <v>1060</v>
      </c>
      <c r="G423" s="63" t="s">
        <v>590</v>
      </c>
      <c r="M423" s="227"/>
      <c r="N423" s="244">
        <f>M423/$M$1040</f>
        <v>0</v>
      </c>
      <c r="O423" s="243">
        <f>VLOOKUP(B423,'Shareholding Mar13'!$B$2:$P$970,12,0)</f>
        <v>178500</v>
      </c>
      <c r="P423" s="244">
        <f>O423/$M$1040</f>
        <v>1.5797508684204704E-4</v>
      </c>
      <c r="Q423" s="68">
        <f>O423-M423</f>
        <v>178500</v>
      </c>
      <c r="R423" s="90">
        <f>Q423/$M$1040</f>
        <v>1.5797508684204704E-4</v>
      </c>
    </row>
    <row r="424" spans="1:18" ht="15" customHeight="1" x14ac:dyDescent="0.2">
      <c r="A424" s="225">
        <f>A423+1</f>
        <v>422</v>
      </c>
      <c r="B424" t="s">
        <v>3043</v>
      </c>
      <c r="C424" s="63" t="s">
        <v>3044</v>
      </c>
      <c r="D424" s="63" t="s">
        <v>656</v>
      </c>
      <c r="E424" t="s">
        <v>3045</v>
      </c>
      <c r="F424" t="s">
        <v>3046</v>
      </c>
      <c r="G424" s="63" t="s">
        <v>590</v>
      </c>
      <c r="M424" s="227">
        <f>VLOOKUP(B424,'Shareholding Feb13'!$B$2:$P$982,12,0)</f>
        <v>43000</v>
      </c>
      <c r="N424" s="244">
        <f>M424/$M$1040</f>
        <v>3.8055623160829261E-5</v>
      </c>
      <c r="O424" s="243">
        <f>VLOOKUP(B424,'Shareholding Mar13'!$B$2:$P$970,12,0)</f>
        <v>43000</v>
      </c>
      <c r="P424" s="244">
        <f>O424/$M$1040</f>
        <v>3.8055623160829261E-5</v>
      </c>
      <c r="Q424" s="68">
        <f>O424-M424</f>
        <v>0</v>
      </c>
      <c r="R424" s="90">
        <f>Q424/$M$1040</f>
        <v>0</v>
      </c>
    </row>
    <row r="425" spans="1:18" ht="15" customHeight="1" x14ac:dyDescent="0.2">
      <c r="A425" s="225">
        <f>A424+1</f>
        <v>423</v>
      </c>
      <c r="B425" t="s">
        <v>1989</v>
      </c>
      <c r="C425" s="63" t="s">
        <v>1990</v>
      </c>
      <c r="D425" s="63"/>
      <c r="E425" t="s">
        <v>1991</v>
      </c>
      <c r="F425"/>
      <c r="G425" s="63" t="s">
        <v>590</v>
      </c>
      <c r="M425" s="227">
        <f>VLOOKUP(B425,'Shareholding Feb13'!$B$2:$P$982,12,0)</f>
        <v>222000</v>
      </c>
      <c r="N425" s="244">
        <f>M425/$M$1040</f>
        <v>1.9647321724893245E-4</v>
      </c>
      <c r="O425" s="243">
        <f>VLOOKUP(B425,'Shareholding Mar13'!$B$2:$P$970,12,0)</f>
        <v>222000</v>
      </c>
      <c r="P425" s="244">
        <f>O425/$M$1040</f>
        <v>1.9647321724893245E-4</v>
      </c>
      <c r="Q425" s="68">
        <f>O425-M425</f>
        <v>0</v>
      </c>
      <c r="R425" s="90">
        <f>Q425/$M$1040</f>
        <v>0</v>
      </c>
    </row>
    <row r="426" spans="1:18" ht="15" customHeight="1" x14ac:dyDescent="0.2">
      <c r="A426" s="225">
        <f>A425+1</f>
        <v>424</v>
      </c>
      <c r="B426" t="s">
        <v>2122</v>
      </c>
      <c r="C426" s="63" t="s">
        <v>2123</v>
      </c>
      <c r="D426" s="63"/>
      <c r="E426" t="s">
        <v>2124</v>
      </c>
      <c r="F426"/>
      <c r="G426" s="63" t="s">
        <v>590</v>
      </c>
      <c r="M426" s="227">
        <f>VLOOKUP(B426,'Shareholding Feb13'!$B$2:$P$982,12,0)</f>
        <v>429500</v>
      </c>
      <c r="N426" s="244">
        <f>M426/$M$1040</f>
        <v>3.8011372436223644E-4</v>
      </c>
      <c r="O426" s="243">
        <f>VLOOKUP(B426,'Shareholding Mar13'!$B$2:$P$970,12,0)</f>
        <v>406500</v>
      </c>
      <c r="P426" s="244">
        <f>O426/$M$1040</f>
        <v>3.5975839104365336E-4</v>
      </c>
      <c r="Q426" s="68">
        <f>O426-M426</f>
        <v>-23000</v>
      </c>
      <c r="R426" s="90">
        <f>Q426/$M$1040</f>
        <v>-2.0355333318583093E-5</v>
      </c>
    </row>
    <row r="427" spans="1:18" ht="15" customHeight="1" x14ac:dyDescent="0.2">
      <c r="A427" s="225">
        <f>A426+1</f>
        <v>425</v>
      </c>
      <c r="B427" t="s">
        <v>3316</v>
      </c>
      <c r="C427" s="63" t="s">
        <v>3317</v>
      </c>
      <c r="D427" s="63" t="s">
        <v>656</v>
      </c>
      <c r="E427" t="s">
        <v>3318</v>
      </c>
      <c r="F427" t="s">
        <v>3319</v>
      </c>
      <c r="G427" s="63" t="s">
        <v>590</v>
      </c>
      <c r="M427" s="227">
        <f>VLOOKUP(B427,'Shareholding Feb13'!$B$2:$P$982,12,0)</f>
        <v>8000</v>
      </c>
      <c r="N427" s="244">
        <f>M427/$M$1040</f>
        <v>7.0801159368984669E-6</v>
      </c>
      <c r="O427" s="243"/>
      <c r="P427" s="244">
        <f>O427/$M$1040</f>
        <v>0</v>
      </c>
      <c r="Q427" s="68">
        <f>O427-M427</f>
        <v>-8000</v>
      </c>
      <c r="R427" s="90">
        <f>Q427/$M$1040</f>
        <v>-7.0801159368984669E-6</v>
      </c>
    </row>
    <row r="428" spans="1:18" ht="15" customHeight="1" x14ac:dyDescent="0.2">
      <c r="A428" s="225">
        <f>A427+1</f>
        <v>426</v>
      </c>
      <c r="B428" t="s">
        <v>2998</v>
      </c>
      <c r="C428" s="63" t="s">
        <v>2999</v>
      </c>
      <c r="D428" s="63" t="s">
        <v>656</v>
      </c>
      <c r="E428" t="s">
        <v>3000</v>
      </c>
      <c r="F428" t="s">
        <v>3001</v>
      </c>
      <c r="G428" s="63" t="s">
        <v>590</v>
      </c>
      <c r="M428" s="227">
        <f>VLOOKUP(B428,'Shareholding Feb13'!$B$2:$P$982,12,0)</f>
        <v>2500</v>
      </c>
      <c r="N428" s="244">
        <f>M428/$M$1040</f>
        <v>2.212536230280771E-6</v>
      </c>
      <c r="O428" s="243">
        <f>VLOOKUP(B428,'Shareholding Mar13'!$B$2:$P$970,12,0)</f>
        <v>4500</v>
      </c>
      <c r="P428" s="244">
        <f>O428/$M$1040</f>
        <v>3.9825652145053873E-6</v>
      </c>
      <c r="Q428" s="68">
        <f>O428-M428</f>
        <v>2000</v>
      </c>
      <c r="R428" s="90">
        <f>Q428/$M$1040</f>
        <v>1.7700289842246167E-6</v>
      </c>
    </row>
    <row r="429" spans="1:18" ht="15" customHeight="1" x14ac:dyDescent="0.2">
      <c r="A429" s="225">
        <f>A428+1</f>
        <v>427</v>
      </c>
      <c r="B429" t="s">
        <v>1481</v>
      </c>
      <c r="C429" s="63" t="s">
        <v>1482</v>
      </c>
      <c r="D429" s="63"/>
      <c r="E429" t="s">
        <v>1483</v>
      </c>
      <c r="F429" t="s">
        <v>1484</v>
      </c>
      <c r="G429" s="63" t="s">
        <v>590</v>
      </c>
      <c r="M429" s="227">
        <f>VLOOKUP(B429,'Shareholding Feb13'!$B$2:$P$982,12,0)</f>
        <v>328986</v>
      </c>
      <c r="N429" s="244">
        <f>M429/$M$1040</f>
        <v>2.9115737770205985E-4</v>
      </c>
      <c r="O429" s="243">
        <f>VLOOKUP(B429,'Shareholding Mar13'!$B$2:$P$970,12,0)</f>
        <v>328986</v>
      </c>
      <c r="P429" s="244">
        <f>O429/$M$1040</f>
        <v>2.9115737770205985E-4</v>
      </c>
      <c r="Q429" s="68">
        <f>O429-M429</f>
        <v>0</v>
      </c>
      <c r="R429" s="90">
        <f>Q429/$M$1040</f>
        <v>0</v>
      </c>
    </row>
    <row r="430" spans="1:18" ht="15" customHeight="1" x14ac:dyDescent="0.2">
      <c r="A430" s="225">
        <f>A429+1</f>
        <v>428</v>
      </c>
      <c r="B430" t="s">
        <v>825</v>
      </c>
      <c r="C430" s="63" t="s">
        <v>826</v>
      </c>
      <c r="D430" s="63"/>
      <c r="E430" t="s">
        <v>1038</v>
      </c>
      <c r="F430"/>
      <c r="G430" s="63" t="s">
        <v>590</v>
      </c>
      <c r="M430" s="227">
        <f>VLOOKUP(B430,'Shareholding Feb13'!$B$2:$P$982,12,0)</f>
        <v>42500</v>
      </c>
      <c r="N430" s="244">
        <f>M430/$M$1040</f>
        <v>3.7613115914773101E-5</v>
      </c>
      <c r="O430" s="243">
        <f>VLOOKUP(B430,'Shareholding Mar13'!$B$2:$P$970,12,0)</f>
        <v>42500</v>
      </c>
      <c r="P430" s="244">
        <f>O430/$M$1040</f>
        <v>3.7613115914773101E-5</v>
      </c>
      <c r="Q430" s="68">
        <f>O430-M430</f>
        <v>0</v>
      </c>
      <c r="R430" s="90">
        <f>Q430/$M$1040</f>
        <v>0</v>
      </c>
    </row>
    <row r="431" spans="1:18" ht="15" customHeight="1" x14ac:dyDescent="0.2">
      <c r="A431" s="225">
        <f>A430+1</f>
        <v>429</v>
      </c>
      <c r="B431" t="s">
        <v>2788</v>
      </c>
      <c r="C431" s="63" t="s">
        <v>2789</v>
      </c>
      <c r="D431" s="63"/>
      <c r="E431" t="s">
        <v>2790</v>
      </c>
      <c r="F431"/>
      <c r="G431" s="63" t="s">
        <v>590</v>
      </c>
      <c r="M431" s="227">
        <f>VLOOKUP(B431,'Shareholding Feb13'!$B$2:$P$982,12,0)</f>
        <v>1220500</v>
      </c>
      <c r="N431" s="244">
        <f>M431/$M$1040</f>
        <v>1.0801601876230724E-3</v>
      </c>
      <c r="O431" s="243">
        <f>VLOOKUP(B431,'Shareholding Mar13'!$B$2:$P$970,12,0)</f>
        <v>1220500</v>
      </c>
      <c r="P431" s="244">
        <f>O431/$M$1040</f>
        <v>1.0801601876230724E-3</v>
      </c>
      <c r="Q431" s="68">
        <f>O431-M431</f>
        <v>0</v>
      </c>
      <c r="R431" s="90">
        <f>Q431/$M$1040</f>
        <v>0</v>
      </c>
    </row>
    <row r="432" spans="1:18" ht="15" customHeight="1" x14ac:dyDescent="0.2">
      <c r="A432" s="225">
        <f>A431+1</f>
        <v>430</v>
      </c>
      <c r="B432" t="s">
        <v>3419</v>
      </c>
      <c r="C432" s="63" t="s">
        <v>3420</v>
      </c>
      <c r="D432" s="63" t="s">
        <v>656</v>
      </c>
      <c r="E432" t="s">
        <v>3421</v>
      </c>
      <c r="F432" t="s">
        <v>101</v>
      </c>
      <c r="G432" s="63" t="s">
        <v>590</v>
      </c>
      <c r="M432" s="227">
        <f>VLOOKUP(B432,'Shareholding Feb13'!$B$2:$P$982,12,0)</f>
        <v>16000</v>
      </c>
      <c r="N432" s="244">
        <f>M432/$M$1040</f>
        <v>1.4160231873796934E-5</v>
      </c>
      <c r="O432" s="243">
        <f>VLOOKUP(B432,'Shareholding Mar13'!$B$2:$P$970,12,0)</f>
        <v>16000</v>
      </c>
      <c r="P432" s="244">
        <f>O432/$M$1040</f>
        <v>1.4160231873796934E-5</v>
      </c>
      <c r="Q432" s="68">
        <f>O432-M432</f>
        <v>0</v>
      </c>
      <c r="R432" s="90">
        <f>Q432/$M$1040</f>
        <v>0</v>
      </c>
    </row>
    <row r="433" spans="1:18" ht="15" customHeight="1" x14ac:dyDescent="0.2">
      <c r="A433" s="225">
        <f>A432+1</f>
        <v>431</v>
      </c>
      <c r="B433" t="s">
        <v>313</v>
      </c>
      <c r="C433" s="63" t="s">
        <v>314</v>
      </c>
      <c r="D433" s="63"/>
      <c r="E433" t="s">
        <v>1232</v>
      </c>
      <c r="F433"/>
      <c r="G433" s="63" t="s">
        <v>590</v>
      </c>
      <c r="M433" s="227">
        <f>VLOOKUP(B433,'Shareholding Feb13'!$B$2:$P$982,12,0)</f>
        <v>179500</v>
      </c>
      <c r="N433" s="244">
        <f>M433/$M$1040</f>
        <v>1.5886010133415936E-4</v>
      </c>
      <c r="O433" s="243">
        <f>VLOOKUP(B433,'Shareholding Mar13'!$B$2:$P$970,12,0)</f>
        <v>179500</v>
      </c>
      <c r="P433" s="244">
        <f>O433/$M$1040</f>
        <v>1.5886010133415936E-4</v>
      </c>
      <c r="Q433" s="68">
        <f>O433-M433</f>
        <v>0</v>
      </c>
      <c r="R433" s="90">
        <f>Q433/$M$1040</f>
        <v>0</v>
      </c>
    </row>
    <row r="434" spans="1:18" ht="15" customHeight="1" x14ac:dyDescent="0.2">
      <c r="A434" s="225">
        <f>A433+1</f>
        <v>432</v>
      </c>
      <c r="B434" t="s">
        <v>2486</v>
      </c>
      <c r="C434" s="63" t="s">
        <v>2487</v>
      </c>
      <c r="D434" s="63"/>
      <c r="E434" t="s">
        <v>2488</v>
      </c>
      <c r="F434"/>
      <c r="G434" s="63" t="s">
        <v>590</v>
      </c>
      <c r="M434" s="227">
        <f>VLOOKUP(B434,'Shareholding Feb13'!$B$2:$P$982,12,0)</f>
        <v>72500</v>
      </c>
      <c r="N434" s="244">
        <f>M434/$M$1040</f>
        <v>6.4163550678142357E-5</v>
      </c>
      <c r="O434" s="243">
        <f>VLOOKUP(B434,'Shareholding Mar13'!$B$2:$P$970,12,0)</f>
        <v>72500</v>
      </c>
      <c r="P434" s="244">
        <f>O434/$M$1040</f>
        <v>6.4163550678142357E-5</v>
      </c>
      <c r="Q434" s="68">
        <f>O434-M434</f>
        <v>0</v>
      </c>
      <c r="R434" s="90">
        <f>Q434/$M$1040</f>
        <v>0</v>
      </c>
    </row>
    <row r="435" spans="1:18" ht="15" customHeight="1" x14ac:dyDescent="0.2">
      <c r="A435" s="225">
        <f>A434+1</f>
        <v>433</v>
      </c>
      <c r="B435" t="s">
        <v>177</v>
      </c>
      <c r="C435" s="63" t="s">
        <v>178</v>
      </c>
      <c r="D435" s="63"/>
      <c r="E435" t="s">
        <v>1029</v>
      </c>
      <c r="F435"/>
      <c r="G435" s="63" t="s">
        <v>590</v>
      </c>
      <c r="M435" s="227">
        <f>VLOOKUP(B435,'Shareholding Feb13'!$B$2:$P$982,12,0)</f>
        <v>52000</v>
      </c>
      <c r="N435" s="244">
        <f>M435/$M$1040</f>
        <v>4.6020753589840036E-5</v>
      </c>
      <c r="O435" s="243">
        <f>VLOOKUP(B435,'Shareholding Mar13'!$B$2:$P$970,12,0)</f>
        <v>52000</v>
      </c>
      <c r="P435" s="244">
        <f>O435/$M$1040</f>
        <v>4.6020753589840036E-5</v>
      </c>
      <c r="Q435" s="68">
        <f>O435-M435</f>
        <v>0</v>
      </c>
      <c r="R435" s="90">
        <f>Q435/$M$1040</f>
        <v>0</v>
      </c>
    </row>
    <row r="436" spans="1:18" ht="15" customHeight="1" x14ac:dyDescent="0.2">
      <c r="A436" s="225">
        <f>A435+1</f>
        <v>434</v>
      </c>
      <c r="B436" t="s">
        <v>2871</v>
      </c>
      <c r="C436" s="63" t="s">
        <v>2872</v>
      </c>
      <c r="D436" s="63"/>
      <c r="E436" t="s">
        <v>2873</v>
      </c>
      <c r="F436"/>
      <c r="G436" s="63" t="s">
        <v>590</v>
      </c>
      <c r="M436" s="227">
        <f>VLOOKUP(B436,'Shareholding Feb13'!$B$2:$P$982,12,0)</f>
        <v>105500</v>
      </c>
      <c r="N436" s="244">
        <f>M436/$M$1040</f>
        <v>9.3369028917848523E-5</v>
      </c>
      <c r="O436" s="243">
        <f>VLOOKUP(B436,'Shareholding Mar13'!$B$2:$P$970,12,0)</f>
        <v>149500</v>
      </c>
      <c r="P436" s="244">
        <f>O436/$M$1040</f>
        <v>1.323096665707901E-4</v>
      </c>
      <c r="Q436" s="68">
        <f>O436-M436</f>
        <v>44000</v>
      </c>
      <c r="R436" s="90">
        <f>Q436/$M$1040</f>
        <v>3.8940637652941567E-5</v>
      </c>
    </row>
    <row r="437" spans="1:18" ht="15" customHeight="1" x14ac:dyDescent="0.2">
      <c r="A437" s="225">
        <f>A436+1</f>
        <v>435</v>
      </c>
      <c r="B437" t="s">
        <v>2818</v>
      </c>
      <c r="C437" s="63" t="s">
        <v>2819</v>
      </c>
      <c r="D437" s="63"/>
      <c r="E437" t="s">
        <v>2820</v>
      </c>
      <c r="F437"/>
      <c r="G437" s="63" t="s">
        <v>590</v>
      </c>
      <c r="M437" s="227">
        <f>VLOOKUP(B437,'Shareholding Feb13'!$B$2:$P$982,12,0)</f>
        <v>345000</v>
      </c>
      <c r="N437" s="244">
        <f>M437/$M$1040</f>
        <v>3.0532999977874635E-4</v>
      </c>
      <c r="O437" s="243">
        <f>VLOOKUP(B437,'Shareholding Mar13'!$B$2:$P$970,12,0)</f>
        <v>544500</v>
      </c>
      <c r="P437" s="244">
        <f>O437/$M$1040</f>
        <v>4.8189039095515189E-4</v>
      </c>
      <c r="Q437" s="68">
        <f>O437-M437</f>
        <v>199500</v>
      </c>
      <c r="R437" s="90">
        <f>Q437/$M$1040</f>
        <v>1.7656039117640551E-4</v>
      </c>
    </row>
    <row r="438" spans="1:18" ht="15" customHeight="1" x14ac:dyDescent="0.2">
      <c r="A438" s="225">
        <f>A437+1</f>
        <v>436</v>
      </c>
      <c r="B438" t="s">
        <v>3077</v>
      </c>
      <c r="C438" s="63" t="s">
        <v>3078</v>
      </c>
      <c r="D438" s="63" t="s">
        <v>656</v>
      </c>
      <c r="E438" t="s">
        <v>3079</v>
      </c>
      <c r="F438" t="s">
        <v>3080</v>
      </c>
      <c r="G438" s="63" t="s">
        <v>590</v>
      </c>
      <c r="M438" s="227">
        <f>VLOOKUP(B438,'Shareholding Feb13'!$B$2:$P$982,12,0)</f>
        <v>6000</v>
      </c>
      <c r="N438" s="244">
        <f>M438/$M$1040</f>
        <v>5.3100869526738497E-6</v>
      </c>
      <c r="O438" s="243">
        <f>VLOOKUP(B438,'Shareholding Mar13'!$B$2:$P$970,12,0)</f>
        <v>6000</v>
      </c>
      <c r="P438" s="244">
        <f>O438/$M$1040</f>
        <v>5.3100869526738497E-6</v>
      </c>
      <c r="Q438" s="68">
        <f>O438-M438</f>
        <v>0</v>
      </c>
      <c r="R438" s="90">
        <f>Q438/$M$1040</f>
        <v>0</v>
      </c>
    </row>
    <row r="439" spans="1:18" ht="15" customHeight="1" x14ac:dyDescent="0.2">
      <c r="A439" s="225">
        <f>A438+1</f>
        <v>437</v>
      </c>
      <c r="B439" t="s">
        <v>3257</v>
      </c>
      <c r="C439" s="63" t="s">
        <v>3258</v>
      </c>
      <c r="D439" s="63" t="s">
        <v>656</v>
      </c>
      <c r="E439" t="s">
        <v>3259</v>
      </c>
      <c r="F439" t="s">
        <v>3245</v>
      </c>
      <c r="G439" s="63" t="s">
        <v>590</v>
      </c>
      <c r="M439" s="227">
        <f>VLOOKUP(B439,'Shareholding Feb13'!$B$2:$P$982,12,0)</f>
        <v>45500</v>
      </c>
      <c r="N439" s="244">
        <f>M439/$M$1040</f>
        <v>4.0268159391110026E-5</v>
      </c>
      <c r="O439" s="243">
        <f>VLOOKUP(B439,'Shareholding Mar13'!$B$2:$P$970,12,0)</f>
        <v>45500</v>
      </c>
      <c r="P439" s="244">
        <f>O439/$M$1040</f>
        <v>4.0268159391110026E-5</v>
      </c>
      <c r="Q439" s="68">
        <f>O439-M439</f>
        <v>0</v>
      </c>
      <c r="R439" s="90">
        <f>Q439/$M$1040</f>
        <v>0</v>
      </c>
    </row>
    <row r="440" spans="1:18" ht="15" customHeight="1" x14ac:dyDescent="0.2">
      <c r="A440" s="225">
        <f>A439+1</f>
        <v>438</v>
      </c>
      <c r="B440" t="s">
        <v>3242</v>
      </c>
      <c r="C440" s="63" t="s">
        <v>3243</v>
      </c>
      <c r="D440" s="63"/>
      <c r="E440" t="s">
        <v>3244</v>
      </c>
      <c r="F440" t="s">
        <v>3245</v>
      </c>
      <c r="G440" s="63" t="s">
        <v>590</v>
      </c>
      <c r="M440" s="227">
        <f>VLOOKUP(B440,'Shareholding Feb13'!$B$2:$P$982,12,0)</f>
        <v>102500</v>
      </c>
      <c r="N440" s="244">
        <f>M440/$M$1040</f>
        <v>9.0713985441511605E-5</v>
      </c>
      <c r="O440" s="243">
        <f>VLOOKUP(B440,'Shareholding Mar13'!$B$2:$P$970,12,0)</f>
        <v>102500</v>
      </c>
      <c r="P440" s="244">
        <f>O440/$M$1040</f>
        <v>9.0713985441511605E-5</v>
      </c>
      <c r="Q440" s="68">
        <f>O440-M440</f>
        <v>0</v>
      </c>
      <c r="R440" s="90">
        <f>Q440/$M$1040</f>
        <v>0</v>
      </c>
    </row>
    <row r="441" spans="1:18" ht="15" customHeight="1" x14ac:dyDescent="0.2">
      <c r="A441" s="225">
        <f>A440+1</f>
        <v>439</v>
      </c>
      <c r="B441" t="s">
        <v>3152</v>
      </c>
      <c r="C441" s="63" t="s">
        <v>3153</v>
      </c>
      <c r="D441" s="63"/>
      <c r="E441" t="s">
        <v>3154</v>
      </c>
      <c r="F441" t="s">
        <v>3155</v>
      </c>
      <c r="G441" s="63" t="s">
        <v>590</v>
      </c>
      <c r="M441" s="227">
        <f>VLOOKUP(B441,'Shareholding Feb13'!$B$2:$P$982,12,0)</f>
        <v>84000</v>
      </c>
      <c r="N441" s="244">
        <f>M441/$M$1040</f>
        <v>7.4341217337433896E-5</v>
      </c>
      <c r="O441" s="243">
        <f>VLOOKUP(B441,'Shareholding Mar13'!$B$2:$P$970,12,0)</f>
        <v>84000</v>
      </c>
      <c r="P441" s="244">
        <f>O441/$M$1040</f>
        <v>7.4341217337433896E-5</v>
      </c>
      <c r="Q441" s="68">
        <f>O441-M441</f>
        <v>0</v>
      </c>
      <c r="R441" s="90">
        <f>Q441/$M$1040</f>
        <v>0</v>
      </c>
    </row>
    <row r="442" spans="1:18" ht="15" customHeight="1" x14ac:dyDescent="0.2">
      <c r="A442" s="225">
        <f>A441+1</f>
        <v>440</v>
      </c>
      <c r="B442" t="s">
        <v>3033</v>
      </c>
      <c r="C442" s="63" t="s">
        <v>2854</v>
      </c>
      <c r="D442" s="63"/>
      <c r="E442" t="s">
        <v>2855</v>
      </c>
      <c r="F442" t="s">
        <v>85</v>
      </c>
      <c r="G442" s="63" t="s">
        <v>590</v>
      </c>
      <c r="M442" s="227">
        <f>VLOOKUP(B442,'Shareholding Feb13'!$B$2:$P$982,12,0)</f>
        <v>308500</v>
      </c>
      <c r="N442" s="244">
        <f>M442/$M$1040</f>
        <v>2.7302697081664712E-4</v>
      </c>
      <c r="O442" s="243">
        <f>VLOOKUP(B442,'Shareholding Mar13'!$B$2:$P$970,12,0)</f>
        <v>492000</v>
      </c>
      <c r="P442" s="244">
        <f>O442/$M$1040</f>
        <v>4.3542713011925571E-4</v>
      </c>
      <c r="Q442" s="68">
        <f>O442-M442</f>
        <v>183500</v>
      </c>
      <c r="R442" s="90">
        <f>Q442/$M$1040</f>
        <v>1.6240015930260858E-4</v>
      </c>
    </row>
    <row r="443" spans="1:18" ht="15" customHeight="1" x14ac:dyDescent="0.2">
      <c r="A443" s="225">
        <f>A442+1</f>
        <v>441</v>
      </c>
      <c r="B443" t="s">
        <v>2430</v>
      </c>
      <c r="C443" s="63" t="s">
        <v>2431</v>
      </c>
      <c r="D443" s="63"/>
      <c r="E443" t="s">
        <v>2432</v>
      </c>
      <c r="F443" t="s">
        <v>2433</v>
      </c>
      <c r="G443" s="63" t="s">
        <v>590</v>
      </c>
      <c r="M443" s="227">
        <f>VLOOKUP(B443,'Shareholding Feb13'!$B$2:$P$982,12,0)</f>
        <v>690000</v>
      </c>
      <c r="N443" s="244">
        <f>M443/$M$1040</f>
        <v>6.1065999955749271E-4</v>
      </c>
      <c r="O443" s="243">
        <f>VLOOKUP(B443,'Shareholding Mar13'!$B$2:$P$970,12,0)</f>
        <v>690000</v>
      </c>
      <c r="P443" s="244">
        <f>O443/$M$1040</f>
        <v>6.1065999955749271E-4</v>
      </c>
      <c r="Q443" s="68">
        <f>O443-M443</f>
        <v>0</v>
      </c>
      <c r="R443" s="90">
        <f>Q443/$M$1040</f>
        <v>0</v>
      </c>
    </row>
    <row r="444" spans="1:18" ht="15" customHeight="1" x14ac:dyDescent="0.2">
      <c r="A444" s="225">
        <f>A443+1</f>
        <v>442</v>
      </c>
      <c r="B444" t="s">
        <v>1274</v>
      </c>
      <c r="C444" s="63" t="s">
        <v>1275</v>
      </c>
      <c r="D444" s="63"/>
      <c r="E444" t="s">
        <v>1276</v>
      </c>
      <c r="F444"/>
      <c r="G444" s="63" t="s">
        <v>590</v>
      </c>
      <c r="M444" s="227">
        <f>VLOOKUP(B444,'Shareholding Feb13'!$B$2:$P$982,12,0)</f>
        <v>169100</v>
      </c>
      <c r="N444" s="244">
        <f>M444/$M$1040</f>
        <v>1.4965595061619134E-4</v>
      </c>
      <c r="O444" s="243">
        <f>VLOOKUP(B444,'Shareholding Mar13'!$B$2:$P$970,12,0)</f>
        <v>169100</v>
      </c>
      <c r="P444" s="244">
        <f>O444/$M$1040</f>
        <v>1.4965595061619134E-4</v>
      </c>
      <c r="Q444" s="68">
        <f>O444-M444</f>
        <v>0</v>
      </c>
      <c r="R444" s="90">
        <f>Q444/$M$1040</f>
        <v>0</v>
      </c>
    </row>
    <row r="445" spans="1:18" ht="15" customHeight="1" x14ac:dyDescent="0.2">
      <c r="A445" s="225">
        <f>A444+1</f>
        <v>443</v>
      </c>
      <c r="B445" t="s">
        <v>2721</v>
      </c>
      <c r="C445" s="63" t="s">
        <v>2722</v>
      </c>
      <c r="D445" s="63"/>
      <c r="E445" t="s">
        <v>2723</v>
      </c>
      <c r="F445"/>
      <c r="G445" s="63" t="s">
        <v>590</v>
      </c>
      <c r="M445" s="227">
        <f>VLOOKUP(B445,'Shareholding Feb13'!$B$2:$P$982,12,0)</f>
        <v>73500</v>
      </c>
      <c r="N445" s="244">
        <f>M445/$M$1040</f>
        <v>6.5048565170254663E-5</v>
      </c>
      <c r="O445" s="243"/>
      <c r="P445" s="244">
        <f>O445/$M$1040</f>
        <v>0</v>
      </c>
      <c r="Q445" s="68">
        <f>O445-M445</f>
        <v>-73500</v>
      </c>
      <c r="R445" s="90">
        <f>Q445/$M$1040</f>
        <v>-6.5048565170254663E-5</v>
      </c>
    </row>
    <row r="446" spans="1:18" ht="15" customHeight="1" x14ac:dyDescent="0.2">
      <c r="A446" s="225">
        <f>A445+1</f>
        <v>444</v>
      </c>
      <c r="B446" t="s">
        <v>755</v>
      </c>
      <c r="C446" s="63" t="s">
        <v>756</v>
      </c>
      <c r="D446" s="63"/>
      <c r="E446" t="s">
        <v>1014</v>
      </c>
      <c r="F446"/>
      <c r="G446" s="63" t="s">
        <v>590</v>
      </c>
      <c r="M446" s="227">
        <f>VLOOKUP(B446,'Shareholding Feb13'!$B$2:$P$982,12,0)</f>
        <v>363500</v>
      </c>
      <c r="N446" s="244">
        <f>M446/$M$1040</f>
        <v>3.217027678828241E-4</v>
      </c>
      <c r="O446" s="243">
        <f>VLOOKUP(B446,'Shareholding Mar13'!$B$2:$P$970,12,0)</f>
        <v>266500</v>
      </c>
      <c r="P446" s="244">
        <f>O446/$M$1040</f>
        <v>2.3585636214793016E-4</v>
      </c>
      <c r="Q446" s="68">
        <f>O446-M446</f>
        <v>-97000</v>
      </c>
      <c r="R446" s="90">
        <f>Q446/$M$1040</f>
        <v>-8.5846405734893915E-5</v>
      </c>
    </row>
    <row r="447" spans="1:18" ht="15" customHeight="1" x14ac:dyDescent="0.2">
      <c r="A447" s="225">
        <f>A446+1</f>
        <v>445</v>
      </c>
      <c r="B447" t="s">
        <v>2483</v>
      </c>
      <c r="C447" s="63" t="s">
        <v>2484</v>
      </c>
      <c r="D447" s="63"/>
      <c r="E447" t="s">
        <v>2485</v>
      </c>
      <c r="F447"/>
      <c r="G447" s="63" t="s">
        <v>590</v>
      </c>
      <c r="M447" s="227">
        <f>VLOOKUP(B447,'Shareholding Feb13'!$B$2:$P$982,12,0)</f>
        <v>49500</v>
      </c>
      <c r="N447" s="244">
        <f>M447/$M$1040</f>
        <v>4.3808217359559264E-5</v>
      </c>
      <c r="O447" s="243">
        <f>VLOOKUP(B447,'Shareholding Mar13'!$B$2:$P$970,12,0)</f>
        <v>49500</v>
      </c>
      <c r="P447" s="244">
        <f>O447/$M$1040</f>
        <v>4.3808217359559264E-5</v>
      </c>
      <c r="Q447" s="68">
        <f>O447-M447</f>
        <v>0</v>
      </c>
      <c r="R447" s="90">
        <f>Q447/$M$1040</f>
        <v>0</v>
      </c>
    </row>
    <row r="448" spans="1:18" ht="15" customHeight="1" x14ac:dyDescent="0.2">
      <c r="A448" s="225">
        <f>A447+1</f>
        <v>446</v>
      </c>
      <c r="B448" t="s">
        <v>1061</v>
      </c>
      <c r="C448" s="63" t="s">
        <v>1062</v>
      </c>
      <c r="D448" s="63"/>
      <c r="E448" t="s">
        <v>1063</v>
      </c>
      <c r="F448" t="s">
        <v>1064</v>
      </c>
      <c r="G448" s="63" t="s">
        <v>590</v>
      </c>
      <c r="M448" s="227">
        <f>VLOOKUP(B448,'Shareholding Feb13'!$B$2:$P$982,12,0)</f>
        <v>82500</v>
      </c>
      <c r="N448" s="244">
        <f>M448/$M$1040</f>
        <v>7.3013695599265444E-5</v>
      </c>
      <c r="O448" s="243">
        <f>VLOOKUP(B448,'Shareholding Mar13'!$B$2:$P$970,12,0)</f>
        <v>82500</v>
      </c>
      <c r="P448" s="244">
        <f>O448/$M$1040</f>
        <v>7.3013695599265444E-5</v>
      </c>
      <c r="Q448" s="68">
        <f>O448-M448</f>
        <v>0</v>
      </c>
      <c r="R448" s="90">
        <f>Q448/$M$1040</f>
        <v>0</v>
      </c>
    </row>
    <row r="449" spans="1:18" ht="15" customHeight="1" x14ac:dyDescent="0.2">
      <c r="A449" s="225">
        <f>A448+1</f>
        <v>447</v>
      </c>
      <c r="B449" t="s">
        <v>684</v>
      </c>
      <c r="C449" s="63" t="s">
        <v>685</v>
      </c>
      <c r="D449" s="63"/>
      <c r="E449" t="s">
        <v>1042</v>
      </c>
      <c r="F449"/>
      <c r="G449" s="63" t="s">
        <v>590</v>
      </c>
      <c r="M449" s="227">
        <f>VLOOKUP(B449,'Shareholding Feb13'!$B$2:$P$982,12,0)</f>
        <v>62000</v>
      </c>
      <c r="N449" s="244">
        <f>M449/$M$1040</f>
        <v>5.4870898510963116E-5</v>
      </c>
      <c r="O449" s="243">
        <f>VLOOKUP(B449,'Shareholding Mar13'!$B$2:$P$970,12,0)</f>
        <v>62000</v>
      </c>
      <c r="P449" s="244">
        <f>O449/$M$1040</f>
        <v>5.4870898510963116E-5</v>
      </c>
      <c r="Q449" s="68">
        <f>O449-M449</f>
        <v>0</v>
      </c>
      <c r="R449" s="90">
        <f>Q449/$M$1040</f>
        <v>0</v>
      </c>
    </row>
    <row r="450" spans="1:18" ht="15" customHeight="1" x14ac:dyDescent="0.2">
      <c r="A450" s="225">
        <f>A449+1</f>
        <v>448</v>
      </c>
      <c r="B450" t="s">
        <v>2712</v>
      </c>
      <c r="C450" s="63" t="s">
        <v>2713</v>
      </c>
      <c r="D450" s="63"/>
      <c r="E450" t="s">
        <v>2714</v>
      </c>
      <c r="F450"/>
      <c r="G450" s="63" t="s">
        <v>590</v>
      </c>
      <c r="M450" s="227">
        <f>VLOOKUP(B450,'Shareholding Feb13'!$B$2:$P$982,12,0)</f>
        <v>76000</v>
      </c>
      <c r="N450" s="244">
        <f>M450/$M$1040</f>
        <v>6.7261101400535435E-5</v>
      </c>
      <c r="O450" s="243">
        <f>VLOOKUP(B450,'Shareholding Mar13'!$B$2:$P$970,12,0)</f>
        <v>76000</v>
      </c>
      <c r="P450" s="244">
        <f>O450/$M$1040</f>
        <v>6.7261101400535435E-5</v>
      </c>
      <c r="Q450" s="68">
        <f>O450-M450</f>
        <v>0</v>
      </c>
      <c r="R450" s="90">
        <f>Q450/$M$1040</f>
        <v>0</v>
      </c>
    </row>
    <row r="451" spans="1:18" ht="15" customHeight="1" x14ac:dyDescent="0.2">
      <c r="A451" s="225">
        <f>A450+1</f>
        <v>449</v>
      </c>
      <c r="B451" t="s">
        <v>3198</v>
      </c>
      <c r="C451" s="63" t="s">
        <v>3199</v>
      </c>
      <c r="D451" s="63"/>
      <c r="E451" t="s">
        <v>3200</v>
      </c>
      <c r="F451" t="s">
        <v>3201</v>
      </c>
      <c r="G451" s="63" t="s">
        <v>590</v>
      </c>
      <c r="M451" s="227">
        <f>VLOOKUP(B451,'Shareholding Feb13'!$B$2:$P$982,12,0)</f>
        <v>4000</v>
      </c>
      <c r="N451" s="244">
        <f>M451/$M$1040</f>
        <v>3.5400579684492334E-6</v>
      </c>
      <c r="O451" s="243">
        <f>VLOOKUP(B451,'Shareholding Mar13'!$B$2:$P$970,12,0)</f>
        <v>4000</v>
      </c>
      <c r="P451" s="244">
        <f>O451/$M$1040</f>
        <v>3.5400579684492334E-6</v>
      </c>
      <c r="Q451" s="68">
        <f>O451-M451</f>
        <v>0</v>
      </c>
      <c r="R451" s="90">
        <f>Q451/$M$1040</f>
        <v>0</v>
      </c>
    </row>
    <row r="452" spans="1:18" ht="15" customHeight="1" x14ac:dyDescent="0.2">
      <c r="A452" s="225">
        <f>A451+1</f>
        <v>450</v>
      </c>
      <c r="B452" t="s">
        <v>1914</v>
      </c>
      <c r="C452" s="63" t="s">
        <v>1915</v>
      </c>
      <c r="D452" s="63"/>
      <c r="E452" t="s">
        <v>1916</v>
      </c>
      <c r="F452" t="s">
        <v>1917</v>
      </c>
      <c r="G452" s="63" t="s">
        <v>590</v>
      </c>
      <c r="M452" s="227">
        <f>VLOOKUP(B452,'Shareholding Feb13'!$B$2:$P$982,12,0)</f>
        <v>907000</v>
      </c>
      <c r="N452" s="244">
        <f>M452/$M$1040</f>
        <v>8.0270814434586367E-4</v>
      </c>
      <c r="O452" s="243">
        <f>VLOOKUP(B452,'Shareholding Mar13'!$B$2:$P$970,12,0)</f>
        <v>907000</v>
      </c>
      <c r="P452" s="244">
        <f>O452/$M$1040</f>
        <v>8.0270814434586367E-4</v>
      </c>
      <c r="Q452" s="68">
        <f>O452-M452</f>
        <v>0</v>
      </c>
      <c r="R452" s="90">
        <f>Q452/$M$1040</f>
        <v>0</v>
      </c>
    </row>
    <row r="453" spans="1:18" ht="15" customHeight="1" x14ac:dyDescent="0.2">
      <c r="A453" s="225">
        <f>A452+1</f>
        <v>451</v>
      </c>
      <c r="B453" t="s">
        <v>1485</v>
      </c>
      <c r="C453" s="63" t="s">
        <v>1486</v>
      </c>
      <c r="D453" s="63"/>
      <c r="E453" t="s">
        <v>1487</v>
      </c>
      <c r="F453" t="s">
        <v>105</v>
      </c>
      <c r="G453" s="63" t="s">
        <v>590</v>
      </c>
      <c r="M453" s="227">
        <f>VLOOKUP(B453,'Shareholding Feb13'!$B$2:$P$982,12,0)</f>
        <v>67500</v>
      </c>
      <c r="N453" s="244">
        <f>M453/$M$1040</f>
        <v>5.9738478217580813E-5</v>
      </c>
      <c r="O453" s="243">
        <f>VLOOKUP(B453,'Shareholding Mar13'!$B$2:$P$970,12,0)</f>
        <v>67500</v>
      </c>
      <c r="P453" s="244">
        <f>O453/$M$1040</f>
        <v>5.9738478217580813E-5</v>
      </c>
      <c r="Q453" s="68">
        <f>O453-M453</f>
        <v>0</v>
      </c>
      <c r="R453" s="90">
        <f>Q453/$M$1040</f>
        <v>0</v>
      </c>
    </row>
    <row r="454" spans="1:18" ht="15" customHeight="1" x14ac:dyDescent="0.2">
      <c r="A454" s="225">
        <f>A453+1</f>
        <v>452</v>
      </c>
      <c r="B454" t="s">
        <v>507</v>
      </c>
      <c r="C454" s="63" t="s">
        <v>508</v>
      </c>
      <c r="D454" s="63"/>
      <c r="E454" t="s">
        <v>994</v>
      </c>
      <c r="F454"/>
      <c r="G454" s="63" t="s">
        <v>590</v>
      </c>
      <c r="M454" s="227">
        <f>VLOOKUP(B454,'Shareholding Feb13'!$B$2:$P$982,12,0)</f>
        <v>538000</v>
      </c>
      <c r="N454" s="244">
        <f>M454/$M$1040</f>
        <v>4.7613779675642186E-4</v>
      </c>
      <c r="O454" s="243">
        <f>VLOOKUP(B454,'Shareholding Mar13'!$B$2:$P$970,12,0)</f>
        <v>476500</v>
      </c>
      <c r="P454" s="244">
        <f>O454/$M$1040</f>
        <v>4.2170940549151491E-4</v>
      </c>
      <c r="Q454" s="68">
        <f>O454-M454</f>
        <v>-61500</v>
      </c>
      <c r="R454" s="90">
        <f>Q454/$M$1040</f>
        <v>-5.4428391264906963E-5</v>
      </c>
    </row>
    <row r="455" spans="1:18" ht="15" customHeight="1" x14ac:dyDescent="0.2">
      <c r="A455" s="225">
        <f>A454+1</f>
        <v>453</v>
      </c>
      <c r="B455" t="s">
        <v>2421</v>
      </c>
      <c r="C455" s="63" t="s">
        <v>2422</v>
      </c>
      <c r="D455" s="63"/>
      <c r="E455" t="s">
        <v>2423</v>
      </c>
      <c r="F455"/>
      <c r="G455" s="63" t="s">
        <v>590</v>
      </c>
      <c r="M455" s="227">
        <f>VLOOKUP(B455,'Shareholding Feb13'!$B$2:$P$982,12,0)</f>
        <v>327356</v>
      </c>
      <c r="N455" s="244">
        <f>M455/$M$1040</f>
        <v>2.897148040799168E-4</v>
      </c>
      <c r="O455" s="243">
        <f>VLOOKUP(B455,'Shareholding Mar13'!$B$2:$P$970,12,0)</f>
        <v>327356</v>
      </c>
      <c r="P455" s="244">
        <f>O455/$M$1040</f>
        <v>2.897148040799168E-4</v>
      </c>
      <c r="Q455" s="68">
        <f>O455-M455</f>
        <v>0</v>
      </c>
      <c r="R455" s="90">
        <f>Q455/$M$1040</f>
        <v>0</v>
      </c>
    </row>
    <row r="456" spans="1:18" ht="15" customHeight="1" x14ac:dyDescent="0.2">
      <c r="A456" s="225">
        <f>A455+1</f>
        <v>454</v>
      </c>
      <c r="B456" t="s">
        <v>545</v>
      </c>
      <c r="C456" s="63" t="s">
        <v>546</v>
      </c>
      <c r="D456" s="63"/>
      <c r="E456" t="s">
        <v>1001</v>
      </c>
      <c r="F456"/>
      <c r="G456" s="63" t="s">
        <v>590</v>
      </c>
      <c r="M456" s="227">
        <f>VLOOKUP(B456,'Shareholding Feb13'!$B$2:$P$982,12,0)</f>
        <v>546644</v>
      </c>
      <c r="N456" s="244">
        <f>M456/$M$1040</f>
        <v>4.8378786202624065E-4</v>
      </c>
      <c r="O456" s="243">
        <f>VLOOKUP(B456,'Shareholding Mar13'!$B$2:$P$970,12,0)</f>
        <v>693144</v>
      </c>
      <c r="P456" s="244">
        <f>O456/$M$1040</f>
        <v>6.134424851206939E-4</v>
      </c>
      <c r="Q456" s="68">
        <f>O456-M456</f>
        <v>146500</v>
      </c>
      <c r="R456" s="90">
        <f>Q456/$M$1040</f>
        <v>1.2965462309445317E-4</v>
      </c>
    </row>
    <row r="457" spans="1:18" ht="15" customHeight="1" x14ac:dyDescent="0.2">
      <c r="A457" s="225">
        <f>A456+1</f>
        <v>455</v>
      </c>
      <c r="B457" t="s">
        <v>2462</v>
      </c>
      <c r="C457" s="63" t="s">
        <v>2463</v>
      </c>
      <c r="D457" s="63"/>
      <c r="E457" t="s">
        <v>2464</v>
      </c>
      <c r="F457"/>
      <c r="G457" s="63" t="s">
        <v>590</v>
      </c>
      <c r="M457" s="227">
        <f>VLOOKUP(B457,'Shareholding Feb13'!$B$2:$P$982,12,0)</f>
        <v>139776</v>
      </c>
      <c r="N457" s="244">
        <f>M457/$M$1040</f>
        <v>1.2370378564949001E-4</v>
      </c>
      <c r="O457" s="243">
        <f>VLOOKUP(B457,'Shareholding Mar13'!$B$2:$P$970,12,0)</f>
        <v>139776</v>
      </c>
      <c r="P457" s="244">
        <f>O457/$M$1040</f>
        <v>1.2370378564949001E-4</v>
      </c>
      <c r="Q457" s="68">
        <f>O457-M457</f>
        <v>0</v>
      </c>
      <c r="R457" s="90">
        <f>Q457/$M$1040</f>
        <v>0</v>
      </c>
    </row>
    <row r="458" spans="1:18" ht="15" customHeight="1" x14ac:dyDescent="0.2">
      <c r="A458" s="225">
        <f>A457+1</f>
        <v>456</v>
      </c>
      <c r="B458" t="s">
        <v>282</v>
      </c>
      <c r="C458" s="63" t="s">
        <v>283</v>
      </c>
      <c r="D458" s="63"/>
      <c r="E458" t="s">
        <v>978</v>
      </c>
      <c r="F458"/>
      <c r="G458" s="63" t="s">
        <v>590</v>
      </c>
      <c r="M458" s="227">
        <f>VLOOKUP(B458,'Shareholding Feb13'!$B$2:$P$982,12,0)</f>
        <v>725500</v>
      </c>
      <c r="N458" s="244">
        <f>M458/$M$1040</f>
        <v>6.4207801402747973E-4</v>
      </c>
      <c r="O458" s="243">
        <f>VLOOKUP(B458,'Shareholding Mar13'!$B$2:$P$970,12,0)</f>
        <v>770000</v>
      </c>
      <c r="P458" s="244">
        <f>O458/$M$1040</f>
        <v>6.8146115892647741E-4</v>
      </c>
      <c r="Q458" s="68">
        <f>O458-M458</f>
        <v>44500</v>
      </c>
      <c r="R458" s="90">
        <f>Q458/$M$1040</f>
        <v>3.938314489899772E-5</v>
      </c>
    </row>
    <row r="459" spans="1:18" ht="15" customHeight="1" x14ac:dyDescent="0.2">
      <c r="A459" s="225">
        <f>A458+1</f>
        <v>457</v>
      </c>
      <c r="B459" t="s">
        <v>2499</v>
      </c>
      <c r="C459" s="63" t="s">
        <v>2500</v>
      </c>
      <c r="D459" s="63"/>
      <c r="E459" t="s">
        <v>2501</v>
      </c>
      <c r="F459" t="s">
        <v>2502</v>
      </c>
      <c r="G459" s="63" t="s">
        <v>590</v>
      </c>
      <c r="M459" s="227">
        <f>VLOOKUP(B459,'Shareholding Feb13'!$B$2:$P$982,12,0)</f>
        <v>59421</v>
      </c>
      <c r="N459" s="244">
        <f>M459/$M$1040</f>
        <v>5.2588446135805475E-5</v>
      </c>
      <c r="O459" s="243">
        <f>VLOOKUP(B459,'Shareholding Mar13'!$B$2:$P$970,12,0)</f>
        <v>59421</v>
      </c>
      <c r="P459" s="244">
        <f>O459/$M$1040</f>
        <v>5.2588446135805475E-5</v>
      </c>
      <c r="Q459" s="68">
        <f>O459-M459</f>
        <v>0</v>
      </c>
      <c r="R459" s="90">
        <f>Q459/$M$1040</f>
        <v>0</v>
      </c>
    </row>
    <row r="460" spans="1:18" ht="15" customHeight="1" x14ac:dyDescent="0.2">
      <c r="A460" s="225">
        <f>A459+1</f>
        <v>458</v>
      </c>
      <c r="B460" t="s">
        <v>2252</v>
      </c>
      <c r="C460" s="63" t="s">
        <v>2253</v>
      </c>
      <c r="D460" s="63"/>
      <c r="E460" t="s">
        <v>2254</v>
      </c>
      <c r="F460"/>
      <c r="G460" s="63" t="s">
        <v>590</v>
      </c>
      <c r="M460" s="227">
        <f>VLOOKUP(B460,'Shareholding Feb13'!$B$2:$P$982,12,0)</f>
        <v>1305079</v>
      </c>
      <c r="N460" s="244">
        <f>M460/$M$1040</f>
        <v>1.1550138283514392E-3</v>
      </c>
      <c r="O460" s="243">
        <f>VLOOKUP(B460,'Shareholding Mar13'!$B$2:$P$970,12,0)</f>
        <v>1305079</v>
      </c>
      <c r="P460" s="244">
        <f>O460/$M$1040</f>
        <v>1.1550138283514392E-3</v>
      </c>
      <c r="Q460" s="68">
        <f>O460-M460</f>
        <v>0</v>
      </c>
      <c r="R460" s="90">
        <f>Q460/$M$1040</f>
        <v>0</v>
      </c>
    </row>
    <row r="461" spans="1:18" ht="15" customHeight="1" x14ac:dyDescent="0.2">
      <c r="A461" s="225">
        <f>A460+1</f>
        <v>459</v>
      </c>
      <c r="B461" t="s">
        <v>858</v>
      </c>
      <c r="C461" s="63" t="s">
        <v>859</v>
      </c>
      <c r="D461" s="63"/>
      <c r="E461" t="s">
        <v>492</v>
      </c>
      <c r="F461"/>
      <c r="G461" s="63" t="s">
        <v>590</v>
      </c>
      <c r="M461" s="227">
        <f>VLOOKUP(B461,'Shareholding Feb13'!$B$2:$P$982,12,0)</f>
        <v>26500</v>
      </c>
      <c r="N461" s="244">
        <f>M461/$M$1040</f>
        <v>2.3452884040976171E-5</v>
      </c>
      <c r="O461" s="243">
        <f>VLOOKUP(B461,'Shareholding Mar13'!$B$2:$P$970,12,0)</f>
        <v>26500</v>
      </c>
      <c r="P461" s="244">
        <f>O461/$M$1040</f>
        <v>2.3452884040976171E-5</v>
      </c>
      <c r="Q461" s="68">
        <f>O461-M461</f>
        <v>0</v>
      </c>
      <c r="R461" s="90">
        <f>Q461/$M$1040</f>
        <v>0</v>
      </c>
    </row>
    <row r="462" spans="1:18" ht="15" customHeight="1" x14ac:dyDescent="0.2">
      <c r="A462" s="225">
        <f>A461+1</f>
        <v>460</v>
      </c>
      <c r="B462" t="s">
        <v>1886</v>
      </c>
      <c r="C462" s="63" t="s">
        <v>1887</v>
      </c>
      <c r="D462" s="63"/>
      <c r="E462" t="s">
        <v>1888</v>
      </c>
      <c r="F462"/>
      <c r="G462" s="63" t="s">
        <v>590</v>
      </c>
      <c r="M462" s="227">
        <f>VLOOKUP(B462,'Shareholding Feb13'!$B$2:$P$982,12,0)</f>
        <v>36500</v>
      </c>
      <c r="N462" s="244">
        <f>M462/$M$1040</f>
        <v>3.2303028962099251E-5</v>
      </c>
      <c r="O462" s="243">
        <f>VLOOKUP(B462,'Shareholding Mar13'!$B$2:$P$970,12,0)</f>
        <v>36500</v>
      </c>
      <c r="P462" s="244">
        <f>O462/$M$1040</f>
        <v>3.2303028962099251E-5</v>
      </c>
      <c r="Q462" s="68">
        <f>O462-M462</f>
        <v>0</v>
      </c>
      <c r="R462" s="90">
        <f>Q462/$M$1040</f>
        <v>0</v>
      </c>
    </row>
    <row r="463" spans="1:18" ht="15" customHeight="1" x14ac:dyDescent="0.2">
      <c r="A463" s="225">
        <f>A462+1</f>
        <v>461</v>
      </c>
      <c r="B463" t="s">
        <v>1576</v>
      </c>
      <c r="C463" s="63" t="s">
        <v>1577</v>
      </c>
      <c r="D463" s="63"/>
      <c r="E463" t="s">
        <v>1578</v>
      </c>
      <c r="F463"/>
      <c r="G463" s="63" t="s">
        <v>590</v>
      </c>
      <c r="M463" s="227">
        <f>VLOOKUP(B463,'Shareholding Feb13'!$B$2:$P$982,12,0)</f>
        <v>138469</v>
      </c>
      <c r="N463" s="244">
        <f>M463/$M$1040</f>
        <v>1.2254707170829921E-4</v>
      </c>
      <c r="O463" s="243">
        <f>VLOOKUP(B463,'Shareholding Mar13'!$B$2:$P$970,12,0)</f>
        <v>112449</v>
      </c>
      <c r="P463" s="244">
        <f>O463/$M$1040</f>
        <v>9.9518994623536966E-5</v>
      </c>
      <c r="Q463" s="68">
        <f>O463-M463</f>
        <v>-26020</v>
      </c>
      <c r="R463" s="90">
        <f>Q463/$M$1040</f>
        <v>-2.3028077084762263E-5</v>
      </c>
    </row>
    <row r="464" spans="1:18" ht="15" customHeight="1" x14ac:dyDescent="0.2">
      <c r="A464" s="225">
        <f>A463+1</f>
        <v>462</v>
      </c>
      <c r="B464" t="s">
        <v>834</v>
      </c>
      <c r="C464" s="63" t="s">
        <v>835</v>
      </c>
      <c r="D464" s="63"/>
      <c r="E464" t="s">
        <v>1025</v>
      </c>
      <c r="F464"/>
      <c r="G464" s="63" t="s">
        <v>590</v>
      </c>
      <c r="M464" s="227">
        <f>VLOOKUP(B464,'Shareholding Feb13'!$B$2:$P$982,12,0)</f>
        <v>94500</v>
      </c>
      <c r="N464" s="244">
        <f>M464/$M$1040</f>
        <v>8.3633869504613144E-5</v>
      </c>
      <c r="O464" s="243">
        <f>VLOOKUP(B464,'Shareholding Mar13'!$B$2:$P$970,12,0)</f>
        <v>94500</v>
      </c>
      <c r="P464" s="244">
        <f>O464/$M$1040</f>
        <v>8.3633869504613144E-5</v>
      </c>
      <c r="Q464" s="68">
        <f>O464-M464</f>
        <v>0</v>
      </c>
      <c r="R464" s="90">
        <f>Q464/$M$1040</f>
        <v>0</v>
      </c>
    </row>
    <row r="465" spans="1:18" ht="15" customHeight="1" x14ac:dyDescent="0.2">
      <c r="A465" s="225">
        <f>A464+1</f>
        <v>463</v>
      </c>
      <c r="B465" t="s">
        <v>2927</v>
      </c>
      <c r="C465" s="63" t="s">
        <v>2928</v>
      </c>
      <c r="D465" s="63"/>
      <c r="E465" t="s">
        <v>2929</v>
      </c>
      <c r="F465"/>
      <c r="G465" s="63" t="s">
        <v>590</v>
      </c>
      <c r="M465" s="227">
        <f>VLOOKUP(B465,'Shareholding Feb13'!$B$2:$P$982,12,0)</f>
        <v>103500</v>
      </c>
      <c r="N465" s="244">
        <f>M465/$M$1040</f>
        <v>9.1598999933623911E-5</v>
      </c>
      <c r="O465" s="243">
        <f>VLOOKUP(B465,'Shareholding Mar13'!$B$2:$P$970,12,0)</f>
        <v>103500</v>
      </c>
      <c r="P465" s="244">
        <f>O465/$M$1040</f>
        <v>9.1598999933623911E-5</v>
      </c>
      <c r="Q465" s="68">
        <f>O465-M465</f>
        <v>0</v>
      </c>
      <c r="R465" s="90">
        <f>Q465/$M$1040</f>
        <v>0</v>
      </c>
    </row>
    <row r="466" spans="1:18" ht="15" customHeight="1" x14ac:dyDescent="0.2">
      <c r="A466" s="225">
        <f>A465+1</f>
        <v>464</v>
      </c>
      <c r="B466" t="s">
        <v>1729</v>
      </c>
      <c r="C466" s="63" t="s">
        <v>697</v>
      </c>
      <c r="D466" s="63"/>
      <c r="E466" t="s">
        <v>1054</v>
      </c>
      <c r="F466"/>
      <c r="G466" s="63" t="s">
        <v>590</v>
      </c>
      <c r="M466" s="227">
        <f>VLOOKUP(B466,'Shareholding Feb13'!$B$2:$P$982,12,0)</f>
        <v>17000</v>
      </c>
      <c r="N466" s="244">
        <f>M466/$M$1040</f>
        <v>1.5045246365909241E-5</v>
      </c>
      <c r="O466" s="243">
        <f>VLOOKUP(B466,'Shareholding Mar13'!$B$2:$P$970,12,0)</f>
        <v>17500</v>
      </c>
      <c r="P466" s="244">
        <f>O466/$M$1040</f>
        <v>1.5487753611965396E-5</v>
      </c>
      <c r="Q466" s="68">
        <f>O466-M466</f>
        <v>500</v>
      </c>
      <c r="R466" s="90">
        <f>Q466/$M$1040</f>
        <v>4.4250724605615418E-7</v>
      </c>
    </row>
    <row r="467" spans="1:18" ht="15" customHeight="1" x14ac:dyDescent="0.2">
      <c r="A467" s="225">
        <f>A466+1</f>
        <v>465</v>
      </c>
      <c r="B467" t="s">
        <v>2286</v>
      </c>
      <c r="C467" s="63" t="s">
        <v>2287</v>
      </c>
      <c r="D467" s="63"/>
      <c r="E467" t="s">
        <v>2288</v>
      </c>
      <c r="F467"/>
      <c r="G467" s="63" t="s">
        <v>590</v>
      </c>
      <c r="M467" s="227">
        <f>VLOOKUP(B467,'Shareholding Feb13'!$B$2:$P$982,12,0)</f>
        <v>1152000</v>
      </c>
      <c r="N467" s="244">
        <f>M467/$M$1040</f>
        <v>1.0195366949133792E-3</v>
      </c>
      <c r="O467" s="243">
        <f>VLOOKUP(B467,'Shareholding Mar13'!$B$2:$P$970,12,0)</f>
        <v>1239000</v>
      </c>
      <c r="P467" s="244">
        <f>O467/$M$1040</f>
        <v>1.0965329557271501E-3</v>
      </c>
      <c r="Q467" s="68">
        <f>O467-M467</f>
        <v>87000</v>
      </c>
      <c r="R467" s="90">
        <f>Q467/$M$1040</f>
        <v>7.6996260813770828E-5</v>
      </c>
    </row>
    <row r="468" spans="1:18" ht="15" customHeight="1" x14ac:dyDescent="0.2">
      <c r="A468" s="225">
        <f>A467+1</f>
        <v>466</v>
      </c>
      <c r="B468" t="s">
        <v>2274</v>
      </c>
      <c r="C468" s="63" t="s">
        <v>2275</v>
      </c>
      <c r="D468" s="63"/>
      <c r="E468" t="s">
        <v>2276</v>
      </c>
      <c r="F468"/>
      <c r="G468" s="63" t="s">
        <v>590</v>
      </c>
      <c r="M468" s="227">
        <f>VLOOKUP(B468,'Shareholding Feb13'!$B$2:$P$982,12,0)</f>
        <v>192500</v>
      </c>
      <c r="N468" s="244">
        <f>M468/$M$1040</f>
        <v>1.7036528973161935E-4</v>
      </c>
      <c r="O468" s="243">
        <f>VLOOKUP(B468,'Shareholding Mar13'!$B$2:$P$970,12,0)</f>
        <v>192500</v>
      </c>
      <c r="P468" s="244">
        <f>O468/$M$1040</f>
        <v>1.7036528973161935E-4</v>
      </c>
      <c r="Q468" s="68">
        <f>O468-M468</f>
        <v>0</v>
      </c>
      <c r="R468" s="90">
        <f>Q468/$M$1040</f>
        <v>0</v>
      </c>
    </row>
    <row r="469" spans="1:18" ht="15" customHeight="1" x14ac:dyDescent="0.2">
      <c r="A469" s="225">
        <f>A468+1</f>
        <v>467</v>
      </c>
      <c r="B469" t="s">
        <v>1427</v>
      </c>
      <c r="C469" s="63" t="s">
        <v>1428</v>
      </c>
      <c r="D469" s="63"/>
      <c r="E469" t="s">
        <v>1429</v>
      </c>
      <c r="F469"/>
      <c r="G469" s="63" t="s">
        <v>590</v>
      </c>
      <c r="M469" s="227">
        <f>VLOOKUP(B469,'Shareholding Feb13'!$B$2:$P$982,12,0)</f>
        <v>190500</v>
      </c>
      <c r="N469" s="244">
        <f>M469/$M$1040</f>
        <v>1.6859526074739474E-4</v>
      </c>
      <c r="O469" s="243">
        <f>VLOOKUP(B469,'Shareholding Mar13'!$B$2:$P$970,12,0)</f>
        <v>140000</v>
      </c>
      <c r="P469" s="244">
        <f>O469/$M$1040</f>
        <v>1.2390202889572317E-4</v>
      </c>
      <c r="Q469" s="68">
        <f>O469-M469</f>
        <v>-50500</v>
      </c>
      <c r="R469" s="90">
        <f>Q469/$M$1040</f>
        <v>-4.469323185167157E-5</v>
      </c>
    </row>
    <row r="470" spans="1:18" ht="15" customHeight="1" x14ac:dyDescent="0.2">
      <c r="A470" s="225">
        <f>A469+1</f>
        <v>468</v>
      </c>
      <c r="B470" t="s">
        <v>2450</v>
      </c>
      <c r="C470" s="63" t="s">
        <v>2451</v>
      </c>
      <c r="D470" s="63"/>
      <c r="E470" t="s">
        <v>2452</v>
      </c>
      <c r="F470"/>
      <c r="G470" s="63" t="s">
        <v>590</v>
      </c>
      <c r="M470" s="227">
        <f>VLOOKUP(B470,'Shareholding Feb13'!$B$2:$P$982,12,0)</f>
        <v>420000</v>
      </c>
      <c r="N470" s="244">
        <f>M470/$M$1040</f>
        <v>3.7170608668716951E-4</v>
      </c>
      <c r="O470" s="243">
        <f>VLOOKUP(B470,'Shareholding Mar13'!$B$2:$P$970,12,0)</f>
        <v>420000</v>
      </c>
      <c r="P470" s="244">
        <f>O470/$M$1040</f>
        <v>3.7170608668716951E-4</v>
      </c>
      <c r="Q470" s="68">
        <f>O470-M470</f>
        <v>0</v>
      </c>
      <c r="R470" s="90">
        <f>Q470/$M$1040</f>
        <v>0</v>
      </c>
    </row>
    <row r="471" spans="1:18" ht="15" customHeight="1" x14ac:dyDescent="0.2">
      <c r="A471" s="225">
        <f>A470+1</f>
        <v>469</v>
      </c>
      <c r="B471" t="s">
        <v>3236</v>
      </c>
      <c r="C471" s="63" t="s">
        <v>3237</v>
      </c>
      <c r="D471" s="63"/>
      <c r="E471" t="s">
        <v>3238</v>
      </c>
      <c r="F471"/>
      <c r="G471" s="63" t="s">
        <v>590</v>
      </c>
      <c r="M471" s="227">
        <f>VLOOKUP(B471,'Shareholding Feb13'!$B$2:$P$982,12,0)</f>
        <v>130500</v>
      </c>
      <c r="N471" s="244">
        <f>M471/$M$1040</f>
        <v>1.1549439122065624E-4</v>
      </c>
      <c r="O471" s="243">
        <f>VLOOKUP(B471,'Shareholding Mar13'!$B$2:$P$970,12,0)</f>
        <v>130500</v>
      </c>
      <c r="P471" s="244">
        <f>O471/$M$1040</f>
        <v>1.1549439122065624E-4</v>
      </c>
      <c r="Q471" s="68">
        <f>O471-M471</f>
        <v>0</v>
      </c>
      <c r="R471" s="90">
        <f>Q471/$M$1040</f>
        <v>0</v>
      </c>
    </row>
    <row r="472" spans="1:18" ht="15" customHeight="1" x14ac:dyDescent="0.2">
      <c r="A472" s="225">
        <f>A471+1</f>
        <v>470</v>
      </c>
      <c r="B472" t="s">
        <v>2557</v>
      </c>
      <c r="C472" s="63" t="s">
        <v>2558</v>
      </c>
      <c r="D472" s="63"/>
      <c r="E472" t="s">
        <v>1191</v>
      </c>
      <c r="F472" t="s">
        <v>1192</v>
      </c>
      <c r="G472" s="63" t="s">
        <v>590</v>
      </c>
      <c r="M472" s="227">
        <f>VLOOKUP(B472,'Shareholding Feb13'!$B$2:$P$982,12,0)</f>
        <v>29500</v>
      </c>
      <c r="N472" s="244">
        <f>M472/$M$1040</f>
        <v>2.6107927517313096E-5</v>
      </c>
      <c r="O472" s="243"/>
      <c r="P472" s="244">
        <f>O472/$M$1040</f>
        <v>0</v>
      </c>
      <c r="Q472" s="68">
        <f>O472-M472</f>
        <v>-29500</v>
      </c>
      <c r="R472" s="90">
        <f>Q472/$M$1040</f>
        <v>-2.6107927517313096E-5</v>
      </c>
    </row>
    <row r="473" spans="1:18" ht="15" customHeight="1" x14ac:dyDescent="0.2">
      <c r="A473" s="225">
        <f>A472+1</f>
        <v>471</v>
      </c>
      <c r="B473" t="s">
        <v>1905</v>
      </c>
      <c r="C473" s="63" t="s">
        <v>1906</v>
      </c>
      <c r="D473" s="63"/>
      <c r="E473" t="s">
        <v>1622</v>
      </c>
      <c r="F473" t="s">
        <v>1623</v>
      </c>
      <c r="G473" s="63" t="s">
        <v>590</v>
      </c>
      <c r="M473" s="227">
        <f>VLOOKUP(B473,'Shareholding Feb13'!$B$2:$P$982,12,0)</f>
        <v>5500</v>
      </c>
      <c r="N473" s="244">
        <f>M473/$M$1040</f>
        <v>4.8675797066176959E-6</v>
      </c>
      <c r="O473" s="243">
        <f>VLOOKUP(B473,'Shareholding Mar13'!$B$2:$P$970,12,0)</f>
        <v>5500</v>
      </c>
      <c r="P473" s="244">
        <f>O473/$M$1040</f>
        <v>4.8675797066176959E-6</v>
      </c>
      <c r="Q473" s="68">
        <f>O473-M473</f>
        <v>0</v>
      </c>
      <c r="R473" s="90">
        <f>Q473/$M$1040</f>
        <v>0</v>
      </c>
    </row>
    <row r="474" spans="1:18" ht="15" customHeight="1" x14ac:dyDescent="0.2">
      <c r="A474" s="225">
        <f>A473+1</f>
        <v>472</v>
      </c>
      <c r="B474" t="s">
        <v>2066</v>
      </c>
      <c r="C474" s="63" t="s">
        <v>805</v>
      </c>
      <c r="D474" s="63" t="s">
        <v>656</v>
      </c>
      <c r="E474" t="s">
        <v>1999</v>
      </c>
      <c r="F474" t="s">
        <v>2000</v>
      </c>
      <c r="G474" s="63" t="s">
        <v>590</v>
      </c>
      <c r="M474" s="227">
        <f>VLOOKUP(B474,'Shareholding Feb13'!$B$2:$P$982,12,0)</f>
        <v>25000</v>
      </c>
      <c r="N474" s="244">
        <f>M474/$M$1040</f>
        <v>2.2125362302807708E-5</v>
      </c>
      <c r="O474" s="243">
        <f>VLOOKUP(B474,'Shareholding Mar13'!$B$2:$P$970,12,0)</f>
        <v>25000</v>
      </c>
      <c r="P474" s="244">
        <f>O474/$M$1040</f>
        <v>2.2125362302807708E-5</v>
      </c>
      <c r="Q474" s="68">
        <f>O474-M474</f>
        <v>0</v>
      </c>
      <c r="R474" s="90">
        <f>Q474/$M$1040</f>
        <v>0</v>
      </c>
    </row>
    <row r="475" spans="1:18" ht="15" customHeight="1" x14ac:dyDescent="0.2">
      <c r="A475" s="225">
        <f>A474+1</f>
        <v>473</v>
      </c>
      <c r="B475" t="s">
        <v>171</v>
      </c>
      <c r="C475" s="63" t="s">
        <v>172</v>
      </c>
      <c r="D475" s="63"/>
      <c r="E475" t="s">
        <v>1018</v>
      </c>
      <c r="F475"/>
      <c r="G475" s="63" t="s">
        <v>590</v>
      </c>
      <c r="M475" s="227">
        <f>VLOOKUP(B475,'Shareholding Feb13'!$B$2:$P$982,12,0)</f>
        <v>84000</v>
      </c>
      <c r="N475" s="244">
        <f>M475/$M$1040</f>
        <v>7.4341217337433896E-5</v>
      </c>
      <c r="O475" s="243">
        <f>VLOOKUP(B475,'Shareholding Mar13'!$B$2:$P$970,12,0)</f>
        <v>84000</v>
      </c>
      <c r="P475" s="244">
        <f>O475/$M$1040</f>
        <v>7.4341217337433896E-5</v>
      </c>
      <c r="Q475" s="68">
        <f>O475-M475</f>
        <v>0</v>
      </c>
      <c r="R475" s="90">
        <f>Q475/$M$1040</f>
        <v>0</v>
      </c>
    </row>
    <row r="476" spans="1:18" ht="15" customHeight="1" x14ac:dyDescent="0.2">
      <c r="A476" s="225">
        <f>A475+1</f>
        <v>474</v>
      </c>
      <c r="B476" t="s">
        <v>372</v>
      </c>
      <c r="C476" s="63" t="s">
        <v>373</v>
      </c>
      <c r="D476" s="63"/>
      <c r="E476" t="s">
        <v>1219</v>
      </c>
      <c r="F476"/>
      <c r="G476" s="63" t="s">
        <v>590</v>
      </c>
      <c r="M476" s="227">
        <f>VLOOKUP(B476,'Shareholding Feb13'!$B$2:$P$982,12,0)</f>
        <v>1836300</v>
      </c>
      <c r="N476" s="244">
        <f>M476/$M$1040</f>
        <v>1.6251521118658319E-3</v>
      </c>
      <c r="O476" s="243">
        <f>VLOOKUP(B476,'Shareholding Mar13'!$B$2:$P$970,12,0)</f>
        <v>1887800</v>
      </c>
      <c r="P476" s="244">
        <f>O476/$M$1040</f>
        <v>1.6707303582096157E-3</v>
      </c>
      <c r="Q476" s="68">
        <f>O476-M476</f>
        <v>51500</v>
      </c>
      <c r="R476" s="90">
        <f>Q476/$M$1040</f>
        <v>4.5578246343783883E-5</v>
      </c>
    </row>
    <row r="477" spans="1:18" ht="15" customHeight="1" x14ac:dyDescent="0.2">
      <c r="A477" s="225">
        <f>A476+1</f>
        <v>475</v>
      </c>
      <c r="B477" t="s">
        <v>1894</v>
      </c>
      <c r="C477" s="63" t="s">
        <v>1895</v>
      </c>
      <c r="D477" s="63"/>
      <c r="E477" t="s">
        <v>1896</v>
      </c>
      <c r="F477" t="s">
        <v>1897</v>
      </c>
      <c r="G477" s="63" t="s">
        <v>590</v>
      </c>
      <c r="M477" s="227">
        <f>VLOOKUP(B477,'Shareholding Feb13'!$B$2:$P$982,12,0)</f>
        <v>38500</v>
      </c>
      <c r="N477" s="244">
        <f>M477/$M$1040</f>
        <v>3.407305794632387E-5</v>
      </c>
      <c r="O477" s="243">
        <f>VLOOKUP(B477,'Shareholding Mar13'!$B$2:$P$970,12,0)</f>
        <v>38500</v>
      </c>
      <c r="P477" s="244">
        <f>O477/$M$1040</f>
        <v>3.407305794632387E-5</v>
      </c>
      <c r="Q477" s="68">
        <f>O477-M477</f>
        <v>0</v>
      </c>
      <c r="R477" s="90">
        <f>Q477/$M$1040</f>
        <v>0</v>
      </c>
    </row>
    <row r="478" spans="1:18" ht="15" customHeight="1" x14ac:dyDescent="0.2">
      <c r="A478" s="225">
        <f>A477+1</f>
        <v>476</v>
      </c>
      <c r="B478" t="s">
        <v>2200</v>
      </c>
      <c r="C478" s="63" t="s">
        <v>2201</v>
      </c>
      <c r="D478" s="63"/>
      <c r="E478" t="s">
        <v>2202</v>
      </c>
      <c r="F478"/>
      <c r="G478" s="63" t="s">
        <v>590</v>
      </c>
      <c r="M478" s="227">
        <f>VLOOKUP(B478,'Shareholding Feb13'!$B$2:$P$982,12,0)</f>
        <v>10000</v>
      </c>
      <c r="N478" s="244">
        <f>M478/$M$1040</f>
        <v>8.850144921123084E-6</v>
      </c>
      <c r="O478" s="243">
        <f>VLOOKUP(B478,'Shareholding Mar13'!$B$2:$P$970,12,0)</f>
        <v>10000</v>
      </c>
      <c r="P478" s="244">
        <f>O478/$M$1040</f>
        <v>8.850144921123084E-6</v>
      </c>
      <c r="Q478" s="68">
        <f>O478-M478</f>
        <v>0</v>
      </c>
      <c r="R478" s="90">
        <f>Q478/$M$1040</f>
        <v>0</v>
      </c>
    </row>
    <row r="479" spans="1:18" ht="15" customHeight="1" x14ac:dyDescent="0.2">
      <c r="A479" s="225">
        <f>A478+1</f>
        <v>477</v>
      </c>
      <c r="B479" t="s">
        <v>462</v>
      </c>
      <c r="C479" s="63" t="s">
        <v>239</v>
      </c>
      <c r="D479" s="63"/>
      <c r="E479" t="s">
        <v>965</v>
      </c>
      <c r="F479"/>
      <c r="G479" s="63" t="s">
        <v>590</v>
      </c>
      <c r="M479" s="227">
        <f>VLOOKUP(B479,'Shareholding Feb13'!$B$2:$P$982,12,0)</f>
        <v>19980857</v>
      </c>
      <c r="N479" s="244">
        <f>M479/$M$1040</f>
        <v>1.7683348009823661E-2</v>
      </c>
      <c r="O479" s="243">
        <f>VLOOKUP(B479,'Shareholding Mar13'!$B$2:$P$970,12,0)</f>
        <v>21079819</v>
      </c>
      <c r="P479" s="244">
        <f>O479/$M$1040</f>
        <v>1.8655945306104389E-2</v>
      </c>
      <c r="Q479" s="68">
        <f>O479-M479</f>
        <v>1098962</v>
      </c>
      <c r="R479" s="90">
        <f>Q479/$M$1040</f>
        <v>9.7259729628072658E-4</v>
      </c>
    </row>
    <row r="480" spans="1:18" ht="15" customHeight="1" x14ac:dyDescent="0.2">
      <c r="A480" s="225">
        <f>A479+1</f>
        <v>478</v>
      </c>
      <c r="B480" t="s">
        <v>2702</v>
      </c>
      <c r="C480" s="63" t="s">
        <v>2040</v>
      </c>
      <c r="D480" s="63"/>
      <c r="F480"/>
      <c r="G480" s="63" t="s">
        <v>590</v>
      </c>
      <c r="M480" s="227">
        <f>VLOOKUP(B480,'Shareholding Feb13'!$B$2:$P$982,12,0)</f>
        <v>161650</v>
      </c>
      <c r="N480" s="244">
        <f>M480/$M$1040</f>
        <v>1.4306259264995464E-4</v>
      </c>
      <c r="O480" s="243">
        <f>VLOOKUP(B480,'Shareholding Mar13'!$B$2:$P$970,12,0)</f>
        <v>107150</v>
      </c>
      <c r="P480" s="244">
        <f>O480/$M$1040</f>
        <v>9.4829302829833837E-5</v>
      </c>
      <c r="Q480" s="68">
        <f>O480-M480</f>
        <v>-54500</v>
      </c>
      <c r="R480" s="90">
        <f>Q480/$M$1040</f>
        <v>-4.8233289820120807E-5</v>
      </c>
    </row>
    <row r="481" spans="1:18" ht="15" customHeight="1" x14ac:dyDescent="0.2">
      <c r="A481" s="225">
        <f>A480+1</f>
        <v>479</v>
      </c>
      <c r="B481" t="s">
        <v>2112</v>
      </c>
      <c r="C481" s="63" t="s">
        <v>2113</v>
      </c>
      <c r="D481" s="63"/>
      <c r="E481" t="s">
        <v>2114</v>
      </c>
      <c r="F481"/>
      <c r="G481" s="63" t="s">
        <v>590</v>
      </c>
      <c r="M481" s="227">
        <f>VLOOKUP(B481,'Shareholding Feb13'!$B$2:$P$982,12,0)</f>
        <v>373500</v>
      </c>
      <c r="N481" s="244">
        <f>M481/$M$1040</f>
        <v>3.3055291280394719E-4</v>
      </c>
      <c r="O481" s="243">
        <f>VLOOKUP(B481,'Shareholding Mar13'!$B$2:$P$970,12,0)</f>
        <v>416500</v>
      </c>
      <c r="P481" s="244">
        <f>O481/$M$1040</f>
        <v>3.6860853596477644E-4</v>
      </c>
      <c r="Q481" s="68">
        <f>O481-M481</f>
        <v>43000</v>
      </c>
      <c r="R481" s="90">
        <f>Q481/$M$1040</f>
        <v>3.8055623160829261E-5</v>
      </c>
    </row>
    <row r="482" spans="1:18" ht="15" customHeight="1" x14ac:dyDescent="0.2">
      <c r="A482" s="225">
        <f>A481+1</f>
        <v>480</v>
      </c>
      <c r="B482" t="s">
        <v>3350</v>
      </c>
      <c r="C482" s="63" t="s">
        <v>1451</v>
      </c>
      <c r="D482" s="63"/>
      <c r="E482" t="s">
        <v>959</v>
      </c>
      <c r="F482" t="s">
        <v>960</v>
      </c>
      <c r="G482" s="63" t="s">
        <v>583</v>
      </c>
      <c r="M482" s="227">
        <f>VLOOKUP(B482,'Shareholding Feb13'!$B$2:$P$982,12,0)</f>
        <v>253</v>
      </c>
      <c r="N482" s="244">
        <f>M482/$M$1040</f>
        <v>2.23908666504414E-7</v>
      </c>
      <c r="O482" s="243">
        <f>VLOOKUP(B482,'Shareholding Mar13'!$B$2:$P$970,12,0)</f>
        <v>253</v>
      </c>
      <c r="P482" s="244">
        <f>O482/$M$1040</f>
        <v>2.23908666504414E-7</v>
      </c>
      <c r="Q482" s="68">
        <f>O482-M482</f>
        <v>0</v>
      </c>
      <c r="R482" s="90">
        <f>Q482/$M$1040</f>
        <v>0</v>
      </c>
    </row>
    <row r="483" spans="1:18" ht="15" customHeight="1" x14ac:dyDescent="0.2">
      <c r="A483" s="225">
        <f>A482+1</f>
        <v>481</v>
      </c>
      <c r="B483" t="s">
        <v>957</v>
      </c>
      <c r="C483" s="63" t="s">
        <v>958</v>
      </c>
      <c r="D483" s="63"/>
      <c r="E483" t="s">
        <v>959</v>
      </c>
      <c r="F483" t="s">
        <v>960</v>
      </c>
      <c r="G483" s="63" t="s">
        <v>583</v>
      </c>
      <c r="M483" s="227">
        <f>VLOOKUP(B483,'Shareholding Feb13'!$B$2:$P$982,12,0)</f>
        <v>44</v>
      </c>
      <c r="N483" s="244">
        <f>M483/$M$1040</f>
        <v>3.8940637652941566E-8</v>
      </c>
      <c r="O483" s="243">
        <f>VLOOKUP(B483,'Shareholding Mar13'!$B$2:$P$970,12,0)</f>
        <v>555</v>
      </c>
      <c r="P483" s="244">
        <f>O483/$M$1040</f>
        <v>4.911830431223311E-7</v>
      </c>
      <c r="Q483" s="68">
        <f>O483-M483</f>
        <v>511</v>
      </c>
      <c r="R483" s="90">
        <f>Q483/$M$1040</f>
        <v>4.5224240546938958E-7</v>
      </c>
    </row>
    <row r="484" spans="1:18" ht="15" customHeight="1" x14ac:dyDescent="0.2">
      <c r="A484" s="225">
        <f>A483+1</f>
        <v>482</v>
      </c>
      <c r="B484" t="s">
        <v>930</v>
      </c>
      <c r="C484" s="63" t="s">
        <v>931</v>
      </c>
      <c r="D484" s="63" t="s">
        <v>656</v>
      </c>
      <c r="E484" t="s">
        <v>1722</v>
      </c>
      <c r="F484" t="s">
        <v>1723</v>
      </c>
      <c r="G484" s="63" t="s">
        <v>583</v>
      </c>
      <c r="M484" s="227">
        <f>VLOOKUP(B484,'Shareholding Feb13'!$B$2:$P$982,12,0)</f>
        <v>25000</v>
      </c>
      <c r="N484" s="244">
        <f>M484/$M$1040</f>
        <v>2.2125362302807708E-5</v>
      </c>
      <c r="O484" s="243">
        <f>VLOOKUP(B484,'Shareholding Mar13'!$B$2:$P$970,12,0)</f>
        <v>27000</v>
      </c>
      <c r="P484" s="244">
        <f>O484/$M$1040</f>
        <v>2.3895391287032324E-5</v>
      </c>
      <c r="Q484" s="68">
        <f>O484-M484</f>
        <v>2000</v>
      </c>
      <c r="R484" s="90">
        <f>Q484/$M$1040</f>
        <v>1.7700289842246167E-6</v>
      </c>
    </row>
    <row r="485" spans="1:18" ht="15" customHeight="1" x14ac:dyDescent="0.2">
      <c r="A485" s="225">
        <f>A484+1</f>
        <v>483</v>
      </c>
      <c r="B485" t="s">
        <v>1876</v>
      </c>
      <c r="C485" s="63" t="s">
        <v>1787</v>
      </c>
      <c r="D485" s="63"/>
      <c r="E485" t="s">
        <v>1788</v>
      </c>
      <c r="F485" t="s">
        <v>1789</v>
      </c>
      <c r="G485" s="63" t="s">
        <v>590</v>
      </c>
      <c r="M485" s="227">
        <f>VLOOKUP(B485,'Shareholding Feb13'!$B$2:$P$982,12,0)</f>
        <v>61500</v>
      </c>
      <c r="N485" s="244">
        <f>M485/$M$1040</f>
        <v>5.4428391264906963E-5</v>
      </c>
      <c r="O485" s="243">
        <f>VLOOKUP(B485,'Shareholding Mar13'!$B$2:$P$970,12,0)</f>
        <v>61500</v>
      </c>
      <c r="P485" s="244">
        <f>O485/$M$1040</f>
        <v>5.4428391264906963E-5</v>
      </c>
      <c r="Q485" s="68">
        <f>O485-M485</f>
        <v>0</v>
      </c>
      <c r="R485" s="90">
        <f>Q485/$M$1040</f>
        <v>0</v>
      </c>
    </row>
    <row r="486" spans="1:18" ht="15" customHeight="1" x14ac:dyDescent="0.2">
      <c r="A486" s="225">
        <f>A485+1</f>
        <v>484</v>
      </c>
      <c r="B486" t="s">
        <v>3251</v>
      </c>
      <c r="C486" s="63" t="s">
        <v>3252</v>
      </c>
      <c r="D486" s="63" t="s">
        <v>656</v>
      </c>
      <c r="E486" t="s">
        <v>3253</v>
      </c>
      <c r="F486"/>
      <c r="G486" s="63" t="s">
        <v>583</v>
      </c>
      <c r="M486" s="227">
        <f>VLOOKUP(B486,'Shareholding Feb13'!$B$2:$P$982,12,0)</f>
        <v>100000</v>
      </c>
      <c r="N486" s="244">
        <f>M486/$M$1040</f>
        <v>8.8501449211230834E-5</v>
      </c>
      <c r="O486" s="243">
        <f>VLOOKUP(B486,'Shareholding Mar13'!$B$2:$P$970,12,0)</f>
        <v>170000</v>
      </c>
      <c r="P486" s="244">
        <f>O486/$M$1040</f>
        <v>1.504524636590924E-4</v>
      </c>
      <c r="Q486" s="68">
        <f>O486-M486</f>
        <v>70000</v>
      </c>
      <c r="R486" s="90">
        <f>Q486/$M$1040</f>
        <v>6.1951014447861585E-5</v>
      </c>
    </row>
    <row r="487" spans="1:18" ht="15" customHeight="1" x14ac:dyDescent="0.2">
      <c r="A487" s="225">
        <f>A486+1</f>
        <v>485</v>
      </c>
      <c r="B487" t="s">
        <v>2670</v>
      </c>
      <c r="C487" s="63" t="s">
        <v>2671</v>
      </c>
      <c r="D487" s="63" t="s">
        <v>2672</v>
      </c>
      <c r="E487" t="s">
        <v>2673</v>
      </c>
      <c r="F487" t="s">
        <v>1865</v>
      </c>
      <c r="G487" s="235" t="s">
        <v>583</v>
      </c>
      <c r="M487" s="227">
        <f>VLOOKUP(B487,'Shareholding Feb13'!$B$2:$P$982,12,0)</f>
        <v>5000</v>
      </c>
      <c r="N487" s="244">
        <f>M487/$M$1040</f>
        <v>4.425072460561542E-6</v>
      </c>
      <c r="O487" s="243">
        <f>VLOOKUP(B487,'Shareholding Mar13'!$B$2:$P$970,12,0)</f>
        <v>5000</v>
      </c>
      <c r="P487" s="244">
        <f>O487/$M$1040</f>
        <v>4.425072460561542E-6</v>
      </c>
      <c r="Q487" s="68">
        <f>O487-M487</f>
        <v>0</v>
      </c>
      <c r="R487" s="90">
        <f>Q487/$M$1040</f>
        <v>0</v>
      </c>
    </row>
    <row r="488" spans="1:18" ht="15" customHeight="1" x14ac:dyDescent="0.2">
      <c r="A488" s="225">
        <f>A487+1</f>
        <v>486</v>
      </c>
      <c r="B488" t="s">
        <v>3130</v>
      </c>
      <c r="C488" s="63" t="s">
        <v>3131</v>
      </c>
      <c r="D488" s="63"/>
      <c r="E488" t="s">
        <v>3132</v>
      </c>
      <c r="F488" t="s">
        <v>3133</v>
      </c>
      <c r="G488" s="63" t="s">
        <v>147</v>
      </c>
      <c r="M488" s="227">
        <f>VLOOKUP(B488,'Shareholding Feb13'!$B$2:$P$982,12,0)</f>
        <v>50000</v>
      </c>
      <c r="N488" s="244">
        <f>M488/$M$1040</f>
        <v>4.4250724605615417E-5</v>
      </c>
      <c r="O488" s="243">
        <f>VLOOKUP(B488,'Shareholding Mar13'!$B$2:$P$970,12,0)</f>
        <v>50000</v>
      </c>
      <c r="P488" s="244">
        <f>O488/$M$1040</f>
        <v>4.4250724605615417E-5</v>
      </c>
      <c r="Q488" s="68">
        <f>O488-M488</f>
        <v>0</v>
      </c>
      <c r="R488" s="90">
        <f>Q488/$M$1040</f>
        <v>0</v>
      </c>
    </row>
    <row r="489" spans="1:18" ht="15" customHeight="1" x14ac:dyDescent="0.2">
      <c r="A489" s="225">
        <f>A488+1</f>
        <v>487</v>
      </c>
      <c r="B489" t="s">
        <v>334</v>
      </c>
      <c r="C489" s="63" t="s">
        <v>280</v>
      </c>
      <c r="D489" s="63" t="s">
        <v>335</v>
      </c>
      <c r="E489" t="s">
        <v>1868</v>
      </c>
      <c r="F489" t="s">
        <v>1869</v>
      </c>
      <c r="G489" s="63" t="s">
        <v>587</v>
      </c>
      <c r="M489" s="227">
        <f>VLOOKUP(B489,'Shareholding Feb13'!$B$2:$P$982,12,0)</f>
        <v>1000</v>
      </c>
      <c r="N489" s="244">
        <f>M489/$M$1040</f>
        <v>8.8501449211230836E-7</v>
      </c>
      <c r="O489" s="243">
        <f>VLOOKUP(B489,'Shareholding Mar13'!$B$2:$P$970,12,0)</f>
        <v>12500</v>
      </c>
      <c r="P489" s="244">
        <f>O489/$M$1040</f>
        <v>1.1062681151403854E-5</v>
      </c>
      <c r="Q489" s="68">
        <f>O489-M489</f>
        <v>11500</v>
      </c>
      <c r="R489" s="90">
        <f>Q489/$M$1040</f>
        <v>1.0177666659291546E-5</v>
      </c>
    </row>
    <row r="490" spans="1:18" ht="15" customHeight="1" x14ac:dyDescent="0.2">
      <c r="A490" s="225">
        <f>A489+1</f>
        <v>488</v>
      </c>
      <c r="B490" t="s">
        <v>856</v>
      </c>
      <c r="C490" s="63" t="s">
        <v>857</v>
      </c>
      <c r="D490" s="63"/>
      <c r="E490" t="s">
        <v>1385</v>
      </c>
      <c r="F490"/>
      <c r="G490" s="63" t="s">
        <v>590</v>
      </c>
      <c r="M490" s="227">
        <f>VLOOKUP(B490,'Shareholding Feb13'!$B$2:$P$982,12,0)</f>
        <v>3000</v>
      </c>
      <c r="N490" s="244">
        <f>M490/$M$1040</f>
        <v>2.6550434763369249E-6</v>
      </c>
      <c r="O490" s="243">
        <f>VLOOKUP(B490,'Shareholding Mar13'!$B$2:$P$970,12,0)</f>
        <v>3000</v>
      </c>
      <c r="P490" s="244">
        <f>O490/$M$1040</f>
        <v>2.6550434763369249E-6</v>
      </c>
      <c r="Q490" s="68">
        <f>O490-M490</f>
        <v>0</v>
      </c>
      <c r="R490" s="90">
        <f>Q490/$M$1040</f>
        <v>0</v>
      </c>
    </row>
    <row r="491" spans="1:18" ht="15" customHeight="1" x14ac:dyDescent="0.2">
      <c r="A491" s="225">
        <f>A490+1</f>
        <v>489</v>
      </c>
      <c r="B491" t="s">
        <v>1313</v>
      </c>
      <c r="C491" s="63" t="s">
        <v>1314</v>
      </c>
      <c r="D491" s="63"/>
      <c r="E491" t="s">
        <v>1315</v>
      </c>
      <c r="F491" t="s">
        <v>1316</v>
      </c>
      <c r="G491" s="63" t="s">
        <v>583</v>
      </c>
      <c r="M491" s="227">
        <f>VLOOKUP(B491,'Shareholding Feb13'!$B$2:$P$982,12,0)</f>
        <v>30000</v>
      </c>
      <c r="N491" s="244">
        <f>M491/$M$1040</f>
        <v>2.6550434763369249E-5</v>
      </c>
      <c r="O491" s="243">
        <f>VLOOKUP(B491,'Shareholding Mar13'!$B$2:$P$970,12,0)</f>
        <v>30000</v>
      </c>
      <c r="P491" s="244">
        <f>O491/$M$1040</f>
        <v>2.6550434763369249E-5</v>
      </c>
      <c r="Q491" s="68">
        <f>O491-M491</f>
        <v>0</v>
      </c>
      <c r="R491" s="90">
        <f>Q491/$M$1040</f>
        <v>0</v>
      </c>
    </row>
    <row r="492" spans="1:18" ht="15" customHeight="1" x14ac:dyDescent="0.2">
      <c r="A492" s="225">
        <f>A491+1</f>
        <v>490</v>
      </c>
      <c r="B492" t="s">
        <v>757</v>
      </c>
      <c r="C492" s="63" t="s">
        <v>758</v>
      </c>
      <c r="D492" s="63" t="s">
        <v>759</v>
      </c>
      <c r="E492" t="s">
        <v>760</v>
      </c>
      <c r="F492" t="s">
        <v>761</v>
      </c>
      <c r="G492" s="63" t="s">
        <v>583</v>
      </c>
      <c r="M492" s="227">
        <f>VLOOKUP(B492,'Shareholding Feb13'!$B$2:$P$982,12,0)</f>
        <v>50000</v>
      </c>
      <c r="N492" s="244">
        <f>M492/$M$1040</f>
        <v>4.4250724605615417E-5</v>
      </c>
      <c r="O492" s="243">
        <f>VLOOKUP(B492,'Shareholding Mar13'!$B$2:$P$970,12,0)</f>
        <v>50000</v>
      </c>
      <c r="P492" s="244">
        <f>O492/$M$1040</f>
        <v>4.4250724605615417E-5</v>
      </c>
      <c r="Q492" s="68">
        <f>O492-M492</f>
        <v>0</v>
      </c>
      <c r="R492" s="90">
        <f>Q492/$M$1040</f>
        <v>0</v>
      </c>
    </row>
    <row r="493" spans="1:18" ht="15" customHeight="1" x14ac:dyDescent="0.2">
      <c r="A493" s="225">
        <f>A492+1</f>
        <v>491</v>
      </c>
      <c r="B493" t="s">
        <v>217</v>
      </c>
      <c r="C493" s="63" t="s">
        <v>676</v>
      </c>
      <c r="D493" s="63" t="s">
        <v>216</v>
      </c>
      <c r="E493" t="s">
        <v>677</v>
      </c>
      <c r="F493" t="s">
        <v>678</v>
      </c>
      <c r="G493" s="63" t="s">
        <v>587</v>
      </c>
      <c r="M493" s="227">
        <f>VLOOKUP(B493,'Shareholding Feb13'!$B$2:$P$982,12,0)</f>
        <v>320</v>
      </c>
      <c r="N493" s="244">
        <f>M493/$M$1040</f>
        <v>2.8320463747593869E-7</v>
      </c>
      <c r="O493" s="243">
        <f>VLOOKUP(B493,'Shareholding Mar13'!$B$2:$P$970,12,0)</f>
        <v>989</v>
      </c>
      <c r="P493" s="244">
        <f>O493/$M$1040</f>
        <v>8.7527933269907291E-7</v>
      </c>
      <c r="Q493" s="68">
        <f>O493-M493</f>
        <v>669</v>
      </c>
      <c r="R493" s="90">
        <f>Q493/$M$1040</f>
        <v>5.9207469522313433E-7</v>
      </c>
    </row>
    <row r="494" spans="1:18" ht="15" customHeight="1" x14ac:dyDescent="0.2">
      <c r="A494" s="225">
        <f>A493+1</f>
        <v>492</v>
      </c>
      <c r="B494" t="s">
        <v>3369</v>
      </c>
      <c r="C494" s="63" t="s">
        <v>3370</v>
      </c>
      <c r="D494" s="63"/>
      <c r="E494" t="s">
        <v>880</v>
      </c>
      <c r="F494"/>
      <c r="G494" s="63" t="s">
        <v>590</v>
      </c>
      <c r="M494" s="227">
        <f>VLOOKUP(B494,'Shareholding Feb13'!$B$2:$P$982,12,0)</f>
        <v>131500</v>
      </c>
      <c r="N494" s="244">
        <f>M494/$M$1040</f>
        <v>1.1637940571276855E-4</v>
      </c>
      <c r="O494" s="243">
        <f>VLOOKUP(B494,'Shareholding Mar13'!$B$2:$P$970,12,0)</f>
        <v>234500</v>
      </c>
      <c r="P494" s="244">
        <f>O494/$M$1040</f>
        <v>2.0753589840033631E-4</v>
      </c>
      <c r="Q494" s="68">
        <f>O494-M494</f>
        <v>103000</v>
      </c>
      <c r="R494" s="90">
        <f>Q494/$M$1040</f>
        <v>9.1156492687567765E-5</v>
      </c>
    </row>
    <row r="495" spans="1:18" ht="15" customHeight="1" x14ac:dyDescent="0.2">
      <c r="A495" s="225">
        <f>A494+1</f>
        <v>493</v>
      </c>
      <c r="B495" t="s">
        <v>1724</v>
      </c>
      <c r="C495" s="63" t="s">
        <v>1725</v>
      </c>
      <c r="D495" s="63"/>
      <c r="E495" t="s">
        <v>1324</v>
      </c>
      <c r="F495"/>
      <c r="G495" s="63" t="s">
        <v>590</v>
      </c>
      <c r="M495" s="227">
        <f>VLOOKUP(B495,'Shareholding Feb13'!$B$2:$P$982,12,0)</f>
        <v>124500</v>
      </c>
      <c r="N495" s="244">
        <f>M495/$M$1040</f>
        <v>1.1018430426798239E-4</v>
      </c>
      <c r="O495" s="243">
        <f>VLOOKUP(B495,'Shareholding Mar13'!$B$2:$P$970,12,0)</f>
        <v>124500</v>
      </c>
      <c r="P495" s="244">
        <f>O495/$M$1040</f>
        <v>1.1018430426798239E-4</v>
      </c>
      <c r="Q495" s="68">
        <f>O495-M495</f>
        <v>0</v>
      </c>
      <c r="R495" s="90">
        <f>Q495/$M$1040</f>
        <v>0</v>
      </c>
    </row>
    <row r="496" spans="1:18" ht="15" customHeight="1" x14ac:dyDescent="0.2">
      <c r="A496" s="225">
        <f>A495+1</f>
        <v>494</v>
      </c>
      <c r="B496" t="s">
        <v>2735</v>
      </c>
      <c r="C496" s="63" t="s">
        <v>2736</v>
      </c>
      <c r="D496" s="63"/>
      <c r="E496" t="s">
        <v>888</v>
      </c>
      <c r="F496"/>
      <c r="G496" s="63" t="s">
        <v>590</v>
      </c>
      <c r="M496" s="227">
        <f>VLOOKUP(B496,'Shareholding Feb13'!$B$2:$P$982,12,0)</f>
        <v>33500</v>
      </c>
      <c r="N496" s="244">
        <f>M496/$M$1040</f>
        <v>2.964798548576233E-5</v>
      </c>
      <c r="O496" s="243">
        <f>VLOOKUP(B496,'Shareholding Mar13'!$B$2:$P$970,12,0)</f>
        <v>33500</v>
      </c>
      <c r="P496" s="244">
        <f>O496/$M$1040</f>
        <v>2.964798548576233E-5</v>
      </c>
      <c r="Q496" s="68">
        <f>O496-M496</f>
        <v>0</v>
      </c>
      <c r="R496" s="90">
        <f>Q496/$M$1040</f>
        <v>0</v>
      </c>
    </row>
    <row r="497" spans="1:18" ht="15" customHeight="1" x14ac:dyDescent="0.2">
      <c r="A497" s="225">
        <f>A496+1</f>
        <v>495</v>
      </c>
      <c r="B497" t="s">
        <v>403</v>
      </c>
      <c r="C497" s="63" t="s">
        <v>404</v>
      </c>
      <c r="D497" s="63"/>
      <c r="E497" t="s">
        <v>1259</v>
      </c>
      <c r="F497" t="s">
        <v>1387</v>
      </c>
      <c r="G497" s="63" t="s">
        <v>590</v>
      </c>
      <c r="M497" s="227">
        <f>VLOOKUP(B497,'Shareholding Feb13'!$B$2:$P$982,12,0)</f>
        <v>141000</v>
      </c>
      <c r="N497" s="244">
        <f>M497/$M$1040</f>
        <v>1.2478704338783549E-4</v>
      </c>
      <c r="O497" s="243">
        <f>VLOOKUP(B497,'Shareholding Mar13'!$B$2:$P$970,12,0)</f>
        <v>141000</v>
      </c>
      <c r="P497" s="244">
        <f>O497/$M$1040</f>
        <v>1.2478704338783549E-4</v>
      </c>
      <c r="Q497" s="68">
        <f>O497-M497</f>
        <v>0</v>
      </c>
      <c r="R497" s="90">
        <f>Q497/$M$1040</f>
        <v>0</v>
      </c>
    </row>
    <row r="498" spans="1:18" ht="15" customHeight="1" x14ac:dyDescent="0.2">
      <c r="A498" s="225">
        <f>A497+1</f>
        <v>496</v>
      </c>
      <c r="B498" t="s">
        <v>581</v>
      </c>
      <c r="C498" s="63" t="s">
        <v>582</v>
      </c>
      <c r="D498" s="63"/>
      <c r="E498" t="s">
        <v>880</v>
      </c>
      <c r="F498"/>
      <c r="G498" s="63" t="s">
        <v>590</v>
      </c>
      <c r="M498" s="227">
        <f>VLOOKUP(B498,'Shareholding Feb13'!$B$2:$P$982,12,0)</f>
        <v>45168</v>
      </c>
      <c r="N498" s="244">
        <f>M498/$M$1040</f>
        <v>3.9974334579728744E-5</v>
      </c>
      <c r="O498" s="243">
        <f>VLOOKUP(B498,'Shareholding Mar13'!$B$2:$P$970,12,0)</f>
        <v>28401</v>
      </c>
      <c r="P498" s="244">
        <f>O498/$M$1040</f>
        <v>2.5135296590481669E-5</v>
      </c>
      <c r="Q498" s="68">
        <f>O498-M498</f>
        <v>-16767</v>
      </c>
      <c r="R498" s="90">
        <f>Q498/$M$1040</f>
        <v>-1.4839037989247075E-5</v>
      </c>
    </row>
    <row r="499" spans="1:18" ht="15" customHeight="1" x14ac:dyDescent="0.2">
      <c r="A499" s="225">
        <f>A498+1</f>
        <v>497</v>
      </c>
      <c r="B499" t="s">
        <v>1524</v>
      </c>
      <c r="C499" s="63" t="s">
        <v>291</v>
      </c>
      <c r="D499" s="63"/>
      <c r="E499" t="s">
        <v>880</v>
      </c>
      <c r="F499"/>
      <c r="G499" s="63" t="s">
        <v>590</v>
      </c>
      <c r="M499" s="227">
        <f>VLOOKUP(B499,'Shareholding Feb13'!$B$2:$P$982,12,0)</f>
        <v>130700</v>
      </c>
      <c r="N499" s="244">
        <f>M499/$M$1040</f>
        <v>1.1567139411907871E-4</v>
      </c>
      <c r="O499" s="243">
        <f>VLOOKUP(B499,'Shareholding Mar13'!$B$2:$P$970,12,0)</f>
        <v>135700</v>
      </c>
      <c r="P499" s="244">
        <f>O499/$M$1040</f>
        <v>1.2009646657964024E-4</v>
      </c>
      <c r="Q499" s="68">
        <f>O499-M499</f>
        <v>5000</v>
      </c>
      <c r="R499" s="90">
        <f>Q499/$M$1040</f>
        <v>4.425072460561542E-6</v>
      </c>
    </row>
    <row r="500" spans="1:18" ht="15" customHeight="1" x14ac:dyDescent="0.2">
      <c r="A500" s="225">
        <f>A499+1</f>
        <v>498</v>
      </c>
      <c r="B500" t="s">
        <v>798</v>
      </c>
      <c r="C500" s="63" t="s">
        <v>799</v>
      </c>
      <c r="D500" s="63"/>
      <c r="E500" t="s">
        <v>880</v>
      </c>
      <c r="F500"/>
      <c r="G500" s="63" t="s">
        <v>590</v>
      </c>
      <c r="M500" s="227">
        <f>VLOOKUP(B500,'Shareholding Feb13'!$B$2:$P$982,12,0)</f>
        <v>8000</v>
      </c>
      <c r="N500" s="244">
        <f>M500/$M$1040</f>
        <v>7.0801159368984669E-6</v>
      </c>
      <c r="O500" s="243">
        <f>VLOOKUP(B500,'Shareholding Mar13'!$B$2:$P$970,12,0)</f>
        <v>8000</v>
      </c>
      <c r="P500" s="244">
        <f>O500/$M$1040</f>
        <v>7.0801159368984669E-6</v>
      </c>
      <c r="Q500" s="68">
        <f>O500-M500</f>
        <v>0</v>
      </c>
      <c r="R500" s="90">
        <f>Q500/$M$1040</f>
        <v>0</v>
      </c>
    </row>
    <row r="501" spans="1:18" ht="15" customHeight="1" x14ac:dyDescent="0.2">
      <c r="A501" s="225">
        <f>A500+1</f>
        <v>499</v>
      </c>
      <c r="B501" t="s">
        <v>2497</v>
      </c>
      <c r="C501" s="63" t="s">
        <v>2498</v>
      </c>
      <c r="D501" s="63"/>
      <c r="E501" t="s">
        <v>880</v>
      </c>
      <c r="F501"/>
      <c r="G501" s="63" t="s">
        <v>590</v>
      </c>
      <c r="M501" s="227">
        <f>VLOOKUP(B501,'Shareholding Feb13'!$B$2:$P$982,12,0)</f>
        <v>56500</v>
      </c>
      <c r="N501" s="244">
        <f>M501/$M$1040</f>
        <v>5.000331880434542E-5</v>
      </c>
      <c r="O501" s="243">
        <f>VLOOKUP(B501,'Shareholding Mar13'!$B$2:$P$970,12,0)</f>
        <v>56500</v>
      </c>
      <c r="P501" s="244">
        <f>O501/$M$1040</f>
        <v>5.000331880434542E-5</v>
      </c>
      <c r="Q501" s="68">
        <f>O501-M501</f>
        <v>0</v>
      </c>
      <c r="R501" s="90">
        <f>Q501/$M$1040</f>
        <v>0</v>
      </c>
    </row>
    <row r="502" spans="1:18" ht="15" customHeight="1" x14ac:dyDescent="0.2">
      <c r="A502" s="225">
        <f>A501+1</f>
        <v>500</v>
      </c>
      <c r="B502" t="s">
        <v>836</v>
      </c>
      <c r="C502" s="63" t="s">
        <v>837</v>
      </c>
      <c r="D502" s="63"/>
      <c r="E502" t="s">
        <v>888</v>
      </c>
      <c r="F502"/>
      <c r="G502" s="63" t="s">
        <v>590</v>
      </c>
      <c r="M502" s="227">
        <f>VLOOKUP(B502,'Shareholding Feb13'!$B$2:$P$982,12,0)</f>
        <v>7500</v>
      </c>
      <c r="N502" s="244">
        <f>M502/$M$1040</f>
        <v>6.6376086908423122E-6</v>
      </c>
      <c r="O502" s="243">
        <f>VLOOKUP(B502,'Shareholding Mar13'!$B$2:$P$970,12,0)</f>
        <v>7500</v>
      </c>
      <c r="P502" s="244">
        <f>O502/$M$1040</f>
        <v>6.6376086908423122E-6</v>
      </c>
      <c r="Q502" s="68">
        <f>O502-M502</f>
        <v>0</v>
      </c>
      <c r="R502" s="90">
        <f>Q502/$M$1040</f>
        <v>0</v>
      </c>
    </row>
    <row r="503" spans="1:18" ht="15" customHeight="1" x14ac:dyDescent="0.2">
      <c r="A503" s="225">
        <f>A502+1</f>
        <v>501</v>
      </c>
      <c r="B503" t="s">
        <v>1252</v>
      </c>
      <c r="C503" s="63" t="s">
        <v>273</v>
      </c>
      <c r="D503" s="63"/>
      <c r="E503" t="s">
        <v>887</v>
      </c>
      <c r="F503"/>
      <c r="G503" s="63" t="s">
        <v>590</v>
      </c>
      <c r="M503" s="227">
        <f>VLOOKUP(B503,'Shareholding Feb13'!$B$2:$P$982,12,0)</f>
        <v>486421</v>
      </c>
      <c r="N503" s="244">
        <f>M503/$M$1040</f>
        <v>4.3048963426776113E-4</v>
      </c>
      <c r="O503" s="243">
        <f>VLOOKUP(B503,'Shareholding Mar13'!$B$2:$P$970,12,0)</f>
        <v>486421</v>
      </c>
      <c r="P503" s="244">
        <f>O503/$M$1040</f>
        <v>4.3048963426776113E-4</v>
      </c>
      <c r="Q503" s="68">
        <f>O503-M503</f>
        <v>0</v>
      </c>
      <c r="R503" s="90">
        <f>Q503/$M$1040</f>
        <v>0</v>
      </c>
    </row>
    <row r="504" spans="1:18" ht="15" customHeight="1" x14ac:dyDescent="0.2">
      <c r="A504" s="225">
        <f>A503+1</f>
        <v>502</v>
      </c>
      <c r="B504" t="s">
        <v>3396</v>
      </c>
      <c r="C504" s="63" t="s">
        <v>3397</v>
      </c>
      <c r="D504" s="63"/>
      <c r="E504" t="s">
        <v>3398</v>
      </c>
      <c r="F504"/>
      <c r="G504" s="63" t="s">
        <v>590</v>
      </c>
      <c r="M504" s="227">
        <f>VLOOKUP(B504,'Shareholding Feb13'!$B$2:$P$982,12,0)</f>
        <v>41000</v>
      </c>
      <c r="N504" s="244">
        <f>M504/$M$1040</f>
        <v>3.6285594176604642E-5</v>
      </c>
      <c r="O504" s="243">
        <f>VLOOKUP(B504,'Shareholding Mar13'!$B$2:$P$970,12,0)</f>
        <v>137000</v>
      </c>
      <c r="P504" s="244">
        <f>O504/$M$1040</f>
        <v>1.2124698541938624E-4</v>
      </c>
      <c r="Q504" s="68">
        <f>O504-M504</f>
        <v>96000</v>
      </c>
      <c r="R504" s="90">
        <f>Q504/$M$1040</f>
        <v>8.4961391242781596E-5</v>
      </c>
    </row>
    <row r="505" spans="1:18" ht="15" customHeight="1" x14ac:dyDescent="0.2">
      <c r="A505" s="225">
        <f>A504+1</f>
        <v>503</v>
      </c>
      <c r="B505" t="s">
        <v>827</v>
      </c>
      <c r="C505" s="63" t="s">
        <v>828</v>
      </c>
      <c r="D505" s="63"/>
      <c r="E505" t="s">
        <v>880</v>
      </c>
      <c r="F505"/>
      <c r="G505" s="63" t="s">
        <v>590</v>
      </c>
      <c r="M505" s="227">
        <f>VLOOKUP(B505,'Shareholding Feb13'!$B$2:$P$982,12,0)</f>
        <v>221500</v>
      </c>
      <c r="N505" s="244">
        <f>M505/$M$1040</f>
        <v>1.9603071000287629E-4</v>
      </c>
      <c r="O505" s="243">
        <f>VLOOKUP(B505,'Shareholding Mar13'!$B$2:$P$970,12,0)</f>
        <v>221500</v>
      </c>
      <c r="P505" s="244">
        <f>O505/$M$1040</f>
        <v>1.9603071000287629E-4</v>
      </c>
      <c r="Q505" s="68">
        <f>O505-M505</f>
        <v>0</v>
      </c>
      <c r="R505" s="90">
        <f>Q505/$M$1040</f>
        <v>0</v>
      </c>
    </row>
    <row r="506" spans="1:18" ht="15" customHeight="1" x14ac:dyDescent="0.2">
      <c r="A506" s="225">
        <f>A505+1</f>
        <v>504</v>
      </c>
      <c r="B506" t="s">
        <v>1825</v>
      </c>
      <c r="C506" s="63" t="s">
        <v>1826</v>
      </c>
      <c r="D506" s="63"/>
      <c r="E506" t="s">
        <v>1259</v>
      </c>
      <c r="F506" t="s">
        <v>1387</v>
      </c>
      <c r="G506" s="63" t="s">
        <v>590</v>
      </c>
      <c r="M506" s="227">
        <f>VLOOKUP(B506,'Shareholding Feb13'!$B$2:$P$982,12,0)</f>
        <v>15000</v>
      </c>
      <c r="N506" s="244">
        <f>M506/$M$1040</f>
        <v>1.3275217381684624E-5</v>
      </c>
      <c r="O506" s="243">
        <f>VLOOKUP(B506,'Shareholding Mar13'!$B$2:$P$970,12,0)</f>
        <v>15000</v>
      </c>
      <c r="P506" s="244">
        <f>O506/$M$1040</f>
        <v>1.3275217381684624E-5</v>
      </c>
      <c r="Q506" s="68">
        <f>O506-M506</f>
        <v>0</v>
      </c>
      <c r="R506" s="90">
        <f>Q506/$M$1040</f>
        <v>0</v>
      </c>
    </row>
    <row r="507" spans="1:18" ht="15" customHeight="1" x14ac:dyDescent="0.2">
      <c r="A507" s="225">
        <f>A506+1</f>
        <v>505</v>
      </c>
      <c r="B507" t="s">
        <v>2894</v>
      </c>
      <c r="C507" s="63" t="s">
        <v>2895</v>
      </c>
      <c r="D507" s="63"/>
      <c r="E507" t="s">
        <v>2896</v>
      </c>
      <c r="F507"/>
      <c r="G507" s="63" t="s">
        <v>590</v>
      </c>
      <c r="M507" s="227">
        <f>VLOOKUP(B507,'Shareholding Feb13'!$B$2:$P$982,12,0)</f>
        <v>36500</v>
      </c>
      <c r="N507" s="244">
        <f>M507/$M$1040</f>
        <v>3.2303028962099251E-5</v>
      </c>
      <c r="O507" s="243">
        <f>VLOOKUP(B507,'Shareholding Mar13'!$B$2:$P$970,12,0)</f>
        <v>40000</v>
      </c>
      <c r="P507" s="244">
        <f>O507/$M$1040</f>
        <v>3.5400579684492336E-5</v>
      </c>
      <c r="Q507" s="68">
        <f>O507-M507</f>
        <v>3500</v>
      </c>
      <c r="R507" s="90">
        <f>Q507/$M$1040</f>
        <v>3.0975507223930792E-6</v>
      </c>
    </row>
    <row r="508" spans="1:18" ht="15" customHeight="1" x14ac:dyDescent="0.2">
      <c r="A508" s="225">
        <f>A507+1</f>
        <v>506</v>
      </c>
      <c r="B508" t="s">
        <v>1703</v>
      </c>
      <c r="C508" s="63" t="s">
        <v>1704</v>
      </c>
      <c r="D508" s="63"/>
      <c r="E508" t="s">
        <v>1259</v>
      </c>
      <c r="F508" t="s">
        <v>1387</v>
      </c>
      <c r="G508" s="63" t="s">
        <v>590</v>
      </c>
      <c r="M508" s="227">
        <f>VLOOKUP(B508,'Shareholding Feb13'!$B$2:$P$982,12,0)</f>
        <v>123500</v>
      </c>
      <c r="N508" s="244">
        <f>M508/$M$1040</f>
        <v>1.0929928977587009E-4</v>
      </c>
      <c r="O508" s="243">
        <f>VLOOKUP(B508,'Shareholding Mar13'!$B$2:$P$970,12,0)</f>
        <v>123500</v>
      </c>
      <c r="P508" s="244">
        <f>O508/$M$1040</f>
        <v>1.0929928977587009E-4</v>
      </c>
      <c r="Q508" s="68">
        <f>O508-M508</f>
        <v>0</v>
      </c>
      <c r="R508" s="90">
        <f>Q508/$M$1040</f>
        <v>0</v>
      </c>
    </row>
    <row r="509" spans="1:18" ht="15" customHeight="1" x14ac:dyDescent="0.2">
      <c r="A509" s="225">
        <f>A508+1</f>
        <v>507</v>
      </c>
      <c r="B509" t="s">
        <v>1382</v>
      </c>
      <c r="C509" s="63" t="s">
        <v>1383</v>
      </c>
      <c r="D509" s="63"/>
      <c r="E509" t="s">
        <v>1384</v>
      </c>
      <c r="F509"/>
      <c r="G509" s="63" t="s">
        <v>590</v>
      </c>
      <c r="M509" s="227">
        <f>VLOOKUP(B509,'Shareholding Feb13'!$B$2:$P$982,12,0)</f>
        <v>1100</v>
      </c>
      <c r="N509" s="244">
        <f>M509/$M$1040</f>
        <v>9.7351594132353926E-7</v>
      </c>
      <c r="O509" s="243">
        <f>VLOOKUP(B509,'Shareholding Mar13'!$B$2:$P$970,12,0)</f>
        <v>1100</v>
      </c>
      <c r="P509" s="244">
        <f>O509/$M$1040</f>
        <v>9.7351594132353926E-7</v>
      </c>
      <c r="Q509" s="68">
        <f>O509-M509</f>
        <v>0</v>
      </c>
      <c r="R509" s="90">
        <f>Q509/$M$1040</f>
        <v>0</v>
      </c>
    </row>
    <row r="510" spans="1:18" ht="15" customHeight="1" x14ac:dyDescent="0.2">
      <c r="A510" s="225">
        <f>A509+1</f>
        <v>508</v>
      </c>
      <c r="B510" t="s">
        <v>2905</v>
      </c>
      <c r="C510" s="63" t="s">
        <v>2906</v>
      </c>
      <c r="D510" s="63"/>
      <c r="E510" t="s">
        <v>2907</v>
      </c>
      <c r="F510"/>
      <c r="G510" s="63" t="s">
        <v>590</v>
      </c>
      <c r="M510" s="227">
        <f>VLOOKUP(B510,'Shareholding Feb13'!$B$2:$P$982,12,0)</f>
        <v>1500000</v>
      </c>
      <c r="N510" s="244">
        <f>M510/$M$1040</f>
        <v>1.3275217381684625E-3</v>
      </c>
      <c r="O510" s="243">
        <f>VLOOKUP(B510,'Shareholding Mar13'!$B$2:$P$970,12,0)</f>
        <v>1600000</v>
      </c>
      <c r="P510" s="244">
        <f>O510/$M$1040</f>
        <v>1.4160231873796933E-3</v>
      </c>
      <c r="Q510" s="68">
        <f>O510-M510</f>
        <v>100000</v>
      </c>
      <c r="R510" s="90">
        <f>Q510/$M$1040</f>
        <v>8.8501449211230834E-5</v>
      </c>
    </row>
    <row r="511" spans="1:18" ht="15" customHeight="1" x14ac:dyDescent="0.2">
      <c r="A511" s="225">
        <f>A510+1</f>
        <v>509</v>
      </c>
      <c r="B511" t="s">
        <v>1820</v>
      </c>
      <c r="C511" s="63" t="s">
        <v>1821</v>
      </c>
      <c r="D511" s="63">
        <v>630970812</v>
      </c>
      <c r="E511" t="s">
        <v>892</v>
      </c>
      <c r="F511"/>
      <c r="G511" s="63" t="s">
        <v>590</v>
      </c>
      <c r="M511" s="227">
        <f>VLOOKUP(B511,'Shareholding Feb13'!$B$2:$P$982,12,0)</f>
        <v>8500</v>
      </c>
      <c r="N511" s="244">
        <f>M511/$M$1040</f>
        <v>7.5226231829546207E-6</v>
      </c>
      <c r="O511" s="243">
        <f>VLOOKUP(B511,'Shareholding Mar13'!$B$2:$P$970,12,0)</f>
        <v>8500</v>
      </c>
      <c r="P511" s="244">
        <f>O511/$M$1040</f>
        <v>7.5226231829546207E-6</v>
      </c>
      <c r="Q511" s="68">
        <f>O511-M511</f>
        <v>0</v>
      </c>
      <c r="R511" s="90">
        <f>Q511/$M$1040</f>
        <v>0</v>
      </c>
    </row>
    <row r="512" spans="1:18" ht="15" customHeight="1" x14ac:dyDescent="0.2">
      <c r="A512" s="225">
        <f>A511+1</f>
        <v>510</v>
      </c>
      <c r="B512" t="s">
        <v>774</v>
      </c>
      <c r="C512" s="63" t="s">
        <v>735</v>
      </c>
      <c r="D512" s="63"/>
      <c r="E512" t="s">
        <v>1259</v>
      </c>
      <c r="F512" t="s">
        <v>880</v>
      </c>
      <c r="G512" s="63" t="s">
        <v>590</v>
      </c>
      <c r="M512" s="227">
        <f>VLOOKUP(B512,'Shareholding Feb13'!$B$2:$P$982,12,0)</f>
        <v>18977</v>
      </c>
      <c r="N512" s="244">
        <f>M512/$M$1040</f>
        <v>1.6794920016815277E-5</v>
      </c>
      <c r="O512" s="243">
        <f>VLOOKUP(B512,'Shareholding Mar13'!$B$2:$P$970,12,0)</f>
        <v>20977</v>
      </c>
      <c r="P512" s="244">
        <f>O512/$M$1040</f>
        <v>1.8564949001039892E-5</v>
      </c>
      <c r="Q512" s="68">
        <f>O512-M512</f>
        <v>2000</v>
      </c>
      <c r="R512" s="90">
        <f>Q512/$M$1040</f>
        <v>1.7700289842246167E-6</v>
      </c>
    </row>
    <row r="513" spans="1:18" ht="15" customHeight="1" x14ac:dyDescent="0.2">
      <c r="A513" s="225">
        <f>A512+1</f>
        <v>511</v>
      </c>
      <c r="B513" t="s">
        <v>1898</v>
      </c>
      <c r="C513" s="63" t="s">
        <v>1899</v>
      </c>
      <c r="D513" s="63"/>
      <c r="E513" t="s">
        <v>880</v>
      </c>
      <c r="F513"/>
      <c r="G513" s="63" t="s">
        <v>590</v>
      </c>
      <c r="M513" s="227">
        <f>VLOOKUP(B513,'Shareholding Feb13'!$B$2:$P$982,12,0)</f>
        <v>10856</v>
      </c>
      <c r="N513" s="244">
        <f>M513/$M$1040</f>
        <v>9.6077173263712197E-6</v>
      </c>
      <c r="O513" s="243">
        <f>VLOOKUP(B513,'Shareholding Mar13'!$B$2:$P$970,12,0)</f>
        <v>10856</v>
      </c>
      <c r="P513" s="244">
        <f>O513/$M$1040</f>
        <v>9.6077173263712197E-6</v>
      </c>
      <c r="Q513" s="68">
        <f>O513-M513</f>
        <v>0</v>
      </c>
      <c r="R513" s="90">
        <f>Q513/$M$1040</f>
        <v>0</v>
      </c>
    </row>
    <row r="514" spans="1:18" ht="15" customHeight="1" x14ac:dyDescent="0.2">
      <c r="A514" s="225">
        <f>A513+1</f>
        <v>512</v>
      </c>
      <c r="B514" t="s">
        <v>2831</v>
      </c>
      <c r="C514" s="63" t="s">
        <v>2832</v>
      </c>
      <c r="D514" s="63"/>
      <c r="F514"/>
      <c r="G514" s="63" t="s">
        <v>590</v>
      </c>
      <c r="M514" s="227">
        <f>VLOOKUP(B514,'Shareholding Feb13'!$B$2:$P$982,12,0)</f>
        <v>103500</v>
      </c>
      <c r="N514" s="244">
        <f>M514/$M$1040</f>
        <v>9.1598999933623911E-5</v>
      </c>
      <c r="O514" s="243">
        <f>VLOOKUP(B514,'Shareholding Mar13'!$B$2:$P$970,12,0)</f>
        <v>103500</v>
      </c>
      <c r="P514" s="244">
        <f>O514/$M$1040</f>
        <v>9.1598999933623911E-5</v>
      </c>
      <c r="Q514" s="68">
        <f>O514-M514</f>
        <v>0</v>
      </c>
      <c r="R514" s="90">
        <f>Q514/$M$1040</f>
        <v>0</v>
      </c>
    </row>
    <row r="515" spans="1:18" ht="15" customHeight="1" x14ac:dyDescent="0.2">
      <c r="A515" s="225">
        <f>A514+1</f>
        <v>513</v>
      </c>
      <c r="B515" t="s">
        <v>1302</v>
      </c>
      <c r="C515" s="63" t="s">
        <v>1303</v>
      </c>
      <c r="D515" s="63"/>
      <c r="E515" t="s">
        <v>1304</v>
      </c>
      <c r="F515"/>
      <c r="G515" s="63" t="s">
        <v>590</v>
      </c>
      <c r="M515" s="227">
        <f>VLOOKUP(B515,'Shareholding Feb13'!$B$2:$P$982,12,0)</f>
        <v>5000</v>
      </c>
      <c r="N515" s="244">
        <f>M515/$M$1040</f>
        <v>4.425072460561542E-6</v>
      </c>
      <c r="O515" s="243">
        <f>VLOOKUP(B515,'Shareholding Mar13'!$B$2:$P$970,12,0)</f>
        <v>5000</v>
      </c>
      <c r="P515" s="244">
        <f>O515/$M$1040</f>
        <v>4.425072460561542E-6</v>
      </c>
      <c r="Q515" s="68">
        <f>O515-M515</f>
        <v>0</v>
      </c>
      <c r="R515" s="90">
        <f>Q515/$M$1040</f>
        <v>0</v>
      </c>
    </row>
    <row r="516" spans="1:18" ht="15" customHeight="1" x14ac:dyDescent="0.2">
      <c r="A516" s="225">
        <f>A515+1</f>
        <v>514</v>
      </c>
      <c r="B516" t="s">
        <v>2509</v>
      </c>
      <c r="C516" s="63" t="s">
        <v>2510</v>
      </c>
      <c r="D516" s="63"/>
      <c r="E516" t="s">
        <v>2511</v>
      </c>
      <c r="F516"/>
      <c r="G516" s="63" t="s">
        <v>590</v>
      </c>
      <c r="M516" s="227">
        <f>VLOOKUP(B516,'Shareholding Feb13'!$B$2:$P$982,12,0)</f>
        <v>15500</v>
      </c>
      <c r="N516" s="244">
        <f>M516/$M$1040</f>
        <v>1.3717724627740779E-5</v>
      </c>
      <c r="O516" s="243"/>
      <c r="P516" s="244">
        <f>O516/$M$1040</f>
        <v>0</v>
      </c>
      <c r="Q516" s="68">
        <f>O516-M516</f>
        <v>-15500</v>
      </c>
      <c r="R516" s="90">
        <f>Q516/$M$1040</f>
        <v>-1.3717724627740779E-5</v>
      </c>
    </row>
    <row r="517" spans="1:18" ht="15" customHeight="1" x14ac:dyDescent="0.2">
      <c r="A517" s="225">
        <f>A516+1</f>
        <v>515</v>
      </c>
      <c r="B517" t="s">
        <v>739</v>
      </c>
      <c r="C517" s="63" t="s">
        <v>252</v>
      </c>
      <c r="D517" s="63"/>
      <c r="E517" t="s">
        <v>893</v>
      </c>
      <c r="F517"/>
      <c r="G517" s="63" t="s">
        <v>590</v>
      </c>
      <c r="M517" s="227">
        <f>VLOOKUP(B517,'Shareholding Feb13'!$B$2:$P$982,12,0)</f>
        <v>26500</v>
      </c>
      <c r="N517" s="244">
        <f>M517/$M$1040</f>
        <v>2.3452884040976171E-5</v>
      </c>
      <c r="O517" s="243">
        <f>VLOOKUP(B517,'Shareholding Mar13'!$B$2:$P$970,12,0)</f>
        <v>26500</v>
      </c>
      <c r="P517" s="244">
        <f>O517/$M$1040</f>
        <v>2.3452884040976171E-5</v>
      </c>
      <c r="Q517" s="68">
        <f>O517-M517</f>
        <v>0</v>
      </c>
      <c r="R517" s="90">
        <f>Q517/$M$1040</f>
        <v>0</v>
      </c>
    </row>
    <row r="518" spans="1:18" ht="15" customHeight="1" x14ac:dyDescent="0.2">
      <c r="A518" s="225">
        <f>A517+1</f>
        <v>516</v>
      </c>
      <c r="B518" t="s">
        <v>2538</v>
      </c>
      <c r="C518" s="63" t="s">
        <v>2539</v>
      </c>
      <c r="D518" s="63"/>
      <c r="E518" t="s">
        <v>880</v>
      </c>
      <c r="F518"/>
      <c r="G518" s="63" t="s">
        <v>2540</v>
      </c>
      <c r="M518" s="227">
        <f>VLOOKUP(B518,'Shareholding Feb13'!$B$2:$P$982,12,0)</f>
        <v>979000</v>
      </c>
      <c r="N518" s="244">
        <f>M518/$M$1040</f>
        <v>8.6642918777794981E-4</v>
      </c>
      <c r="O518" s="243">
        <f>VLOOKUP(B518,'Shareholding Mar13'!$B$2:$P$970,12,0)</f>
        <v>1041500</v>
      </c>
      <c r="P518" s="244">
        <f>O518/$M$1040</f>
        <v>9.2174259353496914E-4</v>
      </c>
      <c r="Q518" s="68">
        <f>O518-M518</f>
        <v>62500</v>
      </c>
      <c r="R518" s="90">
        <f>Q518/$M$1040</f>
        <v>5.5313405757019269E-5</v>
      </c>
    </row>
    <row r="519" spans="1:18" ht="15" customHeight="1" x14ac:dyDescent="0.2">
      <c r="A519" s="225">
        <f>A518+1</f>
        <v>517</v>
      </c>
      <c r="B519" t="s">
        <v>2771</v>
      </c>
      <c r="C519" s="63" t="s">
        <v>2772</v>
      </c>
      <c r="D519" s="63"/>
      <c r="E519" t="s">
        <v>2773</v>
      </c>
      <c r="F519"/>
      <c r="G519" s="63" t="s">
        <v>590</v>
      </c>
      <c r="M519" s="227">
        <f>VLOOKUP(B519,'Shareholding Feb13'!$B$2:$P$982,12,0)</f>
        <v>9500</v>
      </c>
      <c r="N519" s="244">
        <f>M519/$M$1040</f>
        <v>8.4076376750669293E-6</v>
      </c>
      <c r="O519" s="243">
        <f>VLOOKUP(B519,'Shareholding Mar13'!$B$2:$P$970,12,0)</f>
        <v>15000</v>
      </c>
      <c r="P519" s="244">
        <f>O519/$M$1040</f>
        <v>1.3275217381684624E-5</v>
      </c>
      <c r="Q519" s="68">
        <f>O519-M519</f>
        <v>5500</v>
      </c>
      <c r="R519" s="90">
        <f>Q519/$M$1040</f>
        <v>4.8675797066176959E-6</v>
      </c>
    </row>
    <row r="520" spans="1:18" ht="15" customHeight="1" x14ac:dyDescent="0.2">
      <c r="A520" s="225">
        <f>A519+1</f>
        <v>518</v>
      </c>
      <c r="B520" t="s">
        <v>1118</v>
      </c>
      <c r="C520" s="63" t="s">
        <v>1119</v>
      </c>
      <c r="D520" s="63"/>
      <c r="E520" t="s">
        <v>888</v>
      </c>
      <c r="F520"/>
      <c r="G520" s="63" t="s">
        <v>590</v>
      </c>
      <c r="M520" s="227">
        <f>VLOOKUP(B520,'Shareholding Feb13'!$B$2:$P$982,12,0)</f>
        <v>235000</v>
      </c>
      <c r="N520" s="244">
        <f>M520/$M$1040</f>
        <v>2.0797840564639247E-4</v>
      </c>
      <c r="O520" s="243"/>
      <c r="P520" s="244">
        <f>O520/$M$1040</f>
        <v>0</v>
      </c>
      <c r="Q520" s="68">
        <f>O520-M520</f>
        <v>-235000</v>
      </c>
      <c r="R520" s="90">
        <f>Q520/$M$1040</f>
        <v>-2.0797840564639247E-4</v>
      </c>
    </row>
    <row r="521" spans="1:18" ht="15" customHeight="1" x14ac:dyDescent="0.2">
      <c r="A521" s="225">
        <f>A520+1</f>
        <v>519</v>
      </c>
      <c r="B521" t="s">
        <v>1113</v>
      </c>
      <c r="C521" s="63" t="s">
        <v>1114</v>
      </c>
      <c r="D521" s="63"/>
      <c r="E521" t="s">
        <v>888</v>
      </c>
      <c r="F521"/>
      <c r="G521" s="63" t="s">
        <v>590</v>
      </c>
      <c r="M521" s="227">
        <f>VLOOKUP(B521,'Shareholding Feb13'!$B$2:$P$982,12,0)</f>
        <v>275000</v>
      </c>
      <c r="N521" s="244">
        <f>M521/$M$1040</f>
        <v>2.433789853308848E-4</v>
      </c>
      <c r="O521" s="243"/>
      <c r="P521" s="244">
        <f>O521/$M$1040</f>
        <v>0</v>
      </c>
      <c r="Q521" s="68">
        <f>O521-M521</f>
        <v>-275000</v>
      </c>
      <c r="R521" s="90">
        <f>Q521/$M$1040</f>
        <v>-2.433789853308848E-4</v>
      </c>
    </row>
    <row r="522" spans="1:18" ht="15" customHeight="1" x14ac:dyDescent="0.2">
      <c r="A522" s="225">
        <f>A521+1</f>
        <v>520</v>
      </c>
      <c r="B522" t="s">
        <v>1257</v>
      </c>
      <c r="C522" s="63" t="s">
        <v>1258</v>
      </c>
      <c r="D522" s="63"/>
      <c r="E522" t="s">
        <v>1259</v>
      </c>
      <c r="F522" t="s">
        <v>1179</v>
      </c>
      <c r="G522" s="63" t="s">
        <v>590</v>
      </c>
      <c r="M522" s="227">
        <f>VLOOKUP(B522,'Shareholding Feb13'!$B$2:$P$982,12,0)</f>
        <v>23000</v>
      </c>
      <c r="N522" s="244">
        <f>M522/$M$1040</f>
        <v>2.0355333318583093E-5</v>
      </c>
      <c r="O522" s="243">
        <f>VLOOKUP(B522,'Shareholding Mar13'!$B$2:$P$970,12,0)</f>
        <v>23000</v>
      </c>
      <c r="P522" s="244">
        <f>O522/$M$1040</f>
        <v>2.0355333318583093E-5</v>
      </c>
      <c r="Q522" s="68">
        <f>O522-M522</f>
        <v>0</v>
      </c>
      <c r="R522" s="90">
        <f>Q522/$M$1040</f>
        <v>0</v>
      </c>
    </row>
    <row r="523" spans="1:18" ht="15" customHeight="1" x14ac:dyDescent="0.2">
      <c r="A523" s="225">
        <f>A522+1</f>
        <v>521</v>
      </c>
      <c r="B523" t="s">
        <v>2918</v>
      </c>
      <c r="C523" s="63" t="s">
        <v>2919</v>
      </c>
      <c r="D523" s="63" t="s">
        <v>2920</v>
      </c>
      <c r="E523" t="s">
        <v>1259</v>
      </c>
      <c r="F523" t="s">
        <v>1387</v>
      </c>
      <c r="G523" s="63" t="s">
        <v>590</v>
      </c>
      <c r="M523" s="227">
        <f>VLOOKUP(B523,'Shareholding Feb13'!$B$2:$P$982,12,0)</f>
        <v>157500</v>
      </c>
      <c r="N523" s="244">
        <f>M523/$M$1040</f>
        <v>1.3938978250768857E-4</v>
      </c>
      <c r="O523" s="243"/>
      <c r="P523" s="244">
        <f>O523/$M$1040</f>
        <v>0</v>
      </c>
      <c r="Q523" s="68">
        <f>O523-M523</f>
        <v>-157500</v>
      </c>
      <c r="R523" s="90">
        <f>Q523/$M$1040</f>
        <v>-1.3938978250768857E-4</v>
      </c>
    </row>
    <row r="524" spans="1:18" ht="15" customHeight="1" x14ac:dyDescent="0.2">
      <c r="A524" s="225">
        <f>A523+1</f>
        <v>522</v>
      </c>
      <c r="B524" t="s">
        <v>2038</v>
      </c>
      <c r="C524" s="63" t="s">
        <v>1511</v>
      </c>
      <c r="D524" s="63"/>
      <c r="E524" t="s">
        <v>890</v>
      </c>
      <c r="F524"/>
      <c r="G524" s="63" t="s">
        <v>590</v>
      </c>
      <c r="M524" s="227">
        <f>VLOOKUP(B524,'Shareholding Feb13'!$B$2:$P$982,12,0)</f>
        <v>10000000</v>
      </c>
      <c r="N524" s="244">
        <f>M524/$M$1040</f>
        <v>8.8501449211230831E-3</v>
      </c>
      <c r="O524" s="243">
        <f>VLOOKUP(B524,'Shareholding Mar13'!$B$2:$P$970,12,0)</f>
        <v>10000000</v>
      </c>
      <c r="P524" s="244">
        <f>O524/$M$1040</f>
        <v>8.8501449211230831E-3</v>
      </c>
      <c r="Q524" s="68">
        <f>O524-M524</f>
        <v>0</v>
      </c>
      <c r="R524" s="90">
        <f>Q524/$M$1040</f>
        <v>0</v>
      </c>
    </row>
    <row r="525" spans="1:18" ht="15" customHeight="1" x14ac:dyDescent="0.2">
      <c r="A525" s="225">
        <f>A524+1</f>
        <v>523</v>
      </c>
      <c r="B525" t="s">
        <v>2990</v>
      </c>
      <c r="C525" s="63" t="s">
        <v>2991</v>
      </c>
      <c r="D525" s="63"/>
      <c r="E525" t="s">
        <v>880</v>
      </c>
      <c r="F525"/>
      <c r="G525" s="63" t="s">
        <v>590</v>
      </c>
      <c r="M525" s="227">
        <f>VLOOKUP(B525,'Shareholding Feb13'!$B$2:$P$982,12,0)</f>
        <v>4340</v>
      </c>
      <c r="N525" s="244">
        <f>M525/$M$1040</f>
        <v>3.8409628957674185E-6</v>
      </c>
      <c r="O525" s="243">
        <f>VLOOKUP(B525,'Shareholding Mar13'!$B$2:$P$970,12,0)</f>
        <v>4340</v>
      </c>
      <c r="P525" s="244">
        <f>O525/$M$1040</f>
        <v>3.8409628957674185E-6</v>
      </c>
      <c r="Q525" s="68">
        <f>O525-M525</f>
        <v>0</v>
      </c>
      <c r="R525" s="90">
        <f>Q525/$M$1040</f>
        <v>0</v>
      </c>
    </row>
    <row r="526" spans="1:18" ht="15" customHeight="1" x14ac:dyDescent="0.2">
      <c r="A526" s="225">
        <f>A525+1</f>
        <v>524</v>
      </c>
      <c r="B526" t="s">
        <v>430</v>
      </c>
      <c r="C526" s="63" t="s">
        <v>431</v>
      </c>
      <c r="D526" s="63"/>
      <c r="E526" t="s">
        <v>892</v>
      </c>
      <c r="F526"/>
      <c r="G526" s="63" t="s">
        <v>590</v>
      </c>
      <c r="M526" s="227">
        <f>VLOOKUP(B526,'Shareholding Feb13'!$B$2:$P$982,12,0)</f>
        <v>174000</v>
      </c>
      <c r="N526" s="244">
        <f>M526/$M$1040</f>
        <v>1.5399252162754166E-4</v>
      </c>
      <c r="O526" s="243">
        <f>VLOOKUP(B526,'Shareholding Mar13'!$B$2:$P$970,12,0)</f>
        <v>174000</v>
      </c>
      <c r="P526" s="244">
        <f>O526/$M$1040</f>
        <v>1.5399252162754166E-4</v>
      </c>
      <c r="Q526" s="68">
        <f>O526-M526</f>
        <v>0</v>
      </c>
      <c r="R526" s="90">
        <f>Q526/$M$1040</f>
        <v>0</v>
      </c>
    </row>
    <row r="527" spans="1:18" ht="15" customHeight="1" x14ac:dyDescent="0.2">
      <c r="A527" s="225">
        <f>A526+1</f>
        <v>525</v>
      </c>
      <c r="B527" t="s">
        <v>1956</v>
      </c>
      <c r="C527" s="63" t="s">
        <v>1957</v>
      </c>
      <c r="D527" s="63"/>
      <c r="E527" t="s">
        <v>880</v>
      </c>
      <c r="F527"/>
      <c r="G527" s="63" t="s">
        <v>590</v>
      </c>
      <c r="M527" s="227">
        <f>VLOOKUP(B527,'Shareholding Feb13'!$B$2:$P$982,12,0)</f>
        <v>17500</v>
      </c>
      <c r="N527" s="244">
        <f>M527/$M$1040</f>
        <v>1.5487753611965396E-5</v>
      </c>
      <c r="O527" s="243">
        <f>VLOOKUP(B527,'Shareholding Mar13'!$B$2:$P$970,12,0)</f>
        <v>17500</v>
      </c>
      <c r="P527" s="244">
        <f>O527/$M$1040</f>
        <v>1.5487753611965396E-5</v>
      </c>
      <c r="Q527" s="68">
        <f>O527-M527</f>
        <v>0</v>
      </c>
      <c r="R527" s="90">
        <f>Q527/$M$1040</f>
        <v>0</v>
      </c>
    </row>
    <row r="528" spans="1:18" ht="15" customHeight="1" x14ac:dyDescent="0.2">
      <c r="A528" s="225">
        <f>A527+1</f>
        <v>526</v>
      </c>
      <c r="B528" t="s">
        <v>3156</v>
      </c>
      <c r="C528" s="63" t="s">
        <v>3157</v>
      </c>
      <c r="D528" s="63"/>
      <c r="E528" t="s">
        <v>3158</v>
      </c>
      <c r="F528"/>
      <c r="G528" s="63" t="s">
        <v>590</v>
      </c>
      <c r="M528" s="227">
        <f>VLOOKUP(B528,'Shareholding Feb13'!$B$2:$P$982,12,0)</f>
        <v>41000</v>
      </c>
      <c r="N528" s="244">
        <f>M528/$M$1040</f>
        <v>3.6285594176604642E-5</v>
      </c>
      <c r="O528" s="243">
        <f>VLOOKUP(B528,'Shareholding Mar13'!$B$2:$P$970,12,0)</f>
        <v>41000</v>
      </c>
      <c r="P528" s="244">
        <f>O528/$M$1040</f>
        <v>3.6285594176604642E-5</v>
      </c>
      <c r="Q528" s="68">
        <f>O528-M528</f>
        <v>0</v>
      </c>
      <c r="R528" s="90">
        <f>Q528/$M$1040</f>
        <v>0</v>
      </c>
    </row>
    <row r="529" spans="1:18" ht="15" customHeight="1" x14ac:dyDescent="0.2">
      <c r="A529" s="225">
        <f>A528+1</f>
        <v>527</v>
      </c>
      <c r="B529" t="s">
        <v>2881</v>
      </c>
      <c r="C529" s="63" t="s">
        <v>2882</v>
      </c>
      <c r="D529" s="63"/>
      <c r="E529" t="s">
        <v>2883</v>
      </c>
      <c r="F529" t="s">
        <v>895</v>
      </c>
      <c r="G529" s="63" t="s">
        <v>590</v>
      </c>
      <c r="M529" s="227">
        <f>VLOOKUP(B529,'Shareholding Feb13'!$B$2:$P$982,12,0)</f>
        <v>18500</v>
      </c>
      <c r="N529" s="244">
        <f>M529/$M$1040</f>
        <v>1.6372768104077706E-5</v>
      </c>
      <c r="O529" s="243">
        <f>VLOOKUP(B529,'Shareholding Mar13'!$B$2:$P$970,12,0)</f>
        <v>18500</v>
      </c>
      <c r="P529" s="244">
        <f>O529/$M$1040</f>
        <v>1.6372768104077706E-5</v>
      </c>
      <c r="Q529" s="68">
        <f>O529-M529</f>
        <v>0</v>
      </c>
      <c r="R529" s="90">
        <f>Q529/$M$1040</f>
        <v>0</v>
      </c>
    </row>
    <row r="530" spans="1:18" ht="15" customHeight="1" x14ac:dyDescent="0.2">
      <c r="A530" s="225">
        <f>A529+1</f>
        <v>528</v>
      </c>
      <c r="B530" t="s">
        <v>2555</v>
      </c>
      <c r="C530" s="63" t="s">
        <v>2556</v>
      </c>
      <c r="D530" s="63"/>
      <c r="E530" t="s">
        <v>1259</v>
      </c>
      <c r="F530"/>
      <c r="G530" s="63" t="s">
        <v>590</v>
      </c>
      <c r="M530" s="227">
        <f>VLOOKUP(B530,'Shareholding Feb13'!$B$2:$P$982,12,0)</f>
        <v>47500</v>
      </c>
      <c r="N530" s="244">
        <f>M530/$M$1040</f>
        <v>4.2038188375334645E-5</v>
      </c>
      <c r="O530" s="243">
        <f>VLOOKUP(B530,'Shareholding Mar13'!$B$2:$P$970,12,0)</f>
        <v>60500</v>
      </c>
      <c r="P530" s="244">
        <f>O530/$M$1040</f>
        <v>5.3543376772794657E-5</v>
      </c>
      <c r="Q530" s="68">
        <f>O530-M530</f>
        <v>13000</v>
      </c>
      <c r="R530" s="90">
        <f>Q530/$M$1040</f>
        <v>1.1505188397460009E-5</v>
      </c>
    </row>
    <row r="531" spans="1:18" ht="15" customHeight="1" x14ac:dyDescent="0.2">
      <c r="A531" s="225">
        <f>A530+1</f>
        <v>529</v>
      </c>
      <c r="B531" t="s">
        <v>3250</v>
      </c>
      <c r="C531" s="63" t="s">
        <v>1790</v>
      </c>
      <c r="D531" s="63"/>
      <c r="E531" t="s">
        <v>888</v>
      </c>
      <c r="F531"/>
      <c r="G531" s="63" t="s">
        <v>590</v>
      </c>
      <c r="M531" s="227">
        <f>VLOOKUP(B531,'Shareholding Feb13'!$B$2:$P$982,12,0)</f>
        <v>52500</v>
      </c>
      <c r="N531" s="244">
        <f>M531/$M$1040</f>
        <v>4.6463260835896189E-5</v>
      </c>
      <c r="O531" s="243">
        <f>VLOOKUP(B531,'Shareholding Mar13'!$B$2:$P$970,12,0)</f>
        <v>52500</v>
      </c>
      <c r="P531" s="244">
        <f>O531/$M$1040</f>
        <v>4.6463260835896189E-5</v>
      </c>
      <c r="Q531" s="68">
        <f>O531-M531</f>
        <v>0</v>
      </c>
      <c r="R531" s="90">
        <f>Q531/$M$1040</f>
        <v>0</v>
      </c>
    </row>
    <row r="532" spans="1:18" ht="15" customHeight="1" x14ac:dyDescent="0.2">
      <c r="A532" s="225">
        <f>A531+1</f>
        <v>530</v>
      </c>
      <c r="B532" t="s">
        <v>3229</v>
      </c>
      <c r="C532" s="63" t="s">
        <v>3230</v>
      </c>
      <c r="D532" s="63"/>
      <c r="E532" t="s">
        <v>3231</v>
      </c>
      <c r="F532"/>
      <c r="G532" s="63" t="s">
        <v>590</v>
      </c>
      <c r="M532" s="227">
        <f>VLOOKUP(B532,'Shareholding Feb13'!$B$2:$P$982,12,0)</f>
        <v>175000</v>
      </c>
      <c r="N532" s="244">
        <f>M532/$M$1040</f>
        <v>1.5487753611965395E-4</v>
      </c>
      <c r="O532" s="243">
        <f>VLOOKUP(B532,'Shareholding Mar13'!$B$2:$P$970,12,0)</f>
        <v>175000</v>
      </c>
      <c r="P532" s="244">
        <f>O532/$M$1040</f>
        <v>1.5487753611965395E-4</v>
      </c>
      <c r="Q532" s="68">
        <f>O532-M532</f>
        <v>0</v>
      </c>
      <c r="R532" s="90">
        <f>Q532/$M$1040</f>
        <v>0</v>
      </c>
    </row>
    <row r="533" spans="1:18" ht="15" customHeight="1" x14ac:dyDescent="0.2">
      <c r="A533" s="225">
        <f>A532+1</f>
        <v>531</v>
      </c>
      <c r="B533" t="s">
        <v>2017</v>
      </c>
      <c r="C533" s="63" t="s">
        <v>2018</v>
      </c>
      <c r="D533" s="63"/>
      <c r="E533" t="s">
        <v>2019</v>
      </c>
      <c r="F533"/>
      <c r="G533" s="63" t="s">
        <v>590</v>
      </c>
      <c r="M533" s="227">
        <f>VLOOKUP(B533,'Shareholding Feb13'!$B$2:$P$982,12,0)</f>
        <v>8000</v>
      </c>
      <c r="N533" s="244">
        <f>M533/$M$1040</f>
        <v>7.0801159368984669E-6</v>
      </c>
      <c r="O533" s="243">
        <f>VLOOKUP(B533,'Shareholding Mar13'!$B$2:$P$970,12,0)</f>
        <v>8000</v>
      </c>
      <c r="P533" s="244">
        <f>O533/$M$1040</f>
        <v>7.0801159368984669E-6</v>
      </c>
      <c r="Q533" s="68">
        <f>O533-M533</f>
        <v>0</v>
      </c>
      <c r="R533" s="90">
        <f>Q533/$M$1040</f>
        <v>0</v>
      </c>
    </row>
    <row r="534" spans="1:18" ht="15" customHeight="1" x14ac:dyDescent="0.2">
      <c r="A534" s="225">
        <f>A533+1</f>
        <v>532</v>
      </c>
      <c r="B534" t="s">
        <v>3125</v>
      </c>
      <c r="C534" s="63" t="s">
        <v>3126</v>
      </c>
      <c r="D534" s="63"/>
      <c r="E534" t="s">
        <v>888</v>
      </c>
      <c r="F534"/>
      <c r="G534" s="63" t="s">
        <v>590</v>
      </c>
      <c r="M534" s="227">
        <f>VLOOKUP(B534,'Shareholding Feb13'!$B$2:$P$982,12,0)</f>
        <v>252500</v>
      </c>
      <c r="N534" s="244">
        <f>M534/$M$1040</f>
        <v>2.2346615925835785E-4</v>
      </c>
      <c r="O534" s="243">
        <f>VLOOKUP(B534,'Shareholding Mar13'!$B$2:$P$970,12,0)</f>
        <v>252500</v>
      </c>
      <c r="P534" s="244">
        <f>O534/$M$1040</f>
        <v>2.2346615925835785E-4</v>
      </c>
      <c r="Q534" s="68">
        <f>O534-M534</f>
        <v>0</v>
      </c>
      <c r="R534" s="90">
        <f>Q534/$M$1040</f>
        <v>0</v>
      </c>
    </row>
    <row r="535" spans="1:18" ht="15" customHeight="1" x14ac:dyDescent="0.2">
      <c r="A535" s="225">
        <f>A534+1</f>
        <v>533</v>
      </c>
      <c r="B535" t="s">
        <v>301</v>
      </c>
      <c r="C535" s="63" t="s">
        <v>302</v>
      </c>
      <c r="D535" s="63"/>
      <c r="E535" t="s">
        <v>890</v>
      </c>
      <c r="F535"/>
      <c r="G535" s="63" t="s">
        <v>590</v>
      </c>
      <c r="M535" s="227">
        <f>VLOOKUP(B535,'Shareholding Feb13'!$B$2:$P$982,12,0)</f>
        <v>117500</v>
      </c>
      <c r="N535" s="244">
        <f>M535/$M$1040</f>
        <v>1.0398920282319624E-4</v>
      </c>
      <c r="O535" s="243">
        <f>VLOOKUP(B535,'Shareholding Mar13'!$B$2:$P$970,12,0)</f>
        <v>117500</v>
      </c>
      <c r="P535" s="244">
        <f>O535/$M$1040</f>
        <v>1.0398920282319624E-4</v>
      </c>
      <c r="Q535" s="68">
        <f>O535-M535</f>
        <v>0</v>
      </c>
      <c r="R535" s="90">
        <f>Q535/$M$1040</f>
        <v>0</v>
      </c>
    </row>
    <row r="536" spans="1:18" ht="15" customHeight="1" x14ac:dyDescent="0.2">
      <c r="A536" s="225">
        <f>A535+1</f>
        <v>534</v>
      </c>
      <c r="B536" t="s">
        <v>1522</v>
      </c>
      <c r="C536" s="63" t="s">
        <v>1523</v>
      </c>
      <c r="D536" s="63"/>
      <c r="E536" t="s">
        <v>1259</v>
      </c>
      <c r="F536" t="s">
        <v>1387</v>
      </c>
      <c r="G536" s="63" t="s">
        <v>590</v>
      </c>
      <c r="M536" s="227">
        <f>VLOOKUP(B536,'Shareholding Feb13'!$B$2:$P$982,12,0)</f>
        <v>120500</v>
      </c>
      <c r="N536" s="244">
        <f>M536/$M$1040</f>
        <v>1.0664424629953315E-4</v>
      </c>
      <c r="O536" s="243"/>
      <c r="P536" s="244">
        <f>O536/$M$1040</f>
        <v>0</v>
      </c>
      <c r="Q536" s="68">
        <f>O536-M536</f>
        <v>-120500</v>
      </c>
      <c r="R536" s="90">
        <f>Q536/$M$1040</f>
        <v>-1.0664424629953315E-4</v>
      </c>
    </row>
    <row r="537" spans="1:18" ht="15" customHeight="1" x14ac:dyDescent="0.2">
      <c r="A537" s="225">
        <f>A536+1</f>
        <v>535</v>
      </c>
      <c r="B537" t="s">
        <v>1710</v>
      </c>
      <c r="C537" s="63" t="s">
        <v>1711</v>
      </c>
      <c r="D537" s="63"/>
      <c r="E537" t="s">
        <v>890</v>
      </c>
      <c r="F537"/>
      <c r="G537" s="63" t="s">
        <v>590</v>
      </c>
      <c r="M537" s="227">
        <f>VLOOKUP(B537,'Shareholding Feb13'!$B$2:$P$982,12,0)</f>
        <v>94000</v>
      </c>
      <c r="N537" s="244">
        <f>M537/$M$1040</f>
        <v>8.3191362258556984E-5</v>
      </c>
      <c r="O537" s="243">
        <f>VLOOKUP(B537,'Shareholding Mar13'!$B$2:$P$970,12,0)</f>
        <v>17000</v>
      </c>
      <c r="P537" s="244">
        <f>O537/$M$1040</f>
        <v>1.5045246365909241E-5</v>
      </c>
      <c r="Q537" s="68">
        <f>O537-M537</f>
        <v>-77000</v>
      </c>
      <c r="R537" s="90">
        <f>Q537/$M$1040</f>
        <v>-6.8146115892647741E-5</v>
      </c>
    </row>
    <row r="538" spans="1:18" ht="15" customHeight="1" x14ac:dyDescent="0.2">
      <c r="A538" s="225">
        <f>A537+1</f>
        <v>536</v>
      </c>
      <c r="B538" t="s">
        <v>2728</v>
      </c>
      <c r="C538" s="63" t="s">
        <v>2729</v>
      </c>
      <c r="D538" s="63"/>
      <c r="E538" t="s">
        <v>2730</v>
      </c>
      <c r="F538"/>
      <c r="G538" s="63" t="s">
        <v>590</v>
      </c>
      <c r="M538" s="227">
        <f>VLOOKUP(B538,'Shareholding Feb13'!$B$2:$P$982,12,0)</f>
        <v>37500</v>
      </c>
      <c r="N538" s="244">
        <f>M538/$M$1040</f>
        <v>3.3188043454211564E-5</v>
      </c>
      <c r="O538" s="243">
        <f>VLOOKUP(B538,'Shareholding Mar13'!$B$2:$P$970,12,0)</f>
        <v>37500</v>
      </c>
      <c r="P538" s="244">
        <f>O538/$M$1040</f>
        <v>3.3188043454211564E-5</v>
      </c>
      <c r="Q538" s="68">
        <f>O538-M538</f>
        <v>0</v>
      </c>
      <c r="R538" s="90">
        <f>Q538/$M$1040</f>
        <v>0</v>
      </c>
    </row>
    <row r="539" spans="1:18" ht="15" customHeight="1" x14ac:dyDescent="0.2">
      <c r="A539" s="225">
        <f>A538+1</f>
        <v>537</v>
      </c>
      <c r="B539" t="s">
        <v>1743</v>
      </c>
      <c r="C539" s="63" t="s">
        <v>1744</v>
      </c>
      <c r="D539" s="63"/>
      <c r="E539" t="s">
        <v>1324</v>
      </c>
      <c r="F539" t="s">
        <v>559</v>
      </c>
      <c r="G539" s="63" t="s">
        <v>590</v>
      </c>
      <c r="M539" s="227">
        <f>VLOOKUP(B539,'Shareholding Feb13'!$B$2:$P$982,12,0)</f>
        <v>32000</v>
      </c>
      <c r="N539" s="244">
        <f>M539/$M$1040</f>
        <v>2.8320463747593868E-5</v>
      </c>
      <c r="O539" s="243">
        <f>VLOOKUP(B539,'Shareholding Mar13'!$B$2:$P$970,12,0)</f>
        <v>32000</v>
      </c>
      <c r="P539" s="244">
        <f>O539/$M$1040</f>
        <v>2.8320463747593868E-5</v>
      </c>
      <c r="Q539" s="68">
        <f>O539-M539</f>
        <v>0</v>
      </c>
      <c r="R539" s="90">
        <f>Q539/$M$1040</f>
        <v>0</v>
      </c>
    </row>
    <row r="540" spans="1:18" ht="15" customHeight="1" x14ac:dyDescent="0.2">
      <c r="A540" s="225">
        <f>A539+1</f>
        <v>538</v>
      </c>
      <c r="B540" t="s">
        <v>2856</v>
      </c>
      <c r="C540" s="63" t="s">
        <v>2857</v>
      </c>
      <c r="D540" s="63"/>
      <c r="E540" t="s">
        <v>880</v>
      </c>
      <c r="F540"/>
      <c r="G540" s="63" t="s">
        <v>590</v>
      </c>
      <c r="M540" s="227">
        <f>VLOOKUP(B540,'Shareholding Feb13'!$B$2:$P$982,12,0)</f>
        <v>31000</v>
      </c>
      <c r="N540" s="244">
        <f>M540/$M$1040</f>
        <v>2.7435449255481558E-5</v>
      </c>
      <c r="O540" s="243">
        <f>VLOOKUP(B540,'Shareholding Mar13'!$B$2:$P$970,12,0)</f>
        <v>32000</v>
      </c>
      <c r="P540" s="244">
        <f>O540/$M$1040</f>
        <v>2.8320463747593868E-5</v>
      </c>
      <c r="Q540" s="68">
        <f>O540-M540</f>
        <v>1000</v>
      </c>
      <c r="R540" s="90">
        <f>Q540/$M$1040</f>
        <v>8.8501449211230836E-7</v>
      </c>
    </row>
    <row r="541" spans="1:18" ht="15" customHeight="1" x14ac:dyDescent="0.2">
      <c r="A541" s="225">
        <f>A540+1</f>
        <v>539</v>
      </c>
      <c r="B541" t="s">
        <v>611</v>
      </c>
      <c r="C541" s="63" t="s">
        <v>573</v>
      </c>
      <c r="D541" s="63"/>
      <c r="E541" t="s">
        <v>203</v>
      </c>
      <c r="F541"/>
      <c r="G541" s="63" t="s">
        <v>590</v>
      </c>
      <c r="M541" s="227">
        <f>VLOOKUP(B541,'Shareholding Feb13'!$B$2:$P$982,12,0)</f>
        <v>13150</v>
      </c>
      <c r="N541" s="244">
        <f>M541/$M$1040</f>
        <v>1.1637940571276855E-5</v>
      </c>
      <c r="O541" s="243">
        <f>VLOOKUP(B541,'Shareholding Mar13'!$B$2:$P$970,12,0)</f>
        <v>13450</v>
      </c>
      <c r="P541" s="244">
        <f>O541/$M$1040</f>
        <v>1.1903444918910548E-5</v>
      </c>
      <c r="Q541" s="68">
        <f>O541-M541</f>
        <v>300</v>
      </c>
      <c r="R541" s="90">
        <f>Q541/$M$1040</f>
        <v>2.6550434763369249E-7</v>
      </c>
    </row>
    <row r="542" spans="1:18" ht="15" customHeight="1" x14ac:dyDescent="0.2">
      <c r="A542" s="225">
        <f>A541+1</f>
        <v>540</v>
      </c>
      <c r="B542" t="s">
        <v>679</v>
      </c>
      <c r="C542" s="63" t="s">
        <v>475</v>
      </c>
      <c r="D542" s="63" t="s">
        <v>625</v>
      </c>
      <c r="E542" t="s">
        <v>626</v>
      </c>
      <c r="F542" t="s">
        <v>627</v>
      </c>
      <c r="G542" s="63" t="s">
        <v>587</v>
      </c>
      <c r="M542" s="227">
        <f>VLOOKUP(B542,'Shareholding Feb13'!$B$2:$P$982,12,0)</f>
        <v>98</v>
      </c>
      <c r="N542" s="244">
        <f>M542/$M$1040</f>
        <v>8.6731420227006219E-8</v>
      </c>
      <c r="O542" s="243">
        <f>VLOOKUP(B542,'Shareholding Mar13'!$B$2:$P$970,12,0)</f>
        <v>98</v>
      </c>
      <c r="P542" s="244">
        <f>O542/$M$1040</f>
        <v>8.6731420227006219E-8</v>
      </c>
      <c r="Q542" s="68">
        <f>O542-M542</f>
        <v>0</v>
      </c>
      <c r="R542" s="90">
        <f>Q542/$M$1040</f>
        <v>0</v>
      </c>
    </row>
    <row r="543" spans="1:18" ht="15" customHeight="1" x14ac:dyDescent="0.2">
      <c r="A543" s="225">
        <f>A542+1</f>
        <v>541</v>
      </c>
      <c r="B543" t="s">
        <v>497</v>
      </c>
      <c r="C543" s="63" t="s">
        <v>498</v>
      </c>
      <c r="D543" s="63"/>
      <c r="E543" t="s">
        <v>906</v>
      </c>
      <c r="F543"/>
      <c r="G543" s="63" t="s">
        <v>590</v>
      </c>
      <c r="M543" s="227">
        <f>VLOOKUP(B543,'Shareholding Feb13'!$B$2:$P$982,12,0)</f>
        <v>379383</v>
      </c>
      <c r="N543" s="244">
        <f>M543/$M$1040</f>
        <v>3.3575945306104385E-4</v>
      </c>
      <c r="O543" s="243">
        <f>VLOOKUP(B543,'Shareholding Mar13'!$B$2:$P$970,12,0)</f>
        <v>341645</v>
      </c>
      <c r="P543" s="244">
        <f>O543/$M$1040</f>
        <v>3.0236077615770961E-4</v>
      </c>
      <c r="Q543" s="68">
        <f>O543-M543</f>
        <v>-37738</v>
      </c>
      <c r="R543" s="90">
        <f>Q543/$M$1040</f>
        <v>-3.3398676903334289E-5</v>
      </c>
    </row>
    <row r="544" spans="1:18" ht="15" customHeight="1" x14ac:dyDescent="0.2">
      <c r="A544" s="225">
        <f>A543+1</f>
        <v>542</v>
      </c>
      <c r="B544" t="s">
        <v>2737</v>
      </c>
      <c r="C544" s="63" t="s">
        <v>2738</v>
      </c>
      <c r="D544" s="63"/>
      <c r="E544" t="s">
        <v>2739</v>
      </c>
      <c r="F544"/>
      <c r="G544" s="63" t="s">
        <v>590</v>
      </c>
      <c r="M544" s="227">
        <f>VLOOKUP(B544,'Shareholding Feb13'!$B$2:$P$982,12,0)</f>
        <v>111500</v>
      </c>
      <c r="N544" s="244">
        <f>M544/$M$1040</f>
        <v>9.8679115870522373E-5</v>
      </c>
      <c r="O544" s="243">
        <f>VLOOKUP(B544,'Shareholding Mar13'!$B$2:$P$970,12,0)</f>
        <v>111500</v>
      </c>
      <c r="P544" s="244">
        <f>O544/$M$1040</f>
        <v>9.8679115870522373E-5</v>
      </c>
      <c r="Q544" s="68">
        <f>O544-M544</f>
        <v>0</v>
      </c>
      <c r="R544" s="90">
        <f>Q544/$M$1040</f>
        <v>0</v>
      </c>
    </row>
    <row r="545" spans="1:18" ht="15" customHeight="1" x14ac:dyDescent="0.2">
      <c r="A545" s="225">
        <f>A544+1</f>
        <v>543</v>
      </c>
      <c r="B545" t="s">
        <v>2090</v>
      </c>
      <c r="C545" s="63" t="s">
        <v>2091</v>
      </c>
      <c r="D545" s="63"/>
      <c r="E545" t="s">
        <v>2092</v>
      </c>
      <c r="F545"/>
      <c r="G545" s="63" t="s">
        <v>590</v>
      </c>
      <c r="M545" s="227">
        <f>VLOOKUP(B545,'Shareholding Feb13'!$B$2:$P$982,12,0)</f>
        <v>49000</v>
      </c>
      <c r="N545" s="244">
        <f>M545/$M$1040</f>
        <v>4.3365710113503111E-5</v>
      </c>
      <c r="O545" s="243">
        <f>VLOOKUP(B545,'Shareholding Mar13'!$B$2:$P$970,12,0)</f>
        <v>62500</v>
      </c>
      <c r="P545" s="244">
        <f>O545/$M$1040</f>
        <v>5.5313405757019269E-5</v>
      </c>
      <c r="Q545" s="68">
        <f>O545-M545</f>
        <v>13500</v>
      </c>
      <c r="R545" s="90">
        <f>Q545/$M$1040</f>
        <v>1.1947695643516162E-5</v>
      </c>
    </row>
    <row r="546" spans="1:18" ht="15" customHeight="1" x14ac:dyDescent="0.2">
      <c r="A546" s="225">
        <f>A545+1</f>
        <v>544</v>
      </c>
      <c r="B546" t="s">
        <v>2708</v>
      </c>
      <c r="C546" s="63" t="s">
        <v>2709</v>
      </c>
      <c r="D546" s="63"/>
      <c r="E546" t="s">
        <v>2092</v>
      </c>
      <c r="F546"/>
      <c r="G546" s="63" t="s">
        <v>590</v>
      </c>
      <c r="M546" s="227">
        <f>VLOOKUP(B546,'Shareholding Feb13'!$B$2:$P$982,12,0)</f>
        <v>194500</v>
      </c>
      <c r="N546" s="244">
        <f>M546/$M$1040</f>
        <v>1.7213531871584396E-4</v>
      </c>
      <c r="O546" s="243">
        <f>VLOOKUP(B546,'Shareholding Mar13'!$B$2:$P$970,12,0)</f>
        <v>237000</v>
      </c>
      <c r="P546" s="244">
        <f>O546/$M$1040</f>
        <v>2.0974843463061709E-4</v>
      </c>
      <c r="Q546" s="68">
        <f>O546-M546</f>
        <v>42500</v>
      </c>
      <c r="R546" s="90">
        <f>Q546/$M$1040</f>
        <v>3.7613115914773101E-5</v>
      </c>
    </row>
    <row r="547" spans="1:18" ht="15" customHeight="1" x14ac:dyDescent="0.2">
      <c r="A547" s="225">
        <f>A546+1</f>
        <v>545</v>
      </c>
      <c r="B547" t="s">
        <v>1907</v>
      </c>
      <c r="C547" s="63" t="s">
        <v>1908</v>
      </c>
      <c r="D547" s="63" t="s">
        <v>656</v>
      </c>
      <c r="E547" t="s">
        <v>1909</v>
      </c>
      <c r="F547" t="s">
        <v>1910</v>
      </c>
      <c r="G547" s="63" t="s">
        <v>590</v>
      </c>
      <c r="M547" s="227">
        <f>VLOOKUP(B547,'Shareholding Feb13'!$B$2:$P$982,12,0)</f>
        <v>2000</v>
      </c>
      <c r="N547" s="244">
        <f>M547/$M$1040</f>
        <v>1.7700289842246167E-6</v>
      </c>
      <c r="O547" s="243">
        <f>VLOOKUP(B547,'Shareholding Mar13'!$B$2:$P$970,12,0)</f>
        <v>2000</v>
      </c>
      <c r="P547" s="244">
        <f>O547/$M$1040</f>
        <v>1.7700289842246167E-6</v>
      </c>
      <c r="Q547" s="68">
        <f>O547-M547</f>
        <v>0</v>
      </c>
      <c r="R547" s="90">
        <f>Q547/$M$1040</f>
        <v>0</v>
      </c>
    </row>
    <row r="548" spans="1:18" ht="15" customHeight="1" x14ac:dyDescent="0.2">
      <c r="A548" s="225">
        <f>A547+1</f>
        <v>546</v>
      </c>
      <c r="B548" t="s">
        <v>324</v>
      </c>
      <c r="C548" s="63" t="s">
        <v>325</v>
      </c>
      <c r="D548" s="63"/>
      <c r="E548" t="s">
        <v>1489</v>
      </c>
      <c r="F548" t="s">
        <v>886</v>
      </c>
      <c r="G548" s="63" t="s">
        <v>590</v>
      </c>
      <c r="M548" s="227">
        <f>VLOOKUP(B548,'Shareholding Feb13'!$B$2:$P$982,12,0)</f>
        <v>258500</v>
      </c>
      <c r="N548" s="244">
        <f>M548/$M$1040</f>
        <v>2.2877624621103171E-4</v>
      </c>
      <c r="O548" s="243">
        <f>VLOOKUP(B548,'Shareholding Mar13'!$B$2:$P$970,12,0)</f>
        <v>258500</v>
      </c>
      <c r="P548" s="244">
        <f>O548/$M$1040</f>
        <v>2.2877624621103171E-4</v>
      </c>
      <c r="Q548" s="68">
        <f>O548-M548</f>
        <v>0</v>
      </c>
      <c r="R548" s="90">
        <f>Q548/$M$1040</f>
        <v>0</v>
      </c>
    </row>
    <row r="549" spans="1:18" ht="15" customHeight="1" x14ac:dyDescent="0.2">
      <c r="A549" s="225">
        <f>A548+1</f>
        <v>547</v>
      </c>
      <c r="B549" t="s">
        <v>27</v>
      </c>
      <c r="C549" s="63" t="s">
        <v>28</v>
      </c>
      <c r="D549" s="63" t="s">
        <v>656</v>
      </c>
      <c r="E549" t="s">
        <v>1782</v>
      </c>
      <c r="F549" t="s">
        <v>886</v>
      </c>
      <c r="G549" s="63" t="s">
        <v>590</v>
      </c>
      <c r="M549" s="227">
        <f>VLOOKUP(B549,'Shareholding Feb13'!$B$2:$P$982,12,0)</f>
        <v>573358</v>
      </c>
      <c r="N549" s="244">
        <f>M549/$M$1040</f>
        <v>5.0743013916852893E-4</v>
      </c>
      <c r="O549" s="243">
        <f>VLOOKUP(B549,'Shareholding Mar13'!$B$2:$P$970,12,0)</f>
        <v>102567</v>
      </c>
      <c r="P549" s="244">
        <f>O549/$M$1040</f>
        <v>9.0773281412483126E-5</v>
      </c>
      <c r="Q549" s="68">
        <f>O549-M549</f>
        <v>-470791</v>
      </c>
      <c r="R549" s="90">
        <f>Q549/$M$1040</f>
        <v>-4.1665685775604577E-4</v>
      </c>
    </row>
    <row r="550" spans="1:18" ht="15" customHeight="1" x14ac:dyDescent="0.2">
      <c r="A550" s="225">
        <f>A549+1</f>
        <v>548</v>
      </c>
      <c r="B550" t="s">
        <v>603</v>
      </c>
      <c r="C550" s="63" t="s">
        <v>604</v>
      </c>
      <c r="D550" s="63"/>
      <c r="E550" t="s">
        <v>1489</v>
      </c>
      <c r="F550" t="s">
        <v>886</v>
      </c>
      <c r="G550" s="63" t="s">
        <v>590</v>
      </c>
      <c r="M550" s="227">
        <f>VLOOKUP(B550,'Shareholding Feb13'!$B$2:$P$982,12,0)</f>
        <v>56000</v>
      </c>
      <c r="N550" s="244">
        <f>M550/$M$1040</f>
        <v>4.9560811558289267E-5</v>
      </c>
      <c r="O550" s="243">
        <f>VLOOKUP(B550,'Shareholding Mar13'!$B$2:$P$970,12,0)</f>
        <v>27500</v>
      </c>
      <c r="P550" s="244">
        <f>O550/$M$1040</f>
        <v>2.433789853308848E-5</v>
      </c>
      <c r="Q550" s="68">
        <f>O550-M550</f>
        <v>-28500</v>
      </c>
      <c r="R550" s="90">
        <f>Q550/$M$1040</f>
        <v>-2.5222913025200786E-5</v>
      </c>
    </row>
    <row r="551" spans="1:18" ht="15" customHeight="1" x14ac:dyDescent="0.2">
      <c r="A551" s="225">
        <f>A550+1</f>
        <v>549</v>
      </c>
      <c r="B551" t="s">
        <v>1520</v>
      </c>
      <c r="C551" s="63" t="s">
        <v>279</v>
      </c>
      <c r="D551" s="63"/>
      <c r="E551" t="s">
        <v>1490</v>
      </c>
      <c r="F551" t="s">
        <v>885</v>
      </c>
      <c r="G551" s="63" t="s">
        <v>590</v>
      </c>
      <c r="M551" s="227">
        <f>VLOOKUP(B551,'Shareholding Feb13'!$B$2:$P$982,12,0)</f>
        <v>21400</v>
      </c>
      <c r="N551" s="244">
        <f>M551/$M$1040</f>
        <v>1.8939310131203399E-5</v>
      </c>
      <c r="O551" s="243">
        <f>VLOOKUP(B551,'Shareholding Mar13'!$B$2:$P$970,12,0)</f>
        <v>16900</v>
      </c>
      <c r="P551" s="244">
        <f>O551/$M$1040</f>
        <v>1.4956744916698011E-5</v>
      </c>
      <c r="Q551" s="68">
        <f>O551-M551</f>
        <v>-4500</v>
      </c>
      <c r="R551" s="90">
        <f>Q551/$M$1040</f>
        <v>-3.9825652145053873E-6</v>
      </c>
    </row>
    <row r="552" spans="1:18" ht="15" customHeight="1" x14ac:dyDescent="0.2">
      <c r="A552" s="225">
        <f>A551+1</f>
        <v>550</v>
      </c>
      <c r="B552" t="s">
        <v>3662</v>
      </c>
      <c r="C552" s="63" t="s">
        <v>3663</v>
      </c>
      <c r="D552" s="63"/>
      <c r="F552"/>
      <c r="G552" s="63" t="s">
        <v>590</v>
      </c>
      <c r="M552" s="227"/>
      <c r="N552" s="244">
        <f>M552/$M$1040</f>
        <v>0</v>
      </c>
      <c r="O552" s="243">
        <f>VLOOKUP(B552,'Shareholding Mar13'!$B$2:$P$970,12,0)</f>
        <v>300</v>
      </c>
      <c r="P552" s="244">
        <f>O552/$M$1040</f>
        <v>2.6550434763369249E-7</v>
      </c>
      <c r="Q552" s="68">
        <f>O552-M552</f>
        <v>300</v>
      </c>
      <c r="R552" s="90">
        <f>Q552/$M$1040</f>
        <v>2.6550434763369249E-7</v>
      </c>
    </row>
    <row r="553" spans="1:18" ht="15" customHeight="1" x14ac:dyDescent="0.2">
      <c r="A553" s="225">
        <f>A552+1</f>
        <v>551</v>
      </c>
      <c r="B553" t="s">
        <v>2086</v>
      </c>
      <c r="C553" s="63" t="s">
        <v>2087</v>
      </c>
      <c r="D553" s="63"/>
      <c r="E553" t="s">
        <v>2088</v>
      </c>
      <c r="F553" t="s">
        <v>2089</v>
      </c>
      <c r="G553" s="63" t="s">
        <v>590</v>
      </c>
      <c r="M553" s="227">
        <f>VLOOKUP(B553,'Shareholding Feb13'!$B$2:$P$982,12,0)</f>
        <v>94750</v>
      </c>
      <c r="N553" s="244">
        <f>M553/$M$1040</f>
        <v>8.385512312764121E-5</v>
      </c>
      <c r="O553" s="243">
        <f>VLOOKUP(B553,'Shareholding Mar13'!$B$2:$P$970,12,0)</f>
        <v>110850</v>
      </c>
      <c r="P553" s="244">
        <f>O553/$M$1040</f>
        <v>9.8103856450649379E-5</v>
      </c>
      <c r="Q553" s="68">
        <f>O553-M553</f>
        <v>16100</v>
      </c>
      <c r="R553" s="90">
        <f>Q553/$M$1040</f>
        <v>1.4248733323008164E-5</v>
      </c>
    </row>
    <row r="554" spans="1:18" ht="15" customHeight="1" x14ac:dyDescent="0.2">
      <c r="A554" s="225">
        <f>A553+1</f>
        <v>552</v>
      </c>
      <c r="B554" t="s">
        <v>2839</v>
      </c>
      <c r="C554" s="63" t="s">
        <v>2840</v>
      </c>
      <c r="D554" s="63"/>
      <c r="E554" t="s">
        <v>2841</v>
      </c>
      <c r="F554"/>
      <c r="G554" s="63" t="s">
        <v>590</v>
      </c>
      <c r="M554" s="227">
        <f>VLOOKUP(B554,'Shareholding Feb13'!$B$2:$P$982,12,0)</f>
        <v>179500</v>
      </c>
      <c r="N554" s="244">
        <f>M554/$M$1040</f>
        <v>1.5886010133415936E-4</v>
      </c>
      <c r="O554" s="243">
        <f>VLOOKUP(B554,'Shareholding Mar13'!$B$2:$P$970,12,0)</f>
        <v>213500</v>
      </c>
      <c r="P554" s="244">
        <f>O554/$M$1040</f>
        <v>1.8895059406597782E-4</v>
      </c>
      <c r="Q554" s="68">
        <f>O554-M554</f>
        <v>34000</v>
      </c>
      <c r="R554" s="90">
        <f>Q554/$M$1040</f>
        <v>3.0090492731818483E-5</v>
      </c>
    </row>
    <row r="555" spans="1:18" ht="15" customHeight="1" x14ac:dyDescent="0.2">
      <c r="A555" s="225">
        <f>A554+1</f>
        <v>553</v>
      </c>
      <c r="B555" t="s">
        <v>2845</v>
      </c>
      <c r="C555" s="63" t="s">
        <v>2846</v>
      </c>
      <c r="D555" s="63"/>
      <c r="E555" t="s">
        <v>2841</v>
      </c>
      <c r="F555"/>
      <c r="G555" s="63" t="s">
        <v>590</v>
      </c>
      <c r="M555" s="227">
        <f>VLOOKUP(B555,'Shareholding Feb13'!$B$2:$P$982,12,0)</f>
        <v>130000</v>
      </c>
      <c r="N555" s="244">
        <f>M555/$M$1040</f>
        <v>1.1505188397460008E-4</v>
      </c>
      <c r="O555" s="243">
        <f>VLOOKUP(B555,'Shareholding Mar13'!$B$2:$P$970,12,0)</f>
        <v>149500</v>
      </c>
      <c r="P555" s="244">
        <f>O555/$M$1040</f>
        <v>1.323096665707901E-4</v>
      </c>
      <c r="Q555" s="68">
        <f>O555-M555</f>
        <v>19500</v>
      </c>
      <c r="R555" s="90">
        <f>Q555/$M$1040</f>
        <v>1.7257782596190012E-5</v>
      </c>
    </row>
    <row r="556" spans="1:18" ht="15" customHeight="1" x14ac:dyDescent="0.2">
      <c r="A556" s="225">
        <f>A555+1</f>
        <v>554</v>
      </c>
      <c r="B556" t="s">
        <v>2377</v>
      </c>
      <c r="C556" s="63" t="s">
        <v>1353</v>
      </c>
      <c r="D556" s="63"/>
      <c r="E556" t="s">
        <v>1354</v>
      </c>
      <c r="F556" t="s">
        <v>1355</v>
      </c>
      <c r="G556" s="63" t="s">
        <v>590</v>
      </c>
      <c r="M556" s="227">
        <f>VLOOKUP(B556,'Shareholding Feb13'!$B$2:$P$982,12,0)</f>
        <v>34500</v>
      </c>
      <c r="N556" s="244">
        <f>M556/$M$1040</f>
        <v>3.0532999977874639E-5</v>
      </c>
      <c r="O556" s="243">
        <f>VLOOKUP(B556,'Shareholding Mar13'!$B$2:$P$970,12,0)</f>
        <v>35000</v>
      </c>
      <c r="P556" s="244">
        <f>O556/$M$1040</f>
        <v>3.0975507223930792E-5</v>
      </c>
      <c r="Q556" s="68">
        <f>O556-M556</f>
        <v>500</v>
      </c>
      <c r="R556" s="90">
        <f>Q556/$M$1040</f>
        <v>4.4250724605615418E-7</v>
      </c>
    </row>
    <row r="557" spans="1:18" ht="15" customHeight="1" x14ac:dyDescent="0.2">
      <c r="A557" s="225">
        <f>A556+1</f>
        <v>555</v>
      </c>
      <c r="B557" t="s">
        <v>414</v>
      </c>
      <c r="C557" s="63" t="s">
        <v>415</v>
      </c>
      <c r="D557" s="63"/>
      <c r="E557" t="s">
        <v>974</v>
      </c>
      <c r="F557"/>
      <c r="G557" s="63" t="s">
        <v>590</v>
      </c>
      <c r="M557" s="227">
        <f>VLOOKUP(B557,'Shareholding Feb13'!$B$2:$P$982,12,0)</f>
        <v>9400</v>
      </c>
      <c r="N557" s="244">
        <f>M557/$M$1040</f>
        <v>8.3191362258556991E-6</v>
      </c>
      <c r="O557" s="243">
        <f>VLOOKUP(B557,'Shareholding Mar13'!$B$2:$P$970,12,0)</f>
        <v>9400</v>
      </c>
      <c r="P557" s="244">
        <f>O557/$M$1040</f>
        <v>8.3191362258556991E-6</v>
      </c>
      <c r="Q557" s="68">
        <f>O557-M557</f>
        <v>0</v>
      </c>
      <c r="R557" s="90">
        <f>Q557/$M$1040</f>
        <v>0</v>
      </c>
    </row>
    <row r="558" spans="1:18" ht="15" customHeight="1" x14ac:dyDescent="0.2">
      <c r="A558" s="225">
        <f>A557+1</f>
        <v>556</v>
      </c>
      <c r="B558" t="s">
        <v>2011</v>
      </c>
      <c r="C558" s="63" t="s">
        <v>323</v>
      </c>
      <c r="D558" s="63"/>
      <c r="E558" t="s">
        <v>1346</v>
      </c>
      <c r="F558" t="s">
        <v>1184</v>
      </c>
      <c r="G558" s="63" t="s">
        <v>590</v>
      </c>
      <c r="M558" s="227">
        <f>VLOOKUP(B558,'Shareholding Feb13'!$B$2:$P$982,12,0)</f>
        <v>9500</v>
      </c>
      <c r="N558" s="244">
        <f>M558/$M$1040</f>
        <v>8.4076376750669293E-6</v>
      </c>
      <c r="O558" s="243">
        <f>VLOOKUP(B558,'Shareholding Mar13'!$B$2:$P$970,12,0)</f>
        <v>9500</v>
      </c>
      <c r="P558" s="244">
        <f>O558/$M$1040</f>
        <v>8.4076376750669293E-6</v>
      </c>
      <c r="Q558" s="68">
        <f>O558-M558</f>
        <v>0</v>
      </c>
      <c r="R558" s="90">
        <f>Q558/$M$1040</f>
        <v>0</v>
      </c>
    </row>
    <row r="559" spans="1:18" ht="15" customHeight="1" x14ac:dyDescent="0.2">
      <c r="A559" s="225">
        <f>A558+1</f>
        <v>557</v>
      </c>
      <c r="B559" t="s">
        <v>668</v>
      </c>
      <c r="C559" s="63" t="s">
        <v>669</v>
      </c>
      <c r="D559" s="63"/>
      <c r="E559" t="s">
        <v>1065</v>
      </c>
      <c r="F559" t="s">
        <v>1066</v>
      </c>
      <c r="G559" s="63" t="s">
        <v>590</v>
      </c>
      <c r="M559" s="227">
        <f>VLOOKUP(B559,'Shareholding Feb13'!$B$2:$P$982,12,0)</f>
        <v>69000</v>
      </c>
      <c r="N559" s="244">
        <f>M559/$M$1040</f>
        <v>6.1065999955749279E-5</v>
      </c>
      <c r="O559" s="243">
        <f>VLOOKUP(B559,'Shareholding Mar13'!$B$2:$P$970,12,0)</f>
        <v>69000</v>
      </c>
      <c r="P559" s="244">
        <f>O559/$M$1040</f>
        <v>6.1065999955749279E-5</v>
      </c>
      <c r="Q559" s="68">
        <f>O559-M559</f>
        <v>0</v>
      </c>
      <c r="R559" s="90">
        <f>Q559/$M$1040</f>
        <v>0</v>
      </c>
    </row>
    <row r="560" spans="1:18" ht="15" customHeight="1" x14ac:dyDescent="0.2">
      <c r="A560" s="225">
        <f>A559+1</f>
        <v>558</v>
      </c>
      <c r="B560" t="s">
        <v>1491</v>
      </c>
      <c r="C560" s="63" t="s">
        <v>1492</v>
      </c>
      <c r="D560" s="63"/>
      <c r="E560" t="s">
        <v>1493</v>
      </c>
      <c r="F560"/>
      <c r="G560" s="63" t="s">
        <v>590</v>
      </c>
      <c r="M560" s="227">
        <f>VLOOKUP(B560,'Shareholding Feb13'!$B$2:$P$982,12,0)</f>
        <v>2500</v>
      </c>
      <c r="N560" s="244">
        <f>M560/$M$1040</f>
        <v>2.212536230280771E-6</v>
      </c>
      <c r="O560" s="243">
        <f>VLOOKUP(B560,'Shareholding Mar13'!$B$2:$P$970,12,0)</f>
        <v>2500</v>
      </c>
      <c r="P560" s="244">
        <f>O560/$M$1040</f>
        <v>2.212536230280771E-6</v>
      </c>
      <c r="Q560" s="68">
        <f>O560-M560</f>
        <v>0</v>
      </c>
      <c r="R560" s="90">
        <f>Q560/$M$1040</f>
        <v>0</v>
      </c>
    </row>
    <row r="561" spans="1:18" ht="15" customHeight="1" x14ac:dyDescent="0.2">
      <c r="A561" s="225">
        <f>A560+1</f>
        <v>559</v>
      </c>
      <c r="B561" t="s">
        <v>2517</v>
      </c>
      <c r="C561" s="63" t="s">
        <v>2518</v>
      </c>
      <c r="D561" s="63"/>
      <c r="E561" t="s">
        <v>2519</v>
      </c>
      <c r="F561"/>
      <c r="G561" s="63" t="s">
        <v>590</v>
      </c>
      <c r="M561" s="227">
        <f>VLOOKUP(B561,'Shareholding Feb13'!$B$2:$P$982,12,0)</f>
        <v>39500</v>
      </c>
      <c r="N561" s="244">
        <f>M561/$M$1040</f>
        <v>3.4958072438436176E-5</v>
      </c>
      <c r="O561" s="243">
        <f>VLOOKUP(B561,'Shareholding Mar13'!$B$2:$P$970,12,0)</f>
        <v>39500</v>
      </c>
      <c r="P561" s="244">
        <f>O561/$M$1040</f>
        <v>3.4958072438436176E-5</v>
      </c>
      <c r="Q561" s="68">
        <f>O561-M561</f>
        <v>0</v>
      </c>
      <c r="R561" s="90">
        <f>Q561/$M$1040</f>
        <v>0</v>
      </c>
    </row>
    <row r="562" spans="1:18" ht="15" customHeight="1" x14ac:dyDescent="0.2">
      <c r="A562" s="225">
        <f>A561+1</f>
        <v>560</v>
      </c>
      <c r="B562" t="s">
        <v>1768</v>
      </c>
      <c r="C562" s="63" t="s">
        <v>1769</v>
      </c>
      <c r="D562" s="63"/>
      <c r="E562" t="s">
        <v>1770</v>
      </c>
      <c r="F562"/>
      <c r="G562" s="63" t="s">
        <v>590</v>
      </c>
      <c r="M562" s="227">
        <f>VLOOKUP(B562,'Shareholding Feb13'!$B$2:$P$982,12,0)</f>
        <v>110000</v>
      </c>
      <c r="N562" s="244">
        <f>M562/$M$1040</f>
        <v>9.7351594132353921E-5</v>
      </c>
      <c r="O562" s="243">
        <f>VLOOKUP(B562,'Shareholding Mar13'!$B$2:$P$970,12,0)</f>
        <v>110000</v>
      </c>
      <c r="P562" s="244">
        <f>O562/$M$1040</f>
        <v>9.7351594132353921E-5</v>
      </c>
      <c r="Q562" s="68">
        <f>O562-M562</f>
        <v>0</v>
      </c>
      <c r="R562" s="90">
        <f>Q562/$M$1040</f>
        <v>0</v>
      </c>
    </row>
    <row r="563" spans="1:18" ht="15" customHeight="1" x14ac:dyDescent="0.2">
      <c r="A563" s="225">
        <f>A562+1</f>
        <v>561</v>
      </c>
      <c r="B563" t="s">
        <v>1783</v>
      </c>
      <c r="C563" s="63" t="s">
        <v>1784</v>
      </c>
      <c r="D563" s="63"/>
      <c r="E563" t="s">
        <v>1785</v>
      </c>
      <c r="F563"/>
      <c r="G563" s="63" t="s">
        <v>590</v>
      </c>
      <c r="M563" s="227">
        <f>VLOOKUP(B563,'Shareholding Feb13'!$B$2:$P$982,12,0)</f>
        <v>56500</v>
      </c>
      <c r="N563" s="244">
        <f>M563/$M$1040</f>
        <v>5.000331880434542E-5</v>
      </c>
      <c r="O563" s="243">
        <f>VLOOKUP(B563,'Shareholding Mar13'!$B$2:$P$970,12,0)</f>
        <v>56500</v>
      </c>
      <c r="P563" s="244">
        <f>O563/$M$1040</f>
        <v>5.000331880434542E-5</v>
      </c>
      <c r="Q563" s="68">
        <f>O563-M563</f>
        <v>0</v>
      </c>
      <c r="R563" s="90">
        <f>Q563/$M$1040</f>
        <v>0</v>
      </c>
    </row>
    <row r="564" spans="1:18" ht="15" customHeight="1" x14ac:dyDescent="0.2">
      <c r="A564" s="225">
        <f>A563+1</f>
        <v>562</v>
      </c>
      <c r="B564" t="s">
        <v>1818</v>
      </c>
      <c r="C564" s="63" t="s">
        <v>1819</v>
      </c>
      <c r="D564" s="63" t="s">
        <v>656</v>
      </c>
      <c r="E564" t="s">
        <v>1752</v>
      </c>
      <c r="F564"/>
      <c r="G564" s="63" t="s">
        <v>590</v>
      </c>
      <c r="M564" s="227">
        <f>VLOOKUP(B564,'Shareholding Feb13'!$B$2:$P$982,12,0)</f>
        <v>29342</v>
      </c>
      <c r="N564" s="244">
        <f>M564/$M$1040</f>
        <v>2.5968095227559351E-5</v>
      </c>
      <c r="O564" s="243">
        <f>VLOOKUP(B564,'Shareholding Mar13'!$B$2:$P$970,12,0)</f>
        <v>29342</v>
      </c>
      <c r="P564" s="244">
        <f>O564/$M$1040</f>
        <v>2.5968095227559351E-5</v>
      </c>
      <c r="Q564" s="68">
        <f>O564-M564</f>
        <v>0</v>
      </c>
      <c r="R564" s="90">
        <f>Q564/$M$1040</f>
        <v>0</v>
      </c>
    </row>
    <row r="565" spans="1:18" ht="15" customHeight="1" x14ac:dyDescent="0.2">
      <c r="A565" s="225">
        <f>A564+1</f>
        <v>563</v>
      </c>
      <c r="B565" t="s">
        <v>1797</v>
      </c>
      <c r="C565" s="63" t="s">
        <v>1798</v>
      </c>
      <c r="D565" s="63" t="s">
        <v>656</v>
      </c>
      <c r="E565" t="s">
        <v>1752</v>
      </c>
      <c r="F565"/>
      <c r="G565" s="63" t="s">
        <v>590</v>
      </c>
      <c r="M565" s="227">
        <f>VLOOKUP(B565,'Shareholding Feb13'!$B$2:$P$982,12,0)</f>
        <v>26000</v>
      </c>
      <c r="N565" s="244">
        <f>M565/$M$1040</f>
        <v>2.3010376794920018E-5</v>
      </c>
      <c r="O565" s="243">
        <f>VLOOKUP(B565,'Shareholding Mar13'!$B$2:$P$970,12,0)</f>
        <v>26000</v>
      </c>
      <c r="P565" s="244">
        <f>O565/$M$1040</f>
        <v>2.3010376794920018E-5</v>
      </c>
      <c r="Q565" s="68">
        <f>O565-M565</f>
        <v>0</v>
      </c>
      <c r="R565" s="90">
        <f>Q565/$M$1040</f>
        <v>0</v>
      </c>
    </row>
    <row r="566" spans="1:18" ht="15" customHeight="1" x14ac:dyDescent="0.2">
      <c r="A566" s="225">
        <f>A565+1</f>
        <v>564</v>
      </c>
      <c r="B566" t="s">
        <v>447</v>
      </c>
      <c r="C566" s="63" t="s">
        <v>368</v>
      </c>
      <c r="D566" s="63"/>
      <c r="E566" t="s">
        <v>1554</v>
      </c>
      <c r="F566" t="s">
        <v>1555</v>
      </c>
      <c r="G566" s="63" t="s">
        <v>590</v>
      </c>
      <c r="M566" s="227">
        <f>VLOOKUP(B566,'Shareholding Feb13'!$B$2:$P$982,12,0)</f>
        <v>20000</v>
      </c>
      <c r="N566" s="244">
        <f>M566/$M$1040</f>
        <v>1.7700289842246168E-5</v>
      </c>
      <c r="O566" s="243">
        <f>VLOOKUP(B566,'Shareholding Mar13'!$B$2:$P$970,12,0)</f>
        <v>21000</v>
      </c>
      <c r="P566" s="244">
        <f>O566/$M$1040</f>
        <v>1.8585304334358474E-5</v>
      </c>
      <c r="Q566" s="68">
        <f>O566-M566</f>
        <v>1000</v>
      </c>
      <c r="R566" s="90">
        <f>Q566/$M$1040</f>
        <v>8.8501449211230836E-7</v>
      </c>
    </row>
    <row r="567" spans="1:18" ht="15" customHeight="1" x14ac:dyDescent="0.2">
      <c r="A567" s="225">
        <f>A566+1</f>
        <v>565</v>
      </c>
      <c r="B567" t="s">
        <v>3598</v>
      </c>
      <c r="C567" s="63" t="s">
        <v>3599</v>
      </c>
      <c r="D567" s="63" t="s">
        <v>656</v>
      </c>
      <c r="E567" t="s">
        <v>3600</v>
      </c>
      <c r="F567" t="s">
        <v>3601</v>
      </c>
      <c r="G567" s="63" t="s">
        <v>583</v>
      </c>
      <c r="M567" s="227"/>
      <c r="N567" s="244">
        <f>M567/$M$1040</f>
        <v>0</v>
      </c>
      <c r="O567" s="243">
        <f>VLOOKUP(B567,'Shareholding Mar13'!$B$2:$P$970,12,0)</f>
        <v>6000</v>
      </c>
      <c r="P567" s="244">
        <f>O567/$M$1040</f>
        <v>5.3100869526738497E-6</v>
      </c>
      <c r="Q567" s="68">
        <f>O567-M567</f>
        <v>6000</v>
      </c>
      <c r="R567" s="90">
        <f>Q567/$M$1040</f>
        <v>5.3100869526738497E-6</v>
      </c>
    </row>
    <row r="568" spans="1:18" ht="15" customHeight="1" x14ac:dyDescent="0.2">
      <c r="A568" s="225">
        <f>A567+1</f>
        <v>566</v>
      </c>
      <c r="B568" t="s">
        <v>390</v>
      </c>
      <c r="C568" s="63" t="s">
        <v>3508</v>
      </c>
      <c r="D568" s="63" t="s">
        <v>391</v>
      </c>
      <c r="E568" t="s">
        <v>392</v>
      </c>
      <c r="F568" t="s">
        <v>393</v>
      </c>
      <c r="G568" s="63" t="s">
        <v>587</v>
      </c>
      <c r="M568" s="227">
        <f>VLOOKUP(B568,'Shareholding Feb13'!$B$2:$P$982,12,0)</f>
        <v>12000</v>
      </c>
      <c r="N568" s="244">
        <f>M568/$M$1040</f>
        <v>1.0620173905347699E-5</v>
      </c>
      <c r="O568" s="243">
        <f>VLOOKUP(B568,'Shareholding Mar13'!$B$2:$P$970,12,0)</f>
        <v>29500</v>
      </c>
      <c r="P568" s="244">
        <f>O568/$M$1040</f>
        <v>2.6107927517313096E-5</v>
      </c>
      <c r="Q568" s="68">
        <f>O568-M568</f>
        <v>17500</v>
      </c>
      <c r="R568" s="90">
        <f>Q568/$M$1040</f>
        <v>1.5487753611965396E-5</v>
      </c>
    </row>
    <row r="569" spans="1:18" ht="15" customHeight="1" x14ac:dyDescent="0.2">
      <c r="A569" s="225">
        <f>A568+1</f>
        <v>567</v>
      </c>
      <c r="B569" t="s">
        <v>1647</v>
      </c>
      <c r="C569" s="63" t="s">
        <v>1648</v>
      </c>
      <c r="D569" s="63"/>
      <c r="E569" t="s">
        <v>1649</v>
      </c>
      <c r="F569"/>
      <c r="G569" s="63" t="s">
        <v>588</v>
      </c>
      <c r="M569" s="227">
        <f>VLOOKUP(B569,'Shareholding Feb13'!$B$2:$P$982,12,0)</f>
        <v>50000</v>
      </c>
      <c r="N569" s="244">
        <f>M569/$M$1040</f>
        <v>4.4250724605615417E-5</v>
      </c>
      <c r="O569" s="243">
        <f>VLOOKUP(B569,'Shareholding Mar13'!$B$2:$P$970,12,0)</f>
        <v>50000</v>
      </c>
      <c r="P569" s="244">
        <f>O569/$M$1040</f>
        <v>4.4250724605615417E-5</v>
      </c>
      <c r="Q569" s="68">
        <f>O569-M569</f>
        <v>0</v>
      </c>
      <c r="R569" s="90">
        <f>Q569/$M$1040</f>
        <v>0</v>
      </c>
    </row>
    <row r="570" spans="1:18" ht="15" customHeight="1" x14ac:dyDescent="0.2">
      <c r="A570" s="225">
        <f>A569+1</f>
        <v>568</v>
      </c>
      <c r="B570" t="s">
        <v>3446</v>
      </c>
      <c r="C570" s="63" t="s">
        <v>3447</v>
      </c>
      <c r="D570" s="63"/>
      <c r="E570" t="s">
        <v>1853</v>
      </c>
      <c r="F570"/>
      <c r="G570" s="63" t="s">
        <v>590</v>
      </c>
      <c r="M570" s="227">
        <f>VLOOKUP(B570,'Shareholding Feb13'!$B$2:$P$982,12,0)</f>
        <v>5000</v>
      </c>
      <c r="N570" s="244">
        <f>M570/$M$1040</f>
        <v>4.425072460561542E-6</v>
      </c>
      <c r="O570" s="243">
        <f>VLOOKUP(B570,'Shareholding Mar13'!$B$2:$P$970,12,0)</f>
        <v>44500</v>
      </c>
      <c r="P570" s="244">
        <f>O570/$M$1040</f>
        <v>3.938314489899772E-5</v>
      </c>
      <c r="Q570" s="68">
        <f>O570-M570</f>
        <v>39500</v>
      </c>
      <c r="R570" s="90">
        <f>Q570/$M$1040</f>
        <v>3.4958072438436176E-5</v>
      </c>
    </row>
    <row r="571" spans="1:18" ht="15" customHeight="1" x14ac:dyDescent="0.2">
      <c r="A571" s="225">
        <f>A570+1</f>
        <v>569</v>
      </c>
      <c r="B571" t="s">
        <v>1851</v>
      </c>
      <c r="C571" s="63" t="s">
        <v>1852</v>
      </c>
      <c r="D571" s="63"/>
      <c r="E571" t="s">
        <v>1853</v>
      </c>
      <c r="F571"/>
      <c r="G571" s="63" t="s">
        <v>590</v>
      </c>
      <c r="M571" s="227">
        <f>VLOOKUP(B571,'Shareholding Feb13'!$B$2:$P$982,12,0)</f>
        <v>358296</v>
      </c>
      <c r="N571" s="244">
        <f>M571/$M$1040</f>
        <v>3.1709715246587165E-4</v>
      </c>
      <c r="O571" s="243">
        <f>VLOOKUP(B571,'Shareholding Mar13'!$B$2:$P$970,12,0)</f>
        <v>449796</v>
      </c>
      <c r="P571" s="244">
        <f>O571/$M$1040</f>
        <v>3.9807597849414786E-4</v>
      </c>
      <c r="Q571" s="68">
        <f>O571-M571</f>
        <v>91500</v>
      </c>
      <c r="R571" s="90">
        <f>Q571/$M$1040</f>
        <v>8.0978826028276212E-5</v>
      </c>
    </row>
    <row r="572" spans="1:18" ht="15" customHeight="1" x14ac:dyDescent="0.2">
      <c r="A572" s="225">
        <f>A571+1</f>
        <v>570</v>
      </c>
      <c r="B572" t="s">
        <v>209</v>
      </c>
      <c r="C572" s="63" t="s">
        <v>183</v>
      </c>
      <c r="D572" s="63"/>
      <c r="E572" t="s">
        <v>2016</v>
      </c>
      <c r="F572"/>
      <c r="G572" s="63" t="s">
        <v>590</v>
      </c>
      <c r="M572" s="227">
        <f>VLOOKUP(B572,'Shareholding Feb13'!$B$2:$P$982,12,0)</f>
        <v>3000</v>
      </c>
      <c r="N572" s="244">
        <f>M572/$M$1040</f>
        <v>2.6550434763369249E-6</v>
      </c>
      <c r="O572" s="243">
        <f>VLOOKUP(B572,'Shareholding Mar13'!$B$2:$P$970,12,0)</f>
        <v>3000</v>
      </c>
      <c r="P572" s="244">
        <f>O572/$M$1040</f>
        <v>2.6550434763369249E-6</v>
      </c>
      <c r="Q572" s="68">
        <f>O572-M572</f>
        <v>0</v>
      </c>
      <c r="R572" s="90">
        <f>Q572/$M$1040</f>
        <v>0</v>
      </c>
    </row>
    <row r="573" spans="1:18" ht="15" customHeight="1" x14ac:dyDescent="0.2">
      <c r="A573" s="225">
        <f>A572+1</f>
        <v>571</v>
      </c>
      <c r="B573" t="s">
        <v>1665</v>
      </c>
      <c r="C573" s="63" t="s">
        <v>2567</v>
      </c>
      <c r="D573" s="63"/>
      <c r="E573" t="s">
        <v>2023</v>
      </c>
      <c r="F573"/>
      <c r="G573" s="63" t="s">
        <v>590</v>
      </c>
      <c r="M573" s="227">
        <f>VLOOKUP(B573,'Shareholding Feb13'!$B$2:$P$982,12,0)</f>
        <v>16500</v>
      </c>
      <c r="N573" s="244">
        <f>M573/$M$1040</f>
        <v>1.4602739119853087E-5</v>
      </c>
      <c r="O573" s="243">
        <f>VLOOKUP(B573,'Shareholding Mar13'!$B$2:$P$970,12,0)</f>
        <v>20000</v>
      </c>
      <c r="P573" s="244">
        <f>O573/$M$1040</f>
        <v>1.7700289842246168E-5</v>
      </c>
      <c r="Q573" s="68">
        <f>O573-M573</f>
        <v>3500</v>
      </c>
      <c r="R573" s="90">
        <f>Q573/$M$1040</f>
        <v>3.0975507223930792E-6</v>
      </c>
    </row>
    <row r="574" spans="1:18" ht="15" customHeight="1" x14ac:dyDescent="0.2">
      <c r="A574" s="225">
        <f>A573+1</f>
        <v>572</v>
      </c>
      <c r="B574" t="s">
        <v>1</v>
      </c>
      <c r="C574" s="63" t="s">
        <v>549</v>
      </c>
      <c r="D574" s="63"/>
      <c r="E574" t="s">
        <v>1231</v>
      </c>
      <c r="F574"/>
      <c r="G574" s="63" t="s">
        <v>590</v>
      </c>
      <c r="M574" s="227">
        <f>VLOOKUP(B574,'Shareholding Feb13'!$B$2:$P$982,12,0)</f>
        <v>7659500</v>
      </c>
      <c r="N574" s="244">
        <f>M574/$M$1040</f>
        <v>6.7787685023342256E-3</v>
      </c>
      <c r="O574" s="243">
        <f>VLOOKUP(B574,'Shareholding Mar13'!$B$2:$P$970,12,0)</f>
        <v>7424000</v>
      </c>
      <c r="P574" s="244">
        <f>O574/$M$1040</f>
        <v>6.5703475894417773E-3</v>
      </c>
      <c r="Q574" s="68">
        <f>O574-M574</f>
        <v>-235500</v>
      </c>
      <c r="R574" s="90">
        <f>Q574/$M$1040</f>
        <v>-2.0842091289244861E-4</v>
      </c>
    </row>
    <row r="575" spans="1:18" ht="15" customHeight="1" x14ac:dyDescent="0.2">
      <c r="A575" s="225">
        <f>A574+1</f>
        <v>573</v>
      </c>
      <c r="B575" t="s">
        <v>861</v>
      </c>
      <c r="C575" s="63" t="s">
        <v>862</v>
      </c>
      <c r="D575" s="63"/>
      <c r="E575" t="s">
        <v>1053</v>
      </c>
      <c r="F575"/>
      <c r="G575" s="63" t="s">
        <v>590</v>
      </c>
      <c r="M575" s="227">
        <f>VLOOKUP(B575,'Shareholding Feb13'!$B$2:$P$982,12,0)</f>
        <v>60500</v>
      </c>
      <c r="N575" s="244">
        <f>M575/$M$1040</f>
        <v>5.3543376772794657E-5</v>
      </c>
      <c r="O575" s="243">
        <f>VLOOKUP(B575,'Shareholding Mar13'!$B$2:$P$970,12,0)</f>
        <v>60500</v>
      </c>
      <c r="P575" s="244">
        <f>O575/$M$1040</f>
        <v>5.3543376772794657E-5</v>
      </c>
      <c r="Q575" s="68">
        <f>O575-M575</f>
        <v>0</v>
      </c>
      <c r="R575" s="90">
        <f>Q575/$M$1040</f>
        <v>0</v>
      </c>
    </row>
    <row r="576" spans="1:18" ht="15" customHeight="1" x14ac:dyDescent="0.2">
      <c r="A576" s="225">
        <f>A575+1</f>
        <v>574</v>
      </c>
      <c r="B576" t="s">
        <v>601</v>
      </c>
      <c r="C576" s="63" t="s">
        <v>602</v>
      </c>
      <c r="D576" s="63"/>
      <c r="E576" t="s">
        <v>1017</v>
      </c>
      <c r="F576"/>
      <c r="G576" s="63" t="s">
        <v>590</v>
      </c>
      <c r="M576" s="227">
        <f>VLOOKUP(B576,'Shareholding Feb13'!$B$2:$P$982,12,0)</f>
        <v>284500</v>
      </c>
      <c r="N576" s="244">
        <f>M576/$M$1040</f>
        <v>2.5178662300595172E-4</v>
      </c>
      <c r="O576" s="243">
        <f>VLOOKUP(B576,'Shareholding Mar13'!$B$2:$P$970,12,0)</f>
        <v>284500</v>
      </c>
      <c r="P576" s="244">
        <f>O576/$M$1040</f>
        <v>2.5178662300595172E-4</v>
      </c>
      <c r="Q576" s="68">
        <f>O576-M576</f>
        <v>0</v>
      </c>
      <c r="R576" s="90">
        <f>Q576/$M$1040</f>
        <v>0</v>
      </c>
    </row>
    <row r="577" spans="1:18" ht="15" customHeight="1" x14ac:dyDescent="0.2">
      <c r="A577" s="225">
        <f>A576+1</f>
        <v>575</v>
      </c>
      <c r="B577" t="s">
        <v>2795</v>
      </c>
      <c r="C577" s="63" t="s">
        <v>2796</v>
      </c>
      <c r="D577" s="63"/>
      <c r="E577" t="s">
        <v>982</v>
      </c>
      <c r="F577"/>
      <c r="G577" s="63" t="s">
        <v>590</v>
      </c>
      <c r="M577" s="227">
        <f>VLOOKUP(B577,'Shareholding Feb13'!$B$2:$P$982,12,0)</f>
        <v>744500</v>
      </c>
      <c r="N577" s="244">
        <f>M577/$M$1040</f>
        <v>6.5889328937761358E-4</v>
      </c>
      <c r="O577" s="243">
        <f>VLOOKUP(B577,'Shareholding Mar13'!$B$2:$P$970,12,0)</f>
        <v>622000</v>
      </c>
      <c r="P577" s="244">
        <f>O577/$M$1040</f>
        <v>5.5047901409385573E-4</v>
      </c>
      <c r="Q577" s="68">
        <f>O577-M577</f>
        <v>-122500</v>
      </c>
      <c r="R577" s="90">
        <f>Q577/$M$1040</f>
        <v>-1.0841427528375777E-4</v>
      </c>
    </row>
    <row r="578" spans="1:18" ht="15" customHeight="1" x14ac:dyDescent="0.2">
      <c r="A578" s="225">
        <f>A577+1</f>
        <v>576</v>
      </c>
      <c r="B578" t="s">
        <v>1705</v>
      </c>
      <c r="C578" s="63" t="s">
        <v>312</v>
      </c>
      <c r="D578" s="63"/>
      <c r="E578" t="s">
        <v>982</v>
      </c>
      <c r="F578"/>
      <c r="G578" s="63" t="s">
        <v>590</v>
      </c>
      <c r="M578" s="227">
        <f>VLOOKUP(B578,'Shareholding Feb13'!$B$2:$P$982,12,0)</f>
        <v>142000</v>
      </c>
      <c r="N578" s="244">
        <f>M578/$M$1040</f>
        <v>1.2567205787994778E-4</v>
      </c>
      <c r="O578" s="243">
        <f>VLOOKUP(B578,'Shareholding Mar13'!$B$2:$P$970,12,0)</f>
        <v>142000</v>
      </c>
      <c r="P578" s="244">
        <f>O578/$M$1040</f>
        <v>1.2567205787994778E-4</v>
      </c>
      <c r="Q578" s="68">
        <f>O578-M578</f>
        <v>0</v>
      </c>
      <c r="R578" s="90">
        <f>Q578/$M$1040</f>
        <v>0</v>
      </c>
    </row>
    <row r="579" spans="1:18" ht="15" customHeight="1" x14ac:dyDescent="0.2">
      <c r="A579" s="225">
        <f>A578+1</f>
        <v>577</v>
      </c>
      <c r="B579" t="s">
        <v>2575</v>
      </c>
      <c r="C579" s="63" t="s">
        <v>2576</v>
      </c>
      <c r="D579" s="63"/>
      <c r="E579" t="s">
        <v>2577</v>
      </c>
      <c r="F579"/>
      <c r="G579" s="63" t="s">
        <v>590</v>
      </c>
      <c r="M579" s="227">
        <f>VLOOKUP(B579,'Shareholding Feb13'!$B$2:$P$982,12,0)</f>
        <v>122000</v>
      </c>
      <c r="N579" s="244">
        <f>M579/$M$1040</f>
        <v>1.0797176803770162E-4</v>
      </c>
      <c r="O579" s="243">
        <f>VLOOKUP(B579,'Shareholding Mar13'!$B$2:$P$970,12,0)</f>
        <v>102000</v>
      </c>
      <c r="P579" s="244">
        <f>O579/$M$1040</f>
        <v>9.0271478195455446E-5</v>
      </c>
      <c r="Q579" s="68">
        <f>O579-M579</f>
        <v>-20000</v>
      </c>
      <c r="R579" s="90">
        <f>Q579/$M$1040</f>
        <v>-1.7700289842246168E-5</v>
      </c>
    </row>
    <row r="580" spans="1:18" ht="15" customHeight="1" x14ac:dyDescent="0.2">
      <c r="A580" s="225">
        <f>A579+1</f>
        <v>578</v>
      </c>
      <c r="B580" t="s">
        <v>2833</v>
      </c>
      <c r="C580" s="63" t="s">
        <v>2834</v>
      </c>
      <c r="D580" s="63"/>
      <c r="E580" t="s">
        <v>982</v>
      </c>
      <c r="F580"/>
      <c r="G580" s="63" t="s">
        <v>590</v>
      </c>
      <c r="M580" s="227">
        <f>VLOOKUP(B580,'Shareholding Feb13'!$B$2:$P$982,12,0)</f>
        <v>97500</v>
      </c>
      <c r="N580" s="244">
        <f>M580/$M$1040</f>
        <v>8.6288912980950062E-5</v>
      </c>
      <c r="O580" s="243">
        <f>VLOOKUP(B580,'Shareholding Mar13'!$B$2:$P$970,12,0)</f>
        <v>57500</v>
      </c>
      <c r="P580" s="244">
        <f>O580/$M$1040</f>
        <v>5.0888333296457732E-5</v>
      </c>
      <c r="Q580" s="68">
        <f>O580-M580</f>
        <v>-40000</v>
      </c>
      <c r="R580" s="90">
        <f>Q580/$M$1040</f>
        <v>-3.5400579684492336E-5</v>
      </c>
    </row>
    <row r="581" spans="1:18" ht="15" customHeight="1" x14ac:dyDescent="0.2">
      <c r="A581" s="225">
        <f>A580+1</f>
        <v>579</v>
      </c>
      <c r="B581" t="s">
        <v>2137</v>
      </c>
      <c r="C581" s="63" t="s">
        <v>2138</v>
      </c>
      <c r="D581" s="63"/>
      <c r="E581" t="s">
        <v>2114</v>
      </c>
      <c r="F581"/>
      <c r="G581" s="63" t="s">
        <v>590</v>
      </c>
      <c r="M581" s="227">
        <f>VLOOKUP(B581,'Shareholding Feb13'!$B$2:$P$982,12,0)</f>
        <v>104000</v>
      </c>
      <c r="N581" s="244">
        <f>M581/$M$1040</f>
        <v>9.2041507179680071E-5</v>
      </c>
      <c r="O581" s="243"/>
      <c r="P581" s="244">
        <f>O581/$M$1040</f>
        <v>0</v>
      </c>
      <c r="Q581" s="68">
        <f>O581-M581</f>
        <v>-104000</v>
      </c>
      <c r="R581" s="90">
        <f>Q581/$M$1040</f>
        <v>-9.2041507179680071E-5</v>
      </c>
    </row>
    <row r="582" spans="1:18" ht="15" customHeight="1" x14ac:dyDescent="0.2">
      <c r="A582" s="225">
        <f>A581+1</f>
        <v>580</v>
      </c>
      <c r="B582" t="s">
        <v>2012</v>
      </c>
      <c r="C582" s="63" t="s">
        <v>2013</v>
      </c>
      <c r="D582" s="63" t="s">
        <v>656</v>
      </c>
      <c r="E582" t="s">
        <v>2694</v>
      </c>
      <c r="F582"/>
      <c r="G582" s="63" t="s">
        <v>257</v>
      </c>
      <c r="M582" s="227">
        <f>VLOOKUP(B582,'Shareholding Feb13'!$B$2:$P$982,12,0)</f>
        <v>6000</v>
      </c>
      <c r="N582" s="244">
        <f>M582/$M$1040</f>
        <v>5.3100869526738497E-6</v>
      </c>
      <c r="O582" s="243">
        <f>VLOOKUP(B582,'Shareholding Mar13'!$B$2:$P$970,12,0)</f>
        <v>6000</v>
      </c>
      <c r="P582" s="244">
        <f>O582/$M$1040</f>
        <v>5.3100869526738497E-6</v>
      </c>
      <c r="Q582" s="68">
        <f>O582-M582</f>
        <v>0</v>
      </c>
      <c r="R582" s="90">
        <f>Q582/$M$1040</f>
        <v>0</v>
      </c>
    </row>
    <row r="583" spans="1:18" ht="15" customHeight="1" x14ac:dyDescent="0.2">
      <c r="A583" s="225">
        <f>A582+1</f>
        <v>581</v>
      </c>
      <c r="B583" t="s">
        <v>717</v>
      </c>
      <c r="C583" s="63" t="s">
        <v>718</v>
      </c>
      <c r="D583" s="63" t="s">
        <v>656</v>
      </c>
      <c r="E583" t="s">
        <v>2694</v>
      </c>
      <c r="F583" t="s">
        <v>1213</v>
      </c>
      <c r="G583" s="63" t="s">
        <v>257</v>
      </c>
      <c r="M583" s="227">
        <f>VLOOKUP(B583,'Shareholding Feb13'!$B$2:$P$982,12,0)</f>
        <v>129500</v>
      </c>
      <c r="N583" s="244">
        <f>M583/$M$1040</f>
        <v>1.1460937672854394E-4</v>
      </c>
      <c r="O583" s="243">
        <f>VLOOKUP(B583,'Shareholding Mar13'!$B$2:$P$970,12,0)</f>
        <v>129500</v>
      </c>
      <c r="P583" s="244">
        <f>O583/$M$1040</f>
        <v>1.1460937672854394E-4</v>
      </c>
      <c r="Q583" s="68">
        <f>O583-M583</f>
        <v>0</v>
      </c>
      <c r="R583" s="90">
        <f>Q583/$M$1040</f>
        <v>0</v>
      </c>
    </row>
    <row r="584" spans="1:18" ht="15" customHeight="1" x14ac:dyDescent="0.2">
      <c r="A584" s="225">
        <f>A583+1</f>
        <v>582</v>
      </c>
      <c r="B584" t="s">
        <v>1995</v>
      </c>
      <c r="C584" s="63" t="s">
        <v>1996</v>
      </c>
      <c r="D584" s="63" t="s">
        <v>656</v>
      </c>
      <c r="E584" t="s">
        <v>2694</v>
      </c>
      <c r="F584"/>
      <c r="G584" s="63" t="s">
        <v>257</v>
      </c>
      <c r="M584" s="227">
        <f>VLOOKUP(B584,'Shareholding Feb13'!$B$2:$P$982,12,0)</f>
        <v>89500</v>
      </c>
      <c r="N584" s="244">
        <f>M584/$M$1040</f>
        <v>7.92087970440516E-5</v>
      </c>
      <c r="O584" s="243">
        <f>VLOOKUP(B584,'Shareholding Mar13'!$B$2:$P$970,12,0)</f>
        <v>89500</v>
      </c>
      <c r="P584" s="244">
        <f>O584/$M$1040</f>
        <v>7.92087970440516E-5</v>
      </c>
      <c r="Q584" s="68">
        <f>O584-M584</f>
        <v>0</v>
      </c>
      <c r="R584" s="90">
        <f>Q584/$M$1040</f>
        <v>0</v>
      </c>
    </row>
    <row r="585" spans="1:18" ht="15" customHeight="1" x14ac:dyDescent="0.2">
      <c r="A585" s="225">
        <f>A584+1</f>
        <v>583</v>
      </c>
      <c r="B585" t="s">
        <v>2024</v>
      </c>
      <c r="C585" s="63" t="s">
        <v>2025</v>
      </c>
      <c r="D585" s="63" t="s">
        <v>656</v>
      </c>
      <c r="E585" t="s">
        <v>2694</v>
      </c>
      <c r="F585"/>
      <c r="G585" s="63" t="s">
        <v>257</v>
      </c>
      <c r="M585" s="227">
        <f>VLOOKUP(B585,'Shareholding Feb13'!$B$2:$P$982,12,0)</f>
        <v>5500</v>
      </c>
      <c r="N585" s="244">
        <f>M585/$M$1040</f>
        <v>4.8675797066176959E-6</v>
      </c>
      <c r="O585" s="243">
        <f>VLOOKUP(B585,'Shareholding Mar13'!$B$2:$P$970,12,0)</f>
        <v>5500</v>
      </c>
      <c r="P585" s="244">
        <f>O585/$M$1040</f>
        <v>4.8675797066176959E-6</v>
      </c>
      <c r="Q585" s="68">
        <f>O585-M585</f>
        <v>0</v>
      </c>
      <c r="R585" s="90">
        <f>Q585/$M$1040</f>
        <v>0</v>
      </c>
    </row>
    <row r="586" spans="1:18" ht="15" customHeight="1" x14ac:dyDescent="0.2">
      <c r="A586" s="225">
        <f>A585+1</f>
        <v>584</v>
      </c>
      <c r="B586" t="s">
        <v>606</v>
      </c>
      <c r="C586" s="63" t="s">
        <v>238</v>
      </c>
      <c r="D586" s="63" t="s">
        <v>656</v>
      </c>
      <c r="E586" t="s">
        <v>2694</v>
      </c>
      <c r="F586" t="s">
        <v>1213</v>
      </c>
      <c r="G586" s="63" t="s">
        <v>257</v>
      </c>
      <c r="M586" s="227">
        <f>VLOOKUP(B586,'Shareholding Feb13'!$B$2:$P$982,12,0)</f>
        <v>3878500</v>
      </c>
      <c r="N586" s="244">
        <f>M586/$M$1040</f>
        <v>3.4325287076575877E-3</v>
      </c>
      <c r="O586" s="243">
        <f>VLOOKUP(B586,'Shareholding Mar13'!$B$2:$P$970,12,0)</f>
        <v>3878500</v>
      </c>
      <c r="P586" s="244">
        <f>O586/$M$1040</f>
        <v>3.4325287076575877E-3</v>
      </c>
      <c r="Q586" s="68">
        <f>O586-M586</f>
        <v>0</v>
      </c>
      <c r="R586" s="90">
        <f>Q586/$M$1040</f>
        <v>0</v>
      </c>
    </row>
    <row r="587" spans="1:18" ht="15" customHeight="1" x14ac:dyDescent="0.2">
      <c r="A587" s="225">
        <f>A586+1</f>
        <v>585</v>
      </c>
      <c r="B587" t="s">
        <v>1872</v>
      </c>
      <c r="C587" s="63" t="s">
        <v>1873</v>
      </c>
      <c r="D587" s="63"/>
      <c r="E587" t="s">
        <v>1874</v>
      </c>
      <c r="F587" t="s">
        <v>1875</v>
      </c>
      <c r="G587" s="63" t="s">
        <v>583</v>
      </c>
      <c r="M587" s="227">
        <f>VLOOKUP(B587,'Shareholding Feb13'!$B$2:$P$982,12,0)</f>
        <v>67000</v>
      </c>
      <c r="N587" s="244">
        <f>M587/$M$1040</f>
        <v>5.929597097152466E-5</v>
      </c>
      <c r="O587" s="243">
        <f>VLOOKUP(B587,'Shareholding Mar13'!$B$2:$P$970,12,0)</f>
        <v>67000</v>
      </c>
      <c r="P587" s="244">
        <f>O587/$M$1040</f>
        <v>5.929597097152466E-5</v>
      </c>
      <c r="Q587" s="68">
        <f>O587-M587</f>
        <v>0</v>
      </c>
      <c r="R587" s="90">
        <f>Q587/$M$1040</f>
        <v>0</v>
      </c>
    </row>
    <row r="588" spans="1:18" ht="15" customHeight="1" x14ac:dyDescent="0.2">
      <c r="A588" s="225">
        <f>A587+1</f>
        <v>586</v>
      </c>
      <c r="B588" t="s">
        <v>1653</v>
      </c>
      <c r="C588" s="63" t="s">
        <v>1654</v>
      </c>
      <c r="D588" s="63" t="s">
        <v>656</v>
      </c>
      <c r="E588" t="s">
        <v>1958</v>
      </c>
      <c r="F588" t="s">
        <v>437</v>
      </c>
      <c r="G588" s="63" t="s">
        <v>257</v>
      </c>
      <c r="M588" s="227">
        <f>VLOOKUP(B588,'Shareholding Feb13'!$B$2:$P$982,12,0)</f>
        <v>12500</v>
      </c>
      <c r="N588" s="244">
        <f>M588/$M$1040</f>
        <v>1.1062681151403854E-5</v>
      </c>
      <c r="O588" s="243">
        <f>VLOOKUP(B588,'Shareholding Mar13'!$B$2:$P$970,12,0)</f>
        <v>12500</v>
      </c>
      <c r="P588" s="244">
        <f>O588/$M$1040</f>
        <v>1.1062681151403854E-5</v>
      </c>
      <c r="Q588" s="68">
        <f>O588-M588</f>
        <v>0</v>
      </c>
      <c r="R588" s="90">
        <f>Q588/$M$1040</f>
        <v>0</v>
      </c>
    </row>
    <row r="589" spans="1:18" ht="15" customHeight="1" x14ac:dyDescent="0.2">
      <c r="A589" s="225">
        <f>A588+1</f>
        <v>587</v>
      </c>
      <c r="B589" t="s">
        <v>2591</v>
      </c>
      <c r="C589" s="63" t="s">
        <v>2592</v>
      </c>
      <c r="D589" s="63"/>
      <c r="E589" t="s">
        <v>2593</v>
      </c>
      <c r="F589" t="s">
        <v>2594</v>
      </c>
      <c r="G589" s="63" t="s">
        <v>257</v>
      </c>
      <c r="M589" s="227">
        <f>VLOOKUP(B589,'Shareholding Feb13'!$B$2:$P$982,12,0)</f>
        <v>7500</v>
      </c>
      <c r="N589" s="244">
        <f>M589/$M$1040</f>
        <v>6.6376086908423122E-6</v>
      </c>
      <c r="O589" s="243"/>
      <c r="P589" s="244">
        <f>O589/$M$1040</f>
        <v>0</v>
      </c>
      <c r="Q589" s="68">
        <f>O589-M589</f>
        <v>-7500</v>
      </c>
      <c r="R589" s="90">
        <f>Q589/$M$1040</f>
        <v>-6.6376086908423122E-6</v>
      </c>
    </row>
    <row r="590" spans="1:18" ht="15" customHeight="1" x14ac:dyDescent="0.2">
      <c r="A590" s="225">
        <f>A589+1</f>
        <v>588</v>
      </c>
      <c r="B590" t="s">
        <v>128</v>
      </c>
      <c r="C590" s="63" t="s">
        <v>140</v>
      </c>
      <c r="D590" s="63"/>
      <c r="E590" t="s">
        <v>975</v>
      </c>
      <c r="F590" t="s">
        <v>1216</v>
      </c>
      <c r="G590" s="63" t="s">
        <v>257</v>
      </c>
      <c r="M590" s="227">
        <f>VLOOKUP(B590,'Shareholding Feb13'!$B$2:$P$982,12,0)</f>
        <v>128000</v>
      </c>
      <c r="N590" s="244">
        <f>M590/$M$1040</f>
        <v>1.1328185499037547E-4</v>
      </c>
      <c r="O590" s="243">
        <f>VLOOKUP(B590,'Shareholding Mar13'!$B$2:$P$970,12,0)</f>
        <v>128000</v>
      </c>
      <c r="P590" s="244">
        <f>O590/$M$1040</f>
        <v>1.1328185499037547E-4</v>
      </c>
      <c r="Q590" s="68">
        <f>O590-M590</f>
        <v>0</v>
      </c>
      <c r="R590" s="90">
        <f>Q590/$M$1040</f>
        <v>0</v>
      </c>
    </row>
    <row r="591" spans="1:18" ht="15" customHeight="1" x14ac:dyDescent="0.2">
      <c r="A591" s="225">
        <f>A590+1</f>
        <v>589</v>
      </c>
      <c r="B591" t="s">
        <v>1719</v>
      </c>
      <c r="C591" s="63" t="s">
        <v>1720</v>
      </c>
      <c r="D591" s="63"/>
      <c r="E591" t="s">
        <v>1721</v>
      </c>
      <c r="F591" t="s">
        <v>1865</v>
      </c>
      <c r="G591" s="63" t="s">
        <v>583</v>
      </c>
      <c r="M591" s="227">
        <f>VLOOKUP(B591,'Shareholding Feb13'!$B$2:$P$982,12,0)</f>
        <v>49000</v>
      </c>
      <c r="N591" s="244">
        <f>M591/$M$1040</f>
        <v>4.3365710113503111E-5</v>
      </c>
      <c r="O591" s="243">
        <f>VLOOKUP(B591,'Shareholding Mar13'!$B$2:$P$970,12,0)</f>
        <v>49000</v>
      </c>
      <c r="P591" s="244">
        <f>O591/$M$1040</f>
        <v>4.3365710113503111E-5</v>
      </c>
      <c r="Q591" s="68">
        <f>O591-M591</f>
        <v>0</v>
      </c>
      <c r="R591" s="90">
        <f>Q591/$M$1040</f>
        <v>0</v>
      </c>
    </row>
    <row r="592" spans="1:18" ht="15" customHeight="1" x14ac:dyDescent="0.2">
      <c r="A592" s="225">
        <f>A591+1</f>
        <v>590</v>
      </c>
      <c r="B592" t="s">
        <v>1160</v>
      </c>
      <c r="C592" s="63" t="s">
        <v>1161</v>
      </c>
      <c r="D592" s="63"/>
      <c r="E592" t="s">
        <v>1262</v>
      </c>
      <c r="F592"/>
      <c r="G592" s="63" t="s">
        <v>257</v>
      </c>
      <c r="M592" s="227">
        <f>VLOOKUP(B592,'Shareholding Feb13'!$B$2:$P$982,12,0)</f>
        <v>100000</v>
      </c>
      <c r="N592" s="244">
        <f>M592/$M$1040</f>
        <v>8.8501449211230834E-5</v>
      </c>
      <c r="O592" s="243">
        <f>VLOOKUP(B592,'Shareholding Mar13'!$B$2:$P$970,12,0)</f>
        <v>100000</v>
      </c>
      <c r="P592" s="244">
        <f>O592/$M$1040</f>
        <v>8.8501449211230834E-5</v>
      </c>
      <c r="Q592" s="68">
        <f>O592-M592</f>
        <v>0</v>
      </c>
      <c r="R592" s="90">
        <f>Q592/$M$1040</f>
        <v>0</v>
      </c>
    </row>
    <row r="593" spans="1:18" ht="15" customHeight="1" x14ac:dyDescent="0.2">
      <c r="A593" s="225">
        <f>A592+1</f>
        <v>591</v>
      </c>
      <c r="B593" t="s">
        <v>1022</v>
      </c>
      <c r="C593" s="63" t="s">
        <v>1023</v>
      </c>
      <c r="D593" s="63"/>
      <c r="E593" t="s">
        <v>1262</v>
      </c>
      <c r="F593"/>
      <c r="G593" s="63" t="s">
        <v>257</v>
      </c>
      <c r="M593" s="227">
        <f>VLOOKUP(B593,'Shareholding Feb13'!$B$2:$P$982,12,0)</f>
        <v>230000</v>
      </c>
      <c r="N593" s="244">
        <f>M593/$M$1040</f>
        <v>2.0355333318583093E-4</v>
      </c>
      <c r="O593" s="243">
        <f>VLOOKUP(B593,'Shareholding Mar13'!$B$2:$P$970,12,0)</f>
        <v>230000</v>
      </c>
      <c r="P593" s="244">
        <f>O593/$M$1040</f>
        <v>2.0355333318583093E-4</v>
      </c>
      <c r="Q593" s="68">
        <f>O593-M593</f>
        <v>0</v>
      </c>
      <c r="R593" s="90">
        <f>Q593/$M$1040</f>
        <v>0</v>
      </c>
    </row>
    <row r="594" spans="1:18" ht="15" customHeight="1" x14ac:dyDescent="0.2">
      <c r="A594" s="225">
        <f>A593+1</f>
        <v>592</v>
      </c>
      <c r="B594" t="s">
        <v>2</v>
      </c>
      <c r="C594" s="63" t="s">
        <v>60</v>
      </c>
      <c r="D594" s="63" t="s">
        <v>457</v>
      </c>
      <c r="E594" t="s">
        <v>1030</v>
      </c>
      <c r="F594" t="s">
        <v>1031</v>
      </c>
      <c r="G594" s="63" t="s">
        <v>257</v>
      </c>
      <c r="M594" s="227">
        <f>VLOOKUP(B594,'Shareholding Feb13'!$B$2:$P$982,12,0)</f>
        <v>26000</v>
      </c>
      <c r="N594" s="244">
        <f>M594/$M$1040</f>
        <v>2.3010376794920018E-5</v>
      </c>
      <c r="O594" s="243">
        <f>VLOOKUP(B594,'Shareholding Mar13'!$B$2:$P$970,12,0)</f>
        <v>26000</v>
      </c>
      <c r="P594" s="244">
        <f>O594/$M$1040</f>
        <v>2.3010376794920018E-5</v>
      </c>
      <c r="Q594" s="68">
        <f>O594-M594</f>
        <v>0</v>
      </c>
      <c r="R594" s="90">
        <f>Q594/$M$1040</f>
        <v>0</v>
      </c>
    </row>
    <row r="595" spans="1:18" ht="15" customHeight="1" x14ac:dyDescent="0.2">
      <c r="A595" s="225">
        <f>A594+1</f>
        <v>593</v>
      </c>
      <c r="B595" t="s">
        <v>194</v>
      </c>
      <c r="C595" s="63" t="s">
        <v>42</v>
      </c>
      <c r="D595" s="63"/>
      <c r="E595" t="s">
        <v>1149</v>
      </c>
      <c r="F595" t="s">
        <v>1283</v>
      </c>
      <c r="G595" s="63" t="s">
        <v>583</v>
      </c>
      <c r="M595" s="227">
        <f>VLOOKUP(B595,'Shareholding Feb13'!$B$2:$P$982,12,0)</f>
        <v>45500</v>
      </c>
      <c r="N595" s="244">
        <f>M595/$M$1040</f>
        <v>4.0268159391110026E-5</v>
      </c>
      <c r="O595" s="243">
        <f>VLOOKUP(B595,'Shareholding Mar13'!$B$2:$P$970,12,0)</f>
        <v>45500</v>
      </c>
      <c r="P595" s="244">
        <f>O595/$M$1040</f>
        <v>4.0268159391110026E-5</v>
      </c>
      <c r="Q595" s="68">
        <f>O595-M595</f>
        <v>0</v>
      </c>
      <c r="R595" s="90">
        <f>Q595/$M$1040</f>
        <v>0</v>
      </c>
    </row>
    <row r="596" spans="1:18" ht="15" customHeight="1" x14ac:dyDescent="0.2">
      <c r="A596" s="225">
        <f>A595+1</f>
        <v>594</v>
      </c>
      <c r="B596" t="s">
        <v>792</v>
      </c>
      <c r="C596" s="63" t="s">
        <v>333</v>
      </c>
      <c r="D596" s="63"/>
      <c r="E596" t="s">
        <v>1135</v>
      </c>
      <c r="F596" t="s">
        <v>1136</v>
      </c>
      <c r="G596" s="63" t="s">
        <v>588</v>
      </c>
      <c r="M596" s="227">
        <f>VLOOKUP(B596,'Shareholding Feb13'!$B$2:$P$982,12,0)</f>
        <v>25500</v>
      </c>
      <c r="N596" s="244">
        <f>M596/$M$1040</f>
        <v>2.2567869548863861E-5</v>
      </c>
      <c r="O596" s="243">
        <f>VLOOKUP(B596,'Shareholding Mar13'!$B$2:$P$970,12,0)</f>
        <v>25500</v>
      </c>
      <c r="P596" s="244">
        <f>O596/$M$1040</f>
        <v>2.2567869548863861E-5</v>
      </c>
      <c r="Q596" s="68">
        <f>O596-M596</f>
        <v>0</v>
      </c>
      <c r="R596" s="90">
        <f>Q596/$M$1040</f>
        <v>0</v>
      </c>
    </row>
    <row r="597" spans="1:18" ht="15" customHeight="1" x14ac:dyDescent="0.2">
      <c r="A597" s="225">
        <f>A596+1</f>
        <v>595</v>
      </c>
      <c r="B597" t="s">
        <v>3407</v>
      </c>
      <c r="C597" s="63" t="s">
        <v>3408</v>
      </c>
      <c r="D597" s="63" t="s">
        <v>3409</v>
      </c>
      <c r="E597" t="s">
        <v>3410</v>
      </c>
      <c r="F597" t="s">
        <v>3411</v>
      </c>
      <c r="G597" s="235" t="s">
        <v>583</v>
      </c>
      <c r="M597" s="227">
        <f>VLOOKUP(B597,'Shareholding Feb13'!$B$2:$P$982,12,0)</f>
        <v>25000</v>
      </c>
      <c r="N597" s="244">
        <f>M597/$M$1040</f>
        <v>2.2125362302807708E-5</v>
      </c>
      <c r="O597" s="243"/>
      <c r="P597" s="244">
        <f>O597/$M$1040</f>
        <v>0</v>
      </c>
      <c r="Q597" s="68">
        <f>O597-M597</f>
        <v>-25000</v>
      </c>
      <c r="R597" s="90">
        <f>Q597/$M$1040</f>
        <v>-2.2125362302807708E-5</v>
      </c>
    </row>
    <row r="598" spans="1:18" ht="15" customHeight="1" x14ac:dyDescent="0.2">
      <c r="A598" s="225">
        <f>A597+1</f>
        <v>596</v>
      </c>
      <c r="B598" t="s">
        <v>954</v>
      </c>
      <c r="C598" s="63" t="s">
        <v>955</v>
      </c>
      <c r="D598" s="63" t="s">
        <v>956</v>
      </c>
      <c r="E598" t="s">
        <v>2036</v>
      </c>
      <c r="F598" t="s">
        <v>2037</v>
      </c>
      <c r="G598" s="63" t="s">
        <v>583</v>
      </c>
      <c r="M598" s="227">
        <f>VLOOKUP(B598,'Shareholding Feb13'!$B$2:$P$982,12,0)</f>
        <v>500</v>
      </c>
      <c r="N598" s="244">
        <f>M598/$M$1040</f>
        <v>4.4250724605615418E-7</v>
      </c>
      <c r="O598" s="243">
        <f>VLOOKUP(B598,'Shareholding Mar13'!$B$2:$P$970,12,0)</f>
        <v>500</v>
      </c>
      <c r="P598" s="244">
        <f>O598/$M$1040</f>
        <v>4.4250724605615418E-7</v>
      </c>
      <c r="Q598" s="68">
        <f>O598-M598</f>
        <v>0</v>
      </c>
      <c r="R598" s="90">
        <f>Q598/$M$1040</f>
        <v>0</v>
      </c>
    </row>
    <row r="599" spans="1:18" ht="15" customHeight="1" x14ac:dyDescent="0.2">
      <c r="A599" s="225">
        <f>A598+1</f>
        <v>597</v>
      </c>
      <c r="B599" t="s">
        <v>3621</v>
      </c>
      <c r="C599" s="63" t="s">
        <v>3622</v>
      </c>
      <c r="D599" s="63" t="s">
        <v>656</v>
      </c>
      <c r="E599" t="s">
        <v>3623</v>
      </c>
      <c r="F599" t="s">
        <v>3624</v>
      </c>
      <c r="G599" s="63" t="s">
        <v>587</v>
      </c>
      <c r="M599" s="227"/>
      <c r="N599" s="244">
        <f>M599/$M$1040</f>
        <v>0</v>
      </c>
      <c r="O599" s="243">
        <f>VLOOKUP(B599,'Shareholding Mar13'!$B$2:$P$970,12,0)</f>
        <v>3500</v>
      </c>
      <c r="P599" s="244">
        <f>O599/$M$1040</f>
        <v>3.0975507223930792E-6</v>
      </c>
      <c r="Q599" s="68">
        <f>O599-M599</f>
        <v>3500</v>
      </c>
      <c r="R599" s="90">
        <f>Q599/$M$1040</f>
        <v>3.0975507223930792E-6</v>
      </c>
    </row>
    <row r="600" spans="1:18" ht="15" customHeight="1" x14ac:dyDescent="0.2">
      <c r="A600" s="225">
        <f>A599+1</f>
        <v>598</v>
      </c>
      <c r="B600" t="s">
        <v>795</v>
      </c>
      <c r="C600" s="63" t="s">
        <v>361</v>
      </c>
      <c r="D600" s="63"/>
      <c r="E600" t="s">
        <v>1135</v>
      </c>
      <c r="F600" t="s">
        <v>1136</v>
      </c>
      <c r="G600" s="63" t="s">
        <v>588</v>
      </c>
      <c r="M600" s="227">
        <f>VLOOKUP(B600,'Shareholding Feb13'!$B$2:$P$982,12,0)</f>
        <v>28500</v>
      </c>
      <c r="N600" s="244">
        <f>M600/$M$1040</f>
        <v>2.5222913025200786E-5</v>
      </c>
      <c r="O600" s="243">
        <f>VLOOKUP(B600,'Shareholding Mar13'!$B$2:$P$970,12,0)</f>
        <v>28500</v>
      </c>
      <c r="P600" s="244">
        <f>O600/$M$1040</f>
        <v>2.5222913025200786E-5</v>
      </c>
      <c r="Q600" s="68">
        <f>O600-M600</f>
        <v>0</v>
      </c>
      <c r="R600" s="90">
        <f>Q600/$M$1040</f>
        <v>0</v>
      </c>
    </row>
    <row r="601" spans="1:18" ht="15" customHeight="1" x14ac:dyDescent="0.2">
      <c r="A601" s="225">
        <f>A600+1</f>
        <v>599</v>
      </c>
      <c r="B601" t="s">
        <v>409</v>
      </c>
      <c r="C601" s="63" t="s">
        <v>410</v>
      </c>
      <c r="D601" s="63"/>
      <c r="E601" t="s">
        <v>1212</v>
      </c>
      <c r="F601" t="s">
        <v>973</v>
      </c>
      <c r="G601" s="235" t="s">
        <v>588</v>
      </c>
      <c r="M601" s="227">
        <f>VLOOKUP(B601,'Shareholding Feb13'!$B$2:$P$982,12,0)</f>
        <v>12349500</v>
      </c>
      <c r="N601" s="244">
        <f>M601/$M$1040</f>
        <v>1.0929486470340952E-2</v>
      </c>
      <c r="O601" s="243">
        <f>VLOOKUP(B601,'Shareholding Mar13'!$B$2:$P$970,12,0)</f>
        <v>12949500</v>
      </c>
      <c r="P601" s="244">
        <f>O601/$M$1040</f>
        <v>1.1460495165608337E-2</v>
      </c>
      <c r="Q601" s="68">
        <f>O601-M601</f>
        <v>600000</v>
      </c>
      <c r="R601" s="90">
        <f>Q601/$M$1040</f>
        <v>5.3100869526738503E-4</v>
      </c>
    </row>
    <row r="602" spans="1:18" ht="15" customHeight="1" x14ac:dyDescent="0.2">
      <c r="A602" s="225">
        <f>A601+1</f>
        <v>600</v>
      </c>
      <c r="B602" t="s">
        <v>1556</v>
      </c>
      <c r="C602" s="63" t="s">
        <v>1557</v>
      </c>
      <c r="D602" s="63"/>
      <c r="E602" t="s">
        <v>1212</v>
      </c>
      <c r="F602" t="s">
        <v>973</v>
      </c>
      <c r="G602" s="63" t="s">
        <v>583</v>
      </c>
      <c r="M602" s="227">
        <f>VLOOKUP(B602,'Shareholding Feb13'!$B$2:$P$982,12,0)</f>
        <v>5093500</v>
      </c>
      <c r="N602" s="244">
        <f>M602/$M$1040</f>
        <v>4.5078213155740421E-3</v>
      </c>
      <c r="O602" s="243">
        <f>VLOOKUP(B602,'Shareholding Mar13'!$B$2:$P$970,12,0)</f>
        <v>5893500</v>
      </c>
      <c r="P602" s="244">
        <f>O602/$M$1040</f>
        <v>5.2158329092638891E-3</v>
      </c>
      <c r="Q602" s="68">
        <f>O602-M602</f>
        <v>800000</v>
      </c>
      <c r="R602" s="90">
        <f>Q602/$M$1040</f>
        <v>7.0801159368984667E-4</v>
      </c>
    </row>
    <row r="603" spans="1:18" ht="15" customHeight="1" x14ac:dyDescent="0.2">
      <c r="A603" s="225">
        <f>A602+1</f>
        <v>601</v>
      </c>
      <c r="B603" t="s">
        <v>3523</v>
      </c>
      <c r="C603" s="63" t="s">
        <v>3524</v>
      </c>
      <c r="D603" s="63"/>
      <c r="E603" t="s">
        <v>3525</v>
      </c>
      <c r="F603"/>
      <c r="G603" s="63" t="s">
        <v>583</v>
      </c>
      <c r="M603" s="227"/>
      <c r="N603" s="244">
        <f>M603/$M$1040</f>
        <v>0</v>
      </c>
      <c r="O603" s="243">
        <f>VLOOKUP(B603,'Shareholding Mar13'!$B$2:$P$970,12,0)</f>
        <v>17500</v>
      </c>
      <c r="P603" s="244">
        <f>O603/$M$1040</f>
        <v>1.5487753611965396E-5</v>
      </c>
      <c r="Q603" s="68">
        <f>O603-M603</f>
        <v>17500</v>
      </c>
      <c r="R603" s="90">
        <f>Q603/$M$1040</f>
        <v>1.5487753611965396E-5</v>
      </c>
    </row>
    <row r="604" spans="1:18" ht="15" customHeight="1" x14ac:dyDescent="0.2">
      <c r="A604" s="225">
        <f>A603+1</f>
        <v>602</v>
      </c>
      <c r="B604" t="s">
        <v>3336</v>
      </c>
      <c r="C604" s="63" t="s">
        <v>3337</v>
      </c>
      <c r="D604" s="63" t="s">
        <v>3338</v>
      </c>
      <c r="E604" t="s">
        <v>3339</v>
      </c>
      <c r="F604" t="s">
        <v>3340</v>
      </c>
      <c r="G604" s="63" t="s">
        <v>587</v>
      </c>
      <c r="M604" s="227">
        <f>VLOOKUP(B604,'Shareholding Feb13'!$B$2:$P$982,12,0)</f>
        <v>3500</v>
      </c>
      <c r="N604" s="244">
        <f>M604/$M$1040</f>
        <v>3.0975507223930792E-6</v>
      </c>
      <c r="O604" s="243">
        <f>VLOOKUP(B604,'Shareholding Mar13'!$B$2:$P$970,12,0)</f>
        <v>28000</v>
      </c>
      <c r="P604" s="244">
        <f>O604/$M$1040</f>
        <v>2.4780405779144633E-5</v>
      </c>
      <c r="Q604" s="68">
        <f>O604-M604</f>
        <v>24500</v>
      </c>
      <c r="R604" s="90">
        <f>Q604/$M$1040</f>
        <v>2.1682855056751555E-5</v>
      </c>
    </row>
    <row r="605" spans="1:18" ht="15" customHeight="1" x14ac:dyDescent="0.2">
      <c r="A605" s="225">
        <f>A604+1</f>
        <v>603</v>
      </c>
      <c r="B605" t="s">
        <v>1739</v>
      </c>
      <c r="C605" s="63" t="s">
        <v>1740</v>
      </c>
      <c r="D605" s="63"/>
      <c r="E605" t="s">
        <v>1741</v>
      </c>
      <c r="F605" t="s">
        <v>1742</v>
      </c>
      <c r="G605" s="63" t="s">
        <v>583</v>
      </c>
      <c r="M605" s="227">
        <f>VLOOKUP(B605,'Shareholding Feb13'!$B$2:$P$982,12,0)</f>
        <v>6000</v>
      </c>
      <c r="N605" s="244">
        <f>M605/$M$1040</f>
        <v>5.3100869526738497E-6</v>
      </c>
      <c r="O605" s="243">
        <f>VLOOKUP(B605,'Shareholding Mar13'!$B$2:$P$970,12,0)</f>
        <v>6000</v>
      </c>
      <c r="P605" s="244">
        <f>O605/$M$1040</f>
        <v>5.3100869526738497E-6</v>
      </c>
      <c r="Q605" s="68">
        <f>O605-M605</f>
        <v>0</v>
      </c>
      <c r="R605" s="90">
        <f>Q605/$M$1040</f>
        <v>0</v>
      </c>
    </row>
    <row r="606" spans="1:18" ht="15" customHeight="1" x14ac:dyDescent="0.2">
      <c r="A606" s="225">
        <f>A605+1</f>
        <v>604</v>
      </c>
      <c r="B606" t="s">
        <v>2607</v>
      </c>
      <c r="C606" s="63" t="s">
        <v>235</v>
      </c>
      <c r="D606" s="63"/>
      <c r="E606" t="s">
        <v>1074</v>
      </c>
      <c r="F606" t="s">
        <v>1075</v>
      </c>
      <c r="G606" s="63" t="s">
        <v>257</v>
      </c>
      <c r="M606" s="227">
        <f>VLOOKUP(B606,'Shareholding Feb13'!$B$2:$P$982,12,0)</f>
        <v>10308500</v>
      </c>
      <c r="N606" s="244">
        <f>M606/$M$1040</f>
        <v>9.1231718919397298E-3</v>
      </c>
      <c r="O606" s="243">
        <f>VLOOKUP(B606,'Shareholding Mar13'!$B$2:$P$970,12,0)</f>
        <v>10308500</v>
      </c>
      <c r="P606" s="244">
        <f>O606/$M$1040</f>
        <v>9.1231718919397298E-3</v>
      </c>
      <c r="Q606" s="68">
        <f>O606-M606</f>
        <v>0</v>
      </c>
      <c r="R606" s="90">
        <f>Q606/$M$1040</f>
        <v>0</v>
      </c>
    </row>
    <row r="607" spans="1:18" ht="15" customHeight="1" x14ac:dyDescent="0.2">
      <c r="A607" s="225">
        <f>A606+1</f>
        <v>605</v>
      </c>
      <c r="B607" t="s">
        <v>817</v>
      </c>
      <c r="C607" s="63" t="s">
        <v>818</v>
      </c>
      <c r="D607" s="63"/>
      <c r="E607" t="s">
        <v>1135</v>
      </c>
      <c r="F607" t="s">
        <v>1136</v>
      </c>
      <c r="G607" s="63" t="s">
        <v>588</v>
      </c>
      <c r="M607" s="227">
        <f>VLOOKUP(B607,'Shareholding Feb13'!$B$2:$P$982,12,0)</f>
        <v>68000</v>
      </c>
      <c r="N607" s="244">
        <f>M607/$M$1040</f>
        <v>6.0180985463636966E-5</v>
      </c>
      <c r="O607" s="243">
        <f>VLOOKUP(B607,'Shareholding Mar13'!$B$2:$P$970,12,0)</f>
        <v>52500</v>
      </c>
      <c r="P607" s="244">
        <f>O607/$M$1040</f>
        <v>4.6463260835896189E-5</v>
      </c>
      <c r="Q607" s="68">
        <f>O607-M607</f>
        <v>-15500</v>
      </c>
      <c r="R607" s="90">
        <f>Q607/$M$1040</f>
        <v>-1.3717724627740779E-5</v>
      </c>
    </row>
    <row r="608" spans="1:18" ht="15" customHeight="1" x14ac:dyDescent="0.2">
      <c r="A608" s="225">
        <f>A607+1</f>
        <v>606</v>
      </c>
      <c r="B608" t="s">
        <v>3526</v>
      </c>
      <c r="C608" s="63" t="s">
        <v>3527</v>
      </c>
      <c r="D608" s="63"/>
      <c r="E608" t="s">
        <v>3528</v>
      </c>
      <c r="F608" t="s">
        <v>3529</v>
      </c>
      <c r="G608" s="63" t="s">
        <v>583</v>
      </c>
      <c r="M608" s="227"/>
      <c r="N608" s="244">
        <f>M608/$M$1040</f>
        <v>0</v>
      </c>
      <c r="O608" s="243">
        <f>VLOOKUP(B608,'Shareholding Mar13'!$B$2:$P$970,12,0)</f>
        <v>17500</v>
      </c>
      <c r="P608" s="244">
        <f>O608/$M$1040</f>
        <v>1.5487753611965396E-5</v>
      </c>
      <c r="Q608" s="68">
        <f>O608-M608</f>
        <v>17500</v>
      </c>
      <c r="R608" s="90">
        <f>Q608/$M$1040</f>
        <v>1.5487753611965396E-5</v>
      </c>
    </row>
    <row r="609" spans="1:18" ht="15" customHeight="1" x14ac:dyDescent="0.2">
      <c r="A609" s="225">
        <f>A608+1</f>
        <v>607</v>
      </c>
      <c r="B609" t="s">
        <v>1846</v>
      </c>
      <c r="C609" s="63" t="s">
        <v>1847</v>
      </c>
      <c r="D609" s="63"/>
      <c r="E609" t="s">
        <v>1848</v>
      </c>
      <c r="F609" t="s">
        <v>1849</v>
      </c>
      <c r="G609" s="63" t="s">
        <v>583</v>
      </c>
      <c r="M609" s="227">
        <f>VLOOKUP(B609,'Shareholding Feb13'!$B$2:$P$982,12,0)</f>
        <v>1000</v>
      </c>
      <c r="N609" s="244">
        <f>M609/$M$1040</f>
        <v>8.8501449211230836E-7</v>
      </c>
      <c r="O609" s="243">
        <f>VLOOKUP(B609,'Shareholding Mar13'!$B$2:$P$970,12,0)</f>
        <v>1000</v>
      </c>
      <c r="P609" s="244">
        <f>O609/$M$1040</f>
        <v>8.8501449211230836E-7</v>
      </c>
      <c r="Q609" s="68">
        <f>O609-M609</f>
        <v>0</v>
      </c>
      <c r="R609" s="90">
        <f>Q609/$M$1040</f>
        <v>0</v>
      </c>
    </row>
    <row r="610" spans="1:18" ht="15" customHeight="1" x14ac:dyDescent="0.2">
      <c r="A610" s="225">
        <f>A609+1</f>
        <v>608</v>
      </c>
      <c r="B610" t="s">
        <v>57</v>
      </c>
      <c r="C610" s="63" t="s">
        <v>367</v>
      </c>
      <c r="D610" s="63"/>
      <c r="E610" t="s">
        <v>1317</v>
      </c>
      <c r="F610" t="s">
        <v>1166</v>
      </c>
      <c r="G610" s="63" t="s">
        <v>257</v>
      </c>
      <c r="M610" s="227">
        <f>VLOOKUP(B610,'Shareholding Feb13'!$B$2:$P$982,12,0)</f>
        <v>18000</v>
      </c>
      <c r="N610" s="244">
        <f>M610/$M$1040</f>
        <v>1.5930260858021549E-5</v>
      </c>
      <c r="O610" s="243">
        <f>VLOOKUP(B610,'Shareholding Mar13'!$B$2:$P$970,12,0)</f>
        <v>18000</v>
      </c>
      <c r="P610" s="244">
        <f>O610/$M$1040</f>
        <v>1.5930260858021549E-5</v>
      </c>
      <c r="Q610" s="68">
        <f>O610-M610</f>
        <v>0</v>
      </c>
      <c r="R610" s="90">
        <f>Q610/$M$1040</f>
        <v>0</v>
      </c>
    </row>
    <row r="611" spans="1:18" ht="15" customHeight="1" x14ac:dyDescent="0.2">
      <c r="A611" s="225">
        <f>A610+1</f>
        <v>609</v>
      </c>
      <c r="B611" t="s">
        <v>3568</v>
      </c>
      <c r="C611" s="63" t="s">
        <v>3569</v>
      </c>
      <c r="D611" s="63"/>
      <c r="E611" t="s">
        <v>3570</v>
      </c>
      <c r="F611" t="s">
        <v>3571</v>
      </c>
      <c r="G611" s="63" t="s">
        <v>583</v>
      </c>
      <c r="M611" s="227"/>
      <c r="N611" s="244">
        <f>M611/$M$1040</f>
        <v>0</v>
      </c>
      <c r="O611" s="243">
        <f>VLOOKUP(B611,'Shareholding Mar13'!$B$2:$P$970,12,0)</f>
        <v>10000</v>
      </c>
      <c r="P611" s="244">
        <f>O611/$M$1040</f>
        <v>8.850144921123084E-6</v>
      </c>
      <c r="Q611" s="68">
        <f>O611-M611</f>
        <v>10000</v>
      </c>
      <c r="R611" s="90">
        <f>Q611/$M$1040</f>
        <v>8.850144921123084E-6</v>
      </c>
    </row>
    <row r="612" spans="1:18" ht="15" customHeight="1" x14ac:dyDescent="0.2">
      <c r="A612" s="225">
        <f>A611+1</f>
        <v>610</v>
      </c>
      <c r="B612" t="s">
        <v>942</v>
      </c>
      <c r="C612" s="63" t="s">
        <v>943</v>
      </c>
      <c r="D612" s="63" t="s">
        <v>656</v>
      </c>
      <c r="E612" t="s">
        <v>2391</v>
      </c>
      <c r="F612" t="s">
        <v>1738</v>
      </c>
      <c r="G612" s="63" t="s">
        <v>587</v>
      </c>
      <c r="M612" s="227">
        <f>VLOOKUP(B612,'Shareholding Feb13'!$B$2:$P$982,12,0)</f>
        <v>3000</v>
      </c>
      <c r="N612" s="244">
        <f>M612/$M$1040</f>
        <v>2.6550434763369249E-6</v>
      </c>
      <c r="O612" s="243"/>
      <c r="P612" s="244">
        <f>O612/$M$1040</f>
        <v>0</v>
      </c>
      <c r="Q612" s="68">
        <f>O612-M612</f>
        <v>-3000</v>
      </c>
      <c r="R612" s="90">
        <f>Q612/$M$1040</f>
        <v>-2.6550434763369249E-6</v>
      </c>
    </row>
    <row r="613" spans="1:18" ht="15" customHeight="1" x14ac:dyDescent="0.2">
      <c r="A613" s="225">
        <f>A612+1</f>
        <v>611</v>
      </c>
      <c r="B613" t="s">
        <v>2664</v>
      </c>
      <c r="C613" s="63" t="s">
        <v>2665</v>
      </c>
      <c r="D613" s="63"/>
      <c r="E613" t="s">
        <v>2666</v>
      </c>
      <c r="F613"/>
      <c r="G613" s="63" t="s">
        <v>257</v>
      </c>
      <c r="M613" s="227">
        <f>VLOOKUP(B613,'Shareholding Feb13'!$B$2:$P$982,12,0)</f>
        <v>19000</v>
      </c>
      <c r="N613" s="244">
        <f>M613/$M$1040</f>
        <v>1.6815275350133859E-5</v>
      </c>
      <c r="O613" s="243">
        <f>VLOOKUP(B613,'Shareholding Mar13'!$B$2:$P$970,12,0)</f>
        <v>19000</v>
      </c>
      <c r="P613" s="244">
        <f>O613/$M$1040</f>
        <v>1.6815275350133859E-5</v>
      </c>
      <c r="Q613" s="68">
        <f>O613-M613</f>
        <v>0</v>
      </c>
      <c r="R613" s="90">
        <f>Q613/$M$1040</f>
        <v>0</v>
      </c>
    </row>
    <row r="614" spans="1:18" ht="15" customHeight="1" x14ac:dyDescent="0.2">
      <c r="A614" s="225">
        <f>A613+1</f>
        <v>612</v>
      </c>
      <c r="B614" t="s">
        <v>2965</v>
      </c>
      <c r="C614" s="63" t="s">
        <v>2966</v>
      </c>
      <c r="D614" s="63"/>
      <c r="E614" t="s">
        <v>2967</v>
      </c>
      <c r="F614" t="s">
        <v>2968</v>
      </c>
      <c r="G614" s="63" t="s">
        <v>257</v>
      </c>
      <c r="M614" s="227">
        <f>VLOOKUP(B614,'Shareholding Feb13'!$B$2:$P$982,12,0)</f>
        <v>15000</v>
      </c>
      <c r="N614" s="244">
        <f>M614/$M$1040</f>
        <v>1.3275217381684624E-5</v>
      </c>
      <c r="O614" s="243">
        <f>VLOOKUP(B614,'Shareholding Mar13'!$B$2:$P$970,12,0)</f>
        <v>30000</v>
      </c>
      <c r="P614" s="244">
        <f>O614/$M$1040</f>
        <v>2.6550434763369249E-5</v>
      </c>
      <c r="Q614" s="68">
        <f>O614-M614</f>
        <v>15000</v>
      </c>
      <c r="R614" s="90">
        <f>Q614/$M$1040</f>
        <v>1.3275217381684624E-5</v>
      </c>
    </row>
    <row r="615" spans="1:18" ht="15" customHeight="1" x14ac:dyDescent="0.2">
      <c r="A615" s="225">
        <f>A614+1</f>
        <v>613</v>
      </c>
      <c r="B615" t="s">
        <v>1534</v>
      </c>
      <c r="C615" s="63" t="s">
        <v>1535</v>
      </c>
      <c r="D615" s="63"/>
      <c r="E615" t="s">
        <v>1536</v>
      </c>
      <c r="F615" t="s">
        <v>1537</v>
      </c>
      <c r="G615" s="63" t="s">
        <v>257</v>
      </c>
      <c r="M615" s="227">
        <f>VLOOKUP(B615,'Shareholding Feb13'!$B$2:$P$982,12,0)</f>
        <v>365500</v>
      </c>
      <c r="N615" s="244">
        <f>M615/$M$1040</f>
        <v>3.2347279686704869E-4</v>
      </c>
      <c r="O615" s="243">
        <f>VLOOKUP(B615,'Shareholding Mar13'!$B$2:$P$970,12,0)</f>
        <v>122000</v>
      </c>
      <c r="P615" s="244">
        <f>O615/$M$1040</f>
        <v>1.0797176803770162E-4</v>
      </c>
      <c r="Q615" s="68">
        <f>O615-M615</f>
        <v>-243500</v>
      </c>
      <c r="R615" s="90">
        <f>Q615/$M$1040</f>
        <v>-2.1550102882934708E-4</v>
      </c>
    </row>
    <row r="616" spans="1:18" ht="15" customHeight="1" x14ac:dyDescent="0.2">
      <c r="A616" s="225">
        <f>A615+1</f>
        <v>614</v>
      </c>
      <c r="B616" t="s">
        <v>1173</v>
      </c>
      <c r="C616" s="63" t="s">
        <v>1606</v>
      </c>
      <c r="D616" s="63"/>
      <c r="E616" t="s">
        <v>1607</v>
      </c>
      <c r="F616"/>
      <c r="G616" s="63" t="s">
        <v>583</v>
      </c>
      <c r="M616" s="227">
        <f>VLOOKUP(B616,'Shareholding Feb13'!$B$2:$P$982,12,0)</f>
        <v>10000</v>
      </c>
      <c r="N616" s="244">
        <f>M616/$M$1040</f>
        <v>8.850144921123084E-6</v>
      </c>
      <c r="O616" s="243">
        <f>VLOOKUP(B616,'Shareholding Mar13'!$B$2:$P$970,12,0)</f>
        <v>10000</v>
      </c>
      <c r="P616" s="244">
        <f>O616/$M$1040</f>
        <v>8.850144921123084E-6</v>
      </c>
      <c r="Q616" s="68">
        <f>O616-M616</f>
        <v>0</v>
      </c>
      <c r="R616" s="90">
        <f>Q616/$M$1040</f>
        <v>0</v>
      </c>
    </row>
    <row r="617" spans="1:18" ht="15" customHeight="1" x14ac:dyDescent="0.2">
      <c r="A617" s="225">
        <f>A616+1</f>
        <v>615</v>
      </c>
      <c r="B617" t="s">
        <v>1863</v>
      </c>
      <c r="C617" s="63" t="s">
        <v>1174</v>
      </c>
      <c r="D617" s="63" t="s">
        <v>1856</v>
      </c>
      <c r="E617" t="s">
        <v>1864</v>
      </c>
      <c r="F617" t="s">
        <v>1865</v>
      </c>
      <c r="G617" s="63" t="s">
        <v>257</v>
      </c>
      <c r="M617" s="227">
        <f>VLOOKUP(B617,'Shareholding Feb13'!$B$2:$P$982,12,0)</f>
        <v>139000</v>
      </c>
      <c r="N617" s="244">
        <f>M617/$M$1040</f>
        <v>1.2301701440361085E-4</v>
      </c>
      <c r="O617" s="243">
        <f>VLOOKUP(B617,'Shareholding Mar13'!$B$2:$P$970,12,0)</f>
        <v>139000</v>
      </c>
      <c r="P617" s="244">
        <f>O617/$M$1040</f>
        <v>1.2301701440361085E-4</v>
      </c>
      <c r="Q617" s="68">
        <f>O617-M617</f>
        <v>0</v>
      </c>
      <c r="R617" s="90">
        <f>Q617/$M$1040</f>
        <v>0</v>
      </c>
    </row>
    <row r="618" spans="1:18" ht="15" customHeight="1" x14ac:dyDescent="0.2">
      <c r="A618" s="225">
        <f>A617+1</f>
        <v>616</v>
      </c>
      <c r="B618" t="s">
        <v>2039</v>
      </c>
      <c r="C618" s="63" t="s">
        <v>929</v>
      </c>
      <c r="D618" s="63" t="s">
        <v>656</v>
      </c>
      <c r="E618" t="s">
        <v>1982</v>
      </c>
      <c r="F618" t="s">
        <v>1983</v>
      </c>
      <c r="G618" s="63" t="s">
        <v>257</v>
      </c>
      <c r="M618" s="227">
        <f>VLOOKUP(B618,'Shareholding Feb13'!$B$2:$P$982,12,0)</f>
        <v>337000</v>
      </c>
      <c r="N618" s="244">
        <f>M618/$M$1040</f>
        <v>2.9824988384184791E-4</v>
      </c>
      <c r="O618" s="243">
        <f>VLOOKUP(B618,'Shareholding Mar13'!$B$2:$P$970,12,0)</f>
        <v>377000</v>
      </c>
      <c r="P618" s="244">
        <f>O618/$M$1040</f>
        <v>3.3365046352634025E-4</v>
      </c>
      <c r="Q618" s="68">
        <f>O618-M618</f>
        <v>40000</v>
      </c>
      <c r="R618" s="90">
        <f>Q618/$M$1040</f>
        <v>3.5400579684492336E-5</v>
      </c>
    </row>
    <row r="619" spans="1:18" ht="15" customHeight="1" x14ac:dyDescent="0.2">
      <c r="A619" s="225">
        <f>A618+1</f>
        <v>617</v>
      </c>
      <c r="B619" t="s">
        <v>533</v>
      </c>
      <c r="C619" s="63" t="s">
        <v>534</v>
      </c>
      <c r="D619" s="63"/>
      <c r="E619" t="s">
        <v>535</v>
      </c>
      <c r="F619" t="s">
        <v>593</v>
      </c>
      <c r="G619" s="63" t="s">
        <v>257</v>
      </c>
      <c r="M619" s="227">
        <f>VLOOKUP(B619,'Shareholding Feb13'!$B$2:$P$982,12,0)</f>
        <v>68100</v>
      </c>
      <c r="N619" s="244">
        <f>M619/$M$1040</f>
        <v>6.0269486912848198E-5</v>
      </c>
      <c r="O619" s="243">
        <f>VLOOKUP(B619,'Shareholding Mar13'!$B$2:$P$970,12,0)</f>
        <v>68100</v>
      </c>
      <c r="P619" s="244">
        <f>O619/$M$1040</f>
        <v>6.0269486912848198E-5</v>
      </c>
      <c r="Q619" s="68">
        <f>O619-M619</f>
        <v>0</v>
      </c>
      <c r="R619" s="90">
        <f>Q619/$M$1040</f>
        <v>0</v>
      </c>
    </row>
    <row r="620" spans="1:18" ht="15" customHeight="1" x14ac:dyDescent="0.2">
      <c r="A620" s="225">
        <f>A619+1</f>
        <v>618</v>
      </c>
      <c r="B620" t="s">
        <v>1364</v>
      </c>
      <c r="C620" s="63" t="s">
        <v>1365</v>
      </c>
      <c r="D620" s="63"/>
      <c r="E620" t="s">
        <v>1366</v>
      </c>
      <c r="F620" t="s">
        <v>1367</v>
      </c>
      <c r="G620" s="63" t="s">
        <v>583</v>
      </c>
      <c r="M620" s="227">
        <f>VLOOKUP(B620,'Shareholding Feb13'!$B$2:$P$982,12,0)</f>
        <v>5000</v>
      </c>
      <c r="N620" s="244">
        <f>M620/$M$1040</f>
        <v>4.425072460561542E-6</v>
      </c>
      <c r="O620" s="243">
        <f>VLOOKUP(B620,'Shareholding Mar13'!$B$2:$P$970,12,0)</f>
        <v>5000</v>
      </c>
      <c r="P620" s="244">
        <f>O620/$M$1040</f>
        <v>4.425072460561542E-6</v>
      </c>
      <c r="Q620" s="68">
        <f>O620-M620</f>
        <v>0</v>
      </c>
      <c r="R620" s="90">
        <f>Q620/$M$1040</f>
        <v>0</v>
      </c>
    </row>
    <row r="621" spans="1:18" ht="15" customHeight="1" x14ac:dyDescent="0.2">
      <c r="A621" s="225">
        <f>A620+1</f>
        <v>619</v>
      </c>
      <c r="B621" t="s">
        <v>2343</v>
      </c>
      <c r="C621" s="63" t="s">
        <v>2344</v>
      </c>
      <c r="D621" s="63"/>
      <c r="E621" t="s">
        <v>2345</v>
      </c>
      <c r="F621" t="s">
        <v>2346</v>
      </c>
      <c r="G621" s="63" t="s">
        <v>588</v>
      </c>
      <c r="M621" s="227">
        <f>VLOOKUP(B621,'Shareholding Feb13'!$B$2:$P$982,12,0)</f>
        <v>19500</v>
      </c>
      <c r="N621" s="244">
        <f>M621/$M$1040</f>
        <v>1.7257782596190012E-5</v>
      </c>
      <c r="O621" s="243">
        <f>VLOOKUP(B621,'Shareholding Mar13'!$B$2:$P$970,12,0)</f>
        <v>19500</v>
      </c>
      <c r="P621" s="244">
        <f>O621/$M$1040</f>
        <v>1.7257782596190012E-5</v>
      </c>
      <c r="Q621" s="68">
        <f>O621-M621</f>
        <v>0</v>
      </c>
      <c r="R621" s="90">
        <f>Q621/$M$1040</f>
        <v>0</v>
      </c>
    </row>
    <row r="622" spans="1:18" ht="15" customHeight="1" x14ac:dyDescent="0.2">
      <c r="A622" s="225">
        <f>A621+1</f>
        <v>620</v>
      </c>
      <c r="B622" t="s">
        <v>3371</v>
      </c>
      <c r="C622" s="63" t="s">
        <v>66</v>
      </c>
      <c r="D622" s="63"/>
      <c r="E622" t="s">
        <v>1261</v>
      </c>
      <c r="F622"/>
      <c r="G622" s="63" t="s">
        <v>588</v>
      </c>
      <c r="M622" s="227">
        <f>VLOOKUP(B622,'Shareholding Feb13'!$B$2:$P$982,12,0)</f>
        <v>123500</v>
      </c>
      <c r="N622" s="244">
        <f>M622/$M$1040</f>
        <v>1.0929928977587009E-4</v>
      </c>
      <c r="O622" s="243">
        <f>VLOOKUP(B622,'Shareholding Mar13'!$B$2:$P$970,12,0)</f>
        <v>123500</v>
      </c>
      <c r="P622" s="244">
        <f>O622/$M$1040</f>
        <v>1.0929928977587009E-4</v>
      </c>
      <c r="Q622" s="68">
        <f>O622-M622</f>
        <v>0</v>
      </c>
      <c r="R622" s="90">
        <f>Q622/$M$1040</f>
        <v>0</v>
      </c>
    </row>
    <row r="623" spans="1:18" ht="15" customHeight="1" x14ac:dyDescent="0.2">
      <c r="A623" s="225">
        <f>A622+1</f>
        <v>621</v>
      </c>
      <c r="B623" t="s">
        <v>3416</v>
      </c>
      <c r="C623" s="63" t="s">
        <v>137</v>
      </c>
      <c r="D623" s="63" t="s">
        <v>656</v>
      </c>
      <c r="E623" t="s">
        <v>2648</v>
      </c>
      <c r="F623" t="s">
        <v>2649</v>
      </c>
      <c r="G623" s="63" t="s">
        <v>588</v>
      </c>
      <c r="M623" s="227">
        <f>VLOOKUP(B623,'Shareholding Feb13'!$B$2:$P$982,12,0)</f>
        <v>25000</v>
      </c>
      <c r="N623" s="244">
        <f>M623/$M$1040</f>
        <v>2.2125362302807708E-5</v>
      </c>
      <c r="O623" s="243">
        <f>VLOOKUP(B623,'Shareholding Mar13'!$B$2:$P$970,12,0)</f>
        <v>25000</v>
      </c>
      <c r="P623" s="244">
        <f>O623/$M$1040</f>
        <v>2.2125362302807708E-5</v>
      </c>
      <c r="Q623" s="68">
        <f>O623-M623</f>
        <v>0</v>
      </c>
      <c r="R623" s="90">
        <f>Q623/$M$1040</f>
        <v>0</v>
      </c>
    </row>
    <row r="624" spans="1:18" ht="15" customHeight="1" x14ac:dyDescent="0.2">
      <c r="A624" s="225">
        <f>A623+1</f>
        <v>622</v>
      </c>
      <c r="B624" t="s">
        <v>3658</v>
      </c>
      <c r="C624" s="63" t="s">
        <v>3659</v>
      </c>
      <c r="D624" s="63" t="s">
        <v>3660</v>
      </c>
      <c r="E624" t="s">
        <v>3661</v>
      </c>
      <c r="F624" t="s">
        <v>736</v>
      </c>
      <c r="G624" s="63" t="s">
        <v>587</v>
      </c>
      <c r="M624" s="227"/>
      <c r="N624" s="244">
        <f>M624/$M$1040</f>
        <v>0</v>
      </c>
      <c r="O624" s="243">
        <f>VLOOKUP(B624,'Shareholding Mar13'!$B$2:$P$970,12,0)</f>
        <v>300</v>
      </c>
      <c r="P624" s="244">
        <f>O624/$M$1040</f>
        <v>2.6550434763369249E-7</v>
      </c>
      <c r="Q624" s="68">
        <f>O624-M624</f>
        <v>300</v>
      </c>
      <c r="R624" s="90">
        <f>Q624/$M$1040</f>
        <v>2.6550434763369249E-7</v>
      </c>
    </row>
    <row r="625" spans="1:18" ht="15" customHeight="1" x14ac:dyDescent="0.2">
      <c r="A625" s="225">
        <f>A624+1</f>
        <v>623</v>
      </c>
      <c r="B625" t="s">
        <v>1608</v>
      </c>
      <c r="C625" s="63" t="s">
        <v>1609</v>
      </c>
      <c r="D625" s="63"/>
      <c r="E625" t="s">
        <v>1610</v>
      </c>
      <c r="F625"/>
      <c r="G625" s="63" t="s">
        <v>583</v>
      </c>
      <c r="M625" s="227">
        <f>VLOOKUP(B625,'Shareholding Feb13'!$B$2:$P$982,12,0)</f>
        <v>10000</v>
      </c>
      <c r="N625" s="244">
        <f>M625/$M$1040</f>
        <v>8.850144921123084E-6</v>
      </c>
      <c r="O625" s="243">
        <f>VLOOKUP(B625,'Shareholding Mar13'!$B$2:$P$970,12,0)</f>
        <v>10000</v>
      </c>
      <c r="P625" s="244">
        <f>O625/$M$1040</f>
        <v>8.850144921123084E-6</v>
      </c>
      <c r="Q625" s="68">
        <f>O625-M625</f>
        <v>0</v>
      </c>
      <c r="R625" s="90">
        <f>Q625/$M$1040</f>
        <v>0</v>
      </c>
    </row>
    <row r="626" spans="1:18" ht="15" customHeight="1" x14ac:dyDescent="0.2">
      <c r="A626" s="225">
        <f>A625+1</f>
        <v>624</v>
      </c>
      <c r="B626" t="s">
        <v>2652</v>
      </c>
      <c r="C626" s="63" t="s">
        <v>2534</v>
      </c>
      <c r="D626" s="63" t="s">
        <v>2535</v>
      </c>
      <c r="E626" t="s">
        <v>2536</v>
      </c>
      <c r="F626" t="s">
        <v>2537</v>
      </c>
      <c r="G626" s="63" t="s">
        <v>587</v>
      </c>
      <c r="M626" s="227">
        <f>VLOOKUP(B626,'Shareholding Feb13'!$B$2:$P$982,12,0)</f>
        <v>17500</v>
      </c>
      <c r="N626" s="244">
        <f>M626/$M$1040</f>
        <v>1.5487753611965396E-5</v>
      </c>
      <c r="O626" s="243">
        <f>VLOOKUP(B626,'Shareholding Mar13'!$B$2:$P$970,12,0)</f>
        <v>32500</v>
      </c>
      <c r="P626" s="244">
        <f>O626/$M$1040</f>
        <v>2.8762970993650021E-5</v>
      </c>
      <c r="Q626" s="68">
        <f>O626-M626</f>
        <v>15000</v>
      </c>
      <c r="R626" s="90">
        <f>Q626/$M$1040</f>
        <v>1.3275217381684624E-5</v>
      </c>
    </row>
    <row r="627" spans="1:18" ht="15" customHeight="1" x14ac:dyDescent="0.2">
      <c r="A627" s="225">
        <f>A626+1</f>
        <v>625</v>
      </c>
      <c r="B627" t="s">
        <v>3651</v>
      </c>
      <c r="C627" s="63" t="s">
        <v>3652</v>
      </c>
      <c r="D627" s="63" t="s">
        <v>656</v>
      </c>
      <c r="E627" t="s">
        <v>3653</v>
      </c>
      <c r="F627" t="s">
        <v>3654</v>
      </c>
      <c r="G627" s="63" t="s">
        <v>583</v>
      </c>
      <c r="M627" s="227"/>
      <c r="N627" s="244">
        <f>M627/$M$1040</f>
        <v>0</v>
      </c>
      <c r="O627" s="243">
        <f>VLOOKUP(B627,'Shareholding Mar13'!$B$2:$P$970,12,0)</f>
        <v>2000</v>
      </c>
      <c r="P627" s="244">
        <f>O627/$M$1040</f>
        <v>1.7700289842246167E-6</v>
      </c>
      <c r="Q627" s="68">
        <f>O627-M627</f>
        <v>2000</v>
      </c>
      <c r="R627" s="90">
        <f>Q627/$M$1040</f>
        <v>1.7700289842246167E-6</v>
      </c>
    </row>
    <row r="628" spans="1:18" ht="15" customHeight="1" x14ac:dyDescent="0.2">
      <c r="A628" s="225">
        <f>A627+1</f>
        <v>626</v>
      </c>
      <c r="B628" t="s">
        <v>3592</v>
      </c>
      <c r="C628" s="63" t="s">
        <v>3593</v>
      </c>
      <c r="D628" s="63" t="s">
        <v>3594</v>
      </c>
      <c r="E628" t="s">
        <v>3595</v>
      </c>
      <c r="F628" t="s">
        <v>3595</v>
      </c>
      <c r="G628" s="63" t="s">
        <v>583</v>
      </c>
      <c r="M628" s="227"/>
      <c r="N628" s="244">
        <f>M628/$M$1040</f>
        <v>0</v>
      </c>
      <c r="O628" s="243">
        <f>VLOOKUP(B628,'Shareholding Mar13'!$B$2:$P$970,12,0)</f>
        <v>6000</v>
      </c>
      <c r="P628" s="244">
        <f>O628/$M$1040</f>
        <v>5.3100869526738497E-6</v>
      </c>
      <c r="Q628" s="68">
        <f>O628-M628</f>
        <v>6000</v>
      </c>
      <c r="R628" s="90">
        <f>Q628/$M$1040</f>
        <v>5.3100869526738497E-6</v>
      </c>
    </row>
    <row r="629" spans="1:18" ht="15" customHeight="1" x14ac:dyDescent="0.2">
      <c r="A629" s="225">
        <f>A628+1</f>
        <v>627</v>
      </c>
      <c r="B629" t="s">
        <v>2311</v>
      </c>
      <c r="C629" s="63" t="s">
        <v>15</v>
      </c>
      <c r="D629" s="63" t="s">
        <v>439</v>
      </c>
      <c r="E629" t="s">
        <v>2693</v>
      </c>
      <c r="F629" t="s">
        <v>736</v>
      </c>
      <c r="G629" s="63" t="s">
        <v>587</v>
      </c>
      <c r="M629" s="227">
        <f>VLOOKUP(B629,'Shareholding Feb13'!$B$2:$P$982,12,0)</f>
        <v>446</v>
      </c>
      <c r="N629" s="244">
        <f>M629/$M$1040</f>
        <v>3.947164634820895E-7</v>
      </c>
      <c r="O629" s="243">
        <f>VLOOKUP(B629,'Shareholding Mar13'!$B$2:$P$970,12,0)</f>
        <v>446</v>
      </c>
      <c r="P629" s="244">
        <f>O629/$M$1040</f>
        <v>3.947164634820895E-7</v>
      </c>
      <c r="Q629" s="68">
        <f>O629-M629</f>
        <v>0</v>
      </c>
      <c r="R629" s="90">
        <f>Q629/$M$1040</f>
        <v>0</v>
      </c>
    </row>
    <row r="630" spans="1:18" ht="15" customHeight="1" x14ac:dyDescent="0.2">
      <c r="A630" s="225">
        <f>A629+1</f>
        <v>628</v>
      </c>
      <c r="B630" t="s">
        <v>3301</v>
      </c>
      <c r="C630" s="63" t="s">
        <v>3302</v>
      </c>
      <c r="D630" s="63" t="s">
        <v>656</v>
      </c>
      <c r="E630" t="s">
        <v>3303</v>
      </c>
      <c r="F630" t="s">
        <v>3304</v>
      </c>
      <c r="G630" s="63" t="s">
        <v>583</v>
      </c>
      <c r="M630" s="227">
        <f>VLOOKUP(B630,'Shareholding Feb13'!$B$2:$P$982,12,0)</f>
        <v>12500</v>
      </c>
      <c r="N630" s="244">
        <f>M630/$M$1040</f>
        <v>1.1062681151403854E-5</v>
      </c>
      <c r="O630" s="243">
        <f>VLOOKUP(B630,'Shareholding Mar13'!$B$2:$P$970,12,0)</f>
        <v>68000</v>
      </c>
      <c r="P630" s="244">
        <f>O630/$M$1040</f>
        <v>6.0180985463636966E-5</v>
      </c>
      <c r="Q630" s="68">
        <f>O630-M630</f>
        <v>55500</v>
      </c>
      <c r="R630" s="90">
        <f>Q630/$M$1040</f>
        <v>4.9118304312233113E-5</v>
      </c>
    </row>
    <row r="631" spans="1:18" ht="15" customHeight="1" x14ac:dyDescent="0.2">
      <c r="A631" s="225">
        <f>A630+1</f>
        <v>629</v>
      </c>
      <c r="B631" t="s">
        <v>263</v>
      </c>
      <c r="C631" s="63" t="s">
        <v>264</v>
      </c>
      <c r="D631" s="63"/>
      <c r="E631" t="s">
        <v>265</v>
      </c>
      <c r="F631" t="s">
        <v>1678</v>
      </c>
      <c r="G631" s="63" t="s">
        <v>583</v>
      </c>
      <c r="M631" s="227">
        <f>VLOOKUP(B631,'Shareholding Feb13'!$B$2:$P$982,12,0)</f>
        <v>500</v>
      </c>
      <c r="N631" s="244">
        <f>M631/$M$1040</f>
        <v>4.4250724605615418E-7</v>
      </c>
      <c r="O631" s="243">
        <f>VLOOKUP(B631,'Shareholding Mar13'!$B$2:$P$970,12,0)</f>
        <v>500</v>
      </c>
      <c r="P631" s="244">
        <f>O631/$M$1040</f>
        <v>4.4250724605615418E-7</v>
      </c>
      <c r="Q631" s="68">
        <f>O631-M631</f>
        <v>0</v>
      </c>
      <c r="R631" s="90">
        <f>Q631/$M$1040</f>
        <v>0</v>
      </c>
    </row>
    <row r="632" spans="1:18" ht="15" customHeight="1" x14ac:dyDescent="0.2">
      <c r="A632" s="225">
        <f>A631+1</f>
        <v>630</v>
      </c>
      <c r="B632" t="s">
        <v>951</v>
      </c>
      <c r="C632" s="63" t="s">
        <v>952</v>
      </c>
      <c r="D632" s="63" t="s">
        <v>953</v>
      </c>
      <c r="E632" t="s">
        <v>1748</v>
      </c>
      <c r="F632" t="s">
        <v>1749</v>
      </c>
      <c r="G632" s="63" t="s">
        <v>583</v>
      </c>
      <c r="M632" s="227">
        <f>VLOOKUP(B632,'Shareholding Feb13'!$B$2:$P$982,12,0)</f>
        <v>500</v>
      </c>
      <c r="N632" s="244">
        <f>M632/$M$1040</f>
        <v>4.4250724605615418E-7</v>
      </c>
      <c r="O632" s="243">
        <f>VLOOKUP(B632,'Shareholding Mar13'!$B$2:$P$970,12,0)</f>
        <v>500</v>
      </c>
      <c r="P632" s="244">
        <f>O632/$M$1040</f>
        <v>4.4250724605615418E-7</v>
      </c>
      <c r="Q632" s="68">
        <f>O632-M632</f>
        <v>0</v>
      </c>
      <c r="R632" s="90">
        <f>Q632/$M$1040</f>
        <v>0</v>
      </c>
    </row>
    <row r="633" spans="1:18" ht="15" customHeight="1" x14ac:dyDescent="0.2">
      <c r="A633" s="225">
        <f>A632+1</f>
        <v>631</v>
      </c>
      <c r="B633" t="s">
        <v>3533</v>
      </c>
      <c r="C633" s="63" t="s">
        <v>3534</v>
      </c>
      <c r="D633" s="63"/>
      <c r="E633" t="s">
        <v>3535</v>
      </c>
      <c r="F633" t="s">
        <v>3536</v>
      </c>
      <c r="G633" s="63" t="s">
        <v>583</v>
      </c>
      <c r="M633" s="227"/>
      <c r="N633" s="244">
        <f>M633/$M$1040</f>
        <v>0</v>
      </c>
      <c r="O633" s="243">
        <f>VLOOKUP(B633,'Shareholding Mar13'!$B$2:$P$970,12,0)</f>
        <v>16500</v>
      </c>
      <c r="P633" s="244">
        <f>O633/$M$1040</f>
        <v>1.4602739119853087E-5</v>
      </c>
      <c r="Q633" s="68">
        <f>O633-M633</f>
        <v>16500</v>
      </c>
      <c r="R633" s="90">
        <f>Q633/$M$1040</f>
        <v>1.4602739119853087E-5</v>
      </c>
    </row>
    <row r="634" spans="1:18" ht="15" customHeight="1" x14ac:dyDescent="0.2">
      <c r="A634" s="225">
        <f>A633+1</f>
        <v>632</v>
      </c>
      <c r="B634" t="s">
        <v>3647</v>
      </c>
      <c r="C634" s="63" t="s">
        <v>3648</v>
      </c>
      <c r="D634" s="63" t="s">
        <v>656</v>
      </c>
      <c r="E634" t="s">
        <v>3649</v>
      </c>
      <c r="F634" t="s">
        <v>3650</v>
      </c>
      <c r="G634" s="63" t="s">
        <v>583</v>
      </c>
      <c r="M634" s="227"/>
      <c r="N634" s="244">
        <f>M634/$M$1040</f>
        <v>0</v>
      </c>
      <c r="O634" s="243">
        <f>VLOOKUP(B634,'Shareholding Mar13'!$B$2:$P$970,12,0)</f>
        <v>2000</v>
      </c>
      <c r="P634" s="244">
        <f>O634/$M$1040</f>
        <v>1.7700289842246167E-6</v>
      </c>
      <c r="Q634" s="68">
        <f>O634-M634</f>
        <v>2000</v>
      </c>
      <c r="R634" s="90">
        <f>Q634/$M$1040</f>
        <v>1.7700289842246167E-6</v>
      </c>
    </row>
    <row r="635" spans="1:18" ht="15" customHeight="1" x14ac:dyDescent="0.2">
      <c r="A635" s="225">
        <f>A634+1</f>
        <v>633</v>
      </c>
      <c r="B635" t="s">
        <v>1187</v>
      </c>
      <c r="C635" s="63" t="s">
        <v>1188</v>
      </c>
      <c r="D635" s="63"/>
      <c r="E635" t="s">
        <v>1189</v>
      </c>
      <c r="F635" t="s">
        <v>2022</v>
      </c>
      <c r="G635" s="63" t="s">
        <v>583</v>
      </c>
      <c r="M635" s="227">
        <f>VLOOKUP(B635,'Shareholding Feb13'!$B$2:$P$982,12,0)</f>
        <v>8000</v>
      </c>
      <c r="N635" s="244">
        <f>M635/$M$1040</f>
        <v>7.0801159368984669E-6</v>
      </c>
      <c r="O635" s="243">
        <f>VLOOKUP(B635,'Shareholding Mar13'!$B$2:$P$970,12,0)</f>
        <v>8000</v>
      </c>
      <c r="P635" s="244">
        <f>O635/$M$1040</f>
        <v>7.0801159368984669E-6</v>
      </c>
      <c r="Q635" s="68">
        <f>O635-M635</f>
        <v>0</v>
      </c>
      <c r="R635" s="90">
        <f>Q635/$M$1040</f>
        <v>0</v>
      </c>
    </row>
    <row r="636" spans="1:18" ht="15" customHeight="1" x14ac:dyDescent="0.2">
      <c r="A636" s="225">
        <f>A635+1</f>
        <v>634</v>
      </c>
      <c r="B636" t="s">
        <v>2815</v>
      </c>
      <c r="C636" s="63" t="s">
        <v>1168</v>
      </c>
      <c r="D636" s="63"/>
      <c r="E636" t="s">
        <v>993</v>
      </c>
      <c r="F636" t="s">
        <v>1169</v>
      </c>
      <c r="G636" s="63" t="s">
        <v>590</v>
      </c>
      <c r="M636" s="227">
        <f>VLOOKUP(B636,'Shareholding Feb13'!$B$2:$P$982,12,0)</f>
        <v>97000</v>
      </c>
      <c r="N636" s="244">
        <f>M636/$M$1040</f>
        <v>8.5846405734893915E-5</v>
      </c>
      <c r="O636" s="243">
        <f>VLOOKUP(B636,'Shareholding Mar13'!$B$2:$P$970,12,0)</f>
        <v>40500</v>
      </c>
      <c r="P636" s="244">
        <f>O636/$M$1040</f>
        <v>3.5843086930548489E-5</v>
      </c>
      <c r="Q636" s="68">
        <f>O636-M636</f>
        <v>-56500</v>
      </c>
      <c r="R636" s="90">
        <f>Q636/$M$1040</f>
        <v>-5.000331880434542E-5</v>
      </c>
    </row>
    <row r="637" spans="1:18" ht="15" customHeight="1" x14ac:dyDescent="0.2">
      <c r="A637" s="225">
        <f>A636+1</f>
        <v>635</v>
      </c>
      <c r="B637" t="s">
        <v>2824</v>
      </c>
      <c r="C637" s="63" t="s">
        <v>580</v>
      </c>
      <c r="D637" s="63"/>
      <c r="E637" t="s">
        <v>993</v>
      </c>
      <c r="F637" t="s">
        <v>1264</v>
      </c>
      <c r="G637" s="63" t="s">
        <v>590</v>
      </c>
      <c r="M637" s="227">
        <f>VLOOKUP(B637,'Shareholding Feb13'!$B$2:$P$982,12,0)</f>
        <v>119000</v>
      </c>
      <c r="N637" s="244">
        <f>M637/$M$1040</f>
        <v>1.0531672456136469E-4</v>
      </c>
      <c r="O637" s="243">
        <f>VLOOKUP(B637,'Shareholding Mar13'!$B$2:$P$970,12,0)</f>
        <v>119000</v>
      </c>
      <c r="P637" s="244">
        <f>O637/$M$1040</f>
        <v>1.0531672456136469E-4</v>
      </c>
      <c r="Q637" s="68">
        <f>O637-M637</f>
        <v>0</v>
      </c>
      <c r="R637" s="90">
        <f>Q637/$M$1040</f>
        <v>0</v>
      </c>
    </row>
    <row r="638" spans="1:18" ht="15" customHeight="1" x14ac:dyDescent="0.2">
      <c r="A638" s="225">
        <f>A637+1</f>
        <v>636</v>
      </c>
      <c r="B638" t="s">
        <v>3012</v>
      </c>
      <c r="C638" s="63" t="s">
        <v>3013</v>
      </c>
      <c r="D638" s="63"/>
      <c r="E638" t="s">
        <v>993</v>
      </c>
      <c r="F638" t="s">
        <v>3014</v>
      </c>
      <c r="G638" s="63" t="s">
        <v>590</v>
      </c>
      <c r="M638" s="227">
        <f>VLOOKUP(B638,'Shareholding Feb13'!$B$2:$P$982,12,0)</f>
        <v>440000</v>
      </c>
      <c r="N638" s="244">
        <f>M638/$M$1040</f>
        <v>3.8940637652941568E-4</v>
      </c>
      <c r="O638" s="243"/>
      <c r="P638" s="244">
        <f>O638/$M$1040</f>
        <v>0</v>
      </c>
      <c r="Q638" s="68">
        <f>O638-M638</f>
        <v>-440000</v>
      </c>
      <c r="R638" s="90">
        <f>Q638/$M$1040</f>
        <v>-3.8940637652941568E-4</v>
      </c>
    </row>
    <row r="639" spans="1:18" ht="15" customHeight="1" x14ac:dyDescent="0.2">
      <c r="A639" s="225">
        <f>A638+1</f>
        <v>637</v>
      </c>
      <c r="B639" t="s">
        <v>3018</v>
      </c>
      <c r="C639" s="63" t="s">
        <v>3019</v>
      </c>
      <c r="D639" s="63"/>
      <c r="E639" t="s">
        <v>993</v>
      </c>
      <c r="F639" t="s">
        <v>3014</v>
      </c>
      <c r="G639" s="63" t="s">
        <v>590</v>
      </c>
      <c r="M639" s="227">
        <f>VLOOKUP(B639,'Shareholding Feb13'!$B$2:$P$982,12,0)</f>
        <v>306500</v>
      </c>
      <c r="N639" s="244">
        <f>M639/$M$1040</f>
        <v>2.7125694183242248E-4</v>
      </c>
      <c r="O639" s="243"/>
      <c r="P639" s="244">
        <f>O639/$M$1040</f>
        <v>0</v>
      </c>
      <c r="Q639" s="68">
        <f>O639-M639</f>
        <v>-306500</v>
      </c>
      <c r="R639" s="90">
        <f>Q639/$M$1040</f>
        <v>-2.7125694183242248E-4</v>
      </c>
    </row>
    <row r="640" spans="1:18" ht="15" customHeight="1" x14ac:dyDescent="0.2">
      <c r="A640" s="225">
        <f>A639+1</f>
        <v>638</v>
      </c>
      <c r="B640" t="s">
        <v>3030</v>
      </c>
      <c r="C640" s="63" t="s">
        <v>3031</v>
      </c>
      <c r="D640" s="63"/>
      <c r="E640" t="s">
        <v>993</v>
      </c>
      <c r="F640" t="s">
        <v>3032</v>
      </c>
      <c r="G640" s="63" t="s">
        <v>590</v>
      </c>
      <c r="M640" s="227">
        <f>VLOOKUP(B640,'Shareholding Feb13'!$B$2:$P$982,12,0)</f>
        <v>85000</v>
      </c>
      <c r="N640" s="244">
        <f>M640/$M$1040</f>
        <v>7.5226231829546202E-5</v>
      </c>
      <c r="O640" s="243">
        <f>VLOOKUP(B640,'Shareholding Mar13'!$B$2:$P$970,12,0)</f>
        <v>85000</v>
      </c>
      <c r="P640" s="244">
        <f>O640/$M$1040</f>
        <v>7.5226231829546202E-5</v>
      </c>
      <c r="Q640" s="68">
        <f>O640-M640</f>
        <v>0</v>
      </c>
      <c r="R640" s="90">
        <f>Q640/$M$1040</f>
        <v>0</v>
      </c>
    </row>
    <row r="641" spans="1:18" ht="15" customHeight="1" x14ac:dyDescent="0.2">
      <c r="A641" s="225">
        <f>A640+1</f>
        <v>639</v>
      </c>
      <c r="B641" t="s">
        <v>3225</v>
      </c>
      <c r="C641" s="63" t="s">
        <v>1494</v>
      </c>
      <c r="D641" s="63"/>
      <c r="E641" t="s">
        <v>1215</v>
      </c>
      <c r="F641"/>
      <c r="G641" s="63" t="s">
        <v>590</v>
      </c>
      <c r="M641" s="227">
        <f>VLOOKUP(B641,'Shareholding Feb13'!$B$2:$P$982,12,0)</f>
        <v>291500</v>
      </c>
      <c r="N641" s="244">
        <f>M641/$M$1040</f>
        <v>2.5798172445073791E-4</v>
      </c>
      <c r="O641" s="243">
        <f>VLOOKUP(B641,'Shareholding Mar13'!$B$2:$P$970,12,0)</f>
        <v>291500</v>
      </c>
      <c r="P641" s="244">
        <f>O641/$M$1040</f>
        <v>2.5798172445073791E-4</v>
      </c>
      <c r="Q641" s="68">
        <f>O641-M641</f>
        <v>0</v>
      </c>
      <c r="R641" s="90">
        <f>Q641/$M$1040</f>
        <v>0</v>
      </c>
    </row>
    <row r="642" spans="1:18" ht="15" customHeight="1" x14ac:dyDescent="0.2">
      <c r="A642" s="225">
        <f>A641+1</f>
        <v>640</v>
      </c>
      <c r="B642" t="s">
        <v>3239</v>
      </c>
      <c r="C642" s="63" t="s">
        <v>1411</v>
      </c>
      <c r="D642" s="63"/>
      <c r="E642" t="s">
        <v>1412</v>
      </c>
      <c r="F642" t="s">
        <v>1413</v>
      </c>
      <c r="G642" s="63" t="s">
        <v>590</v>
      </c>
      <c r="M642" s="227">
        <f>VLOOKUP(B642,'Shareholding Feb13'!$B$2:$P$982,12,0)</f>
        <v>138000</v>
      </c>
      <c r="N642" s="244">
        <f>M642/$M$1040</f>
        <v>1.2213199991149856E-4</v>
      </c>
      <c r="O642" s="243"/>
      <c r="P642" s="244">
        <f>O642/$M$1040</f>
        <v>0</v>
      </c>
      <c r="Q642" s="68">
        <f>O642-M642</f>
        <v>-138000</v>
      </c>
      <c r="R642" s="90">
        <f>Q642/$M$1040</f>
        <v>-1.2213199991149856E-4</v>
      </c>
    </row>
    <row r="643" spans="1:18" ht="15" customHeight="1" x14ac:dyDescent="0.2">
      <c r="A643" s="225">
        <f>A642+1</f>
        <v>641</v>
      </c>
      <c r="B643" t="s">
        <v>2972</v>
      </c>
      <c r="C643" s="63" t="s">
        <v>2020</v>
      </c>
      <c r="D643" s="63"/>
      <c r="E643" t="s">
        <v>993</v>
      </c>
      <c r="F643" t="s">
        <v>2021</v>
      </c>
      <c r="G643" s="63" t="s">
        <v>590</v>
      </c>
      <c r="M643" s="227">
        <f>VLOOKUP(B643,'Shareholding Feb13'!$B$2:$P$982,12,0)</f>
        <v>8000</v>
      </c>
      <c r="N643" s="244">
        <f>M643/$M$1040</f>
        <v>7.0801159368984669E-6</v>
      </c>
      <c r="O643" s="243">
        <f>VLOOKUP(B643,'Shareholding Mar13'!$B$2:$P$970,12,0)</f>
        <v>8000</v>
      </c>
      <c r="P643" s="244">
        <f>O643/$M$1040</f>
        <v>7.0801159368984669E-6</v>
      </c>
      <c r="Q643" s="68">
        <f>O643-M643</f>
        <v>0</v>
      </c>
      <c r="R643" s="90">
        <f>Q643/$M$1040</f>
        <v>0</v>
      </c>
    </row>
    <row r="644" spans="1:18" ht="15" customHeight="1" x14ac:dyDescent="0.2">
      <c r="A644" s="225">
        <f>A643+1</f>
        <v>642</v>
      </c>
      <c r="B644" t="s">
        <v>2939</v>
      </c>
      <c r="C644" s="63" t="s">
        <v>2003</v>
      </c>
      <c r="D644" s="63" t="s">
        <v>656</v>
      </c>
      <c r="E644" t="s">
        <v>2004</v>
      </c>
      <c r="F644" t="s">
        <v>2005</v>
      </c>
      <c r="G644" s="63" t="s">
        <v>590</v>
      </c>
      <c r="M644" s="227">
        <f>VLOOKUP(B644,'Shareholding Feb13'!$B$2:$P$982,12,0)</f>
        <v>55000</v>
      </c>
      <c r="N644" s="244">
        <f>M644/$M$1040</f>
        <v>4.867579706617696E-5</v>
      </c>
      <c r="O644" s="243">
        <f>VLOOKUP(B644,'Shareholding Mar13'!$B$2:$P$970,12,0)</f>
        <v>55000</v>
      </c>
      <c r="P644" s="244">
        <f>O644/$M$1040</f>
        <v>4.867579706617696E-5</v>
      </c>
      <c r="Q644" s="68">
        <f>O644-M644</f>
        <v>0</v>
      </c>
      <c r="R644" s="90">
        <f>Q644/$M$1040</f>
        <v>0</v>
      </c>
    </row>
    <row r="645" spans="1:18" ht="15" customHeight="1" x14ac:dyDescent="0.2">
      <c r="A645" s="225">
        <f>A644+1</f>
        <v>643</v>
      </c>
      <c r="B645" t="s">
        <v>2938</v>
      </c>
      <c r="C645" s="63" t="s">
        <v>2503</v>
      </c>
      <c r="D645" s="63"/>
      <c r="E645" t="s">
        <v>993</v>
      </c>
      <c r="F645" t="s">
        <v>2504</v>
      </c>
      <c r="G645" s="63" t="s">
        <v>590</v>
      </c>
      <c r="M645" s="227">
        <f>VLOOKUP(B645,'Shareholding Feb13'!$B$2:$P$982,12,0)</f>
        <v>99000</v>
      </c>
      <c r="N645" s="244">
        <f>M645/$M$1040</f>
        <v>8.7616434719118528E-5</v>
      </c>
      <c r="O645" s="243">
        <f>VLOOKUP(B645,'Shareholding Mar13'!$B$2:$P$970,12,0)</f>
        <v>99000</v>
      </c>
      <c r="P645" s="244">
        <f>O645/$M$1040</f>
        <v>8.7616434719118528E-5</v>
      </c>
      <c r="Q645" s="68">
        <f>O645-M645</f>
        <v>0</v>
      </c>
      <c r="R645" s="90">
        <f>Q645/$M$1040</f>
        <v>0</v>
      </c>
    </row>
    <row r="646" spans="1:18" ht="15" customHeight="1" x14ac:dyDescent="0.2">
      <c r="A646" s="225">
        <f>A645+1</f>
        <v>644</v>
      </c>
      <c r="B646" t="s">
        <v>3248</v>
      </c>
      <c r="C646" s="63" t="s">
        <v>3249</v>
      </c>
      <c r="D646" s="63"/>
      <c r="E646" t="s">
        <v>993</v>
      </c>
      <c r="F646" t="s">
        <v>3092</v>
      </c>
      <c r="G646" s="63" t="s">
        <v>590</v>
      </c>
      <c r="M646" s="227">
        <f>VLOOKUP(B646,'Shareholding Feb13'!$B$2:$P$982,12,0)</f>
        <v>77000</v>
      </c>
      <c r="N646" s="244">
        <f>M646/$M$1040</f>
        <v>6.8146115892647741E-5</v>
      </c>
      <c r="O646" s="243">
        <f>VLOOKUP(B646,'Shareholding Mar13'!$B$2:$P$970,12,0)</f>
        <v>77000</v>
      </c>
      <c r="P646" s="244">
        <f>O646/$M$1040</f>
        <v>6.8146115892647741E-5</v>
      </c>
      <c r="Q646" s="68">
        <f>O646-M646</f>
        <v>0</v>
      </c>
      <c r="R646" s="90">
        <f>Q646/$M$1040</f>
        <v>0</v>
      </c>
    </row>
    <row r="647" spans="1:18" ht="15" customHeight="1" x14ac:dyDescent="0.2">
      <c r="A647" s="225">
        <f>A646+1</f>
        <v>645</v>
      </c>
      <c r="B647" t="s">
        <v>3165</v>
      </c>
      <c r="C647" s="63" t="s">
        <v>3166</v>
      </c>
      <c r="D647" s="63"/>
      <c r="E647" t="s">
        <v>993</v>
      </c>
      <c r="F647" t="s">
        <v>3092</v>
      </c>
      <c r="G647" s="63" t="s">
        <v>590</v>
      </c>
      <c r="M647" s="227">
        <f>VLOOKUP(B647,'Shareholding Feb13'!$B$2:$P$982,12,0)</f>
        <v>24000</v>
      </c>
      <c r="N647" s="244">
        <f>M647/$M$1040</f>
        <v>2.1240347810695399E-5</v>
      </c>
      <c r="O647" s="243">
        <f>VLOOKUP(B647,'Shareholding Mar13'!$B$2:$P$970,12,0)</f>
        <v>24000</v>
      </c>
      <c r="P647" s="244">
        <f>O647/$M$1040</f>
        <v>2.1240347810695399E-5</v>
      </c>
      <c r="Q647" s="68">
        <f>O647-M647</f>
        <v>0</v>
      </c>
      <c r="R647" s="90">
        <f>Q647/$M$1040</f>
        <v>0</v>
      </c>
    </row>
    <row r="648" spans="1:18" ht="15" customHeight="1" x14ac:dyDescent="0.2">
      <c r="A648" s="225">
        <f>A647+1</f>
        <v>646</v>
      </c>
      <c r="B648" t="s">
        <v>3090</v>
      </c>
      <c r="C648" s="63" t="s">
        <v>3091</v>
      </c>
      <c r="D648" s="63"/>
      <c r="E648" t="s">
        <v>993</v>
      </c>
      <c r="F648" t="s">
        <v>3092</v>
      </c>
      <c r="G648" s="63" t="s">
        <v>590</v>
      </c>
      <c r="M648" s="227">
        <f>VLOOKUP(B648,'Shareholding Feb13'!$B$2:$P$982,12,0)</f>
        <v>4000</v>
      </c>
      <c r="N648" s="244">
        <f>M648/$M$1040</f>
        <v>3.5400579684492334E-6</v>
      </c>
      <c r="O648" s="243">
        <f>VLOOKUP(B648,'Shareholding Mar13'!$B$2:$P$970,12,0)</f>
        <v>4000</v>
      </c>
      <c r="P648" s="244">
        <f>O648/$M$1040</f>
        <v>3.5400579684492334E-6</v>
      </c>
      <c r="Q648" s="68">
        <f>O648-M648</f>
        <v>0</v>
      </c>
      <c r="R648" s="90">
        <f>Q648/$M$1040</f>
        <v>0</v>
      </c>
    </row>
    <row r="649" spans="1:18" ht="15" customHeight="1" x14ac:dyDescent="0.2">
      <c r="A649" s="225">
        <f>A648+1</f>
        <v>647</v>
      </c>
      <c r="B649" t="s">
        <v>3307</v>
      </c>
      <c r="C649" s="63" t="s">
        <v>3308</v>
      </c>
      <c r="D649" s="63"/>
      <c r="E649" t="s">
        <v>993</v>
      </c>
      <c r="F649" t="s">
        <v>3092</v>
      </c>
      <c r="G649" s="63" t="s">
        <v>590</v>
      </c>
      <c r="M649" s="227">
        <f>VLOOKUP(B649,'Shareholding Feb13'!$B$2:$P$982,12,0)</f>
        <v>25000</v>
      </c>
      <c r="N649" s="244">
        <f>M649/$M$1040</f>
        <v>2.2125362302807708E-5</v>
      </c>
      <c r="O649" s="243">
        <f>VLOOKUP(B649,'Shareholding Mar13'!$B$2:$P$970,12,0)</f>
        <v>18500</v>
      </c>
      <c r="P649" s="244">
        <f>O649/$M$1040</f>
        <v>1.6372768104077706E-5</v>
      </c>
      <c r="Q649" s="68">
        <f>O649-M649</f>
        <v>-6500</v>
      </c>
      <c r="R649" s="90">
        <f>Q649/$M$1040</f>
        <v>-5.7525941987300045E-6</v>
      </c>
    </row>
    <row r="650" spans="1:18" ht="15" customHeight="1" x14ac:dyDescent="0.2">
      <c r="A650" s="225">
        <f>A649+1</f>
        <v>648</v>
      </c>
      <c r="B650" t="s">
        <v>3618</v>
      </c>
      <c r="C650" s="63" t="s">
        <v>3619</v>
      </c>
      <c r="D650" s="63"/>
      <c r="E650" t="s">
        <v>3620</v>
      </c>
      <c r="F650"/>
      <c r="G650" s="63" t="s">
        <v>590</v>
      </c>
      <c r="M650" s="227"/>
      <c r="N650" s="244">
        <f>M650/$M$1040</f>
        <v>0</v>
      </c>
      <c r="O650" s="243">
        <f>VLOOKUP(B650,'Shareholding Mar13'!$B$2:$P$970,12,0)</f>
        <v>4000</v>
      </c>
      <c r="P650" s="244">
        <f>O650/$M$1040</f>
        <v>3.5400579684492334E-6</v>
      </c>
      <c r="Q650" s="68">
        <f>O650-M650</f>
        <v>4000</v>
      </c>
      <c r="R650" s="90">
        <f>Q650/$M$1040</f>
        <v>3.5400579684492334E-6</v>
      </c>
    </row>
    <row r="651" spans="1:18" ht="15" customHeight="1" x14ac:dyDescent="0.2">
      <c r="A651" s="225">
        <f>A650+1</f>
        <v>649</v>
      </c>
      <c r="B651" t="s">
        <v>3214</v>
      </c>
      <c r="C651" s="63" t="s">
        <v>2424</v>
      </c>
      <c r="D651" s="63"/>
      <c r="E651" t="s">
        <v>2425</v>
      </c>
      <c r="F651"/>
      <c r="G651" s="63" t="s">
        <v>590</v>
      </c>
      <c r="M651" s="227">
        <f>VLOOKUP(B651,'Shareholding Feb13'!$B$2:$P$982,12,0)</f>
        <v>1008500</v>
      </c>
      <c r="N651" s="244">
        <f>M651/$M$1040</f>
        <v>8.9253711529526292E-4</v>
      </c>
      <c r="O651" s="243">
        <f>VLOOKUP(B651,'Shareholding Mar13'!$B$2:$P$970,12,0)</f>
        <v>1468000</v>
      </c>
      <c r="P651" s="244">
        <f>O651/$M$1040</f>
        <v>1.2992012744208687E-3</v>
      </c>
      <c r="Q651" s="68">
        <f>O651-M651</f>
        <v>459500</v>
      </c>
      <c r="R651" s="90">
        <f>Q651/$M$1040</f>
        <v>4.066641591256057E-4</v>
      </c>
    </row>
    <row r="652" spans="1:18" ht="15" customHeight="1" x14ac:dyDescent="0.2">
      <c r="A652" s="225">
        <f>A651+1</f>
        <v>650</v>
      </c>
      <c r="B652" t="s">
        <v>2959</v>
      </c>
      <c r="C652" s="63" t="s">
        <v>2960</v>
      </c>
      <c r="D652" s="63"/>
      <c r="E652" t="s">
        <v>2961</v>
      </c>
      <c r="F652" t="s">
        <v>2962</v>
      </c>
      <c r="G652" s="63" t="s">
        <v>590</v>
      </c>
      <c r="M652" s="227">
        <f>VLOOKUP(B652,'Shareholding Feb13'!$B$2:$P$982,12,0)</f>
        <v>17200</v>
      </c>
      <c r="N652" s="244">
        <f>M652/$M$1040</f>
        <v>1.5222249264331704E-5</v>
      </c>
      <c r="O652" s="243">
        <f>VLOOKUP(B652,'Shareholding Mar13'!$B$2:$P$970,12,0)</f>
        <v>17200</v>
      </c>
      <c r="P652" s="244">
        <f>O652/$M$1040</f>
        <v>1.5222249264331704E-5</v>
      </c>
      <c r="Q652" s="68">
        <f>O652-M652</f>
        <v>0</v>
      </c>
      <c r="R652" s="90">
        <f>Q652/$M$1040</f>
        <v>0</v>
      </c>
    </row>
    <row r="653" spans="1:18" ht="15" customHeight="1" x14ac:dyDescent="0.2">
      <c r="A653" s="225">
        <f>A652+1</f>
        <v>651</v>
      </c>
      <c r="B653" t="s">
        <v>3320</v>
      </c>
      <c r="C653" s="63" t="s">
        <v>3321</v>
      </c>
      <c r="D653" s="63"/>
      <c r="E653" t="s">
        <v>3256</v>
      </c>
      <c r="F653"/>
      <c r="G653" s="63" t="s">
        <v>590</v>
      </c>
      <c r="M653" s="227">
        <f>VLOOKUP(B653,'Shareholding Feb13'!$B$2:$P$982,12,0)</f>
        <v>7000</v>
      </c>
      <c r="N653" s="244">
        <f>M653/$M$1040</f>
        <v>6.1951014447861583E-6</v>
      </c>
      <c r="O653" s="243">
        <f>VLOOKUP(B653,'Shareholding Mar13'!$B$2:$P$970,12,0)</f>
        <v>7000</v>
      </c>
      <c r="P653" s="244">
        <f>O653/$M$1040</f>
        <v>6.1951014447861583E-6</v>
      </c>
      <c r="Q653" s="68">
        <f>O653-M653</f>
        <v>0</v>
      </c>
      <c r="R653" s="90">
        <f>Q653/$M$1040</f>
        <v>0</v>
      </c>
    </row>
    <row r="654" spans="1:18" ht="15" customHeight="1" x14ac:dyDescent="0.2">
      <c r="A654" s="225">
        <f>A653+1</f>
        <v>652</v>
      </c>
      <c r="B654" t="s">
        <v>3254</v>
      </c>
      <c r="C654" s="63" t="s">
        <v>3255</v>
      </c>
      <c r="D654" s="63"/>
      <c r="E654" t="s">
        <v>3256</v>
      </c>
      <c r="F654"/>
      <c r="G654" s="63" t="s">
        <v>590</v>
      </c>
      <c r="M654" s="227">
        <f>VLOOKUP(B654,'Shareholding Feb13'!$B$2:$P$982,12,0)</f>
        <v>49000</v>
      </c>
      <c r="N654" s="244">
        <f>M654/$M$1040</f>
        <v>4.3365710113503111E-5</v>
      </c>
      <c r="O654" s="243">
        <f>VLOOKUP(B654,'Shareholding Mar13'!$B$2:$P$970,12,0)</f>
        <v>49000</v>
      </c>
      <c r="P654" s="244">
        <f>O654/$M$1040</f>
        <v>4.3365710113503111E-5</v>
      </c>
      <c r="Q654" s="68">
        <f>O654-M654</f>
        <v>0</v>
      </c>
      <c r="R654" s="90">
        <f>Q654/$M$1040</f>
        <v>0</v>
      </c>
    </row>
    <row r="655" spans="1:18" ht="15" customHeight="1" x14ac:dyDescent="0.2">
      <c r="A655" s="225">
        <f>A654+1</f>
        <v>653</v>
      </c>
      <c r="B655" t="s">
        <v>2979</v>
      </c>
      <c r="C655" s="63" t="s">
        <v>2235</v>
      </c>
      <c r="D655" s="63"/>
      <c r="E655" t="s">
        <v>2236</v>
      </c>
      <c r="F655"/>
      <c r="G655" s="63" t="s">
        <v>590</v>
      </c>
      <c r="M655" s="227">
        <f>VLOOKUP(B655,'Shareholding Feb13'!$B$2:$P$982,12,0)</f>
        <v>6500</v>
      </c>
      <c r="N655" s="244">
        <f>M655/$M$1040</f>
        <v>5.7525941987300045E-6</v>
      </c>
      <c r="O655" s="243">
        <f>VLOOKUP(B655,'Shareholding Mar13'!$B$2:$P$970,12,0)</f>
        <v>6500</v>
      </c>
      <c r="P655" s="244">
        <f>O655/$M$1040</f>
        <v>5.7525941987300045E-6</v>
      </c>
      <c r="Q655" s="68">
        <f>O655-M655</f>
        <v>0</v>
      </c>
      <c r="R655" s="90">
        <f>Q655/$M$1040</f>
        <v>0</v>
      </c>
    </row>
    <row r="656" spans="1:18" ht="15" customHeight="1" x14ac:dyDescent="0.2">
      <c r="A656" s="225">
        <f>A655+1</f>
        <v>654</v>
      </c>
      <c r="B656" t="s">
        <v>2753</v>
      </c>
      <c r="C656" s="63" t="s">
        <v>2754</v>
      </c>
      <c r="D656" s="63"/>
      <c r="E656" t="s">
        <v>2755</v>
      </c>
      <c r="F656"/>
      <c r="G656" s="63" t="s">
        <v>590</v>
      </c>
      <c r="M656" s="227">
        <f>VLOOKUP(B656,'Shareholding Feb13'!$B$2:$P$982,12,0)</f>
        <v>31100</v>
      </c>
      <c r="N656" s="244">
        <f>M656/$M$1040</f>
        <v>2.752395070469279E-5</v>
      </c>
      <c r="O656" s="243">
        <f>VLOOKUP(B656,'Shareholding Mar13'!$B$2:$P$970,12,0)</f>
        <v>31100</v>
      </c>
      <c r="P656" s="244">
        <f>O656/$M$1040</f>
        <v>2.752395070469279E-5</v>
      </c>
      <c r="Q656" s="68">
        <f>O656-M656</f>
        <v>0</v>
      </c>
      <c r="R656" s="90">
        <f>Q656/$M$1040</f>
        <v>0</v>
      </c>
    </row>
    <row r="657" spans="1:18" ht="15" customHeight="1" x14ac:dyDescent="0.2">
      <c r="A657" s="225">
        <f>A656+1</f>
        <v>655</v>
      </c>
      <c r="B657" t="s">
        <v>3366</v>
      </c>
      <c r="C657" s="63" t="s">
        <v>3367</v>
      </c>
      <c r="D657" s="63"/>
      <c r="E657" t="s">
        <v>3368</v>
      </c>
      <c r="F657"/>
      <c r="G657" s="63" t="s">
        <v>590</v>
      </c>
      <c r="M657" s="227">
        <f>VLOOKUP(B657,'Shareholding Feb13'!$B$2:$P$982,12,0)</f>
        <v>133500</v>
      </c>
      <c r="N657" s="244">
        <f>M657/$M$1040</f>
        <v>1.1814943469699316E-4</v>
      </c>
      <c r="O657" s="243"/>
      <c r="P657" s="244">
        <f>O657/$M$1040</f>
        <v>0</v>
      </c>
      <c r="Q657" s="68">
        <f>O657-M657</f>
        <v>-133500</v>
      </c>
      <c r="R657" s="90">
        <f>Q657/$M$1040</f>
        <v>-1.1814943469699316E-4</v>
      </c>
    </row>
    <row r="658" spans="1:18" ht="15" customHeight="1" x14ac:dyDescent="0.2">
      <c r="A658" s="225">
        <f>A657+1</f>
        <v>656</v>
      </c>
      <c r="B658" t="s">
        <v>2930</v>
      </c>
      <c r="C658" s="63" t="s">
        <v>2615</v>
      </c>
      <c r="D658" s="63"/>
      <c r="E658" t="s">
        <v>2616</v>
      </c>
      <c r="F658"/>
      <c r="G658" s="63" t="s">
        <v>590</v>
      </c>
      <c r="M658" s="227">
        <f>VLOOKUP(B658,'Shareholding Feb13'!$B$2:$P$982,12,0)</f>
        <v>78000</v>
      </c>
      <c r="N658" s="244">
        <f>M658/$M$1040</f>
        <v>6.9031130384760047E-5</v>
      </c>
      <c r="O658" s="243">
        <f>VLOOKUP(B658,'Shareholding Mar13'!$B$2:$P$970,12,0)</f>
        <v>78000</v>
      </c>
      <c r="P658" s="244">
        <f>O658/$M$1040</f>
        <v>6.9031130384760047E-5</v>
      </c>
      <c r="Q658" s="68">
        <f>O658-M658</f>
        <v>0</v>
      </c>
      <c r="R658" s="90">
        <f>Q658/$M$1040</f>
        <v>0</v>
      </c>
    </row>
    <row r="659" spans="1:18" ht="15" customHeight="1" x14ac:dyDescent="0.2">
      <c r="A659" s="225">
        <f>A658+1</f>
        <v>657</v>
      </c>
      <c r="B659" t="s">
        <v>2974</v>
      </c>
      <c r="C659" s="63" t="s">
        <v>1666</v>
      </c>
      <c r="D659" s="63"/>
      <c r="E659" t="s">
        <v>1667</v>
      </c>
      <c r="F659"/>
      <c r="G659" s="63" t="s">
        <v>590</v>
      </c>
      <c r="M659" s="227">
        <f>VLOOKUP(B659,'Shareholding Feb13'!$B$2:$P$982,12,0)</f>
        <v>8000</v>
      </c>
      <c r="N659" s="244">
        <f>M659/$M$1040</f>
        <v>7.0801159368984669E-6</v>
      </c>
      <c r="O659" s="243">
        <f>VLOOKUP(B659,'Shareholding Mar13'!$B$2:$P$970,12,0)</f>
        <v>8000</v>
      </c>
      <c r="P659" s="244">
        <f>O659/$M$1040</f>
        <v>7.0801159368984669E-6</v>
      </c>
      <c r="Q659" s="68">
        <f>O659-M659</f>
        <v>0</v>
      </c>
      <c r="R659" s="90">
        <f>Q659/$M$1040</f>
        <v>0</v>
      </c>
    </row>
    <row r="660" spans="1:18" ht="15" customHeight="1" x14ac:dyDescent="0.2">
      <c r="A660" s="225">
        <f>A659+1</f>
        <v>658</v>
      </c>
      <c r="B660" t="s">
        <v>565</v>
      </c>
      <c r="C660" s="63" t="s">
        <v>198</v>
      </c>
      <c r="D660" s="63"/>
      <c r="E660" t="s">
        <v>1002</v>
      </c>
      <c r="F660" t="s">
        <v>1003</v>
      </c>
      <c r="G660" s="63" t="s">
        <v>605</v>
      </c>
      <c r="M660" s="227">
        <f>VLOOKUP(B660,'Shareholding Feb13'!$B$2:$P$982,12,0)</f>
        <v>14500</v>
      </c>
      <c r="N660" s="244">
        <f>M660/$M$1040</f>
        <v>1.2832710135628471E-5</v>
      </c>
      <c r="O660" s="243">
        <f>VLOOKUP(B660,'Shareholding Mar13'!$B$2:$P$970,12,0)</f>
        <v>17500</v>
      </c>
      <c r="P660" s="244">
        <f>O660/$M$1040</f>
        <v>1.5487753611965396E-5</v>
      </c>
      <c r="Q660" s="68">
        <f>O660-M660</f>
        <v>3000</v>
      </c>
      <c r="R660" s="90">
        <f>Q660/$M$1040</f>
        <v>2.6550434763369249E-6</v>
      </c>
    </row>
    <row r="661" spans="1:18" ht="15" customHeight="1" x14ac:dyDescent="0.2">
      <c r="A661" s="225">
        <f>A660+1</f>
        <v>659</v>
      </c>
      <c r="B661" t="s">
        <v>746</v>
      </c>
      <c r="C661" s="63" t="s">
        <v>32</v>
      </c>
      <c r="D661" s="63"/>
      <c r="E661" t="s">
        <v>970</v>
      </c>
      <c r="F661" t="s">
        <v>1223</v>
      </c>
      <c r="G661" s="63" t="s">
        <v>147</v>
      </c>
      <c r="M661" s="227">
        <f>VLOOKUP(B661,'Shareholding Feb13'!$B$2:$P$982,12,0)</f>
        <v>41000</v>
      </c>
      <c r="N661" s="244">
        <f>M661/$M$1040</f>
        <v>3.6285594176604642E-5</v>
      </c>
      <c r="O661" s="243">
        <f>VLOOKUP(B661,'Shareholding Mar13'!$B$2:$P$970,12,0)</f>
        <v>41000</v>
      </c>
      <c r="P661" s="244">
        <f>O661/$M$1040</f>
        <v>3.6285594176604642E-5</v>
      </c>
      <c r="Q661" s="68">
        <f>O661-M661</f>
        <v>0</v>
      </c>
      <c r="R661" s="90">
        <f>Q661/$M$1040</f>
        <v>0</v>
      </c>
    </row>
    <row r="662" spans="1:18" ht="15" customHeight="1" x14ac:dyDescent="0.2">
      <c r="A662" s="225">
        <f>A661+1</f>
        <v>660</v>
      </c>
      <c r="B662" t="s">
        <v>737</v>
      </c>
      <c r="C662" s="63" t="s">
        <v>579</v>
      </c>
      <c r="D662" s="63"/>
      <c r="E662" t="s">
        <v>970</v>
      </c>
      <c r="F662" t="s">
        <v>971</v>
      </c>
      <c r="G662" s="63" t="s">
        <v>605</v>
      </c>
      <c r="M662" s="227">
        <f>VLOOKUP(B662,'Shareholding Feb13'!$B$2:$P$982,12,0)</f>
        <v>1522000</v>
      </c>
      <c r="N662" s="244">
        <f>M662/$M$1040</f>
        <v>1.3469920569949333E-3</v>
      </c>
      <c r="O662" s="243">
        <f>VLOOKUP(B662,'Shareholding Mar13'!$B$2:$P$970,12,0)</f>
        <v>1522000</v>
      </c>
      <c r="P662" s="244">
        <f>O662/$M$1040</f>
        <v>1.3469920569949333E-3</v>
      </c>
      <c r="Q662" s="68">
        <f>O662-M662</f>
        <v>0</v>
      </c>
      <c r="R662" s="90">
        <f>Q662/$M$1040</f>
        <v>0</v>
      </c>
    </row>
    <row r="663" spans="1:18" ht="15" customHeight="1" x14ac:dyDescent="0.2">
      <c r="A663" s="225">
        <f>A662+1</f>
        <v>661</v>
      </c>
      <c r="B663" t="s">
        <v>1931</v>
      </c>
      <c r="C663" s="63" t="s">
        <v>1932</v>
      </c>
      <c r="D663" s="63"/>
      <c r="E663" t="s">
        <v>1933</v>
      </c>
      <c r="F663" t="s">
        <v>1934</v>
      </c>
      <c r="G663" s="63" t="s">
        <v>147</v>
      </c>
      <c r="M663" s="227">
        <f>VLOOKUP(B663,'Shareholding Feb13'!$B$2:$P$982,12,0)</f>
        <v>449000</v>
      </c>
      <c r="N663" s="244">
        <f>M663/$M$1040</f>
        <v>3.9737150695842645E-4</v>
      </c>
      <c r="O663" s="243">
        <f>VLOOKUP(B663,'Shareholding Mar13'!$B$2:$P$970,12,0)</f>
        <v>449000</v>
      </c>
      <c r="P663" s="244">
        <f>O663/$M$1040</f>
        <v>3.9737150695842645E-4</v>
      </c>
      <c r="Q663" s="68">
        <f>O663-M663</f>
        <v>0</v>
      </c>
      <c r="R663" s="90">
        <f>Q663/$M$1040</f>
        <v>0</v>
      </c>
    </row>
    <row r="664" spans="1:18" ht="15" customHeight="1" x14ac:dyDescent="0.2">
      <c r="A664" s="225">
        <f>A663+1</f>
        <v>662</v>
      </c>
      <c r="B664" t="s">
        <v>2165</v>
      </c>
      <c r="C664" s="63" t="s">
        <v>2166</v>
      </c>
      <c r="D664" s="63" t="s">
        <v>656</v>
      </c>
      <c r="E664" t="s">
        <v>2167</v>
      </c>
      <c r="F664" t="s">
        <v>2168</v>
      </c>
      <c r="G664" s="63" t="s">
        <v>147</v>
      </c>
      <c r="M664" s="227">
        <f>VLOOKUP(B664,'Shareholding Feb13'!$B$2:$P$982,12,0)</f>
        <v>25500</v>
      </c>
      <c r="N664" s="244">
        <f>M664/$M$1040</f>
        <v>2.2567869548863861E-5</v>
      </c>
      <c r="O664" s="243">
        <f>VLOOKUP(B664,'Shareholding Mar13'!$B$2:$P$970,12,0)</f>
        <v>15500</v>
      </c>
      <c r="P664" s="244">
        <f>O664/$M$1040</f>
        <v>1.3717724627740779E-5</v>
      </c>
      <c r="Q664" s="68">
        <f>O664-M664</f>
        <v>-10000</v>
      </c>
      <c r="R664" s="90">
        <f>Q664/$M$1040</f>
        <v>-8.850144921123084E-6</v>
      </c>
    </row>
    <row r="665" spans="1:18" ht="15" customHeight="1" x14ac:dyDescent="0.2">
      <c r="A665" s="225">
        <f>A664+1</f>
        <v>663</v>
      </c>
      <c r="B665" t="s">
        <v>741</v>
      </c>
      <c r="C665" s="63" t="s">
        <v>158</v>
      </c>
      <c r="D665" s="63"/>
      <c r="E665" t="s">
        <v>970</v>
      </c>
      <c r="F665" t="s">
        <v>1223</v>
      </c>
      <c r="G665" s="63" t="s">
        <v>147</v>
      </c>
      <c r="M665" s="227">
        <f>VLOOKUP(B665,'Shareholding Feb13'!$B$2:$P$982,12,0)</f>
        <v>12500</v>
      </c>
      <c r="N665" s="244">
        <f>M665/$M$1040</f>
        <v>1.1062681151403854E-5</v>
      </c>
      <c r="O665" s="243">
        <f>VLOOKUP(B665,'Shareholding Mar13'!$B$2:$P$970,12,0)</f>
        <v>10000</v>
      </c>
      <c r="P665" s="244">
        <f>O665/$M$1040</f>
        <v>8.850144921123084E-6</v>
      </c>
      <c r="Q665" s="68">
        <f>O665-M665</f>
        <v>-2500</v>
      </c>
      <c r="R665" s="90">
        <f>Q665/$M$1040</f>
        <v>-2.212536230280771E-6</v>
      </c>
    </row>
    <row r="666" spans="1:18" ht="15" customHeight="1" x14ac:dyDescent="0.2">
      <c r="A666" s="225">
        <f>A665+1</f>
        <v>664</v>
      </c>
      <c r="B666" t="s">
        <v>738</v>
      </c>
      <c r="C666" s="63" t="s">
        <v>244</v>
      </c>
      <c r="D666" s="63"/>
      <c r="E666" t="s">
        <v>970</v>
      </c>
      <c r="F666" t="s">
        <v>1223</v>
      </c>
      <c r="G666" s="63" t="s">
        <v>605</v>
      </c>
      <c r="M666" s="227">
        <f>VLOOKUP(B666,'Shareholding Feb13'!$B$2:$P$982,12,0)</f>
        <v>322000</v>
      </c>
      <c r="N666" s="244">
        <f>M666/$M$1040</f>
        <v>2.8497466646016327E-4</v>
      </c>
      <c r="O666" s="243">
        <f>VLOOKUP(B666,'Shareholding Mar13'!$B$2:$P$970,12,0)</f>
        <v>322000</v>
      </c>
      <c r="P666" s="244">
        <f>O666/$M$1040</f>
        <v>2.8497466646016327E-4</v>
      </c>
      <c r="Q666" s="68">
        <f>O666-M666</f>
        <v>0</v>
      </c>
      <c r="R666" s="90">
        <f>Q666/$M$1040</f>
        <v>0</v>
      </c>
    </row>
    <row r="667" spans="1:18" ht="15" customHeight="1" x14ac:dyDescent="0.2">
      <c r="A667" s="225">
        <f>A666+1</f>
        <v>665</v>
      </c>
      <c r="B667" t="s">
        <v>3312</v>
      </c>
      <c r="C667" s="63" t="s">
        <v>3313</v>
      </c>
      <c r="D667" s="63"/>
      <c r="E667" t="s">
        <v>1047</v>
      </c>
      <c r="F667" t="s">
        <v>964</v>
      </c>
      <c r="G667" s="63" t="s">
        <v>605</v>
      </c>
      <c r="M667" s="227">
        <f>VLOOKUP(B667,'Shareholding Feb13'!$B$2:$P$982,12,0)</f>
        <v>10500</v>
      </c>
      <c r="N667" s="244">
        <f>M667/$M$1040</f>
        <v>9.292652167179237E-6</v>
      </c>
      <c r="O667" s="243"/>
      <c r="P667" s="244">
        <f>O667/$M$1040</f>
        <v>0</v>
      </c>
      <c r="Q667" s="68">
        <f>O667-M667</f>
        <v>-10500</v>
      </c>
      <c r="R667" s="90">
        <f>Q667/$M$1040</f>
        <v>-9.292652167179237E-6</v>
      </c>
    </row>
    <row r="668" spans="1:18" ht="15" customHeight="1" x14ac:dyDescent="0.2">
      <c r="A668" s="225">
        <f>A667+1</f>
        <v>666</v>
      </c>
      <c r="B668" t="s">
        <v>3162</v>
      </c>
      <c r="C668" s="63" t="s">
        <v>3163</v>
      </c>
      <c r="D668" s="63"/>
      <c r="E668" t="s">
        <v>3164</v>
      </c>
      <c r="F668" t="s">
        <v>3055</v>
      </c>
      <c r="G668" s="63" t="s">
        <v>147</v>
      </c>
      <c r="M668" s="227">
        <f>VLOOKUP(B668,'Shareholding Feb13'!$B$2:$P$982,12,0)</f>
        <v>32500</v>
      </c>
      <c r="N668" s="244">
        <f>M668/$M$1040</f>
        <v>2.8762970993650021E-5</v>
      </c>
      <c r="O668" s="243"/>
      <c r="P668" s="244">
        <f>O668/$M$1040</f>
        <v>0</v>
      </c>
      <c r="Q668" s="68">
        <f>O668-M668</f>
        <v>-32500</v>
      </c>
      <c r="R668" s="90">
        <f>Q668/$M$1040</f>
        <v>-2.8762970993650021E-5</v>
      </c>
    </row>
    <row r="669" spans="1:18" ht="15" customHeight="1" x14ac:dyDescent="0.2">
      <c r="A669" s="225">
        <f>A668+1</f>
        <v>667</v>
      </c>
      <c r="B669" t="s">
        <v>2063</v>
      </c>
      <c r="C669" s="63" t="s">
        <v>2064</v>
      </c>
      <c r="D669" s="63"/>
      <c r="E669" t="s">
        <v>2065</v>
      </c>
      <c r="F669" t="s">
        <v>1623</v>
      </c>
      <c r="G669" s="63" t="s">
        <v>147</v>
      </c>
      <c r="M669" s="227">
        <f>VLOOKUP(B669,'Shareholding Feb13'!$B$2:$P$982,12,0)</f>
        <v>32500</v>
      </c>
      <c r="N669" s="244">
        <f>M669/$M$1040</f>
        <v>2.8762970993650021E-5</v>
      </c>
      <c r="O669" s="243">
        <f>VLOOKUP(B669,'Shareholding Mar13'!$B$2:$P$970,12,0)</f>
        <v>17000</v>
      </c>
      <c r="P669" s="244">
        <f>O669/$M$1040</f>
        <v>1.5045246365909241E-5</v>
      </c>
      <c r="Q669" s="68">
        <f>O669-M669</f>
        <v>-15500</v>
      </c>
      <c r="R669" s="90">
        <f>Q669/$M$1040</f>
        <v>-1.3717724627740779E-5</v>
      </c>
    </row>
    <row r="670" spans="1:18" ht="15" customHeight="1" x14ac:dyDescent="0.2">
      <c r="A670" s="225">
        <f>A669+1</f>
        <v>668</v>
      </c>
      <c r="B670" t="s">
        <v>621</v>
      </c>
      <c r="C670" s="63" t="s">
        <v>622</v>
      </c>
      <c r="D670" s="63" t="s">
        <v>623</v>
      </c>
      <c r="E670" t="s">
        <v>1533</v>
      </c>
      <c r="F670" t="s">
        <v>624</v>
      </c>
      <c r="G670" s="63" t="s">
        <v>147</v>
      </c>
      <c r="M670" s="227">
        <f>VLOOKUP(B670,'Shareholding Feb13'!$B$2:$P$982,12,0)</f>
        <v>292500</v>
      </c>
      <c r="N670" s="244">
        <f>M670/$M$1040</f>
        <v>2.5886673894285017E-4</v>
      </c>
      <c r="O670" s="243">
        <f>VLOOKUP(B670,'Shareholding Mar13'!$B$2:$P$970,12,0)</f>
        <v>214500</v>
      </c>
      <c r="P670" s="244">
        <f>O670/$M$1040</f>
        <v>1.8983560855809014E-4</v>
      </c>
      <c r="Q670" s="68">
        <f>O670-M670</f>
        <v>-78000</v>
      </c>
      <c r="R670" s="90">
        <f>Q670/$M$1040</f>
        <v>-6.9031130384760047E-5</v>
      </c>
    </row>
    <row r="671" spans="1:18" ht="15" customHeight="1" x14ac:dyDescent="0.2">
      <c r="A671" s="225">
        <f>A670+1</f>
        <v>669</v>
      </c>
      <c r="B671" t="s">
        <v>130</v>
      </c>
      <c r="C671" s="63" t="s">
        <v>229</v>
      </c>
      <c r="D671" s="63"/>
      <c r="E671" t="s">
        <v>984</v>
      </c>
      <c r="F671" t="s">
        <v>1211</v>
      </c>
      <c r="G671" s="63" t="s">
        <v>605</v>
      </c>
      <c r="M671" s="227">
        <f>VLOOKUP(B671,'Shareholding Feb13'!$B$2:$P$982,12,0)</f>
        <v>43000</v>
      </c>
      <c r="N671" s="244">
        <f>M671/$M$1040</f>
        <v>3.8055623160829261E-5</v>
      </c>
      <c r="O671" s="243">
        <f>VLOOKUP(B671,'Shareholding Mar13'!$B$2:$P$970,12,0)</f>
        <v>41000</v>
      </c>
      <c r="P671" s="244">
        <f>O671/$M$1040</f>
        <v>3.6285594176604642E-5</v>
      </c>
      <c r="Q671" s="68">
        <f>O671-M671</f>
        <v>-2000</v>
      </c>
      <c r="R671" s="90">
        <f>Q671/$M$1040</f>
        <v>-1.7700289842246167E-6</v>
      </c>
    </row>
    <row r="672" spans="1:18" ht="15" customHeight="1" x14ac:dyDescent="0.2">
      <c r="A672" s="225">
        <f>A671+1</f>
        <v>670</v>
      </c>
      <c r="B672" t="s">
        <v>1590</v>
      </c>
      <c r="C672" s="63" t="s">
        <v>1591</v>
      </c>
      <c r="D672" s="63" t="s">
        <v>656</v>
      </c>
      <c r="E672" t="s">
        <v>1572</v>
      </c>
      <c r="F672" t="s">
        <v>1573</v>
      </c>
      <c r="G672" s="63" t="s">
        <v>147</v>
      </c>
      <c r="M672" s="227">
        <f>VLOOKUP(B672,'Shareholding Feb13'!$B$2:$P$982,12,0)</f>
        <v>14500</v>
      </c>
      <c r="N672" s="244">
        <f>M672/$M$1040</f>
        <v>1.2832710135628471E-5</v>
      </c>
      <c r="O672" s="243">
        <f>VLOOKUP(B672,'Shareholding Mar13'!$B$2:$P$970,12,0)</f>
        <v>14500</v>
      </c>
      <c r="P672" s="244">
        <f>O672/$M$1040</f>
        <v>1.2832710135628471E-5</v>
      </c>
      <c r="Q672" s="68">
        <f>O672-M672</f>
        <v>0</v>
      </c>
      <c r="R672" s="90">
        <f>Q672/$M$1040</f>
        <v>0</v>
      </c>
    </row>
    <row r="673" spans="1:18" ht="15" customHeight="1" x14ac:dyDescent="0.2">
      <c r="A673" s="225">
        <f>A672+1</f>
        <v>671</v>
      </c>
      <c r="B673" t="s">
        <v>1570</v>
      </c>
      <c r="C673" s="63" t="s">
        <v>1571</v>
      </c>
      <c r="D673" s="63" t="s">
        <v>656</v>
      </c>
      <c r="E673" t="s">
        <v>1572</v>
      </c>
      <c r="F673" t="s">
        <v>1573</v>
      </c>
      <c r="G673" s="63" t="s">
        <v>583</v>
      </c>
      <c r="M673" s="227">
        <f>VLOOKUP(B673,'Shareholding Feb13'!$B$2:$P$982,12,0)</f>
        <v>9500</v>
      </c>
      <c r="N673" s="244">
        <f>M673/$M$1040</f>
        <v>8.4076376750669293E-6</v>
      </c>
      <c r="O673" s="243">
        <f>VLOOKUP(B673,'Shareholding Mar13'!$B$2:$P$970,12,0)</f>
        <v>13000</v>
      </c>
      <c r="P673" s="244">
        <f>O673/$M$1040</f>
        <v>1.1505188397460009E-5</v>
      </c>
      <c r="Q673" s="68">
        <f>O673-M673</f>
        <v>3500</v>
      </c>
      <c r="R673" s="90">
        <f>Q673/$M$1040</f>
        <v>3.0975507223930792E-6</v>
      </c>
    </row>
    <row r="674" spans="1:18" ht="15" customHeight="1" x14ac:dyDescent="0.2">
      <c r="A674" s="225">
        <f>A673+1</f>
        <v>672</v>
      </c>
      <c r="B674" t="s">
        <v>48</v>
      </c>
      <c r="C674" s="63" t="s">
        <v>98</v>
      </c>
      <c r="D674" s="63"/>
      <c r="E674" t="s">
        <v>987</v>
      </c>
      <c r="F674" t="s">
        <v>988</v>
      </c>
      <c r="G674" s="63" t="s">
        <v>605</v>
      </c>
      <c r="M674" s="227">
        <f>VLOOKUP(B674,'Shareholding Feb13'!$B$2:$P$982,12,0)</f>
        <v>45000</v>
      </c>
      <c r="N674" s="244">
        <f>M674/$M$1040</f>
        <v>3.9825652145053873E-5</v>
      </c>
      <c r="O674" s="243"/>
      <c r="P674" s="244">
        <f>O674/$M$1040</f>
        <v>0</v>
      </c>
      <c r="Q674" s="68">
        <f>O674-M674</f>
        <v>-45000</v>
      </c>
      <c r="R674" s="90">
        <f>Q674/$M$1040</f>
        <v>-3.9825652145053873E-5</v>
      </c>
    </row>
    <row r="675" spans="1:18" ht="15" customHeight="1" x14ac:dyDescent="0.2">
      <c r="A675" s="225">
        <f>A674+1</f>
        <v>673</v>
      </c>
      <c r="B675" t="s">
        <v>50</v>
      </c>
      <c r="C675" s="63" t="s">
        <v>550</v>
      </c>
      <c r="D675" s="63"/>
      <c r="E675" t="s">
        <v>987</v>
      </c>
      <c r="F675" t="s">
        <v>1224</v>
      </c>
      <c r="G675" s="63" t="s">
        <v>605</v>
      </c>
      <c r="M675" s="227">
        <f>VLOOKUP(B675,'Shareholding Feb13'!$B$2:$P$982,12,0)</f>
        <v>28000</v>
      </c>
      <c r="N675" s="244">
        <f>M675/$M$1040</f>
        <v>2.4780405779144633E-5</v>
      </c>
      <c r="O675" s="243"/>
      <c r="P675" s="244">
        <f>O675/$M$1040</f>
        <v>0</v>
      </c>
      <c r="Q675" s="68">
        <f>O675-M675</f>
        <v>-28000</v>
      </c>
      <c r="R675" s="90">
        <f>Q675/$M$1040</f>
        <v>-2.4780405779144633E-5</v>
      </c>
    </row>
    <row r="676" spans="1:18" ht="15" customHeight="1" x14ac:dyDescent="0.2">
      <c r="A676" s="225">
        <f>A675+1</f>
        <v>674</v>
      </c>
      <c r="B676" t="s">
        <v>129</v>
      </c>
      <c r="C676" s="63" t="s">
        <v>640</v>
      </c>
      <c r="D676" s="63"/>
      <c r="E676" t="s">
        <v>987</v>
      </c>
      <c r="F676" t="s">
        <v>1224</v>
      </c>
      <c r="G676" s="63" t="s">
        <v>605</v>
      </c>
      <c r="M676" s="227">
        <f>VLOOKUP(B676,'Shareholding Feb13'!$B$2:$P$982,12,0)</f>
        <v>43407</v>
      </c>
      <c r="N676" s="244">
        <f>M676/$M$1040</f>
        <v>3.8415824059118967E-5</v>
      </c>
      <c r="O676" s="243">
        <f>VLOOKUP(B676,'Shareholding Mar13'!$B$2:$P$970,12,0)</f>
        <v>407</v>
      </c>
      <c r="P676" s="244">
        <f>O676/$M$1040</f>
        <v>3.602008982897095E-7</v>
      </c>
      <c r="Q676" s="68">
        <f>O676-M676</f>
        <v>-43000</v>
      </c>
      <c r="R676" s="90">
        <f>Q676/$M$1040</f>
        <v>-3.8055623160829261E-5</v>
      </c>
    </row>
    <row r="677" spans="1:18" ht="15" customHeight="1" x14ac:dyDescent="0.2">
      <c r="A677" s="225">
        <f>A676+1</f>
        <v>675</v>
      </c>
      <c r="B677" t="s">
        <v>2923</v>
      </c>
      <c r="C677" s="63" t="s">
        <v>2924</v>
      </c>
      <c r="D677" s="63"/>
      <c r="E677" t="s">
        <v>2925</v>
      </c>
      <c r="F677" t="s">
        <v>2926</v>
      </c>
      <c r="G677" s="63" t="s">
        <v>583</v>
      </c>
      <c r="M677" s="227">
        <f>VLOOKUP(B677,'Shareholding Feb13'!$B$2:$P$982,12,0)</f>
        <v>524000</v>
      </c>
      <c r="N677" s="244">
        <f>M677/$M$1040</f>
        <v>4.6374759386684955E-4</v>
      </c>
      <c r="O677" s="243"/>
      <c r="P677" s="244">
        <f>O677/$M$1040</f>
        <v>0</v>
      </c>
      <c r="Q677" s="68">
        <f>O677-M677</f>
        <v>-524000</v>
      </c>
      <c r="R677" s="90">
        <f>Q677/$M$1040</f>
        <v>-4.6374759386684955E-4</v>
      </c>
    </row>
    <row r="678" spans="1:18" ht="15" customHeight="1" x14ac:dyDescent="0.2">
      <c r="A678" s="225">
        <f>A677+1</f>
        <v>676</v>
      </c>
      <c r="B678" t="s">
        <v>272</v>
      </c>
      <c r="C678" s="63" t="s">
        <v>96</v>
      </c>
      <c r="D678" s="63"/>
      <c r="E678" t="s">
        <v>975</v>
      </c>
      <c r="F678" t="s">
        <v>976</v>
      </c>
      <c r="G678" s="63" t="s">
        <v>147</v>
      </c>
      <c r="M678" s="227">
        <f>VLOOKUP(B678,'Shareholding Feb13'!$B$2:$P$982,12,0)</f>
        <v>334500</v>
      </c>
      <c r="N678" s="244">
        <f>M678/$M$1040</f>
        <v>2.9603734761156716E-4</v>
      </c>
      <c r="O678" s="243">
        <f>VLOOKUP(B678,'Shareholding Mar13'!$B$2:$P$970,12,0)</f>
        <v>137500</v>
      </c>
      <c r="P678" s="244">
        <f>O678/$M$1040</f>
        <v>1.216894926654424E-4</v>
      </c>
      <c r="Q678" s="68">
        <f>O678-M678</f>
        <v>-197000</v>
      </c>
      <c r="R678" s="90">
        <f>Q678/$M$1040</f>
        <v>-1.7434785494612474E-4</v>
      </c>
    </row>
    <row r="679" spans="1:18" ht="15" customHeight="1" x14ac:dyDescent="0.2">
      <c r="A679" s="225">
        <f>A678+1</f>
        <v>677</v>
      </c>
      <c r="B679" t="s">
        <v>1592</v>
      </c>
      <c r="C679" s="63" t="s">
        <v>1593</v>
      </c>
      <c r="D679" s="63"/>
      <c r="E679" t="s">
        <v>1594</v>
      </c>
      <c r="F679" t="s">
        <v>1595</v>
      </c>
      <c r="G679" s="63" t="s">
        <v>147</v>
      </c>
      <c r="M679" s="227">
        <f>VLOOKUP(B679,'Shareholding Feb13'!$B$2:$P$982,12,0)</f>
        <v>109500</v>
      </c>
      <c r="N679" s="244">
        <f>M679/$M$1040</f>
        <v>9.6909086886297761E-5</v>
      </c>
      <c r="O679" s="243">
        <f>VLOOKUP(B679,'Shareholding Mar13'!$B$2:$P$970,12,0)</f>
        <v>5000</v>
      </c>
      <c r="P679" s="244">
        <f>O679/$M$1040</f>
        <v>4.425072460561542E-6</v>
      </c>
      <c r="Q679" s="68">
        <f>O679-M679</f>
        <v>-104500</v>
      </c>
      <c r="R679" s="90">
        <f>Q679/$M$1040</f>
        <v>-9.2484014425736217E-5</v>
      </c>
    </row>
    <row r="680" spans="1:18" ht="15" customHeight="1" x14ac:dyDescent="0.2">
      <c r="A680" s="225">
        <f>A679+1</f>
        <v>678</v>
      </c>
      <c r="B680" t="s">
        <v>3542</v>
      </c>
      <c r="C680" s="63" t="s">
        <v>3543</v>
      </c>
      <c r="D680" s="63"/>
      <c r="E680" t="s">
        <v>3544</v>
      </c>
      <c r="F680" t="s">
        <v>3545</v>
      </c>
      <c r="G680" s="63" t="s">
        <v>147</v>
      </c>
      <c r="M680" s="227"/>
      <c r="N680" s="244">
        <f>M680/$M$1040</f>
        <v>0</v>
      </c>
      <c r="O680" s="243">
        <f>VLOOKUP(B680,'Shareholding Mar13'!$B$2:$P$970,12,0)</f>
        <v>15000</v>
      </c>
      <c r="P680" s="244">
        <f>O680/$M$1040</f>
        <v>1.3275217381684624E-5</v>
      </c>
      <c r="Q680" s="68">
        <f>O680-M680</f>
        <v>15000</v>
      </c>
      <c r="R680" s="90">
        <f>Q680/$M$1040</f>
        <v>1.3275217381684624E-5</v>
      </c>
    </row>
    <row r="681" spans="1:18" ht="15" customHeight="1" x14ac:dyDescent="0.2">
      <c r="A681" s="225">
        <f>A680+1</f>
        <v>679</v>
      </c>
      <c r="B681" t="s">
        <v>118</v>
      </c>
      <c r="C681" s="63" t="s">
        <v>45</v>
      </c>
      <c r="D681" s="63"/>
      <c r="E681" t="s">
        <v>1019</v>
      </c>
      <c r="F681" t="s">
        <v>1020</v>
      </c>
      <c r="G681" s="63" t="s">
        <v>605</v>
      </c>
      <c r="M681" s="227">
        <f>VLOOKUP(B681,'Shareholding Feb13'!$B$2:$P$982,12,0)</f>
        <v>25000</v>
      </c>
      <c r="N681" s="244">
        <f>M681/$M$1040</f>
        <v>2.2125362302807708E-5</v>
      </c>
      <c r="O681" s="243">
        <f>VLOOKUP(B681,'Shareholding Mar13'!$B$2:$P$970,12,0)</f>
        <v>17500</v>
      </c>
      <c r="P681" s="244">
        <f>O681/$M$1040</f>
        <v>1.5487753611965396E-5</v>
      </c>
      <c r="Q681" s="68">
        <f>O681-M681</f>
        <v>-7500</v>
      </c>
      <c r="R681" s="90">
        <f>Q681/$M$1040</f>
        <v>-6.6376086908423122E-6</v>
      </c>
    </row>
    <row r="682" spans="1:18" ht="15" customHeight="1" x14ac:dyDescent="0.2">
      <c r="A682" s="225">
        <f>A681+1</f>
        <v>680</v>
      </c>
      <c r="B682" t="s">
        <v>1544</v>
      </c>
      <c r="C682" s="63" t="s">
        <v>1545</v>
      </c>
      <c r="D682" s="63" t="s">
        <v>656</v>
      </c>
      <c r="E682" t="s">
        <v>1546</v>
      </c>
      <c r="F682" t="s">
        <v>1547</v>
      </c>
      <c r="G682" s="63" t="s">
        <v>147</v>
      </c>
      <c r="M682" s="227">
        <f>VLOOKUP(B682,'Shareholding Feb13'!$B$2:$P$982,12,0)</f>
        <v>24500</v>
      </c>
      <c r="N682" s="244">
        <f>M682/$M$1040</f>
        <v>2.1682855056751555E-5</v>
      </c>
      <c r="O682" s="243">
        <f>VLOOKUP(B682,'Shareholding Mar13'!$B$2:$P$970,12,0)</f>
        <v>24500</v>
      </c>
      <c r="P682" s="244">
        <f>O682/$M$1040</f>
        <v>2.1682855056751555E-5</v>
      </c>
      <c r="Q682" s="68">
        <f>O682-M682</f>
        <v>0</v>
      </c>
      <c r="R682" s="90">
        <f>Q682/$M$1040</f>
        <v>0</v>
      </c>
    </row>
    <row r="683" spans="1:18" ht="15" customHeight="1" x14ac:dyDescent="0.2">
      <c r="A683" s="225">
        <f>A682+1</f>
        <v>681</v>
      </c>
      <c r="B683" t="s">
        <v>2213</v>
      </c>
      <c r="C683" s="63" t="s">
        <v>2214</v>
      </c>
      <c r="D683" s="63"/>
      <c r="E683" t="s">
        <v>2167</v>
      </c>
      <c r="F683" t="s">
        <v>2215</v>
      </c>
      <c r="G683" s="63" t="s">
        <v>147</v>
      </c>
      <c r="M683" s="227">
        <f>VLOOKUP(B683,'Shareholding Feb13'!$B$2:$P$982,12,0)</f>
        <v>17500</v>
      </c>
      <c r="N683" s="244">
        <f>M683/$M$1040</f>
        <v>1.5487753611965396E-5</v>
      </c>
      <c r="O683" s="243">
        <f>VLOOKUP(B683,'Shareholding Mar13'!$B$2:$P$970,12,0)</f>
        <v>17000</v>
      </c>
      <c r="P683" s="244">
        <f>O683/$M$1040</f>
        <v>1.5045246365909241E-5</v>
      </c>
      <c r="Q683" s="68">
        <f>O683-M683</f>
        <v>-500</v>
      </c>
      <c r="R683" s="90">
        <f>Q683/$M$1040</f>
        <v>-4.4250724605615418E-7</v>
      </c>
    </row>
    <row r="684" spans="1:18" ht="15" customHeight="1" x14ac:dyDescent="0.2">
      <c r="A684" s="225">
        <f>A683+1</f>
        <v>682</v>
      </c>
      <c r="B684" t="s">
        <v>607</v>
      </c>
      <c r="C684" s="63" t="s">
        <v>37</v>
      </c>
      <c r="D684" s="63"/>
      <c r="E684" t="s">
        <v>963</v>
      </c>
      <c r="F684" t="s">
        <v>964</v>
      </c>
      <c r="G684" s="63" t="s">
        <v>147</v>
      </c>
      <c r="M684" s="227">
        <f>VLOOKUP(B684,'Shareholding Feb13'!$B$2:$P$982,12,0)</f>
        <v>368500</v>
      </c>
      <c r="N684" s="244">
        <f>M684/$M$1040</f>
        <v>3.2612784034338565E-4</v>
      </c>
      <c r="O684" s="243">
        <f>VLOOKUP(B684,'Shareholding Mar13'!$B$2:$P$970,12,0)</f>
        <v>241000</v>
      </c>
      <c r="P684" s="244">
        <f>O684/$M$1040</f>
        <v>2.1328849259906631E-4</v>
      </c>
      <c r="Q684" s="68">
        <f>O684-M684</f>
        <v>-127500</v>
      </c>
      <c r="R684" s="90">
        <f>Q684/$M$1040</f>
        <v>-1.1283934774431931E-4</v>
      </c>
    </row>
    <row r="685" spans="1:18" ht="15" customHeight="1" x14ac:dyDescent="0.2">
      <c r="A685" s="225">
        <f>A684+1</f>
        <v>683</v>
      </c>
      <c r="B685" t="s">
        <v>536</v>
      </c>
      <c r="C685" s="63" t="s">
        <v>18</v>
      </c>
      <c r="D685" s="63"/>
      <c r="E685" t="s">
        <v>963</v>
      </c>
      <c r="F685" t="s">
        <v>1211</v>
      </c>
      <c r="G685" s="63" t="s">
        <v>147</v>
      </c>
      <c r="M685" s="227">
        <f>VLOOKUP(B685,'Shareholding Feb13'!$B$2:$P$982,12,0)</f>
        <v>87500</v>
      </c>
      <c r="N685" s="244">
        <f>M685/$M$1040</f>
        <v>7.7438768059826974E-5</v>
      </c>
      <c r="O685" s="243">
        <f>VLOOKUP(B685,'Shareholding Mar13'!$B$2:$P$970,12,0)</f>
        <v>70000</v>
      </c>
      <c r="P685" s="244">
        <f>O685/$M$1040</f>
        <v>6.1951014447861585E-5</v>
      </c>
      <c r="Q685" s="68">
        <f>O685-M685</f>
        <v>-17500</v>
      </c>
      <c r="R685" s="90">
        <f>Q685/$M$1040</f>
        <v>-1.5487753611965396E-5</v>
      </c>
    </row>
    <row r="686" spans="1:18" ht="15" customHeight="1" x14ac:dyDescent="0.2">
      <c r="A686" s="225">
        <f>A685+1</f>
        <v>684</v>
      </c>
      <c r="B686" t="s">
        <v>2635</v>
      </c>
      <c r="C686" s="63" t="s">
        <v>2636</v>
      </c>
      <c r="D686" s="63"/>
      <c r="E686" t="s">
        <v>2637</v>
      </c>
      <c r="F686" t="s">
        <v>2638</v>
      </c>
      <c r="G686" s="63" t="s">
        <v>147</v>
      </c>
      <c r="M686" s="227">
        <f>VLOOKUP(B686,'Shareholding Feb13'!$B$2:$P$982,12,0)</f>
        <v>12500</v>
      </c>
      <c r="N686" s="244">
        <f>M686/$M$1040</f>
        <v>1.1062681151403854E-5</v>
      </c>
      <c r="O686" s="243">
        <f>VLOOKUP(B686,'Shareholding Mar13'!$B$2:$P$970,12,0)</f>
        <v>10000</v>
      </c>
      <c r="P686" s="244">
        <f>O686/$M$1040</f>
        <v>8.850144921123084E-6</v>
      </c>
      <c r="Q686" s="68">
        <f>O686-M686</f>
        <v>-2500</v>
      </c>
      <c r="R686" s="90">
        <f>Q686/$M$1040</f>
        <v>-2.212536230280771E-6</v>
      </c>
    </row>
    <row r="687" spans="1:18" ht="15" customHeight="1" x14ac:dyDescent="0.2">
      <c r="A687" s="225">
        <f>A686+1</f>
        <v>685</v>
      </c>
      <c r="B687" t="s">
        <v>2684</v>
      </c>
      <c r="C687" s="63" t="s">
        <v>2685</v>
      </c>
      <c r="D687" s="63"/>
      <c r="E687" t="s">
        <v>1933</v>
      </c>
      <c r="F687" t="s">
        <v>2686</v>
      </c>
      <c r="G687" s="63" t="s">
        <v>147</v>
      </c>
      <c r="M687" s="227">
        <f>VLOOKUP(B687,'Shareholding Feb13'!$B$2:$P$982,12,0)</f>
        <v>9000</v>
      </c>
      <c r="N687" s="244">
        <f>M687/$M$1040</f>
        <v>7.9651304290107746E-6</v>
      </c>
      <c r="O687" s="243">
        <f>VLOOKUP(B687,'Shareholding Mar13'!$B$2:$P$970,12,0)</f>
        <v>7000</v>
      </c>
      <c r="P687" s="244">
        <f>O687/$M$1040</f>
        <v>6.1951014447861583E-6</v>
      </c>
      <c r="Q687" s="68">
        <f>O687-M687</f>
        <v>-2000</v>
      </c>
      <c r="R687" s="90">
        <f>Q687/$M$1040</f>
        <v>-1.7700289842246167E-6</v>
      </c>
    </row>
    <row r="688" spans="1:18" ht="15" customHeight="1" x14ac:dyDescent="0.2">
      <c r="A688" s="225">
        <f>A687+1</f>
        <v>686</v>
      </c>
      <c r="B688" t="s">
        <v>3182</v>
      </c>
      <c r="C688" s="63" t="s">
        <v>3183</v>
      </c>
      <c r="D688" s="63"/>
      <c r="E688" t="s">
        <v>3073</v>
      </c>
      <c r="F688" t="s">
        <v>3005</v>
      </c>
      <c r="G688" s="63" t="s">
        <v>147</v>
      </c>
      <c r="M688" s="227">
        <f>VLOOKUP(B688,'Shareholding Feb13'!$B$2:$P$982,12,0)</f>
        <v>14500</v>
      </c>
      <c r="N688" s="244">
        <f>M688/$M$1040</f>
        <v>1.2832710135628471E-5</v>
      </c>
      <c r="O688" s="243">
        <f>VLOOKUP(B688,'Shareholding Mar13'!$B$2:$P$970,12,0)</f>
        <v>23000</v>
      </c>
      <c r="P688" s="244">
        <f>O688/$M$1040</f>
        <v>2.0355333318583093E-5</v>
      </c>
      <c r="Q688" s="68">
        <f>O688-M688</f>
        <v>8500</v>
      </c>
      <c r="R688" s="90">
        <f>Q688/$M$1040</f>
        <v>7.5226231829546207E-6</v>
      </c>
    </row>
    <row r="689" spans="1:18" ht="15" customHeight="1" x14ac:dyDescent="0.2">
      <c r="A689" s="225">
        <f>A688+1</f>
        <v>687</v>
      </c>
      <c r="B689" t="s">
        <v>3490</v>
      </c>
      <c r="C689" s="63" t="s">
        <v>3491</v>
      </c>
      <c r="D689" s="63"/>
      <c r="E689" t="s">
        <v>3492</v>
      </c>
      <c r="F689" t="s">
        <v>1211</v>
      </c>
      <c r="G689" s="63" t="s">
        <v>147</v>
      </c>
      <c r="M689" s="227"/>
      <c r="N689" s="244">
        <f>M689/$M$1040</f>
        <v>0</v>
      </c>
      <c r="O689" s="243">
        <f>VLOOKUP(B689,'Shareholding Mar13'!$B$2:$P$970,12,0)</f>
        <v>50000</v>
      </c>
      <c r="P689" s="244">
        <f>O689/$M$1040</f>
        <v>4.4250724605615417E-5</v>
      </c>
      <c r="Q689" s="68">
        <f>O689-M689</f>
        <v>50000</v>
      </c>
      <c r="R689" s="90">
        <f>Q689/$M$1040</f>
        <v>4.4250724605615417E-5</v>
      </c>
    </row>
    <row r="690" spans="1:18" ht="15" customHeight="1" x14ac:dyDescent="0.2">
      <c r="A690" s="225">
        <f>A689+1</f>
        <v>688</v>
      </c>
      <c r="B690" t="s">
        <v>3484</v>
      </c>
      <c r="C690" s="63" t="s">
        <v>3485</v>
      </c>
      <c r="D690" s="63" t="s">
        <v>656</v>
      </c>
      <c r="E690" t="s">
        <v>3486</v>
      </c>
      <c r="F690" t="s">
        <v>1211</v>
      </c>
      <c r="G690" s="63" t="s">
        <v>147</v>
      </c>
      <c r="M690" s="227"/>
      <c r="N690" s="244">
        <f>M690/$M$1040</f>
        <v>0</v>
      </c>
      <c r="O690" s="243">
        <f>VLOOKUP(B690,'Shareholding Mar13'!$B$2:$P$970,12,0)</f>
        <v>58000</v>
      </c>
      <c r="P690" s="244">
        <f>O690/$M$1040</f>
        <v>5.1330840542513885E-5</v>
      </c>
      <c r="Q690" s="68">
        <f>O690-M690</f>
        <v>58000</v>
      </c>
      <c r="R690" s="90">
        <f>Q690/$M$1040</f>
        <v>5.1330840542513885E-5</v>
      </c>
    </row>
    <row r="691" spans="1:18" ht="15" customHeight="1" x14ac:dyDescent="0.2">
      <c r="A691" s="225">
        <f>A690+1</f>
        <v>689</v>
      </c>
      <c r="B691" t="s">
        <v>786</v>
      </c>
      <c r="C691" s="63" t="s">
        <v>523</v>
      </c>
      <c r="D691" s="63" t="s">
        <v>202</v>
      </c>
      <c r="E691" t="s">
        <v>894</v>
      </c>
      <c r="F691" t="s">
        <v>895</v>
      </c>
      <c r="G691" s="63" t="s">
        <v>605</v>
      </c>
      <c r="M691" s="227">
        <f>VLOOKUP(B691,'Shareholding Feb13'!$B$2:$P$982,12,0)</f>
        <v>283500</v>
      </c>
      <c r="N691" s="244">
        <f>M691/$M$1040</f>
        <v>2.509016085138394E-4</v>
      </c>
      <c r="O691" s="243">
        <f>VLOOKUP(B691,'Shareholding Mar13'!$B$2:$P$970,12,0)</f>
        <v>306500</v>
      </c>
      <c r="P691" s="244">
        <f>O691/$M$1040</f>
        <v>2.7125694183242248E-4</v>
      </c>
      <c r="Q691" s="68">
        <f>O691-M691</f>
        <v>23000</v>
      </c>
      <c r="R691" s="90">
        <f>Q691/$M$1040</f>
        <v>2.0355333318583093E-5</v>
      </c>
    </row>
    <row r="692" spans="1:18" ht="15" customHeight="1" x14ac:dyDescent="0.2">
      <c r="A692" s="225">
        <f>A691+1</f>
        <v>690</v>
      </c>
      <c r="B692" t="s">
        <v>1309</v>
      </c>
      <c r="C692" s="63" t="s">
        <v>1310</v>
      </c>
      <c r="D692" s="63" t="s">
        <v>1311</v>
      </c>
      <c r="E692" t="s">
        <v>1312</v>
      </c>
      <c r="F692" t="s">
        <v>458</v>
      </c>
      <c r="G692" s="63" t="s">
        <v>605</v>
      </c>
      <c r="M692" s="227">
        <f>VLOOKUP(B692,'Shareholding Feb13'!$B$2:$P$982,12,0)</f>
        <v>12500</v>
      </c>
      <c r="N692" s="244">
        <f>M692/$M$1040</f>
        <v>1.1062681151403854E-5</v>
      </c>
      <c r="O692" s="243">
        <f>VLOOKUP(B692,'Shareholding Mar13'!$B$2:$P$970,12,0)</f>
        <v>7500</v>
      </c>
      <c r="P692" s="244">
        <f>O692/$M$1040</f>
        <v>6.6376086908423122E-6</v>
      </c>
      <c r="Q692" s="68">
        <f>O692-M692</f>
        <v>-5000</v>
      </c>
      <c r="R692" s="90">
        <f>Q692/$M$1040</f>
        <v>-4.425072460561542E-6</v>
      </c>
    </row>
    <row r="693" spans="1:18" ht="15" customHeight="1" x14ac:dyDescent="0.2">
      <c r="A693" s="225">
        <f>A692+1</f>
        <v>691</v>
      </c>
      <c r="B693" t="s">
        <v>2382</v>
      </c>
      <c r="C693" s="63" t="s">
        <v>2383</v>
      </c>
      <c r="D693" s="63"/>
      <c r="E693" t="s">
        <v>2384</v>
      </c>
      <c r="F693"/>
      <c r="G693" s="63" t="s">
        <v>605</v>
      </c>
      <c r="M693" s="227">
        <f>VLOOKUP(B693,'Shareholding Feb13'!$B$2:$P$982,12,0)</f>
        <v>5500</v>
      </c>
      <c r="N693" s="244">
        <f>M693/$M$1040</f>
        <v>4.8675797066176959E-6</v>
      </c>
      <c r="O693" s="243">
        <f>VLOOKUP(B693,'Shareholding Mar13'!$B$2:$P$970,12,0)</f>
        <v>7000</v>
      </c>
      <c r="P693" s="244">
        <f>O693/$M$1040</f>
        <v>6.1951014447861583E-6</v>
      </c>
      <c r="Q693" s="68">
        <f>O693-M693</f>
        <v>1500</v>
      </c>
      <c r="R693" s="90">
        <f>Q693/$M$1040</f>
        <v>1.3275217381684624E-6</v>
      </c>
    </row>
    <row r="694" spans="1:18" ht="15" customHeight="1" x14ac:dyDescent="0.2">
      <c r="A694" s="225">
        <f>A693+1</f>
        <v>692</v>
      </c>
      <c r="B694" t="s">
        <v>1175</v>
      </c>
      <c r="C694" s="63" t="s">
        <v>1176</v>
      </c>
      <c r="D694" s="63"/>
      <c r="E694" t="s">
        <v>1177</v>
      </c>
      <c r="F694" t="s">
        <v>1211</v>
      </c>
      <c r="G694" s="63" t="s">
        <v>147</v>
      </c>
      <c r="M694" s="227">
        <f>VLOOKUP(B694,'Shareholding Feb13'!$B$2:$P$982,12,0)</f>
        <v>10000</v>
      </c>
      <c r="N694" s="244">
        <f>M694/$M$1040</f>
        <v>8.850144921123084E-6</v>
      </c>
      <c r="O694" s="243">
        <f>VLOOKUP(B694,'Shareholding Mar13'!$B$2:$P$970,12,0)</f>
        <v>10000</v>
      </c>
      <c r="P694" s="244">
        <f>O694/$M$1040</f>
        <v>8.850144921123084E-6</v>
      </c>
      <c r="Q694" s="68">
        <f>O694-M694</f>
        <v>0</v>
      </c>
      <c r="R694" s="90">
        <f>Q694/$M$1040</f>
        <v>0</v>
      </c>
    </row>
    <row r="695" spans="1:18" ht="15" customHeight="1" x14ac:dyDescent="0.2">
      <c r="A695" s="225">
        <f>A694+1</f>
        <v>693</v>
      </c>
      <c r="B695" t="s">
        <v>3479</v>
      </c>
      <c r="C695" s="63" t="s">
        <v>3480</v>
      </c>
      <c r="D695" s="63"/>
      <c r="E695" t="s">
        <v>3477</v>
      </c>
      <c r="F695" t="s">
        <v>3478</v>
      </c>
      <c r="G695" s="63" t="s">
        <v>147</v>
      </c>
      <c r="M695" s="227"/>
      <c r="N695" s="244">
        <f>M695/$M$1040</f>
        <v>0</v>
      </c>
      <c r="O695" s="243">
        <f>VLOOKUP(B695,'Shareholding Mar13'!$B$2:$P$970,12,0)</f>
        <v>72500</v>
      </c>
      <c r="P695" s="244">
        <f>O695/$M$1040</f>
        <v>6.4163550678142357E-5</v>
      </c>
      <c r="Q695" s="68">
        <f>O695-M695</f>
        <v>72500</v>
      </c>
      <c r="R695" s="90">
        <f>Q695/$M$1040</f>
        <v>6.4163550678142357E-5</v>
      </c>
    </row>
    <row r="696" spans="1:18" ht="15" customHeight="1" x14ac:dyDescent="0.2">
      <c r="A696" s="225">
        <f>A695+1</f>
        <v>694</v>
      </c>
      <c r="B696" t="s">
        <v>3475</v>
      </c>
      <c r="C696" s="63" t="s">
        <v>3476</v>
      </c>
      <c r="D696" s="63"/>
      <c r="E696" t="s">
        <v>3477</v>
      </c>
      <c r="F696" t="s">
        <v>3478</v>
      </c>
      <c r="G696" s="63" t="s">
        <v>147</v>
      </c>
      <c r="M696" s="227"/>
      <c r="N696" s="244">
        <f>M696/$M$1040</f>
        <v>0</v>
      </c>
      <c r="O696" s="243">
        <f>VLOOKUP(B696,'Shareholding Mar13'!$B$2:$P$970,12,0)</f>
        <v>75000</v>
      </c>
      <c r="P696" s="244">
        <f>O696/$M$1040</f>
        <v>6.6376086908423129E-5</v>
      </c>
      <c r="Q696" s="68">
        <f>O696-M696</f>
        <v>75000</v>
      </c>
      <c r="R696" s="90">
        <f>Q696/$M$1040</f>
        <v>6.6376086908423129E-5</v>
      </c>
    </row>
    <row r="697" spans="1:18" ht="15" customHeight="1" x14ac:dyDescent="0.2">
      <c r="A697" s="225">
        <f>A696+1</f>
        <v>695</v>
      </c>
      <c r="B697" t="s">
        <v>166</v>
      </c>
      <c r="C697" s="63" t="s">
        <v>472</v>
      </c>
      <c r="D697" s="63" t="s">
        <v>656</v>
      </c>
      <c r="E697" t="s">
        <v>2341</v>
      </c>
      <c r="F697" t="s">
        <v>2342</v>
      </c>
      <c r="G697" s="63" t="s">
        <v>605</v>
      </c>
      <c r="M697" s="227">
        <f>VLOOKUP(B697,'Shareholding Feb13'!$B$2:$P$982,12,0)</f>
        <v>35000</v>
      </c>
      <c r="N697" s="244">
        <f>M697/$M$1040</f>
        <v>3.0975507223930792E-5</v>
      </c>
      <c r="O697" s="243">
        <f>VLOOKUP(B697,'Shareholding Mar13'!$B$2:$P$970,12,0)</f>
        <v>46000</v>
      </c>
      <c r="P697" s="244">
        <f>O697/$M$1040</f>
        <v>4.0710666637166186E-5</v>
      </c>
      <c r="Q697" s="68">
        <f>O697-M697</f>
        <v>11000</v>
      </c>
      <c r="R697" s="90">
        <f>Q697/$M$1040</f>
        <v>9.7351594132353918E-6</v>
      </c>
    </row>
    <row r="698" spans="1:18" ht="15" customHeight="1" x14ac:dyDescent="0.2">
      <c r="A698" s="225">
        <f>A697+1</f>
        <v>696</v>
      </c>
      <c r="B698" t="s">
        <v>78</v>
      </c>
      <c r="C698" s="63" t="s">
        <v>637</v>
      </c>
      <c r="D698" s="63"/>
      <c r="E698" t="s">
        <v>995</v>
      </c>
      <c r="F698" t="s">
        <v>996</v>
      </c>
      <c r="G698" s="63" t="s">
        <v>605</v>
      </c>
      <c r="M698" s="227">
        <f>VLOOKUP(B698,'Shareholding Feb13'!$B$2:$P$982,12,0)</f>
        <v>22500</v>
      </c>
      <c r="N698" s="244">
        <f>M698/$M$1040</f>
        <v>1.9912826072526937E-5</v>
      </c>
      <c r="O698" s="243">
        <f>VLOOKUP(B698,'Shareholding Mar13'!$B$2:$P$970,12,0)</f>
        <v>24500</v>
      </c>
      <c r="P698" s="244">
        <f>O698/$M$1040</f>
        <v>2.1682855056751555E-5</v>
      </c>
      <c r="Q698" s="68">
        <f>O698-M698</f>
        <v>2000</v>
      </c>
      <c r="R698" s="90">
        <f>Q698/$M$1040</f>
        <v>1.7700289842246167E-6</v>
      </c>
    </row>
    <row r="699" spans="1:18" ht="15" customHeight="1" x14ac:dyDescent="0.2">
      <c r="A699" s="225">
        <f>A698+1</f>
        <v>697</v>
      </c>
      <c r="B699" t="s">
        <v>79</v>
      </c>
      <c r="C699" s="63" t="s">
        <v>200</v>
      </c>
      <c r="D699" s="63"/>
      <c r="E699" t="s">
        <v>995</v>
      </c>
      <c r="F699" t="s">
        <v>1247</v>
      </c>
      <c r="G699" s="63" t="s">
        <v>605</v>
      </c>
      <c r="M699" s="227">
        <f>VLOOKUP(B699,'Shareholding Feb13'!$B$2:$P$982,12,0)</f>
        <v>68000</v>
      </c>
      <c r="N699" s="244">
        <f>M699/$M$1040</f>
        <v>6.0180985463636966E-5</v>
      </c>
      <c r="O699" s="243">
        <f>VLOOKUP(B699,'Shareholding Mar13'!$B$2:$P$970,12,0)</f>
        <v>59500</v>
      </c>
      <c r="P699" s="244">
        <f>O699/$M$1040</f>
        <v>5.2658362280682344E-5</v>
      </c>
      <c r="Q699" s="68">
        <f>O699-M699</f>
        <v>-8500</v>
      </c>
      <c r="R699" s="90">
        <f>Q699/$M$1040</f>
        <v>-7.5226231829546207E-6</v>
      </c>
    </row>
    <row r="700" spans="1:18" ht="15" customHeight="1" x14ac:dyDescent="0.2">
      <c r="A700" s="225">
        <f>A699+1</f>
        <v>698</v>
      </c>
      <c r="B700" t="s">
        <v>80</v>
      </c>
      <c r="C700" s="63" t="s">
        <v>38</v>
      </c>
      <c r="D700" s="63"/>
      <c r="E700" t="s">
        <v>995</v>
      </c>
      <c r="F700" t="s">
        <v>996</v>
      </c>
      <c r="G700" s="63" t="s">
        <v>605</v>
      </c>
      <c r="M700" s="227">
        <f>VLOOKUP(B700,'Shareholding Feb13'!$B$2:$P$982,12,0)</f>
        <v>7000</v>
      </c>
      <c r="N700" s="244">
        <f>M700/$M$1040</f>
        <v>6.1951014447861583E-6</v>
      </c>
      <c r="O700" s="243">
        <f>VLOOKUP(B700,'Shareholding Mar13'!$B$2:$P$970,12,0)</f>
        <v>7000</v>
      </c>
      <c r="P700" s="244">
        <f>O700/$M$1040</f>
        <v>6.1951014447861583E-6</v>
      </c>
      <c r="Q700" s="68">
        <f>O700-M700</f>
        <v>0</v>
      </c>
      <c r="R700" s="90">
        <f>Q700/$M$1040</f>
        <v>0</v>
      </c>
    </row>
    <row r="701" spans="1:18" ht="15" customHeight="1" x14ac:dyDescent="0.2">
      <c r="A701" s="225">
        <f>A700+1</f>
        <v>699</v>
      </c>
      <c r="B701" t="s">
        <v>777</v>
      </c>
      <c r="C701" s="63" t="s">
        <v>236</v>
      </c>
      <c r="D701" s="63"/>
      <c r="E701" t="s">
        <v>1085</v>
      </c>
      <c r="F701" t="s">
        <v>1221</v>
      </c>
      <c r="G701" s="63" t="s">
        <v>605</v>
      </c>
      <c r="M701" s="227">
        <f>VLOOKUP(B701,'Shareholding Feb13'!$B$2:$P$982,12,0)</f>
        <v>543000</v>
      </c>
      <c r="N701" s="244">
        <f>M701/$M$1040</f>
        <v>4.8056286921698341E-4</v>
      </c>
      <c r="O701" s="243">
        <f>VLOOKUP(B701,'Shareholding Mar13'!$B$2:$P$970,12,0)</f>
        <v>372000</v>
      </c>
      <c r="P701" s="244">
        <f>O701/$M$1040</f>
        <v>3.2922539106577871E-4</v>
      </c>
      <c r="Q701" s="68">
        <f>O701-M701</f>
        <v>-171000</v>
      </c>
      <c r="R701" s="90">
        <f>Q701/$M$1040</f>
        <v>-1.5133747815120472E-4</v>
      </c>
    </row>
    <row r="702" spans="1:18" ht="15" customHeight="1" x14ac:dyDescent="0.2">
      <c r="A702" s="225">
        <f>A701+1</f>
        <v>700</v>
      </c>
      <c r="B702" t="s">
        <v>778</v>
      </c>
      <c r="C702" s="63" t="s">
        <v>641</v>
      </c>
      <c r="D702" s="63"/>
      <c r="E702" t="s">
        <v>1085</v>
      </c>
      <c r="F702" t="s">
        <v>1086</v>
      </c>
      <c r="G702" s="63" t="s">
        <v>147</v>
      </c>
      <c r="M702" s="227">
        <f>VLOOKUP(B702,'Shareholding Feb13'!$B$2:$P$982,12,0)</f>
        <v>775500</v>
      </c>
      <c r="N702" s="244">
        <f>M702/$M$1040</f>
        <v>6.8632873863309516E-4</v>
      </c>
      <c r="O702" s="243">
        <f>VLOOKUP(B702,'Shareholding Mar13'!$B$2:$P$970,12,0)</f>
        <v>711000</v>
      </c>
      <c r="P702" s="244">
        <f>O702/$M$1040</f>
        <v>6.292453038918512E-4</v>
      </c>
      <c r="Q702" s="68">
        <f>O702-M702</f>
        <v>-64500</v>
      </c>
      <c r="R702" s="90">
        <f>Q702/$M$1040</f>
        <v>-5.7083434741243888E-5</v>
      </c>
    </row>
    <row r="703" spans="1:18" ht="15" customHeight="1" x14ac:dyDescent="0.2">
      <c r="A703" s="225">
        <f>A702+1</f>
        <v>701</v>
      </c>
      <c r="B703" t="s">
        <v>1495</v>
      </c>
      <c r="C703" s="63" t="s">
        <v>1496</v>
      </c>
      <c r="D703" s="63"/>
      <c r="E703" t="s">
        <v>1452</v>
      </c>
      <c r="F703" t="s">
        <v>1497</v>
      </c>
      <c r="G703" s="63" t="s">
        <v>147</v>
      </c>
      <c r="M703" s="227">
        <f>VLOOKUP(B703,'Shareholding Feb13'!$B$2:$P$982,12,0)</f>
        <v>397500</v>
      </c>
      <c r="N703" s="244">
        <f>M703/$M$1040</f>
        <v>3.5179326061464259E-4</v>
      </c>
      <c r="O703" s="243">
        <f>VLOOKUP(B703,'Shareholding Mar13'!$B$2:$P$970,12,0)</f>
        <v>351500</v>
      </c>
      <c r="P703" s="244">
        <f>O703/$M$1040</f>
        <v>3.1108259397747638E-4</v>
      </c>
      <c r="Q703" s="68">
        <f>O703-M703</f>
        <v>-46000</v>
      </c>
      <c r="R703" s="90">
        <f>Q703/$M$1040</f>
        <v>-4.0710666637166186E-5</v>
      </c>
    </row>
    <row r="704" spans="1:18" ht="15" customHeight="1" x14ac:dyDescent="0.2">
      <c r="A704" s="225">
        <f>A703+1</f>
        <v>702</v>
      </c>
      <c r="B704" t="s">
        <v>8</v>
      </c>
      <c r="C704" s="63" t="s">
        <v>636</v>
      </c>
      <c r="D704" s="63"/>
      <c r="E704" t="s">
        <v>1005</v>
      </c>
      <c r="F704" t="s">
        <v>964</v>
      </c>
      <c r="G704" s="63" t="s">
        <v>605</v>
      </c>
      <c r="M704" s="227">
        <f>VLOOKUP(B704,'Shareholding Feb13'!$B$2:$P$982,12,0)</f>
        <v>10500</v>
      </c>
      <c r="N704" s="244">
        <f>M704/$M$1040</f>
        <v>9.292652167179237E-6</v>
      </c>
      <c r="O704" s="243">
        <f>VLOOKUP(B704,'Shareholding Mar13'!$B$2:$P$970,12,0)</f>
        <v>6000</v>
      </c>
      <c r="P704" s="244">
        <f>O704/$M$1040</f>
        <v>5.3100869526738497E-6</v>
      </c>
      <c r="Q704" s="68">
        <f>O704-M704</f>
        <v>-4500</v>
      </c>
      <c r="R704" s="90">
        <f>Q704/$M$1040</f>
        <v>-3.9825652145053873E-6</v>
      </c>
    </row>
    <row r="705" spans="1:18" ht="15" customHeight="1" x14ac:dyDescent="0.2">
      <c r="A705" s="225">
        <f>A704+1</f>
        <v>703</v>
      </c>
      <c r="B705" t="s">
        <v>455</v>
      </c>
      <c r="C705" s="63" t="s">
        <v>17</v>
      </c>
      <c r="D705" s="63"/>
      <c r="E705" t="s">
        <v>1033</v>
      </c>
      <c r="F705" t="s">
        <v>1280</v>
      </c>
      <c r="G705" s="63" t="s">
        <v>605</v>
      </c>
      <c r="M705" s="227">
        <f>VLOOKUP(B705,'Shareholding Feb13'!$B$2:$P$982,12,0)</f>
        <v>10000</v>
      </c>
      <c r="N705" s="244">
        <f>M705/$M$1040</f>
        <v>8.850144921123084E-6</v>
      </c>
      <c r="O705" s="243">
        <f>VLOOKUP(B705,'Shareholding Mar13'!$B$2:$P$970,12,0)</f>
        <v>12000</v>
      </c>
      <c r="P705" s="244">
        <f>O705/$M$1040</f>
        <v>1.0620173905347699E-5</v>
      </c>
      <c r="Q705" s="68">
        <f>O705-M705</f>
        <v>2000</v>
      </c>
      <c r="R705" s="90">
        <f>Q705/$M$1040</f>
        <v>1.7700289842246167E-6</v>
      </c>
    </row>
    <row r="706" spans="1:18" ht="15" customHeight="1" x14ac:dyDescent="0.2">
      <c r="A706" s="225">
        <f>A705+1</f>
        <v>704</v>
      </c>
      <c r="B706" t="s">
        <v>111</v>
      </c>
      <c r="C706" s="63" t="s">
        <v>643</v>
      </c>
      <c r="D706" s="63"/>
      <c r="E706" t="s">
        <v>1244</v>
      </c>
      <c r="F706" t="s">
        <v>1245</v>
      </c>
      <c r="G706" s="63" t="s">
        <v>605</v>
      </c>
      <c r="M706" s="227">
        <f>VLOOKUP(B706,'Shareholding Feb13'!$B$2:$P$982,12,0)</f>
        <v>131500</v>
      </c>
      <c r="N706" s="244">
        <f>M706/$M$1040</f>
        <v>1.1637940571276855E-4</v>
      </c>
      <c r="O706" s="243">
        <f>VLOOKUP(B706,'Shareholding Mar13'!$B$2:$P$970,12,0)</f>
        <v>131500</v>
      </c>
      <c r="P706" s="244">
        <f>O706/$M$1040</f>
        <v>1.1637940571276855E-4</v>
      </c>
      <c r="Q706" s="68">
        <f>O706-M706</f>
        <v>0</v>
      </c>
      <c r="R706" s="90">
        <f>Q706/$M$1040</f>
        <v>0</v>
      </c>
    </row>
    <row r="707" spans="1:18" ht="15" customHeight="1" x14ac:dyDescent="0.2">
      <c r="A707" s="225">
        <f>A706+1</f>
        <v>705</v>
      </c>
      <c r="B707" t="s">
        <v>2653</v>
      </c>
      <c r="C707" s="63" t="s">
        <v>2654</v>
      </c>
      <c r="D707" s="63"/>
      <c r="E707" t="s">
        <v>1093</v>
      </c>
      <c r="F707" t="s">
        <v>1094</v>
      </c>
      <c r="G707" s="63" t="s">
        <v>605</v>
      </c>
      <c r="M707" s="227">
        <f>VLOOKUP(B707,'Shareholding Feb13'!$B$2:$P$982,12,0)</f>
        <v>20500</v>
      </c>
      <c r="N707" s="244">
        <f>M707/$M$1040</f>
        <v>1.8142797088302321E-5</v>
      </c>
      <c r="O707" s="243"/>
      <c r="P707" s="244">
        <f>O707/$M$1040</f>
        <v>0</v>
      </c>
      <c r="Q707" s="68">
        <f>O707-M707</f>
        <v>-20500</v>
      </c>
      <c r="R707" s="90">
        <f>Q707/$M$1040</f>
        <v>-1.8142797088302321E-5</v>
      </c>
    </row>
    <row r="708" spans="1:18" ht="15" customHeight="1" x14ac:dyDescent="0.2">
      <c r="A708" s="225">
        <f>A707+1</f>
        <v>706</v>
      </c>
      <c r="B708" t="s">
        <v>380</v>
      </c>
      <c r="C708" s="63" t="s">
        <v>381</v>
      </c>
      <c r="D708" s="63"/>
      <c r="E708" t="s">
        <v>1093</v>
      </c>
      <c r="F708" t="s">
        <v>1094</v>
      </c>
      <c r="G708" s="63" t="s">
        <v>147</v>
      </c>
      <c r="M708" s="227">
        <f>VLOOKUP(B708,'Shareholding Feb13'!$B$2:$P$982,12,0)</f>
        <v>235500</v>
      </c>
      <c r="N708" s="244">
        <f>M708/$M$1040</f>
        <v>2.0842091289244861E-4</v>
      </c>
      <c r="O708" s="243">
        <f>VLOOKUP(B708,'Shareholding Mar13'!$B$2:$P$970,12,0)</f>
        <v>242500</v>
      </c>
      <c r="P708" s="244">
        <f>O708/$M$1040</f>
        <v>2.1461601433723476E-4</v>
      </c>
      <c r="Q708" s="68">
        <f>O708-M708</f>
        <v>7000</v>
      </c>
      <c r="R708" s="90">
        <f>Q708/$M$1040</f>
        <v>6.1951014447861583E-6</v>
      </c>
    </row>
    <row r="709" spans="1:18" ht="15" customHeight="1" x14ac:dyDescent="0.2">
      <c r="A709" s="225">
        <f>A708+1</f>
        <v>707</v>
      </c>
      <c r="B709" t="s">
        <v>1518</v>
      </c>
      <c r="C709" s="63" t="s">
        <v>1519</v>
      </c>
      <c r="D709" s="63"/>
      <c r="E709" t="s">
        <v>401</v>
      </c>
      <c r="F709" t="s">
        <v>1222</v>
      </c>
      <c r="G709" s="63" t="s">
        <v>605</v>
      </c>
      <c r="M709" s="227">
        <f>VLOOKUP(B709,'Shareholding Feb13'!$B$2:$P$982,12,0)</f>
        <v>28500</v>
      </c>
      <c r="N709" s="244">
        <f>M709/$M$1040</f>
        <v>2.5222913025200786E-5</v>
      </c>
      <c r="O709" s="243"/>
      <c r="P709" s="244">
        <f>O709/$M$1040</f>
        <v>0</v>
      </c>
      <c r="Q709" s="68">
        <f>O709-M709</f>
        <v>-28500</v>
      </c>
      <c r="R709" s="90">
        <f>Q709/$M$1040</f>
        <v>-2.5222913025200786E-5</v>
      </c>
    </row>
    <row r="710" spans="1:18" ht="15" customHeight="1" x14ac:dyDescent="0.2">
      <c r="A710" s="225">
        <f>A709+1</f>
        <v>708</v>
      </c>
      <c r="B710" t="s">
        <v>1091</v>
      </c>
      <c r="C710" s="63" t="s">
        <v>1092</v>
      </c>
      <c r="D710" s="63"/>
      <c r="E710" t="s">
        <v>401</v>
      </c>
      <c r="F710" t="s">
        <v>1222</v>
      </c>
      <c r="G710" s="63" t="s">
        <v>147</v>
      </c>
      <c r="M710" s="227">
        <f>VLOOKUP(B710,'Shareholding Feb13'!$B$2:$P$982,12,0)</f>
        <v>109500</v>
      </c>
      <c r="N710" s="244">
        <f>M710/$M$1040</f>
        <v>9.6909086886297761E-5</v>
      </c>
      <c r="O710" s="243"/>
      <c r="P710" s="244">
        <f>O710/$M$1040</f>
        <v>0</v>
      </c>
      <c r="Q710" s="68">
        <f>O710-M710</f>
        <v>-109500</v>
      </c>
      <c r="R710" s="90">
        <f>Q710/$M$1040</f>
        <v>-9.6909086886297761E-5</v>
      </c>
    </row>
    <row r="711" spans="1:18" ht="15" customHeight="1" x14ac:dyDescent="0.2">
      <c r="A711" s="225">
        <f>A710+1</f>
        <v>709</v>
      </c>
      <c r="B711" t="s">
        <v>1015</v>
      </c>
      <c r="C711" s="63" t="s">
        <v>1016</v>
      </c>
      <c r="D711" s="63"/>
      <c r="E711" t="s">
        <v>1032</v>
      </c>
      <c r="F711"/>
      <c r="G711" s="63" t="s">
        <v>147</v>
      </c>
      <c r="M711" s="227">
        <f>VLOOKUP(B711,'Shareholding Feb13'!$B$2:$P$982,12,0)</f>
        <v>168000</v>
      </c>
      <c r="N711" s="244">
        <f>M711/$M$1040</f>
        <v>1.4868243467486779E-4</v>
      </c>
      <c r="O711" s="243">
        <f>VLOOKUP(B711,'Shareholding Mar13'!$B$2:$P$970,12,0)</f>
        <v>147000</v>
      </c>
      <c r="P711" s="244">
        <f>O711/$M$1040</f>
        <v>1.3009713034050933E-4</v>
      </c>
      <c r="Q711" s="68">
        <f>O711-M711</f>
        <v>-21000</v>
      </c>
      <c r="R711" s="90">
        <f>Q711/$M$1040</f>
        <v>-1.8585304334358474E-5</v>
      </c>
    </row>
    <row r="712" spans="1:18" ht="15" customHeight="1" x14ac:dyDescent="0.2">
      <c r="A712" s="225">
        <f>A711+1</f>
        <v>710</v>
      </c>
      <c r="B712" t="s">
        <v>2782</v>
      </c>
      <c r="C712" s="63" t="s">
        <v>2783</v>
      </c>
      <c r="D712" s="63"/>
      <c r="E712" t="s">
        <v>401</v>
      </c>
      <c r="F712" t="s">
        <v>1222</v>
      </c>
      <c r="G712" s="63" t="s">
        <v>605</v>
      </c>
      <c r="M712" s="227">
        <f>VLOOKUP(B712,'Shareholding Feb13'!$B$2:$P$982,12,0)</f>
        <v>3500</v>
      </c>
      <c r="N712" s="244">
        <f>M712/$M$1040</f>
        <v>3.0975507223930792E-6</v>
      </c>
      <c r="O712" s="243">
        <f>VLOOKUP(B712,'Shareholding Mar13'!$B$2:$P$970,12,0)</f>
        <v>2000</v>
      </c>
      <c r="P712" s="244">
        <f>O712/$M$1040</f>
        <v>1.7700289842246167E-6</v>
      </c>
      <c r="Q712" s="68">
        <f>O712-M712</f>
        <v>-1500</v>
      </c>
      <c r="R712" s="90">
        <f>Q712/$M$1040</f>
        <v>-1.3275217381684624E-6</v>
      </c>
    </row>
    <row r="713" spans="1:18" ht="15" customHeight="1" x14ac:dyDescent="0.2">
      <c r="A713" s="225">
        <f>A712+1</f>
        <v>711</v>
      </c>
      <c r="B713" t="s">
        <v>2900</v>
      </c>
      <c r="C713" s="63" t="s">
        <v>2901</v>
      </c>
      <c r="D713" s="63"/>
      <c r="E713" t="s">
        <v>2902</v>
      </c>
      <c r="F713"/>
      <c r="G713" s="63" t="s">
        <v>147</v>
      </c>
      <c r="M713" s="227">
        <f>VLOOKUP(B713,'Shareholding Feb13'!$B$2:$P$982,12,0)</f>
        <v>500</v>
      </c>
      <c r="N713" s="244">
        <f>M713/$M$1040</f>
        <v>4.4250724605615418E-7</v>
      </c>
      <c r="O713" s="243">
        <f>VLOOKUP(B713,'Shareholding Mar13'!$B$2:$P$970,12,0)</f>
        <v>500</v>
      </c>
      <c r="P713" s="244">
        <f>O713/$M$1040</f>
        <v>4.4250724605615418E-7</v>
      </c>
      <c r="Q713" s="68">
        <f>O713-M713</f>
        <v>0</v>
      </c>
      <c r="R713" s="90">
        <f>Q713/$M$1040</f>
        <v>0</v>
      </c>
    </row>
    <row r="714" spans="1:18" ht="15" customHeight="1" x14ac:dyDescent="0.2">
      <c r="A714" s="225">
        <f>A713+1</f>
        <v>712</v>
      </c>
      <c r="B714" t="s">
        <v>47</v>
      </c>
      <c r="C714" s="63" t="s">
        <v>61</v>
      </c>
      <c r="D714" s="63"/>
      <c r="E714" t="s">
        <v>984</v>
      </c>
      <c r="F714" t="s">
        <v>1211</v>
      </c>
      <c r="G714" s="63" t="s">
        <v>605</v>
      </c>
      <c r="M714" s="227">
        <f>VLOOKUP(B714,'Shareholding Feb13'!$B$2:$P$982,12,0)</f>
        <v>15000</v>
      </c>
      <c r="N714" s="244">
        <f>M714/$M$1040</f>
        <v>1.3275217381684624E-5</v>
      </c>
      <c r="O714" s="243">
        <f>VLOOKUP(B714,'Shareholding Mar13'!$B$2:$P$970,12,0)</f>
        <v>15000</v>
      </c>
      <c r="P714" s="244">
        <f>O714/$M$1040</f>
        <v>1.3275217381684624E-5</v>
      </c>
      <c r="Q714" s="68">
        <f>O714-M714</f>
        <v>0</v>
      </c>
      <c r="R714" s="90">
        <f>Q714/$M$1040</f>
        <v>0</v>
      </c>
    </row>
    <row r="715" spans="1:18" ht="15" customHeight="1" x14ac:dyDescent="0.2">
      <c r="A715" s="225">
        <f>A714+1</f>
        <v>713</v>
      </c>
      <c r="B715" t="s">
        <v>142</v>
      </c>
      <c r="C715" s="63" t="s">
        <v>20</v>
      </c>
      <c r="D715" s="63"/>
      <c r="E715" t="s">
        <v>896</v>
      </c>
      <c r="F715" t="s">
        <v>884</v>
      </c>
      <c r="G715" s="63" t="s">
        <v>605</v>
      </c>
      <c r="M715" s="227">
        <f>VLOOKUP(B715,'Shareholding Feb13'!$B$2:$P$982,12,0)</f>
        <v>61000</v>
      </c>
      <c r="N715" s="244">
        <f>M715/$M$1040</f>
        <v>5.398588401885081E-5</v>
      </c>
      <c r="O715" s="243">
        <f>VLOOKUP(B715,'Shareholding Mar13'!$B$2:$P$970,12,0)</f>
        <v>61000</v>
      </c>
      <c r="P715" s="244">
        <f>O715/$M$1040</f>
        <v>5.398588401885081E-5</v>
      </c>
      <c r="Q715" s="68">
        <f>O715-M715</f>
        <v>0</v>
      </c>
      <c r="R715" s="90">
        <f>Q715/$M$1040</f>
        <v>0</v>
      </c>
    </row>
    <row r="716" spans="1:18" ht="15" customHeight="1" x14ac:dyDescent="0.2">
      <c r="A716" s="225">
        <f>A715+1</f>
        <v>714</v>
      </c>
      <c r="B716" t="s">
        <v>143</v>
      </c>
      <c r="C716" s="63" t="s">
        <v>53</v>
      </c>
      <c r="D716" s="63"/>
      <c r="E716" t="s">
        <v>896</v>
      </c>
      <c r="F716" t="s">
        <v>884</v>
      </c>
      <c r="G716" s="63" t="s">
        <v>605</v>
      </c>
      <c r="M716" s="227">
        <f>VLOOKUP(B716,'Shareholding Feb13'!$B$2:$P$982,12,0)</f>
        <v>59500</v>
      </c>
      <c r="N716" s="244">
        <f>M716/$M$1040</f>
        <v>5.2658362280682344E-5</v>
      </c>
      <c r="O716" s="243">
        <f>VLOOKUP(B716,'Shareholding Mar13'!$B$2:$P$970,12,0)</f>
        <v>59500</v>
      </c>
      <c r="P716" s="244">
        <f>O716/$M$1040</f>
        <v>5.2658362280682344E-5</v>
      </c>
      <c r="Q716" s="68">
        <f>O716-M716</f>
        <v>0</v>
      </c>
      <c r="R716" s="90">
        <f>Q716/$M$1040</f>
        <v>0</v>
      </c>
    </row>
    <row r="717" spans="1:18" ht="15" customHeight="1" x14ac:dyDescent="0.2">
      <c r="A717" s="225">
        <f>A716+1</f>
        <v>715</v>
      </c>
      <c r="B717" t="s">
        <v>2750</v>
      </c>
      <c r="C717" s="63" t="s">
        <v>2751</v>
      </c>
      <c r="D717" s="63"/>
      <c r="E717" t="s">
        <v>1933</v>
      </c>
      <c r="F717" t="s">
        <v>2752</v>
      </c>
      <c r="G717" s="63" t="s">
        <v>147</v>
      </c>
      <c r="M717" s="227">
        <f>VLOOKUP(B717,'Shareholding Feb13'!$B$2:$P$982,12,0)</f>
        <v>7500</v>
      </c>
      <c r="N717" s="244">
        <f>M717/$M$1040</f>
        <v>6.6376086908423122E-6</v>
      </c>
      <c r="O717" s="243">
        <f>VLOOKUP(B717,'Shareholding Mar13'!$B$2:$P$970,12,0)</f>
        <v>5000</v>
      </c>
      <c r="P717" s="244">
        <f>O717/$M$1040</f>
        <v>4.425072460561542E-6</v>
      </c>
      <c r="Q717" s="68">
        <f>O717-M717</f>
        <v>-2500</v>
      </c>
      <c r="R717" s="90">
        <f>Q717/$M$1040</f>
        <v>-2.212536230280771E-6</v>
      </c>
    </row>
    <row r="718" spans="1:18" ht="15" customHeight="1" x14ac:dyDescent="0.2">
      <c r="A718" s="225">
        <f>A717+1</f>
        <v>716</v>
      </c>
      <c r="B718" t="s">
        <v>3174</v>
      </c>
      <c r="C718" s="63" t="s">
        <v>3175</v>
      </c>
      <c r="D718" s="63" t="s">
        <v>656</v>
      </c>
      <c r="E718" t="s">
        <v>3073</v>
      </c>
      <c r="F718" t="s">
        <v>3005</v>
      </c>
      <c r="G718" s="63" t="s">
        <v>147</v>
      </c>
      <c r="M718" s="227">
        <f>VLOOKUP(B718,'Shareholding Feb13'!$B$2:$P$982,12,0)</f>
        <v>11000</v>
      </c>
      <c r="N718" s="244">
        <f>M718/$M$1040</f>
        <v>9.7351594132353918E-6</v>
      </c>
      <c r="O718" s="243">
        <f>VLOOKUP(B718,'Shareholding Mar13'!$B$2:$P$970,12,0)</f>
        <v>5000</v>
      </c>
      <c r="P718" s="244">
        <f>O718/$M$1040</f>
        <v>4.425072460561542E-6</v>
      </c>
      <c r="Q718" s="68">
        <f>O718-M718</f>
        <v>-6000</v>
      </c>
      <c r="R718" s="90">
        <f>Q718/$M$1040</f>
        <v>-5.3100869526738497E-6</v>
      </c>
    </row>
    <row r="719" spans="1:18" ht="15" customHeight="1" x14ac:dyDescent="0.2">
      <c r="A719" s="225">
        <f>A718+1</f>
        <v>717</v>
      </c>
      <c r="B719" t="s">
        <v>1586</v>
      </c>
      <c r="C719" s="63" t="s">
        <v>1587</v>
      </c>
      <c r="D719" s="63"/>
      <c r="E719" t="s">
        <v>1588</v>
      </c>
      <c r="F719" t="s">
        <v>1589</v>
      </c>
      <c r="G719" s="63" t="s">
        <v>605</v>
      </c>
      <c r="M719" s="227">
        <f>VLOOKUP(B719,'Shareholding Feb13'!$B$2:$P$982,12,0)</f>
        <v>6500</v>
      </c>
      <c r="N719" s="244">
        <f>M719/$M$1040</f>
        <v>5.7525941987300045E-6</v>
      </c>
      <c r="O719" s="243">
        <f>VLOOKUP(B719,'Shareholding Mar13'!$B$2:$P$970,12,0)</f>
        <v>19000</v>
      </c>
      <c r="P719" s="244">
        <f>O719/$M$1040</f>
        <v>1.6815275350133859E-5</v>
      </c>
      <c r="Q719" s="68">
        <f>O719-M719</f>
        <v>12500</v>
      </c>
      <c r="R719" s="90">
        <f>Q719/$M$1040</f>
        <v>1.1062681151403854E-5</v>
      </c>
    </row>
    <row r="720" spans="1:18" ht="15" customHeight="1" x14ac:dyDescent="0.2">
      <c r="A720" s="225">
        <f>A719+1</f>
        <v>718</v>
      </c>
      <c r="B720" t="s">
        <v>2984</v>
      </c>
      <c r="C720" s="63" t="s">
        <v>2985</v>
      </c>
      <c r="D720" s="63"/>
      <c r="E720" t="s">
        <v>2986</v>
      </c>
      <c r="F720" t="s">
        <v>2987</v>
      </c>
      <c r="G720" s="63" t="s">
        <v>147</v>
      </c>
      <c r="M720" s="227">
        <f>VLOOKUP(B720,'Shareholding Feb13'!$B$2:$P$982,12,0)</f>
        <v>4500</v>
      </c>
      <c r="N720" s="244">
        <f>M720/$M$1040</f>
        <v>3.9825652145053873E-6</v>
      </c>
      <c r="O720" s="243">
        <f>VLOOKUP(B720,'Shareholding Mar13'!$B$2:$P$970,12,0)</f>
        <v>7500</v>
      </c>
      <c r="P720" s="244">
        <f>O720/$M$1040</f>
        <v>6.6376086908423122E-6</v>
      </c>
      <c r="Q720" s="68">
        <f>O720-M720</f>
        <v>3000</v>
      </c>
      <c r="R720" s="90">
        <f>Q720/$M$1040</f>
        <v>2.6550434763369249E-6</v>
      </c>
    </row>
    <row r="721" spans="1:18" ht="15" customHeight="1" x14ac:dyDescent="0.2">
      <c r="A721" s="225">
        <f>A720+1</f>
        <v>719</v>
      </c>
      <c r="B721" t="s">
        <v>224</v>
      </c>
      <c r="C721" s="63" t="s">
        <v>360</v>
      </c>
      <c r="D721" s="63"/>
      <c r="E721" t="s">
        <v>1041</v>
      </c>
      <c r="F721"/>
      <c r="G721" s="63" t="s">
        <v>147</v>
      </c>
      <c r="M721" s="227">
        <f>VLOOKUP(B721,'Shareholding Feb13'!$B$2:$P$982,12,0)</f>
        <v>50500</v>
      </c>
      <c r="N721" s="244">
        <f>M721/$M$1040</f>
        <v>4.469323185167157E-5</v>
      </c>
      <c r="O721" s="243">
        <f>VLOOKUP(B721,'Shareholding Mar13'!$B$2:$P$970,12,0)</f>
        <v>49500</v>
      </c>
      <c r="P721" s="244">
        <f>O721/$M$1040</f>
        <v>4.3808217359559264E-5</v>
      </c>
      <c r="Q721" s="68">
        <f>O721-M721</f>
        <v>-1000</v>
      </c>
      <c r="R721" s="90">
        <f>Q721/$M$1040</f>
        <v>-8.8501449211230836E-7</v>
      </c>
    </row>
    <row r="722" spans="1:18" ht="15" customHeight="1" x14ac:dyDescent="0.2">
      <c r="A722" s="225">
        <f>A721+1</f>
        <v>720</v>
      </c>
      <c r="B722" t="s">
        <v>81</v>
      </c>
      <c r="C722" s="63" t="s">
        <v>136</v>
      </c>
      <c r="D722" s="63"/>
      <c r="E722" t="s">
        <v>1033</v>
      </c>
      <c r="F722" t="s">
        <v>1280</v>
      </c>
      <c r="G722" s="63" t="s">
        <v>605</v>
      </c>
      <c r="M722" s="227">
        <f>VLOOKUP(B722,'Shareholding Feb13'!$B$2:$P$982,12,0)</f>
        <v>34500</v>
      </c>
      <c r="N722" s="244">
        <f>M722/$M$1040</f>
        <v>3.0532999977874639E-5</v>
      </c>
      <c r="O722" s="243">
        <f>VLOOKUP(B722,'Shareholding Mar13'!$B$2:$P$970,12,0)</f>
        <v>34500</v>
      </c>
      <c r="P722" s="244">
        <f>O722/$M$1040</f>
        <v>3.0532999977874639E-5</v>
      </c>
      <c r="Q722" s="68">
        <f>O722-M722</f>
        <v>0</v>
      </c>
      <c r="R722" s="90">
        <f>Q722/$M$1040</f>
        <v>0</v>
      </c>
    </row>
    <row r="723" spans="1:18" ht="15" customHeight="1" x14ac:dyDescent="0.2">
      <c r="A723" s="225">
        <f>A722+1</f>
        <v>721</v>
      </c>
      <c r="B723" t="s">
        <v>3176</v>
      </c>
      <c r="C723" s="63" t="s">
        <v>3177</v>
      </c>
      <c r="D723" s="63"/>
      <c r="E723" t="s">
        <v>2925</v>
      </c>
      <c r="F723" t="s">
        <v>2926</v>
      </c>
      <c r="G723" s="63" t="s">
        <v>147</v>
      </c>
      <c r="M723" s="227">
        <f>VLOOKUP(B723,'Shareholding Feb13'!$B$2:$P$982,12,0)</f>
        <v>21500</v>
      </c>
      <c r="N723" s="244">
        <f>M723/$M$1040</f>
        <v>1.902781158041463E-5</v>
      </c>
      <c r="O723" s="243"/>
      <c r="P723" s="244">
        <f>O723/$M$1040</f>
        <v>0</v>
      </c>
      <c r="Q723" s="68">
        <f>O723-M723</f>
        <v>-21500</v>
      </c>
      <c r="R723" s="90">
        <f>Q723/$M$1040</f>
        <v>-1.902781158041463E-5</v>
      </c>
    </row>
    <row r="724" spans="1:18" ht="15" customHeight="1" x14ac:dyDescent="0.2">
      <c r="A724" s="225">
        <f>A723+1</f>
        <v>722</v>
      </c>
      <c r="B724" t="s">
        <v>1717</v>
      </c>
      <c r="C724" s="63" t="s">
        <v>1718</v>
      </c>
      <c r="D724" s="63" t="s">
        <v>656</v>
      </c>
      <c r="E724" t="s">
        <v>1685</v>
      </c>
      <c r="F724" t="s">
        <v>1686</v>
      </c>
      <c r="G724" s="63" t="s">
        <v>147</v>
      </c>
      <c r="M724" s="227">
        <f>VLOOKUP(B724,'Shareholding Feb13'!$B$2:$P$982,12,0)</f>
        <v>45500</v>
      </c>
      <c r="N724" s="244">
        <f>M724/$M$1040</f>
        <v>4.0268159391110026E-5</v>
      </c>
      <c r="O724" s="243"/>
      <c r="P724" s="244">
        <f>O724/$M$1040</f>
        <v>0</v>
      </c>
      <c r="Q724" s="68">
        <f>O724-M724</f>
        <v>-45500</v>
      </c>
      <c r="R724" s="90">
        <f>Q724/$M$1040</f>
        <v>-4.0268159391110026E-5</v>
      </c>
    </row>
    <row r="725" spans="1:18" ht="15" customHeight="1" x14ac:dyDescent="0.2">
      <c r="A725" s="225">
        <f>A724+1</f>
        <v>723</v>
      </c>
      <c r="B725" t="s">
        <v>1668</v>
      </c>
      <c r="C725" s="63" t="s">
        <v>1669</v>
      </c>
      <c r="D725" s="63"/>
      <c r="E725" t="s">
        <v>1670</v>
      </c>
      <c r="F725" t="s">
        <v>1671</v>
      </c>
      <c r="G725" s="63" t="s">
        <v>147</v>
      </c>
      <c r="M725" s="227">
        <f>VLOOKUP(B725,'Shareholding Feb13'!$B$2:$P$982,12,0)</f>
        <v>60500</v>
      </c>
      <c r="N725" s="244">
        <f>M725/$M$1040</f>
        <v>5.3543376772794657E-5</v>
      </c>
      <c r="O725" s="243">
        <f>VLOOKUP(B725,'Shareholding Mar13'!$B$2:$P$970,12,0)</f>
        <v>60500</v>
      </c>
      <c r="P725" s="244">
        <f>O725/$M$1040</f>
        <v>5.3543376772794657E-5</v>
      </c>
      <c r="Q725" s="68">
        <f>O725-M725</f>
        <v>0</v>
      </c>
      <c r="R725" s="90">
        <f>Q725/$M$1040</f>
        <v>0</v>
      </c>
    </row>
    <row r="726" spans="1:18" ht="15" customHeight="1" x14ac:dyDescent="0.2">
      <c r="A726" s="225">
        <f>A725+1</f>
        <v>724</v>
      </c>
      <c r="B726" t="s">
        <v>1706</v>
      </c>
      <c r="C726" s="63" t="s">
        <v>1707</v>
      </c>
      <c r="D726" s="63"/>
      <c r="E726" t="s">
        <v>1685</v>
      </c>
      <c r="F726" t="s">
        <v>1686</v>
      </c>
      <c r="G726" s="63" t="s">
        <v>147</v>
      </c>
      <c r="M726" s="227">
        <f>VLOOKUP(B726,'Shareholding Feb13'!$B$2:$P$982,12,0)</f>
        <v>338500</v>
      </c>
      <c r="N726" s="244">
        <f>M726/$M$1040</f>
        <v>2.9957740558001638E-4</v>
      </c>
      <c r="O726" s="243">
        <f>VLOOKUP(B726,'Shareholding Mar13'!$B$2:$P$970,12,0)</f>
        <v>100000</v>
      </c>
      <c r="P726" s="244">
        <f>O726/$M$1040</f>
        <v>8.8501449211230834E-5</v>
      </c>
      <c r="Q726" s="68">
        <f>O726-M726</f>
        <v>-238500</v>
      </c>
      <c r="R726" s="90">
        <f>Q726/$M$1040</f>
        <v>-2.1107595636878554E-4</v>
      </c>
    </row>
    <row r="727" spans="1:18" ht="15" customHeight="1" x14ac:dyDescent="0.2">
      <c r="A727" s="225">
        <f>A726+1</f>
        <v>725</v>
      </c>
      <c r="B727" t="s">
        <v>1683</v>
      </c>
      <c r="C727" s="63" t="s">
        <v>1684</v>
      </c>
      <c r="D727" s="63"/>
      <c r="E727" t="s">
        <v>1685</v>
      </c>
      <c r="F727" t="s">
        <v>1686</v>
      </c>
      <c r="G727" s="63" t="s">
        <v>147</v>
      </c>
      <c r="M727" s="227">
        <f>VLOOKUP(B727,'Shareholding Feb13'!$B$2:$P$982,12,0)</f>
        <v>130593</v>
      </c>
      <c r="N727" s="244">
        <f>M727/$M$1040</f>
        <v>1.1557669756842268E-4</v>
      </c>
      <c r="O727" s="243">
        <f>VLOOKUP(B727,'Shareholding Mar13'!$B$2:$P$970,12,0)</f>
        <v>130593</v>
      </c>
      <c r="P727" s="244">
        <f>O727/$M$1040</f>
        <v>1.1557669756842268E-4</v>
      </c>
      <c r="Q727" s="68">
        <f>O727-M727</f>
        <v>0</v>
      </c>
      <c r="R727" s="90">
        <f>Q727/$M$1040</f>
        <v>0</v>
      </c>
    </row>
    <row r="728" spans="1:18" ht="15" customHeight="1" x14ac:dyDescent="0.2">
      <c r="A728" s="225">
        <f>A727+1</f>
        <v>726</v>
      </c>
      <c r="B728" t="s">
        <v>192</v>
      </c>
      <c r="C728" s="63" t="s">
        <v>243</v>
      </c>
      <c r="D728" s="63"/>
      <c r="E728" t="s">
        <v>975</v>
      </c>
      <c r="F728" t="s">
        <v>976</v>
      </c>
      <c r="G728" s="63" t="s">
        <v>605</v>
      </c>
      <c r="M728" s="227">
        <f>VLOOKUP(B728,'Shareholding Feb13'!$B$2:$P$982,12,0)</f>
        <v>1772500</v>
      </c>
      <c r="N728" s="244">
        <f>M728/$M$1040</f>
        <v>1.5686881872690665E-3</v>
      </c>
      <c r="O728" s="243">
        <f>VLOOKUP(B728,'Shareholding Mar13'!$B$2:$P$970,12,0)</f>
        <v>855500</v>
      </c>
      <c r="P728" s="244">
        <f>O728/$M$1040</f>
        <v>7.5712989800207975E-4</v>
      </c>
      <c r="Q728" s="68">
        <f>O728-M728</f>
        <v>-917000</v>
      </c>
      <c r="R728" s="90">
        <f>Q728/$M$1040</f>
        <v>-8.1155828926698676E-4</v>
      </c>
    </row>
    <row r="729" spans="1:18" ht="15" customHeight="1" x14ac:dyDescent="0.2">
      <c r="A729" s="225">
        <f>A728+1</f>
        <v>727</v>
      </c>
      <c r="B729" t="s">
        <v>146</v>
      </c>
      <c r="C729" s="63" t="s">
        <v>59</v>
      </c>
      <c r="D729" s="63"/>
      <c r="E729" t="s">
        <v>878</v>
      </c>
      <c r="F729" t="s">
        <v>879</v>
      </c>
      <c r="G729" s="63" t="s">
        <v>605</v>
      </c>
      <c r="M729" s="227">
        <f>VLOOKUP(B729,'Shareholding Feb13'!$B$2:$P$982,12,0)</f>
        <v>6000</v>
      </c>
      <c r="N729" s="244">
        <f>M729/$M$1040</f>
        <v>5.3100869526738497E-6</v>
      </c>
      <c r="O729" s="243"/>
      <c r="P729" s="244">
        <f>O729/$M$1040</f>
        <v>0</v>
      </c>
      <c r="Q729" s="68">
        <f>O729-M729</f>
        <v>-6000</v>
      </c>
      <c r="R729" s="90">
        <f>Q729/$M$1040</f>
        <v>-5.3100869526738497E-6</v>
      </c>
    </row>
    <row r="730" spans="1:18" ht="15" customHeight="1" x14ac:dyDescent="0.2">
      <c r="A730" s="225">
        <f>A729+1</f>
        <v>728</v>
      </c>
      <c r="B730" t="s">
        <v>145</v>
      </c>
      <c r="C730" s="63" t="s">
        <v>65</v>
      </c>
      <c r="D730" s="63"/>
      <c r="E730" t="s">
        <v>878</v>
      </c>
      <c r="F730" t="s">
        <v>879</v>
      </c>
      <c r="G730" s="63" t="s">
        <v>605</v>
      </c>
      <c r="M730" s="227">
        <f>VLOOKUP(B730,'Shareholding Feb13'!$B$2:$P$982,12,0)</f>
        <v>139500</v>
      </c>
      <c r="N730" s="244">
        <f>M730/$M$1040</f>
        <v>1.2345952164966701E-4</v>
      </c>
      <c r="O730" s="243">
        <f>VLOOKUP(B730,'Shareholding Mar13'!$B$2:$P$970,12,0)</f>
        <v>8000</v>
      </c>
      <c r="P730" s="244">
        <f>O730/$M$1040</f>
        <v>7.0801159368984669E-6</v>
      </c>
      <c r="Q730" s="68">
        <f>O730-M730</f>
        <v>-131500</v>
      </c>
      <c r="R730" s="90">
        <f>Q730/$M$1040</f>
        <v>-1.1637940571276855E-4</v>
      </c>
    </row>
    <row r="731" spans="1:18" ht="15" customHeight="1" x14ac:dyDescent="0.2">
      <c r="A731" s="225">
        <f>A730+1</f>
        <v>729</v>
      </c>
      <c r="B731" t="s">
        <v>1650</v>
      </c>
      <c r="C731" s="63" t="s">
        <v>1651</v>
      </c>
      <c r="D731" s="63" t="s">
        <v>656</v>
      </c>
      <c r="E731" t="s">
        <v>1652</v>
      </c>
      <c r="F731" t="s">
        <v>656</v>
      </c>
      <c r="G731" s="63" t="s">
        <v>147</v>
      </c>
      <c r="M731" s="227">
        <f>VLOOKUP(B731,'Shareholding Feb13'!$B$2:$P$982,12,0)</f>
        <v>248500</v>
      </c>
      <c r="N731" s="244">
        <f>M731/$M$1040</f>
        <v>2.1992610128990862E-4</v>
      </c>
      <c r="O731" s="243">
        <f>VLOOKUP(B731,'Shareholding Mar13'!$B$2:$P$970,12,0)</f>
        <v>276000</v>
      </c>
      <c r="P731" s="244">
        <f>O731/$M$1040</f>
        <v>2.4426399982299712E-4</v>
      </c>
      <c r="Q731" s="68">
        <f>O731-M731</f>
        <v>27500</v>
      </c>
      <c r="R731" s="90">
        <f>Q731/$M$1040</f>
        <v>2.433789853308848E-5</v>
      </c>
    </row>
    <row r="732" spans="1:18" ht="15" customHeight="1" x14ac:dyDescent="0.2">
      <c r="A732" s="225">
        <f>A731+1</f>
        <v>730</v>
      </c>
      <c r="B732" t="s">
        <v>471</v>
      </c>
      <c r="C732" s="63" t="s">
        <v>16</v>
      </c>
      <c r="D732" s="63"/>
      <c r="E732" t="s">
        <v>878</v>
      </c>
      <c r="F732" t="s">
        <v>879</v>
      </c>
      <c r="G732" s="63" t="s">
        <v>147</v>
      </c>
      <c r="M732" s="227">
        <f>VLOOKUP(B732,'Shareholding Feb13'!$B$2:$P$982,12,0)</f>
        <v>486500</v>
      </c>
      <c r="N732" s="244">
        <f>M732/$M$1040</f>
        <v>4.30559550412638E-4</v>
      </c>
      <c r="O732" s="243">
        <f>VLOOKUP(B732,'Shareholding Mar13'!$B$2:$P$970,12,0)</f>
        <v>433500</v>
      </c>
      <c r="P732" s="244">
        <f>O732/$M$1040</f>
        <v>3.8365378233068566E-4</v>
      </c>
      <c r="Q732" s="68">
        <f>O732-M732</f>
        <v>-53000</v>
      </c>
      <c r="R732" s="90">
        <f>Q732/$M$1040</f>
        <v>-4.6905768081952342E-5</v>
      </c>
    </row>
    <row r="733" spans="1:18" ht="15" customHeight="1" x14ac:dyDescent="0.2">
      <c r="A733" s="225">
        <f>A732+1</f>
        <v>731</v>
      </c>
      <c r="B733" t="s">
        <v>3065</v>
      </c>
      <c r="C733" s="63" t="s">
        <v>3066</v>
      </c>
      <c r="D733" s="63"/>
      <c r="E733" t="s">
        <v>3058</v>
      </c>
      <c r="F733" t="s">
        <v>1165</v>
      </c>
      <c r="G733" s="63" t="s">
        <v>147</v>
      </c>
      <c r="M733" s="227">
        <f>VLOOKUP(B733,'Shareholding Feb13'!$B$2:$P$982,12,0)</f>
        <v>10000</v>
      </c>
      <c r="N733" s="244">
        <f>M733/$M$1040</f>
        <v>8.850144921123084E-6</v>
      </c>
      <c r="O733" s="243">
        <f>VLOOKUP(B733,'Shareholding Mar13'!$B$2:$P$970,12,0)</f>
        <v>10000</v>
      </c>
      <c r="P733" s="244">
        <f>O733/$M$1040</f>
        <v>8.850144921123084E-6</v>
      </c>
      <c r="Q733" s="68">
        <f>O733-M733</f>
        <v>0</v>
      </c>
      <c r="R733" s="90">
        <f>Q733/$M$1040</f>
        <v>0</v>
      </c>
    </row>
    <row r="734" spans="1:18" ht="15" customHeight="1" x14ac:dyDescent="0.2">
      <c r="A734" s="225">
        <f>A733+1</f>
        <v>732</v>
      </c>
      <c r="B734" t="s">
        <v>3056</v>
      </c>
      <c r="C734" s="63" t="s">
        <v>3057</v>
      </c>
      <c r="D734" s="63"/>
      <c r="E734" t="s">
        <v>3058</v>
      </c>
      <c r="F734" t="s">
        <v>1165</v>
      </c>
      <c r="G734" s="63" t="s">
        <v>147</v>
      </c>
      <c r="M734" s="227">
        <f>VLOOKUP(B734,'Shareholding Feb13'!$B$2:$P$982,12,0)</f>
        <v>15000</v>
      </c>
      <c r="N734" s="244">
        <f>M734/$M$1040</f>
        <v>1.3275217381684624E-5</v>
      </c>
      <c r="O734" s="243">
        <f>VLOOKUP(B734,'Shareholding Mar13'!$B$2:$P$970,12,0)</f>
        <v>15000</v>
      </c>
      <c r="P734" s="244">
        <f>O734/$M$1040</f>
        <v>1.3275217381684624E-5</v>
      </c>
      <c r="Q734" s="68">
        <f>O734-M734</f>
        <v>0</v>
      </c>
      <c r="R734" s="90">
        <f>Q734/$M$1040</f>
        <v>0</v>
      </c>
    </row>
    <row r="735" spans="1:18" ht="15" customHeight="1" x14ac:dyDescent="0.2">
      <c r="A735" s="225">
        <f>A734+1</f>
        <v>733</v>
      </c>
      <c r="B735" t="s">
        <v>341</v>
      </c>
      <c r="C735" s="63" t="s">
        <v>94</v>
      </c>
      <c r="D735" s="63"/>
      <c r="E735" t="s">
        <v>911</v>
      </c>
      <c r="F735" t="s">
        <v>912</v>
      </c>
      <c r="G735" s="63" t="s">
        <v>605</v>
      </c>
      <c r="M735" s="227">
        <f>VLOOKUP(B735,'Shareholding Feb13'!$B$2:$P$982,12,0)</f>
        <v>12500</v>
      </c>
      <c r="N735" s="244">
        <f>M735/$M$1040</f>
        <v>1.1062681151403854E-5</v>
      </c>
      <c r="O735" s="243">
        <f>VLOOKUP(B735,'Shareholding Mar13'!$B$2:$P$970,12,0)</f>
        <v>12500</v>
      </c>
      <c r="P735" s="244">
        <f>O735/$M$1040</f>
        <v>1.1062681151403854E-5</v>
      </c>
      <c r="Q735" s="68">
        <f>O735-M735</f>
        <v>0</v>
      </c>
      <c r="R735" s="90">
        <f>Q735/$M$1040</f>
        <v>0</v>
      </c>
    </row>
    <row r="736" spans="1:18" ht="15" customHeight="1" x14ac:dyDescent="0.2">
      <c r="A736" s="225">
        <f>A735+1</f>
        <v>734</v>
      </c>
      <c r="B736" t="s">
        <v>1882</v>
      </c>
      <c r="C736" s="63" t="s">
        <v>1883</v>
      </c>
      <c r="D736" s="63"/>
      <c r="E736" t="s">
        <v>1884</v>
      </c>
      <c r="F736" t="s">
        <v>1885</v>
      </c>
      <c r="G736" s="63" t="s">
        <v>147</v>
      </c>
      <c r="M736" s="227">
        <f>VLOOKUP(B736,'Shareholding Feb13'!$B$2:$P$982,12,0)</f>
        <v>1500</v>
      </c>
      <c r="N736" s="244">
        <f>M736/$M$1040</f>
        <v>1.3275217381684624E-6</v>
      </c>
      <c r="O736" s="243">
        <f>VLOOKUP(B736,'Shareholding Mar13'!$B$2:$P$970,12,0)</f>
        <v>1500</v>
      </c>
      <c r="P736" s="244">
        <f>O736/$M$1040</f>
        <v>1.3275217381684624E-6</v>
      </c>
      <c r="Q736" s="68">
        <f>O736-M736</f>
        <v>0</v>
      </c>
      <c r="R736" s="90">
        <f>Q736/$M$1040</f>
        <v>0</v>
      </c>
    </row>
    <row r="737" spans="1:18" ht="15" customHeight="1" x14ac:dyDescent="0.2">
      <c r="A737" s="225">
        <f>A736+1</f>
        <v>735</v>
      </c>
      <c r="B737" t="s">
        <v>3159</v>
      </c>
      <c r="C737" s="63" t="s">
        <v>3160</v>
      </c>
      <c r="D737" s="63"/>
      <c r="E737" t="s">
        <v>3161</v>
      </c>
      <c r="F737"/>
      <c r="G737" s="63" t="s">
        <v>147</v>
      </c>
      <c r="M737" s="227">
        <f>VLOOKUP(B737,'Shareholding Feb13'!$B$2:$P$982,12,0)</f>
        <v>40500</v>
      </c>
      <c r="N737" s="244">
        <f>M737/$M$1040</f>
        <v>3.5843086930548489E-5</v>
      </c>
      <c r="O737" s="243"/>
      <c r="P737" s="244">
        <f>O737/$M$1040</f>
        <v>0</v>
      </c>
      <c r="Q737" s="68">
        <f>O737-M737</f>
        <v>-40500</v>
      </c>
      <c r="R737" s="90">
        <f>Q737/$M$1040</f>
        <v>-3.5843086930548489E-5</v>
      </c>
    </row>
    <row r="738" spans="1:18" ht="15" customHeight="1" x14ac:dyDescent="0.2">
      <c r="A738" s="225">
        <f>A737+1</f>
        <v>736</v>
      </c>
      <c r="B738" t="s">
        <v>188</v>
      </c>
      <c r="C738" s="63" t="s">
        <v>19</v>
      </c>
      <c r="D738" s="63"/>
      <c r="E738" t="s">
        <v>975</v>
      </c>
      <c r="F738" t="s">
        <v>1216</v>
      </c>
      <c r="G738" s="63" t="s">
        <v>605</v>
      </c>
      <c r="M738" s="227">
        <f>VLOOKUP(B738,'Shareholding Feb13'!$B$2:$P$982,12,0)</f>
        <v>1000</v>
      </c>
      <c r="N738" s="244">
        <f>M738/$M$1040</f>
        <v>8.8501449211230836E-7</v>
      </c>
      <c r="O738" s="243">
        <f>VLOOKUP(B738,'Shareholding Mar13'!$B$2:$P$970,12,0)</f>
        <v>500</v>
      </c>
      <c r="P738" s="244">
        <f>O738/$M$1040</f>
        <v>4.4250724605615418E-7</v>
      </c>
      <c r="Q738" s="68">
        <f>O738-M738</f>
        <v>-500</v>
      </c>
      <c r="R738" s="90">
        <f>Q738/$M$1040</f>
        <v>-4.4250724605615418E-7</v>
      </c>
    </row>
    <row r="739" spans="1:18" ht="15" customHeight="1" x14ac:dyDescent="0.2">
      <c r="A739" s="225">
        <f>A738+1</f>
        <v>737</v>
      </c>
      <c r="B739" t="s">
        <v>2969</v>
      </c>
      <c r="C739" s="63" t="s">
        <v>2970</v>
      </c>
      <c r="D739" s="63"/>
      <c r="E739" t="s">
        <v>2971</v>
      </c>
      <c r="F739"/>
      <c r="G739" s="63" t="s">
        <v>147</v>
      </c>
      <c r="M739" s="227">
        <f>VLOOKUP(B739,'Shareholding Feb13'!$B$2:$P$982,12,0)</f>
        <v>54276</v>
      </c>
      <c r="N739" s="244">
        <f>M739/$M$1040</f>
        <v>4.8035046573887647E-5</v>
      </c>
      <c r="O739" s="243">
        <f>VLOOKUP(B739,'Shareholding Mar13'!$B$2:$P$970,12,0)</f>
        <v>80152</v>
      </c>
      <c r="P739" s="244">
        <f>O739/$M$1040</f>
        <v>7.0935681571785743E-5</v>
      </c>
      <c r="Q739" s="68">
        <f>O739-M739</f>
        <v>25876</v>
      </c>
      <c r="R739" s="90">
        <f>Q739/$M$1040</f>
        <v>2.2900634997898089E-5</v>
      </c>
    </row>
    <row r="740" spans="1:18" ht="15" customHeight="1" x14ac:dyDescent="0.2">
      <c r="A740" s="225">
        <f>A739+1</f>
        <v>738</v>
      </c>
      <c r="B740" t="s">
        <v>266</v>
      </c>
      <c r="C740" s="63" t="s">
        <v>555</v>
      </c>
      <c r="D740" s="63" t="s">
        <v>267</v>
      </c>
      <c r="E740" t="s">
        <v>1057</v>
      </c>
      <c r="F740" t="s">
        <v>1058</v>
      </c>
      <c r="G740" s="63" t="s">
        <v>605</v>
      </c>
      <c r="M740" s="227">
        <f>VLOOKUP(B740,'Shareholding Feb13'!$B$2:$P$982,12,0)</f>
        <v>15417</v>
      </c>
      <c r="N740" s="244">
        <f>M740/$M$1040</f>
        <v>1.3644268424895458E-5</v>
      </c>
      <c r="O740" s="243">
        <f>VLOOKUP(B740,'Shareholding Mar13'!$B$2:$P$970,12,0)</f>
        <v>21465</v>
      </c>
      <c r="P740" s="244">
        <f>O740/$M$1040</f>
        <v>1.89968360731907E-5</v>
      </c>
      <c r="Q740" s="68">
        <f>O740-M740</f>
        <v>6048</v>
      </c>
      <c r="R740" s="90">
        <f>Q740/$M$1040</f>
        <v>5.3525676482952407E-6</v>
      </c>
    </row>
    <row r="741" spans="1:18" ht="15" customHeight="1" x14ac:dyDescent="0.2">
      <c r="A741" s="225">
        <f>A740+1</f>
        <v>739</v>
      </c>
      <c r="B741" t="s">
        <v>407</v>
      </c>
      <c r="C741" s="63" t="s">
        <v>408</v>
      </c>
      <c r="D741" s="63"/>
      <c r="E741" t="s">
        <v>1078</v>
      </c>
      <c r="F741" t="s">
        <v>1214</v>
      </c>
      <c r="G741" s="63" t="s">
        <v>147</v>
      </c>
      <c r="M741" s="227">
        <f>VLOOKUP(B741,'Shareholding Feb13'!$B$2:$P$982,12,0)</f>
        <v>577000</v>
      </c>
      <c r="N741" s="244">
        <f>M741/$M$1040</f>
        <v>5.1065336194880189E-4</v>
      </c>
      <c r="O741" s="243">
        <f>VLOOKUP(B741,'Shareholding Mar13'!$B$2:$P$970,12,0)</f>
        <v>548000</v>
      </c>
      <c r="P741" s="244">
        <f>O741/$M$1040</f>
        <v>4.8498794167754495E-4</v>
      </c>
      <c r="Q741" s="68">
        <f>O741-M741</f>
        <v>-29000</v>
      </c>
      <c r="R741" s="90">
        <f>Q741/$M$1040</f>
        <v>-2.5665420271256943E-5</v>
      </c>
    </row>
    <row r="742" spans="1:18" ht="15" customHeight="1" x14ac:dyDescent="0.2">
      <c r="A742" s="225">
        <f>A741+1</f>
        <v>740</v>
      </c>
      <c r="B742" t="s">
        <v>2698</v>
      </c>
      <c r="C742" s="63" t="s">
        <v>2699</v>
      </c>
      <c r="D742" s="63" t="s">
        <v>656</v>
      </c>
      <c r="E742" t="s">
        <v>1751</v>
      </c>
      <c r="F742" t="s">
        <v>1681</v>
      </c>
      <c r="G742" s="63" t="s">
        <v>147</v>
      </c>
      <c r="M742" s="227">
        <f>VLOOKUP(B742,'Shareholding Feb13'!$B$2:$P$982,12,0)</f>
        <v>496500</v>
      </c>
      <c r="N742" s="244">
        <f>M742/$M$1040</f>
        <v>4.3940969533376109E-4</v>
      </c>
      <c r="O742" s="243">
        <f>VLOOKUP(B742,'Shareholding Mar13'!$B$2:$P$970,12,0)</f>
        <v>496500</v>
      </c>
      <c r="P742" s="244">
        <f>O742/$M$1040</f>
        <v>4.3940969533376109E-4</v>
      </c>
      <c r="Q742" s="68">
        <f>O742-M742</f>
        <v>0</v>
      </c>
      <c r="R742" s="90">
        <f>Q742/$M$1040</f>
        <v>0</v>
      </c>
    </row>
    <row r="743" spans="1:18" ht="15" customHeight="1" x14ac:dyDescent="0.2">
      <c r="A743" s="225">
        <f>A742+1</f>
        <v>741</v>
      </c>
      <c r="B743" t="s">
        <v>247</v>
      </c>
      <c r="C743" s="63" t="s">
        <v>248</v>
      </c>
      <c r="D743" s="63" t="s">
        <v>656</v>
      </c>
      <c r="E743" t="s">
        <v>1682</v>
      </c>
      <c r="F743" t="s">
        <v>1214</v>
      </c>
      <c r="G743" s="63" t="s">
        <v>147</v>
      </c>
      <c r="M743" s="227">
        <f>VLOOKUP(B743,'Shareholding Feb13'!$B$2:$P$982,12,0)</f>
        <v>496500</v>
      </c>
      <c r="N743" s="244">
        <f>M743/$M$1040</f>
        <v>4.3940969533376109E-4</v>
      </c>
      <c r="O743" s="243">
        <f>VLOOKUP(B743,'Shareholding Mar13'!$B$2:$P$970,12,0)</f>
        <v>326500</v>
      </c>
      <c r="P743" s="244">
        <f>O743/$M$1040</f>
        <v>2.8895723167466866E-4</v>
      </c>
      <c r="Q743" s="68">
        <f>O743-M743</f>
        <v>-170000</v>
      </c>
      <c r="R743" s="90">
        <f>Q743/$M$1040</f>
        <v>-1.504524636590924E-4</v>
      </c>
    </row>
    <row r="744" spans="1:18" ht="15" customHeight="1" x14ac:dyDescent="0.2">
      <c r="A744" s="225">
        <f>A743+1</f>
        <v>742</v>
      </c>
      <c r="B744" t="s">
        <v>1679</v>
      </c>
      <c r="C744" s="63" t="s">
        <v>1680</v>
      </c>
      <c r="D744" s="63" t="s">
        <v>656</v>
      </c>
      <c r="E744" t="s">
        <v>1751</v>
      </c>
      <c r="F744" t="s">
        <v>1681</v>
      </c>
      <c r="G744" s="63" t="s">
        <v>147</v>
      </c>
      <c r="M744" s="227">
        <f>VLOOKUP(B744,'Shareholding Feb13'!$B$2:$P$982,12,0)</f>
        <v>3095500</v>
      </c>
      <c r="N744" s="244">
        <f>M744/$M$1040</f>
        <v>2.7395623603336506E-3</v>
      </c>
      <c r="O744" s="243">
        <f>VLOOKUP(B744,'Shareholding Mar13'!$B$2:$P$970,12,0)</f>
        <v>2334500</v>
      </c>
      <c r="P744" s="244">
        <f>O744/$M$1040</f>
        <v>2.0660663318361836E-3</v>
      </c>
      <c r="Q744" s="68">
        <f>O744-M744</f>
        <v>-761000</v>
      </c>
      <c r="R744" s="90">
        <f>Q744/$M$1040</f>
        <v>-6.7349602849746664E-4</v>
      </c>
    </row>
    <row r="745" spans="1:18" ht="15" customHeight="1" x14ac:dyDescent="0.2">
      <c r="A745" s="225">
        <f>A744+1</f>
        <v>743</v>
      </c>
      <c r="B745" t="s">
        <v>189</v>
      </c>
      <c r="C745" s="63" t="s">
        <v>234</v>
      </c>
      <c r="D745" s="63"/>
      <c r="E745" t="s">
        <v>963</v>
      </c>
      <c r="F745" t="s">
        <v>1211</v>
      </c>
      <c r="G745" s="63" t="s">
        <v>605</v>
      </c>
      <c r="M745" s="227">
        <f>VLOOKUP(B745,'Shareholding Feb13'!$B$2:$P$982,12,0)</f>
        <v>3963000</v>
      </c>
      <c r="N745" s="244">
        <f>M745/$M$1040</f>
        <v>3.5073124322410778E-3</v>
      </c>
      <c r="O745" s="243">
        <f>VLOOKUP(B745,'Shareholding Mar13'!$B$2:$P$970,12,0)</f>
        <v>2708000</v>
      </c>
      <c r="P745" s="244">
        <f>O745/$M$1040</f>
        <v>2.3966192446401311E-3</v>
      </c>
      <c r="Q745" s="68">
        <f>O745-M745</f>
        <v>-1255000</v>
      </c>
      <c r="R745" s="90">
        <f>Q745/$M$1040</f>
        <v>-1.110693187600947E-3</v>
      </c>
    </row>
    <row r="746" spans="1:18" ht="15" customHeight="1" x14ac:dyDescent="0.2">
      <c r="A746" s="225">
        <f>A745+1</f>
        <v>744</v>
      </c>
      <c r="B746" t="s">
        <v>2696</v>
      </c>
      <c r="C746" s="63" t="s">
        <v>2697</v>
      </c>
      <c r="D746" s="63"/>
      <c r="E746" t="s">
        <v>963</v>
      </c>
      <c r="F746" t="s">
        <v>964</v>
      </c>
      <c r="G746" s="63" t="s">
        <v>605</v>
      </c>
      <c r="M746" s="227">
        <f>VLOOKUP(B746,'Shareholding Feb13'!$B$2:$P$982,12,0)</f>
        <v>401000</v>
      </c>
      <c r="N746" s="244">
        <f>M746/$M$1040</f>
        <v>3.5489081133703565E-4</v>
      </c>
      <c r="O746" s="243">
        <f>VLOOKUP(B746,'Shareholding Mar13'!$B$2:$P$970,12,0)</f>
        <v>401000</v>
      </c>
      <c r="P746" s="244">
        <f>O746/$M$1040</f>
        <v>3.5489081133703565E-4</v>
      </c>
      <c r="Q746" s="68">
        <f>O746-M746</f>
        <v>0</v>
      </c>
      <c r="R746" s="90">
        <f>Q746/$M$1040</f>
        <v>0</v>
      </c>
    </row>
    <row r="747" spans="1:18" ht="15" customHeight="1" x14ac:dyDescent="0.2">
      <c r="A747" s="225">
        <f>A746+1</f>
        <v>745</v>
      </c>
      <c r="B747" t="s">
        <v>481</v>
      </c>
      <c r="C747" s="63" t="s">
        <v>482</v>
      </c>
      <c r="D747" s="63"/>
      <c r="E747" t="s">
        <v>1241</v>
      </c>
      <c r="F747" t="s">
        <v>1242</v>
      </c>
      <c r="G747" s="63" t="s">
        <v>147</v>
      </c>
      <c r="M747" s="227">
        <f>VLOOKUP(B747,'Shareholding Feb13'!$B$2:$P$982,12,0)</f>
        <v>223500</v>
      </c>
      <c r="N747" s="244">
        <f>M747/$M$1040</f>
        <v>1.9780073898710091E-4</v>
      </c>
      <c r="O747" s="243">
        <f>VLOOKUP(B747,'Shareholding Mar13'!$B$2:$P$970,12,0)</f>
        <v>203500</v>
      </c>
      <c r="P747" s="244">
        <f>O747/$M$1040</f>
        <v>1.8010044914485476E-4</v>
      </c>
      <c r="Q747" s="68">
        <f>O747-M747</f>
        <v>-20000</v>
      </c>
      <c r="R747" s="90">
        <f>Q747/$M$1040</f>
        <v>-1.7700289842246168E-5</v>
      </c>
    </row>
    <row r="748" spans="1:18" ht="15" customHeight="1" x14ac:dyDescent="0.2">
      <c r="A748" s="225">
        <f>A747+1</f>
        <v>746</v>
      </c>
      <c r="B748" t="s">
        <v>3412</v>
      </c>
      <c r="C748" s="63" t="s">
        <v>3413</v>
      </c>
      <c r="D748" s="63"/>
      <c r="E748" t="s">
        <v>3414</v>
      </c>
      <c r="F748" t="s">
        <v>3415</v>
      </c>
      <c r="G748" s="63" t="s">
        <v>147</v>
      </c>
      <c r="M748" s="227">
        <f>VLOOKUP(B748,'Shareholding Feb13'!$B$2:$P$982,12,0)</f>
        <v>25000</v>
      </c>
      <c r="N748" s="244">
        <f>M748/$M$1040</f>
        <v>2.2125362302807708E-5</v>
      </c>
      <c r="O748" s="243">
        <f>VLOOKUP(B748,'Shareholding Mar13'!$B$2:$P$970,12,0)</f>
        <v>82500</v>
      </c>
      <c r="P748" s="244">
        <f>O748/$M$1040</f>
        <v>7.3013695599265444E-5</v>
      </c>
      <c r="Q748" s="68">
        <f>O748-M748</f>
        <v>57500</v>
      </c>
      <c r="R748" s="90">
        <f>Q748/$M$1040</f>
        <v>5.0888333296457732E-5</v>
      </c>
    </row>
    <row r="749" spans="1:18" ht="15" customHeight="1" x14ac:dyDescent="0.2">
      <c r="A749" s="225">
        <f>A748+1</f>
        <v>747</v>
      </c>
      <c r="B749" t="s">
        <v>459</v>
      </c>
      <c r="C749" s="63" t="s">
        <v>642</v>
      </c>
      <c r="D749" s="63"/>
      <c r="E749" t="s">
        <v>1228</v>
      </c>
      <c r="F749" t="s">
        <v>1229</v>
      </c>
      <c r="G749" s="63" t="s">
        <v>605</v>
      </c>
      <c r="M749" s="227">
        <f>VLOOKUP(B749,'Shareholding Feb13'!$B$2:$P$982,12,0)</f>
        <v>22500</v>
      </c>
      <c r="N749" s="244">
        <f>M749/$M$1040</f>
        <v>1.9912826072526937E-5</v>
      </c>
      <c r="O749" s="243">
        <f>VLOOKUP(B749,'Shareholding Mar13'!$B$2:$P$970,12,0)</f>
        <v>50500</v>
      </c>
      <c r="P749" s="244">
        <f>O749/$M$1040</f>
        <v>4.469323185167157E-5</v>
      </c>
      <c r="Q749" s="68">
        <f>O749-M749</f>
        <v>28000</v>
      </c>
      <c r="R749" s="90">
        <f>Q749/$M$1040</f>
        <v>2.4780405779144633E-5</v>
      </c>
    </row>
    <row r="750" spans="1:18" ht="15" customHeight="1" x14ac:dyDescent="0.2">
      <c r="A750" s="225">
        <f>A749+1</f>
        <v>748</v>
      </c>
      <c r="B750" t="s">
        <v>613</v>
      </c>
      <c r="C750" s="63" t="s">
        <v>241</v>
      </c>
      <c r="D750" s="63"/>
      <c r="E750" t="s">
        <v>984</v>
      </c>
      <c r="F750" t="s">
        <v>964</v>
      </c>
      <c r="G750" s="63" t="s">
        <v>605</v>
      </c>
      <c r="M750" s="227">
        <f>VLOOKUP(B750,'Shareholding Feb13'!$B$2:$P$982,12,0)</f>
        <v>1203000</v>
      </c>
      <c r="N750" s="244">
        <f>M750/$M$1040</f>
        <v>1.064672434011107E-3</v>
      </c>
      <c r="O750" s="243">
        <f>VLOOKUP(B750,'Shareholding Mar13'!$B$2:$P$970,12,0)</f>
        <v>1203000</v>
      </c>
      <c r="P750" s="244">
        <f>O750/$M$1040</f>
        <v>1.064672434011107E-3</v>
      </c>
      <c r="Q750" s="68">
        <f>O750-M750</f>
        <v>0</v>
      </c>
      <c r="R750" s="90">
        <f>Q750/$M$1040</f>
        <v>0</v>
      </c>
    </row>
    <row r="751" spans="1:18" ht="15" customHeight="1" x14ac:dyDescent="0.2">
      <c r="A751" s="225">
        <f>A750+1</f>
        <v>749</v>
      </c>
      <c r="B751" t="s">
        <v>3112</v>
      </c>
      <c r="C751" s="63" t="s">
        <v>3113</v>
      </c>
      <c r="D751" s="63"/>
      <c r="E751" t="s">
        <v>3114</v>
      </c>
      <c r="F751" t="s">
        <v>3115</v>
      </c>
      <c r="G751" s="63" t="s">
        <v>605</v>
      </c>
      <c r="M751" s="227">
        <f>VLOOKUP(B751,'Shareholding Feb13'!$B$2:$P$982,12,0)</f>
        <v>517500</v>
      </c>
      <c r="N751" s="244">
        <f>M751/$M$1040</f>
        <v>4.5799499966811958E-4</v>
      </c>
      <c r="O751" s="243">
        <f>VLOOKUP(B751,'Shareholding Mar13'!$B$2:$P$970,12,0)</f>
        <v>517500</v>
      </c>
      <c r="P751" s="244">
        <f>O751/$M$1040</f>
        <v>4.5799499966811958E-4</v>
      </c>
      <c r="Q751" s="68">
        <f>O751-M751</f>
        <v>0</v>
      </c>
      <c r="R751" s="90">
        <f>Q751/$M$1040</f>
        <v>0</v>
      </c>
    </row>
    <row r="752" spans="1:18" ht="15" customHeight="1" x14ac:dyDescent="0.2">
      <c r="A752" s="225">
        <f>A751+1</f>
        <v>750</v>
      </c>
      <c r="B752" t="s">
        <v>3326</v>
      </c>
      <c r="C752" s="63" t="s">
        <v>3327</v>
      </c>
      <c r="D752" s="63"/>
      <c r="E752" t="s">
        <v>3328</v>
      </c>
      <c r="F752" t="s">
        <v>3329</v>
      </c>
      <c r="G752" s="63" t="s">
        <v>605</v>
      </c>
      <c r="M752" s="227">
        <f>VLOOKUP(B752,'Shareholding Feb13'!$B$2:$P$982,12,0)</f>
        <v>5000</v>
      </c>
      <c r="N752" s="244">
        <f>M752/$M$1040</f>
        <v>4.425072460561542E-6</v>
      </c>
      <c r="O752" s="243">
        <f>VLOOKUP(B752,'Shareholding Mar13'!$B$2:$P$970,12,0)</f>
        <v>10000</v>
      </c>
      <c r="P752" s="244">
        <f>O752/$M$1040</f>
        <v>8.850144921123084E-6</v>
      </c>
      <c r="Q752" s="68">
        <f>O752-M752</f>
        <v>5000</v>
      </c>
      <c r="R752" s="90">
        <f>Q752/$M$1040</f>
        <v>4.425072460561542E-6</v>
      </c>
    </row>
    <row r="753" spans="1:18" ht="15" customHeight="1" x14ac:dyDescent="0.2">
      <c r="A753" s="225">
        <f>A752+1</f>
        <v>751</v>
      </c>
      <c r="B753" t="s">
        <v>3604</v>
      </c>
      <c r="C753" s="63" t="s">
        <v>3605</v>
      </c>
      <c r="D753" s="63"/>
      <c r="E753" t="s">
        <v>3606</v>
      </c>
      <c r="F753" t="s">
        <v>3607</v>
      </c>
      <c r="G753" s="63" t="s">
        <v>605</v>
      </c>
      <c r="M753" s="227"/>
      <c r="N753" s="244">
        <f>M753/$M$1040</f>
        <v>0</v>
      </c>
      <c r="O753" s="243">
        <f>VLOOKUP(B753,'Shareholding Mar13'!$B$2:$P$970,12,0)</f>
        <v>5000</v>
      </c>
      <c r="P753" s="244">
        <f>O753/$M$1040</f>
        <v>4.425072460561542E-6</v>
      </c>
      <c r="Q753" s="68">
        <f>O753-M753</f>
        <v>5000</v>
      </c>
      <c r="R753" s="90">
        <f>Q753/$M$1040</f>
        <v>4.425072460561542E-6</v>
      </c>
    </row>
    <row r="754" spans="1:18" ht="15" customHeight="1" x14ac:dyDescent="0.2">
      <c r="A754" s="225">
        <f>A753+1</f>
        <v>752</v>
      </c>
      <c r="B754" t="s">
        <v>2619</v>
      </c>
      <c r="C754" s="63" t="s">
        <v>2620</v>
      </c>
      <c r="D754" s="63" t="s">
        <v>2621</v>
      </c>
      <c r="E754" t="s">
        <v>878</v>
      </c>
      <c r="F754" t="s">
        <v>879</v>
      </c>
      <c r="G754" s="63" t="s">
        <v>605</v>
      </c>
      <c r="M754" s="227">
        <f>VLOOKUP(B754,'Shareholding Feb13'!$B$2:$P$982,12,0)</f>
        <v>605500</v>
      </c>
      <c r="N754" s="244">
        <f>M754/$M$1040</f>
        <v>5.3587627497400268E-4</v>
      </c>
      <c r="O754" s="243">
        <f>VLOOKUP(B754,'Shareholding Mar13'!$B$2:$P$970,12,0)</f>
        <v>11000</v>
      </c>
      <c r="P754" s="244">
        <f>O754/$M$1040</f>
        <v>9.7351594132353918E-6</v>
      </c>
      <c r="Q754" s="68">
        <f>O754-M754</f>
        <v>-594500</v>
      </c>
      <c r="R754" s="90">
        <f>Q754/$M$1040</f>
        <v>-5.2614111556076727E-4</v>
      </c>
    </row>
    <row r="755" spans="1:18" ht="15" customHeight="1" x14ac:dyDescent="0.2">
      <c r="A755" s="225">
        <f>A754+1</f>
        <v>753</v>
      </c>
      <c r="B755" t="s">
        <v>3081</v>
      </c>
      <c r="C755" s="63" t="s">
        <v>3082</v>
      </c>
      <c r="D755" s="63"/>
      <c r="E755" t="s">
        <v>3083</v>
      </c>
      <c r="F755" t="s">
        <v>458</v>
      </c>
      <c r="G755" s="63" t="s">
        <v>605</v>
      </c>
      <c r="M755" s="227">
        <f>VLOOKUP(B755,'Shareholding Feb13'!$B$2:$P$982,12,0)</f>
        <v>21000</v>
      </c>
      <c r="N755" s="244">
        <f>M755/$M$1040</f>
        <v>1.8585304334358474E-5</v>
      </c>
      <c r="O755" s="243">
        <f>VLOOKUP(B755,'Shareholding Mar13'!$B$2:$P$970,12,0)</f>
        <v>115500</v>
      </c>
      <c r="P755" s="244">
        <f>O755/$M$1040</f>
        <v>1.0221917383897161E-4</v>
      </c>
      <c r="Q755" s="68">
        <f>O755-M755</f>
        <v>94500</v>
      </c>
      <c r="R755" s="90">
        <f>Q755/$M$1040</f>
        <v>8.3633869504613144E-5</v>
      </c>
    </row>
    <row r="756" spans="1:18" ht="15" customHeight="1" x14ac:dyDescent="0.2">
      <c r="A756" s="225">
        <f>A755+1</f>
        <v>754</v>
      </c>
      <c r="B756" t="s">
        <v>1992</v>
      </c>
      <c r="C756" s="63" t="s">
        <v>1035</v>
      </c>
      <c r="D756" s="63" t="s">
        <v>1036</v>
      </c>
      <c r="E756" t="s">
        <v>1993</v>
      </c>
      <c r="F756" t="s">
        <v>1994</v>
      </c>
      <c r="G756" s="63" t="s">
        <v>147</v>
      </c>
      <c r="M756" s="227">
        <f>VLOOKUP(B756,'Shareholding Feb13'!$B$2:$P$982,12,0)</f>
        <v>310000</v>
      </c>
      <c r="N756" s="244">
        <f>M756/$M$1040</f>
        <v>2.743544925548156E-4</v>
      </c>
      <c r="O756" s="243">
        <f>VLOOKUP(B756,'Shareholding Mar13'!$B$2:$P$970,12,0)</f>
        <v>310000</v>
      </c>
      <c r="P756" s="244">
        <f>O756/$M$1040</f>
        <v>2.743544925548156E-4</v>
      </c>
      <c r="Q756" s="68">
        <f>O756-M756</f>
        <v>0</v>
      </c>
      <c r="R756" s="90">
        <f>Q756/$M$1040</f>
        <v>0</v>
      </c>
    </row>
    <row r="757" spans="1:18" ht="15" customHeight="1" x14ac:dyDescent="0.2">
      <c r="A757" s="225">
        <f>A756+1</f>
        <v>755</v>
      </c>
      <c r="B757" t="s">
        <v>2150</v>
      </c>
      <c r="C757" s="63" t="s">
        <v>2151</v>
      </c>
      <c r="D757" s="63" t="s">
        <v>2152</v>
      </c>
      <c r="E757" t="s">
        <v>1993</v>
      </c>
      <c r="F757" t="s">
        <v>1994</v>
      </c>
      <c r="G757" s="63" t="s">
        <v>147</v>
      </c>
      <c r="M757" s="227">
        <f>VLOOKUP(B757,'Shareholding Feb13'!$B$2:$P$982,12,0)</f>
        <v>134000</v>
      </c>
      <c r="N757" s="244">
        <f>M757/$M$1040</f>
        <v>1.1859194194304932E-4</v>
      </c>
      <c r="O757" s="243">
        <f>VLOOKUP(B757,'Shareholding Mar13'!$B$2:$P$970,12,0)</f>
        <v>134000</v>
      </c>
      <c r="P757" s="244">
        <f>O757/$M$1040</f>
        <v>1.1859194194304932E-4</v>
      </c>
      <c r="Q757" s="68">
        <f>O757-M757</f>
        <v>0</v>
      </c>
      <c r="R757" s="90">
        <f>Q757/$M$1040</f>
        <v>0</v>
      </c>
    </row>
    <row r="758" spans="1:18" ht="15" customHeight="1" x14ac:dyDescent="0.2">
      <c r="A758" s="225">
        <f>A757+1</f>
        <v>756</v>
      </c>
      <c r="B758" t="s">
        <v>927</v>
      </c>
      <c r="C758" s="63" t="s">
        <v>928</v>
      </c>
      <c r="D758" s="63"/>
      <c r="E758" t="s">
        <v>1343</v>
      </c>
      <c r="F758"/>
      <c r="G758" s="63" t="s">
        <v>605</v>
      </c>
      <c r="M758" s="227">
        <f>VLOOKUP(B758,'Shareholding Feb13'!$B$2:$P$982,12,0)</f>
        <v>61000</v>
      </c>
      <c r="N758" s="244">
        <f>M758/$M$1040</f>
        <v>5.398588401885081E-5</v>
      </c>
      <c r="O758" s="243">
        <f>VLOOKUP(B758,'Shareholding Mar13'!$B$2:$P$970,12,0)</f>
        <v>86000</v>
      </c>
      <c r="P758" s="244">
        <f>O758/$M$1040</f>
        <v>7.6111246321658522E-5</v>
      </c>
      <c r="Q758" s="68">
        <f>O758-M758</f>
        <v>25000</v>
      </c>
      <c r="R758" s="90">
        <f>Q758/$M$1040</f>
        <v>2.2125362302807708E-5</v>
      </c>
    </row>
    <row r="759" spans="1:18" ht="15" customHeight="1" x14ac:dyDescent="0.2">
      <c r="A759" s="225">
        <f>A758+1</f>
        <v>757</v>
      </c>
      <c r="B759" t="s">
        <v>1548</v>
      </c>
      <c r="C759" s="63" t="s">
        <v>1549</v>
      </c>
      <c r="D759" s="63"/>
      <c r="E759" t="s">
        <v>1550</v>
      </c>
      <c r="F759" t="s">
        <v>1551</v>
      </c>
      <c r="G759" s="63" t="s">
        <v>583</v>
      </c>
      <c r="M759" s="227">
        <f>VLOOKUP(B759,'Shareholding Feb13'!$B$2:$P$982,12,0)</f>
        <v>3000</v>
      </c>
      <c r="N759" s="244">
        <f>M759/$M$1040</f>
        <v>2.6550434763369249E-6</v>
      </c>
      <c r="O759" s="243">
        <f>VLOOKUP(B759,'Shareholding Mar13'!$B$2:$P$970,12,0)</f>
        <v>3000</v>
      </c>
      <c r="P759" s="244">
        <f>O759/$M$1040</f>
        <v>2.6550434763369249E-6</v>
      </c>
      <c r="Q759" s="68">
        <f>O759-M759</f>
        <v>0</v>
      </c>
      <c r="R759" s="90">
        <f>Q759/$M$1040</f>
        <v>0</v>
      </c>
    </row>
    <row r="760" spans="1:18" ht="15" customHeight="1" x14ac:dyDescent="0.2">
      <c r="A760" s="225">
        <f>A759+1</f>
        <v>758</v>
      </c>
      <c r="B760" t="s">
        <v>2385</v>
      </c>
      <c r="C760" s="63" t="s">
        <v>2386</v>
      </c>
      <c r="D760" s="63"/>
      <c r="E760" t="s">
        <v>2387</v>
      </c>
      <c r="F760" t="s">
        <v>2388</v>
      </c>
      <c r="G760" s="63" t="s">
        <v>590</v>
      </c>
      <c r="M760" s="227">
        <f>VLOOKUP(B760,'Shareholding Feb13'!$B$2:$P$982,12,0)</f>
        <v>11000</v>
      </c>
      <c r="N760" s="244">
        <f>M760/$M$1040</f>
        <v>9.7351594132353918E-6</v>
      </c>
      <c r="O760" s="243">
        <f>VLOOKUP(B760,'Shareholding Mar13'!$B$2:$P$970,12,0)</f>
        <v>13000</v>
      </c>
      <c r="P760" s="244">
        <f>O760/$M$1040</f>
        <v>1.1505188397460009E-5</v>
      </c>
      <c r="Q760" s="68">
        <f>O760-M760</f>
        <v>2000</v>
      </c>
      <c r="R760" s="90">
        <f>Q760/$M$1040</f>
        <v>1.7700289842246167E-6</v>
      </c>
    </row>
    <row r="761" spans="1:18" ht="15" customHeight="1" x14ac:dyDescent="0.2">
      <c r="A761" s="225">
        <f>A760+1</f>
        <v>759</v>
      </c>
      <c r="B761" t="s">
        <v>317</v>
      </c>
      <c r="C761" s="63" t="s">
        <v>318</v>
      </c>
      <c r="D761" s="63"/>
      <c r="E761" t="s">
        <v>883</v>
      </c>
      <c r="F761" t="s">
        <v>884</v>
      </c>
      <c r="G761" s="63" t="s">
        <v>605</v>
      </c>
      <c r="M761" s="227">
        <f>VLOOKUP(B761,'Shareholding Feb13'!$B$2:$P$982,12,0)</f>
        <v>974500</v>
      </c>
      <c r="N761" s="244">
        <f>M761/$M$1040</f>
        <v>8.6244662256344448E-4</v>
      </c>
      <c r="O761" s="243">
        <f>VLOOKUP(B761,'Shareholding Mar13'!$B$2:$P$970,12,0)</f>
        <v>641500</v>
      </c>
      <c r="P761" s="244">
        <f>O761/$M$1040</f>
        <v>5.6773679669004575E-4</v>
      </c>
      <c r="Q761" s="68">
        <f>O761-M761</f>
        <v>-333000</v>
      </c>
      <c r="R761" s="90">
        <f>Q761/$M$1040</f>
        <v>-2.9470982587339868E-4</v>
      </c>
    </row>
    <row r="762" spans="1:18" ht="15" customHeight="1" x14ac:dyDescent="0.2">
      <c r="A762" s="225">
        <f>A761+1</f>
        <v>760</v>
      </c>
      <c r="B762" t="s">
        <v>342</v>
      </c>
      <c r="C762" s="63" t="s">
        <v>62</v>
      </c>
      <c r="D762" s="63"/>
      <c r="E762" t="s">
        <v>883</v>
      </c>
      <c r="F762" t="s">
        <v>884</v>
      </c>
      <c r="G762" s="63" t="s">
        <v>605</v>
      </c>
      <c r="M762" s="227">
        <f>VLOOKUP(B762,'Shareholding Feb13'!$B$2:$P$982,12,0)</f>
        <v>3000</v>
      </c>
      <c r="N762" s="244">
        <f>M762/$M$1040</f>
        <v>2.6550434763369249E-6</v>
      </c>
      <c r="O762" s="243">
        <f>VLOOKUP(B762,'Shareholding Mar13'!$B$2:$P$970,12,0)</f>
        <v>3000</v>
      </c>
      <c r="P762" s="244">
        <f>O762/$M$1040</f>
        <v>2.6550434763369249E-6</v>
      </c>
      <c r="Q762" s="68">
        <f>O762-M762</f>
        <v>0</v>
      </c>
      <c r="R762" s="90">
        <f>Q762/$M$1040</f>
        <v>0</v>
      </c>
    </row>
    <row r="763" spans="1:18" ht="15" customHeight="1" x14ac:dyDescent="0.2">
      <c r="A763" s="225">
        <f>A762+1</f>
        <v>761</v>
      </c>
      <c r="B763" t="s">
        <v>1928</v>
      </c>
      <c r="C763" s="63" t="s">
        <v>1929</v>
      </c>
      <c r="D763" s="63"/>
      <c r="E763" t="s">
        <v>1930</v>
      </c>
      <c r="F763"/>
      <c r="G763" s="63" t="s">
        <v>590</v>
      </c>
      <c r="M763" s="227">
        <f>VLOOKUP(B763,'Shareholding Feb13'!$B$2:$P$982,12,0)</f>
        <v>120000</v>
      </c>
      <c r="N763" s="244">
        <f>M763/$M$1040</f>
        <v>1.0620173905347699E-4</v>
      </c>
      <c r="O763" s="243">
        <f>VLOOKUP(B763,'Shareholding Mar13'!$B$2:$P$970,12,0)</f>
        <v>2490</v>
      </c>
      <c r="P763" s="244">
        <f>O763/$M$1040</f>
        <v>2.2036860853596476E-6</v>
      </c>
      <c r="Q763" s="68">
        <f>O763-M763</f>
        <v>-117510</v>
      </c>
      <c r="R763" s="90">
        <f>Q763/$M$1040</f>
        <v>-1.0399805296811735E-4</v>
      </c>
    </row>
    <row r="764" spans="1:18" ht="15" customHeight="1" x14ac:dyDescent="0.2">
      <c r="A764" s="225">
        <f>A763+1</f>
        <v>762</v>
      </c>
      <c r="B764" t="s">
        <v>841</v>
      </c>
      <c r="C764" s="63" t="s">
        <v>842</v>
      </c>
      <c r="D764" s="63" t="s">
        <v>843</v>
      </c>
      <c r="E764" t="s">
        <v>844</v>
      </c>
      <c r="F764" t="s">
        <v>845</v>
      </c>
      <c r="G764" s="63" t="s">
        <v>587</v>
      </c>
      <c r="M764" s="227">
        <f>VLOOKUP(B764,'Shareholding Feb13'!$B$2:$P$982,12,0)</f>
        <v>1500</v>
      </c>
      <c r="N764" s="244">
        <f>M764/$M$1040</f>
        <v>1.3275217381684624E-6</v>
      </c>
      <c r="O764" s="243">
        <f>VLOOKUP(B764,'Shareholding Mar13'!$B$2:$P$970,12,0)</f>
        <v>1500</v>
      </c>
      <c r="P764" s="244">
        <f>O764/$M$1040</f>
        <v>1.3275217381684624E-6</v>
      </c>
      <c r="Q764" s="68">
        <f>O764-M764</f>
        <v>0</v>
      </c>
      <c r="R764" s="90">
        <f>Q764/$M$1040</f>
        <v>0</v>
      </c>
    </row>
    <row r="765" spans="1:18" ht="15" customHeight="1" x14ac:dyDescent="0.2">
      <c r="A765" s="225">
        <f>A764+1</f>
        <v>763</v>
      </c>
      <c r="B765" t="s">
        <v>1433</v>
      </c>
      <c r="C765" s="63" t="s">
        <v>1434</v>
      </c>
      <c r="D765" s="63" t="s">
        <v>1435</v>
      </c>
      <c r="E765" t="s">
        <v>1737</v>
      </c>
      <c r="F765" t="s">
        <v>1738</v>
      </c>
      <c r="G765" s="63" t="s">
        <v>583</v>
      </c>
      <c r="M765" s="227">
        <f>VLOOKUP(B765,'Shareholding Feb13'!$B$2:$P$982,12,0)</f>
        <v>10000</v>
      </c>
      <c r="N765" s="244">
        <f>M765/$M$1040</f>
        <v>8.850144921123084E-6</v>
      </c>
      <c r="O765" s="243">
        <f>VLOOKUP(B765,'Shareholding Mar13'!$B$2:$P$970,12,0)</f>
        <v>10000</v>
      </c>
      <c r="P765" s="244">
        <f>O765/$M$1040</f>
        <v>8.850144921123084E-6</v>
      </c>
      <c r="Q765" s="68">
        <f>O765-M765</f>
        <v>0</v>
      </c>
      <c r="R765" s="90">
        <f>Q765/$M$1040</f>
        <v>0</v>
      </c>
    </row>
    <row r="766" spans="1:18" ht="15" customHeight="1" x14ac:dyDescent="0.2">
      <c r="A766" s="225">
        <f>A765+1</f>
        <v>764</v>
      </c>
      <c r="B766" t="s">
        <v>1392</v>
      </c>
      <c r="C766" s="63" t="s">
        <v>1393</v>
      </c>
      <c r="D766" s="63"/>
      <c r="E766" t="s">
        <v>1394</v>
      </c>
      <c r="F766" t="s">
        <v>1395</v>
      </c>
      <c r="G766" s="63" t="s">
        <v>147</v>
      </c>
      <c r="M766" s="227">
        <f>VLOOKUP(B766,'Shareholding Feb13'!$B$2:$P$982,12,0)</f>
        <v>321500</v>
      </c>
      <c r="N766" s="244">
        <f>M766/$M$1040</f>
        <v>2.8453215921410711E-4</v>
      </c>
      <c r="O766" s="243">
        <f>VLOOKUP(B766,'Shareholding Mar13'!$B$2:$P$970,12,0)</f>
        <v>321500</v>
      </c>
      <c r="P766" s="244">
        <f>O766/$M$1040</f>
        <v>2.8453215921410711E-4</v>
      </c>
      <c r="Q766" s="68">
        <f>O766-M766</f>
        <v>0</v>
      </c>
      <c r="R766" s="90">
        <f>Q766/$M$1040</f>
        <v>0</v>
      </c>
    </row>
    <row r="767" spans="1:18" ht="15" customHeight="1" x14ac:dyDescent="0.2">
      <c r="A767" s="225">
        <f>A766+1</f>
        <v>765</v>
      </c>
      <c r="B767" t="s">
        <v>600</v>
      </c>
      <c r="C767" s="63" t="s">
        <v>473</v>
      </c>
      <c r="D767" s="63" t="s">
        <v>656</v>
      </c>
      <c r="E767" t="s">
        <v>1745</v>
      </c>
      <c r="F767" t="s">
        <v>1746</v>
      </c>
      <c r="G767" s="63" t="s">
        <v>583</v>
      </c>
      <c r="M767" s="227">
        <f>VLOOKUP(B767,'Shareholding Feb13'!$B$2:$P$982,12,0)</f>
        <v>2000</v>
      </c>
      <c r="N767" s="244">
        <f>M767/$M$1040</f>
        <v>1.7700289842246167E-6</v>
      </c>
      <c r="O767" s="243">
        <f>VLOOKUP(B767,'Shareholding Mar13'!$B$2:$P$970,12,0)</f>
        <v>2000</v>
      </c>
      <c r="P767" s="244">
        <f>O767/$M$1040</f>
        <v>1.7700289842246167E-6</v>
      </c>
      <c r="Q767" s="68">
        <f>O767-M767</f>
        <v>0</v>
      </c>
      <c r="R767" s="90">
        <f>Q767/$M$1040</f>
        <v>0</v>
      </c>
    </row>
    <row r="768" spans="1:18" ht="15" customHeight="1" x14ac:dyDescent="0.2">
      <c r="A768" s="225">
        <f>A767+1</f>
        <v>766</v>
      </c>
      <c r="B768" t="s">
        <v>2353</v>
      </c>
      <c r="C768" s="63" t="s">
        <v>2354</v>
      </c>
      <c r="D768" s="63"/>
      <c r="E768" t="s">
        <v>2355</v>
      </c>
      <c r="F768" t="s">
        <v>2356</v>
      </c>
      <c r="G768" s="63" t="s">
        <v>590</v>
      </c>
      <c r="M768" s="227">
        <f>VLOOKUP(B768,'Shareholding Feb13'!$B$2:$P$982,12,0)</f>
        <v>127500</v>
      </c>
      <c r="N768" s="244">
        <f>M768/$M$1040</f>
        <v>1.1283934774431931E-4</v>
      </c>
      <c r="O768" s="243">
        <f>VLOOKUP(B768,'Shareholding Mar13'!$B$2:$P$970,12,0)</f>
        <v>127500</v>
      </c>
      <c r="P768" s="244">
        <f>O768/$M$1040</f>
        <v>1.1283934774431931E-4</v>
      </c>
      <c r="Q768" s="68">
        <f>O768-M768</f>
        <v>0</v>
      </c>
      <c r="R768" s="90">
        <f>Q768/$M$1040</f>
        <v>0</v>
      </c>
    </row>
    <row r="769" spans="1:18" ht="15" customHeight="1" x14ac:dyDescent="0.2">
      <c r="A769" s="225">
        <f>A768+1</f>
        <v>767</v>
      </c>
      <c r="B769" t="s">
        <v>1919</v>
      </c>
      <c r="C769" s="63" t="s">
        <v>1920</v>
      </c>
      <c r="D769" s="63" t="s">
        <v>1921</v>
      </c>
      <c r="E769" t="s">
        <v>1922</v>
      </c>
      <c r="F769"/>
      <c r="G769" s="63" t="s">
        <v>590</v>
      </c>
      <c r="M769" s="227">
        <f>VLOOKUP(B769,'Shareholding Feb13'!$B$2:$P$982,12,0)</f>
        <v>140402</v>
      </c>
      <c r="N769" s="244">
        <f>M769/$M$1040</f>
        <v>1.2425780472155232E-4</v>
      </c>
      <c r="O769" s="243"/>
      <c r="P769" s="244">
        <f>O769/$M$1040</f>
        <v>0</v>
      </c>
      <c r="Q769" s="68">
        <f>O769-M769</f>
        <v>-140402</v>
      </c>
      <c r="R769" s="90">
        <f>Q769/$M$1040</f>
        <v>-1.2425780472155232E-4</v>
      </c>
    </row>
    <row r="770" spans="1:18" ht="15" customHeight="1" x14ac:dyDescent="0.2">
      <c r="A770" s="225">
        <f>A769+1</f>
        <v>768</v>
      </c>
      <c r="B770" t="s">
        <v>1923</v>
      </c>
      <c r="C770" s="63" t="s">
        <v>1924</v>
      </c>
      <c r="D770" s="63" t="s">
        <v>1925</v>
      </c>
      <c r="E770" t="s">
        <v>1926</v>
      </c>
      <c r="F770" t="s">
        <v>1927</v>
      </c>
      <c r="G770" s="63" t="s">
        <v>590</v>
      </c>
      <c r="M770" s="227">
        <f>VLOOKUP(B770,'Shareholding Feb13'!$B$2:$P$982,12,0)</f>
        <v>182000</v>
      </c>
      <c r="N770" s="244">
        <f>M770/$M$1040</f>
        <v>1.610726375644401E-4</v>
      </c>
      <c r="O770" s="243"/>
      <c r="P770" s="244">
        <f>O770/$M$1040</f>
        <v>0</v>
      </c>
      <c r="Q770" s="68">
        <f>O770-M770</f>
        <v>-182000</v>
      </c>
      <c r="R770" s="90">
        <f>Q770/$M$1040</f>
        <v>-1.610726375644401E-4</v>
      </c>
    </row>
    <row r="771" spans="1:18" ht="15" customHeight="1" x14ac:dyDescent="0.2">
      <c r="A771" s="225">
        <f>A770+1</f>
        <v>769</v>
      </c>
      <c r="B771" t="s">
        <v>2173</v>
      </c>
      <c r="C771" s="63" t="s">
        <v>2174</v>
      </c>
      <c r="D771" s="63" t="s">
        <v>2175</v>
      </c>
      <c r="E771" t="s">
        <v>2176</v>
      </c>
      <c r="F771"/>
      <c r="G771" s="63" t="s">
        <v>590</v>
      </c>
      <c r="M771" s="227">
        <f>VLOOKUP(B771,'Shareholding Feb13'!$B$2:$P$982,12,0)</f>
        <v>80000</v>
      </c>
      <c r="N771" s="244">
        <f>M771/$M$1040</f>
        <v>7.0801159368984672E-5</v>
      </c>
      <c r="O771" s="243">
        <f>VLOOKUP(B771,'Shareholding Mar13'!$B$2:$P$970,12,0)</f>
        <v>80000</v>
      </c>
      <c r="P771" s="244">
        <f>O771/$M$1040</f>
        <v>7.0801159368984672E-5</v>
      </c>
      <c r="Q771" s="68">
        <f>O771-M771</f>
        <v>0</v>
      </c>
      <c r="R771" s="90">
        <f>Q771/$M$1040</f>
        <v>0</v>
      </c>
    </row>
    <row r="772" spans="1:18" ht="15" customHeight="1" x14ac:dyDescent="0.2">
      <c r="A772" s="225">
        <f>A771+1</f>
        <v>770</v>
      </c>
      <c r="B772" t="s">
        <v>796</v>
      </c>
      <c r="C772" s="63" t="s">
        <v>797</v>
      </c>
      <c r="D772" s="63" t="s">
        <v>269</v>
      </c>
      <c r="E772" t="s">
        <v>1512</v>
      </c>
      <c r="F772" t="s">
        <v>1513</v>
      </c>
      <c r="G772" s="63" t="s">
        <v>583</v>
      </c>
      <c r="M772" s="227">
        <f>VLOOKUP(B772,'Shareholding Feb13'!$B$2:$P$982,12,0)</f>
        <v>71500</v>
      </c>
      <c r="N772" s="244">
        <f>M772/$M$1040</f>
        <v>6.3278536186030051E-5</v>
      </c>
      <c r="O772" s="243">
        <f>VLOOKUP(B772,'Shareholding Mar13'!$B$2:$P$970,12,0)</f>
        <v>69500</v>
      </c>
      <c r="P772" s="244">
        <f>O772/$M$1040</f>
        <v>6.1508507201805425E-5</v>
      </c>
      <c r="Q772" s="68">
        <f>O772-M772</f>
        <v>-2000</v>
      </c>
      <c r="R772" s="90">
        <f>Q772/$M$1040</f>
        <v>-1.7700289842246167E-6</v>
      </c>
    </row>
    <row r="773" spans="1:18" ht="15" customHeight="1" x14ac:dyDescent="0.2">
      <c r="A773" s="225">
        <f>A772+1</f>
        <v>771</v>
      </c>
      <c r="B773" t="s">
        <v>788</v>
      </c>
      <c r="C773" s="63" t="s">
        <v>789</v>
      </c>
      <c r="D773" s="63" t="s">
        <v>269</v>
      </c>
      <c r="E773" t="s">
        <v>1512</v>
      </c>
      <c r="F773" t="s">
        <v>1513</v>
      </c>
      <c r="G773" s="63" t="s">
        <v>583</v>
      </c>
      <c r="M773" s="227">
        <f>VLOOKUP(B773,'Shareholding Feb13'!$B$2:$P$982,12,0)</f>
        <v>148500</v>
      </c>
      <c r="N773" s="244">
        <f>M773/$M$1040</f>
        <v>1.3142465207867778E-4</v>
      </c>
      <c r="O773" s="243">
        <f>VLOOKUP(B773,'Shareholding Mar13'!$B$2:$P$970,12,0)</f>
        <v>144000</v>
      </c>
      <c r="P773" s="244">
        <f>O773/$M$1040</f>
        <v>1.2744208686417239E-4</v>
      </c>
      <c r="Q773" s="68">
        <f>O773-M773</f>
        <v>-4500</v>
      </c>
      <c r="R773" s="90">
        <f>Q773/$M$1040</f>
        <v>-3.9825652145053873E-6</v>
      </c>
    </row>
    <row r="774" spans="1:18" ht="15" customHeight="1" x14ac:dyDescent="0.2">
      <c r="A774" s="225">
        <f>A773+1</f>
        <v>772</v>
      </c>
      <c r="B774" t="s">
        <v>790</v>
      </c>
      <c r="C774" s="63" t="s">
        <v>791</v>
      </c>
      <c r="D774" s="63" t="s">
        <v>269</v>
      </c>
      <c r="E774" t="s">
        <v>1512</v>
      </c>
      <c r="F774" t="s">
        <v>1513</v>
      </c>
      <c r="G774" s="63" t="s">
        <v>583</v>
      </c>
      <c r="M774" s="227">
        <f>VLOOKUP(B774,'Shareholding Feb13'!$B$2:$P$982,12,0)</f>
        <v>114500</v>
      </c>
      <c r="N774" s="244">
        <f>M774/$M$1040</f>
        <v>1.013341593468593E-4</v>
      </c>
      <c r="O774" s="243">
        <f>VLOOKUP(B774,'Shareholding Mar13'!$B$2:$P$970,12,0)</f>
        <v>108500</v>
      </c>
      <c r="P774" s="244">
        <f>O774/$M$1040</f>
        <v>9.6024072394185455E-5</v>
      </c>
      <c r="Q774" s="68">
        <f>O774-M774</f>
        <v>-6000</v>
      </c>
      <c r="R774" s="90">
        <f>Q774/$M$1040</f>
        <v>-5.3100869526738497E-6</v>
      </c>
    </row>
    <row r="775" spans="1:18" ht="15" customHeight="1" x14ac:dyDescent="0.2">
      <c r="A775" s="225">
        <f>A774+1</f>
        <v>773</v>
      </c>
      <c r="B775" t="s">
        <v>779</v>
      </c>
      <c r="C775" s="63" t="s">
        <v>780</v>
      </c>
      <c r="D775" s="63" t="s">
        <v>269</v>
      </c>
      <c r="E775" t="s">
        <v>1512</v>
      </c>
      <c r="F775" t="s">
        <v>1513</v>
      </c>
      <c r="G775" s="63" t="s">
        <v>583</v>
      </c>
      <c r="M775" s="227">
        <f>VLOOKUP(B775,'Shareholding Feb13'!$B$2:$P$982,12,0)</f>
        <v>1623500</v>
      </c>
      <c r="N775" s="244">
        <f>M775/$M$1040</f>
        <v>1.4368210279443326E-3</v>
      </c>
      <c r="O775" s="243">
        <f>VLOOKUP(B775,'Shareholding Mar13'!$B$2:$P$970,12,0)</f>
        <v>1183500</v>
      </c>
      <c r="P775" s="244">
        <f>O775/$M$1040</f>
        <v>1.047414651414917E-3</v>
      </c>
      <c r="Q775" s="68">
        <f>O775-M775</f>
        <v>-440000</v>
      </c>
      <c r="R775" s="90">
        <f>Q775/$M$1040</f>
        <v>-3.8940637652941568E-4</v>
      </c>
    </row>
    <row r="776" spans="1:18" ht="15" customHeight="1" x14ac:dyDescent="0.2">
      <c r="A776" s="225">
        <f>A775+1</f>
        <v>774</v>
      </c>
      <c r="B776" t="s">
        <v>2323</v>
      </c>
      <c r="C776" s="63" t="s">
        <v>2324</v>
      </c>
      <c r="D776" s="63"/>
      <c r="E776" t="s">
        <v>2325</v>
      </c>
      <c r="F776"/>
      <c r="G776" s="63" t="s">
        <v>583</v>
      </c>
      <c r="M776" s="227">
        <f>VLOOKUP(B776,'Shareholding Feb13'!$B$2:$P$982,12,0)</f>
        <v>37500</v>
      </c>
      <c r="N776" s="244">
        <f>M776/$M$1040</f>
        <v>3.3188043454211564E-5</v>
      </c>
      <c r="O776" s="243">
        <f>VLOOKUP(B776,'Shareholding Mar13'!$B$2:$P$970,12,0)</f>
        <v>29000</v>
      </c>
      <c r="P776" s="244">
        <f>O776/$M$1040</f>
        <v>2.5665420271256943E-5</v>
      </c>
      <c r="Q776" s="68">
        <f>O776-M776</f>
        <v>-8500</v>
      </c>
      <c r="R776" s="90">
        <f>Q776/$M$1040</f>
        <v>-7.5226231829546207E-6</v>
      </c>
    </row>
    <row r="777" spans="1:18" ht="15" customHeight="1" x14ac:dyDescent="0.2">
      <c r="A777" s="225">
        <f>A776+1</f>
        <v>775</v>
      </c>
      <c r="B777" t="s">
        <v>2628</v>
      </c>
      <c r="C777" s="63" t="s">
        <v>1268</v>
      </c>
      <c r="D777" s="63">
        <v>1874411085</v>
      </c>
      <c r="E777" t="s">
        <v>1083</v>
      </c>
      <c r="F777"/>
      <c r="G777" s="63" t="s">
        <v>590</v>
      </c>
      <c r="M777" s="227">
        <f>VLOOKUP(B777,'Shareholding Feb13'!$B$2:$P$982,12,0)</f>
        <v>100000</v>
      </c>
      <c r="N777" s="244">
        <f>M777/$M$1040</f>
        <v>8.8501449211230834E-5</v>
      </c>
      <c r="O777" s="243">
        <f>VLOOKUP(B777,'Shareholding Mar13'!$B$2:$P$970,12,0)</f>
        <v>100000</v>
      </c>
      <c r="P777" s="244">
        <f>O777/$M$1040</f>
        <v>8.8501449211230834E-5</v>
      </c>
      <c r="Q777" s="68">
        <f>O777-M777</f>
        <v>0</v>
      </c>
      <c r="R777" s="90">
        <f>Q777/$M$1040</f>
        <v>0</v>
      </c>
    </row>
    <row r="778" spans="1:18" ht="15" customHeight="1" x14ac:dyDescent="0.2">
      <c r="A778" s="225">
        <f>A777+1</f>
        <v>776</v>
      </c>
      <c r="B778" t="s">
        <v>2689</v>
      </c>
      <c r="C778" s="63" t="s">
        <v>1842</v>
      </c>
      <c r="D778" s="63"/>
      <c r="E778" t="s">
        <v>1843</v>
      </c>
      <c r="F778"/>
      <c r="G778" s="63" t="s">
        <v>590</v>
      </c>
      <c r="M778" s="227">
        <f>VLOOKUP(B778,'Shareholding Feb13'!$B$2:$P$982,12,0)</f>
        <v>2500</v>
      </c>
      <c r="N778" s="244">
        <f>M778/$M$1040</f>
        <v>2.212536230280771E-6</v>
      </c>
      <c r="O778" s="243">
        <f>VLOOKUP(B778,'Shareholding Mar13'!$B$2:$P$970,12,0)</f>
        <v>2500</v>
      </c>
      <c r="P778" s="244">
        <f>O778/$M$1040</f>
        <v>2.212536230280771E-6</v>
      </c>
      <c r="Q778" s="68">
        <f>O778-M778</f>
        <v>0</v>
      </c>
      <c r="R778" s="90">
        <f>Q778/$M$1040</f>
        <v>0</v>
      </c>
    </row>
    <row r="779" spans="1:18" ht="15" customHeight="1" x14ac:dyDescent="0.2">
      <c r="A779" s="225">
        <f>A778+1</f>
        <v>777</v>
      </c>
      <c r="B779" t="s">
        <v>2675</v>
      </c>
      <c r="C779" s="63" t="s">
        <v>787</v>
      </c>
      <c r="D779" s="63">
        <v>1879568085</v>
      </c>
      <c r="E779" t="s">
        <v>1083</v>
      </c>
      <c r="F779"/>
      <c r="G779" s="63" t="s">
        <v>590</v>
      </c>
      <c r="M779" s="227">
        <f>VLOOKUP(B779,'Shareholding Feb13'!$B$2:$P$982,12,0)</f>
        <v>60000</v>
      </c>
      <c r="N779" s="244">
        <f>M779/$M$1040</f>
        <v>5.3100869526738497E-5</v>
      </c>
      <c r="O779" s="243">
        <f>VLOOKUP(B779,'Shareholding Mar13'!$B$2:$P$970,12,0)</f>
        <v>60000</v>
      </c>
      <c r="P779" s="244">
        <f>O779/$M$1040</f>
        <v>5.3100869526738497E-5</v>
      </c>
      <c r="Q779" s="68">
        <f>O779-M779</f>
        <v>0</v>
      </c>
      <c r="R779" s="90">
        <f>Q779/$M$1040</f>
        <v>0</v>
      </c>
    </row>
    <row r="780" spans="1:18" ht="15" customHeight="1" x14ac:dyDescent="0.2">
      <c r="A780" s="225">
        <f>A779+1</f>
        <v>778</v>
      </c>
      <c r="B780" t="s">
        <v>2612</v>
      </c>
      <c r="C780" s="63" t="s">
        <v>1082</v>
      </c>
      <c r="D780" s="63">
        <v>1874452085</v>
      </c>
      <c r="E780" t="s">
        <v>1083</v>
      </c>
      <c r="F780"/>
      <c r="G780" s="63" t="s">
        <v>590</v>
      </c>
      <c r="M780" s="227">
        <f>VLOOKUP(B780,'Shareholding Feb13'!$B$2:$P$982,12,0)</f>
        <v>700000</v>
      </c>
      <c r="N780" s="244">
        <f>M780/$M$1040</f>
        <v>6.1951014447861579E-4</v>
      </c>
      <c r="O780" s="243">
        <f>VLOOKUP(B780,'Shareholding Mar13'!$B$2:$P$970,12,0)</f>
        <v>700000</v>
      </c>
      <c r="P780" s="244">
        <f>O780/$M$1040</f>
        <v>6.1951014447861579E-4</v>
      </c>
      <c r="Q780" s="68">
        <f>O780-M780</f>
        <v>0</v>
      </c>
      <c r="R780" s="90">
        <f>Q780/$M$1040</f>
        <v>0</v>
      </c>
    </row>
    <row r="781" spans="1:18" ht="15" customHeight="1" x14ac:dyDescent="0.2">
      <c r="A781" s="225">
        <f>A780+1</f>
        <v>779</v>
      </c>
      <c r="B781" t="s">
        <v>2655</v>
      </c>
      <c r="C781" s="63" t="s">
        <v>14</v>
      </c>
      <c r="D781" s="63">
        <v>1863596085</v>
      </c>
      <c r="E781" t="s">
        <v>1083</v>
      </c>
      <c r="F781"/>
      <c r="G781" s="63" t="s">
        <v>590</v>
      </c>
      <c r="M781" s="227">
        <f>VLOOKUP(B781,'Shareholding Feb13'!$B$2:$P$982,12,0)</f>
        <v>17000</v>
      </c>
      <c r="N781" s="244">
        <f>M781/$M$1040</f>
        <v>1.5045246365909241E-5</v>
      </c>
      <c r="O781" s="243">
        <f>VLOOKUP(B781,'Shareholding Mar13'!$B$2:$P$970,12,0)</f>
        <v>17000</v>
      </c>
      <c r="P781" s="244">
        <f>O781/$M$1040</f>
        <v>1.5045246365909241E-5</v>
      </c>
      <c r="Q781" s="68">
        <f>O781-M781</f>
        <v>0</v>
      </c>
      <c r="R781" s="90">
        <f>Q781/$M$1040</f>
        <v>0</v>
      </c>
    </row>
    <row r="782" spans="1:18" ht="15" customHeight="1" x14ac:dyDescent="0.2">
      <c r="A782" s="225">
        <f>A781+1</f>
        <v>780</v>
      </c>
      <c r="B782" t="s">
        <v>3246</v>
      </c>
      <c r="C782" s="63" t="s">
        <v>300</v>
      </c>
      <c r="D782" s="63">
        <v>241024</v>
      </c>
      <c r="E782" t="s">
        <v>3247</v>
      </c>
      <c r="F782"/>
      <c r="G782" s="63" t="s">
        <v>590</v>
      </c>
      <c r="M782" s="227">
        <f>VLOOKUP(B782,'Shareholding Feb13'!$B$2:$P$982,12,0)</f>
        <v>128500</v>
      </c>
      <c r="N782" s="244">
        <f>M782/$M$1040</f>
        <v>1.1372436223643162E-4</v>
      </c>
      <c r="O782" s="243">
        <f>VLOOKUP(B782,'Shareholding Mar13'!$B$2:$P$970,12,0)</f>
        <v>128500</v>
      </c>
      <c r="P782" s="244">
        <f>O782/$M$1040</f>
        <v>1.1372436223643162E-4</v>
      </c>
      <c r="Q782" s="68">
        <f>O782-M782</f>
        <v>0</v>
      </c>
      <c r="R782" s="90">
        <f>Q782/$M$1040</f>
        <v>0</v>
      </c>
    </row>
    <row r="783" spans="1:18" ht="15" customHeight="1" x14ac:dyDescent="0.2">
      <c r="A783" s="225">
        <f>A782+1</f>
        <v>781</v>
      </c>
      <c r="B783" t="s">
        <v>3286</v>
      </c>
      <c r="C783" s="63" t="s">
        <v>800</v>
      </c>
      <c r="D783" s="63">
        <v>241024</v>
      </c>
      <c r="E783" t="s">
        <v>3247</v>
      </c>
      <c r="F783"/>
      <c r="G783" s="63" t="s">
        <v>590</v>
      </c>
      <c r="M783" s="227">
        <f>VLOOKUP(B783,'Shareholding Feb13'!$B$2:$P$982,12,0)</f>
        <v>16500</v>
      </c>
      <c r="N783" s="244">
        <f>M783/$M$1040</f>
        <v>1.4602739119853087E-5</v>
      </c>
      <c r="O783" s="243">
        <f>VLOOKUP(B783,'Shareholding Mar13'!$B$2:$P$970,12,0)</f>
        <v>16500</v>
      </c>
      <c r="P783" s="244">
        <f>O783/$M$1040</f>
        <v>1.4602739119853087E-5</v>
      </c>
      <c r="Q783" s="68">
        <f>O783-M783</f>
        <v>0</v>
      </c>
      <c r="R783" s="90">
        <f>Q783/$M$1040</f>
        <v>0</v>
      </c>
    </row>
    <row r="784" spans="1:18" ht="15" customHeight="1" x14ac:dyDescent="0.2">
      <c r="A784" s="225">
        <f>A783+1</f>
        <v>782</v>
      </c>
      <c r="B784" t="s">
        <v>2656</v>
      </c>
      <c r="C784" s="63" t="s">
        <v>2351</v>
      </c>
      <c r="D784" s="63"/>
      <c r="E784" t="s">
        <v>2352</v>
      </c>
      <c r="F784" t="s">
        <v>2388</v>
      </c>
      <c r="G784" s="63" t="s">
        <v>590</v>
      </c>
      <c r="M784" s="227">
        <f>VLOOKUP(B784,'Shareholding Feb13'!$B$2:$P$982,12,0)</f>
        <v>17000</v>
      </c>
      <c r="N784" s="244">
        <f>M784/$M$1040</f>
        <v>1.5045246365909241E-5</v>
      </c>
      <c r="O784" s="243">
        <f>VLOOKUP(B784,'Shareholding Mar13'!$B$2:$P$970,12,0)</f>
        <v>11000</v>
      </c>
      <c r="P784" s="244">
        <f>O784/$M$1040</f>
        <v>9.7351594132353918E-6</v>
      </c>
      <c r="Q784" s="68">
        <f>O784-M784</f>
        <v>-6000</v>
      </c>
      <c r="R784" s="90">
        <f>Q784/$M$1040</f>
        <v>-5.3100869526738497E-6</v>
      </c>
    </row>
    <row r="785" spans="1:18" ht="15" customHeight="1" x14ac:dyDescent="0.2">
      <c r="A785" s="225">
        <f>A784+1</f>
        <v>783</v>
      </c>
      <c r="B785" t="s">
        <v>1712</v>
      </c>
      <c r="C785" s="63" t="s">
        <v>1713</v>
      </c>
      <c r="D785" s="63"/>
      <c r="E785" t="s">
        <v>1714</v>
      </c>
      <c r="F785" t="s">
        <v>1715</v>
      </c>
      <c r="G785" s="63" t="s">
        <v>590</v>
      </c>
      <c r="M785" s="227">
        <f>VLOOKUP(B785,'Shareholding Feb13'!$B$2:$P$982,12,0)</f>
        <v>104000</v>
      </c>
      <c r="N785" s="244">
        <f>M785/$M$1040</f>
        <v>9.2041507179680071E-5</v>
      </c>
      <c r="O785" s="243">
        <f>VLOOKUP(B785,'Shareholding Mar13'!$B$2:$P$970,12,0)</f>
        <v>104000</v>
      </c>
      <c r="P785" s="244">
        <f>O785/$M$1040</f>
        <v>9.2041507179680071E-5</v>
      </c>
      <c r="Q785" s="68">
        <f>O785-M785</f>
        <v>0</v>
      </c>
      <c r="R785" s="90">
        <f>Q785/$M$1040</f>
        <v>0</v>
      </c>
    </row>
    <row r="786" spans="1:18" ht="15" customHeight="1" x14ac:dyDescent="0.2">
      <c r="A786" s="225">
        <f>A785+1</f>
        <v>784</v>
      </c>
      <c r="B786" t="s">
        <v>712</v>
      </c>
      <c r="C786" s="63" t="s">
        <v>713</v>
      </c>
      <c r="D786" s="63" t="s">
        <v>1087</v>
      </c>
      <c r="E786" t="s">
        <v>1225</v>
      </c>
      <c r="F786"/>
      <c r="G786" s="63" t="s">
        <v>590</v>
      </c>
      <c r="M786" s="227">
        <f>VLOOKUP(B786,'Shareholding Feb13'!$B$2:$P$982,12,0)</f>
        <v>1331000</v>
      </c>
      <c r="N786" s="244">
        <f>M786/$M$1040</f>
        <v>1.1779542890014824E-3</v>
      </c>
      <c r="O786" s="243">
        <f>VLOOKUP(B786,'Shareholding Mar13'!$B$2:$P$970,12,0)</f>
        <v>1331000</v>
      </c>
      <c r="P786" s="244">
        <f>O786/$M$1040</f>
        <v>1.1779542890014824E-3</v>
      </c>
      <c r="Q786" s="68">
        <f>O786-M786</f>
        <v>0</v>
      </c>
      <c r="R786" s="90">
        <f>Q786/$M$1040</f>
        <v>0</v>
      </c>
    </row>
    <row r="787" spans="1:18" ht="15" customHeight="1" x14ac:dyDescent="0.2">
      <c r="A787" s="225">
        <f>A786+1</f>
        <v>785</v>
      </c>
      <c r="B787" t="s">
        <v>328</v>
      </c>
      <c r="C787" s="63" t="s">
        <v>329</v>
      </c>
      <c r="D787" s="63"/>
      <c r="E787" t="s">
        <v>1111</v>
      </c>
      <c r="F787" t="s">
        <v>1564</v>
      </c>
      <c r="G787" s="63" t="s">
        <v>590</v>
      </c>
      <c r="M787" s="227">
        <f>VLOOKUP(B787,'Shareholding Feb13'!$B$2:$P$982,12,0)</f>
        <v>131500</v>
      </c>
      <c r="N787" s="244">
        <f>M787/$M$1040</f>
        <v>1.1637940571276855E-4</v>
      </c>
      <c r="O787" s="243">
        <f>VLOOKUP(B787,'Shareholding Mar13'!$B$2:$P$970,12,0)</f>
        <v>139500</v>
      </c>
      <c r="P787" s="244">
        <f>O787/$M$1040</f>
        <v>1.2345952164966701E-4</v>
      </c>
      <c r="Q787" s="68">
        <f>O787-M787</f>
        <v>8000</v>
      </c>
      <c r="R787" s="90">
        <f>Q787/$M$1040</f>
        <v>7.0801159368984669E-6</v>
      </c>
    </row>
    <row r="788" spans="1:18" ht="15" customHeight="1" x14ac:dyDescent="0.2">
      <c r="A788" s="225">
        <f>A787+1</f>
        <v>786</v>
      </c>
      <c r="B788" t="s">
        <v>731</v>
      </c>
      <c r="C788" s="63" t="s">
        <v>732</v>
      </c>
      <c r="D788" s="63" t="s">
        <v>656</v>
      </c>
      <c r="E788" t="s">
        <v>2115</v>
      </c>
      <c r="F788" t="s">
        <v>2116</v>
      </c>
      <c r="G788" s="63" t="s">
        <v>590</v>
      </c>
      <c r="M788" s="227">
        <f>VLOOKUP(B788,'Shareholding Feb13'!$B$2:$P$982,12,0)</f>
        <v>41000</v>
      </c>
      <c r="N788" s="244">
        <f>M788/$M$1040</f>
        <v>3.6285594176604642E-5</v>
      </c>
      <c r="O788" s="243">
        <f>VLOOKUP(B788,'Shareholding Mar13'!$B$2:$P$970,12,0)</f>
        <v>44000</v>
      </c>
      <c r="P788" s="244">
        <f>O788/$M$1040</f>
        <v>3.8940637652941567E-5</v>
      </c>
      <c r="Q788" s="68">
        <f>O788-M788</f>
        <v>3000</v>
      </c>
      <c r="R788" s="90">
        <f>Q788/$M$1040</f>
        <v>2.6550434763369249E-6</v>
      </c>
    </row>
    <row r="789" spans="1:18" ht="15" customHeight="1" x14ac:dyDescent="0.2">
      <c r="A789" s="225">
        <f>A788+1</f>
        <v>787</v>
      </c>
      <c r="B789" t="s">
        <v>646</v>
      </c>
      <c r="C789" s="63" t="s">
        <v>647</v>
      </c>
      <c r="D789" s="63"/>
      <c r="E789" t="s">
        <v>985</v>
      </c>
      <c r="F789"/>
      <c r="G789" s="63" t="s">
        <v>590</v>
      </c>
      <c r="M789" s="227">
        <f>VLOOKUP(B789,'Shareholding Feb13'!$B$2:$P$982,12,0)</f>
        <v>110000</v>
      </c>
      <c r="N789" s="244">
        <f>M789/$M$1040</f>
        <v>9.7351594132353921E-5</v>
      </c>
      <c r="O789" s="243">
        <f>VLOOKUP(B789,'Shareholding Mar13'!$B$2:$P$970,12,0)</f>
        <v>110000</v>
      </c>
      <c r="P789" s="244">
        <f>O789/$M$1040</f>
        <v>9.7351594132353921E-5</v>
      </c>
      <c r="Q789" s="68">
        <f>O789-M789</f>
        <v>0</v>
      </c>
      <c r="R789" s="90">
        <f>Q789/$M$1040</f>
        <v>0</v>
      </c>
    </row>
    <row r="790" spans="1:18" ht="15" customHeight="1" x14ac:dyDescent="0.2">
      <c r="A790" s="225">
        <f>A789+1</f>
        <v>788</v>
      </c>
      <c r="B790" t="s">
        <v>660</v>
      </c>
      <c r="C790" s="63" t="s">
        <v>661</v>
      </c>
      <c r="D790" s="63" t="s">
        <v>656</v>
      </c>
      <c r="E790" t="s">
        <v>1622</v>
      </c>
      <c r="F790" t="s">
        <v>1623</v>
      </c>
      <c r="G790" s="63" t="s">
        <v>590</v>
      </c>
      <c r="M790" s="227">
        <f>VLOOKUP(B790,'Shareholding Feb13'!$B$2:$P$982,12,0)</f>
        <v>50000</v>
      </c>
      <c r="N790" s="244">
        <f>M790/$M$1040</f>
        <v>4.4250724605615417E-5</v>
      </c>
      <c r="O790" s="243">
        <f>VLOOKUP(B790,'Shareholding Mar13'!$B$2:$P$970,12,0)</f>
        <v>22500</v>
      </c>
      <c r="P790" s="244">
        <f>O790/$M$1040</f>
        <v>1.9912826072526937E-5</v>
      </c>
      <c r="Q790" s="68">
        <f>O790-M790</f>
        <v>-27500</v>
      </c>
      <c r="R790" s="90">
        <f>Q790/$M$1040</f>
        <v>-2.433789853308848E-5</v>
      </c>
    </row>
    <row r="791" spans="1:18" ht="15" customHeight="1" x14ac:dyDescent="0.2">
      <c r="A791" s="225">
        <f>A790+1</f>
        <v>789</v>
      </c>
      <c r="B791" t="s">
        <v>902</v>
      </c>
      <c r="C791" s="63" t="s">
        <v>903</v>
      </c>
      <c r="D791" s="63"/>
      <c r="E791" t="s">
        <v>2186</v>
      </c>
      <c r="F791" t="s">
        <v>2187</v>
      </c>
      <c r="G791" s="63" t="s">
        <v>590</v>
      </c>
      <c r="M791" s="227">
        <f>VLOOKUP(B791,'Shareholding Feb13'!$B$2:$P$982,12,0)</f>
        <v>33500</v>
      </c>
      <c r="N791" s="244">
        <f>M791/$M$1040</f>
        <v>2.964798548576233E-5</v>
      </c>
      <c r="O791" s="243">
        <f>VLOOKUP(B791,'Shareholding Mar13'!$B$2:$P$970,12,0)</f>
        <v>27500</v>
      </c>
      <c r="P791" s="244">
        <f>O791/$M$1040</f>
        <v>2.433789853308848E-5</v>
      </c>
      <c r="Q791" s="68">
        <f>O791-M791</f>
        <v>-6000</v>
      </c>
      <c r="R791" s="90">
        <f>Q791/$M$1040</f>
        <v>-5.3100869526738497E-6</v>
      </c>
    </row>
    <row r="792" spans="1:18" ht="15" customHeight="1" x14ac:dyDescent="0.2">
      <c r="A792" s="225">
        <f>A791+1</f>
        <v>790</v>
      </c>
      <c r="B792" t="s">
        <v>2206</v>
      </c>
      <c r="C792" s="63" t="s">
        <v>2207</v>
      </c>
      <c r="D792" s="63"/>
      <c r="E792" t="s">
        <v>2553</v>
      </c>
      <c r="F792" t="s">
        <v>2554</v>
      </c>
      <c r="G792" s="63" t="s">
        <v>590</v>
      </c>
      <c r="M792" s="227">
        <f>VLOOKUP(B792,'Shareholding Feb13'!$B$2:$P$982,12,0)</f>
        <v>18000</v>
      </c>
      <c r="N792" s="244">
        <f>M792/$M$1040</f>
        <v>1.5930260858021549E-5</v>
      </c>
      <c r="O792" s="243">
        <f>VLOOKUP(B792,'Shareholding Mar13'!$B$2:$P$970,12,0)</f>
        <v>18000</v>
      </c>
      <c r="P792" s="244">
        <f>O792/$M$1040</f>
        <v>1.5930260858021549E-5</v>
      </c>
      <c r="Q792" s="68">
        <f>O792-M792</f>
        <v>0</v>
      </c>
      <c r="R792" s="90">
        <f>Q792/$M$1040</f>
        <v>0</v>
      </c>
    </row>
    <row r="793" spans="1:18" ht="15" customHeight="1" x14ac:dyDescent="0.2">
      <c r="A793" s="225">
        <f>A792+1</f>
        <v>791</v>
      </c>
      <c r="B793" t="s">
        <v>821</v>
      </c>
      <c r="C793" s="63" t="s">
        <v>822</v>
      </c>
      <c r="D793" s="63"/>
      <c r="E793" t="s">
        <v>2440</v>
      </c>
      <c r="F793" t="s">
        <v>2441</v>
      </c>
      <c r="G793" s="63" t="s">
        <v>590</v>
      </c>
      <c r="M793" s="227">
        <f>VLOOKUP(B793,'Shareholding Feb13'!$B$2:$P$982,12,0)</f>
        <v>306608</v>
      </c>
      <c r="N793" s="244">
        <f>M793/$M$1040</f>
        <v>2.7135252339757066E-4</v>
      </c>
      <c r="O793" s="243">
        <f>VLOOKUP(B793,'Shareholding Mar13'!$B$2:$P$970,12,0)</f>
        <v>306608</v>
      </c>
      <c r="P793" s="244">
        <f>O793/$M$1040</f>
        <v>2.7135252339757066E-4</v>
      </c>
      <c r="Q793" s="68">
        <f>O793-M793</f>
        <v>0</v>
      </c>
      <c r="R793" s="90">
        <f>Q793/$M$1040</f>
        <v>0</v>
      </c>
    </row>
    <row r="794" spans="1:18" ht="15" customHeight="1" x14ac:dyDescent="0.2">
      <c r="A794" s="225">
        <f>A793+1</f>
        <v>792</v>
      </c>
      <c r="B794" t="s">
        <v>1988</v>
      </c>
      <c r="C794" s="63" t="s">
        <v>716</v>
      </c>
      <c r="D794" s="63" t="s">
        <v>656</v>
      </c>
      <c r="E794" t="s">
        <v>2272</v>
      </c>
      <c r="F794" t="s">
        <v>2273</v>
      </c>
      <c r="G794" s="63" t="s">
        <v>590</v>
      </c>
      <c r="M794" s="227">
        <f>VLOOKUP(B794,'Shareholding Feb13'!$B$2:$P$982,12,0)</f>
        <v>198500</v>
      </c>
      <c r="N794" s="244">
        <f>M794/$M$1040</f>
        <v>1.7567537668429321E-4</v>
      </c>
      <c r="O794" s="243">
        <f>VLOOKUP(B794,'Shareholding Mar13'!$B$2:$P$970,12,0)</f>
        <v>198500</v>
      </c>
      <c r="P794" s="244">
        <f>O794/$M$1040</f>
        <v>1.7567537668429321E-4</v>
      </c>
      <c r="Q794" s="68">
        <f>O794-M794</f>
        <v>0</v>
      </c>
      <c r="R794" s="90">
        <f>Q794/$M$1040</f>
        <v>0</v>
      </c>
    </row>
    <row r="795" spans="1:18" ht="15" customHeight="1" x14ac:dyDescent="0.2">
      <c r="A795" s="225">
        <f>A794+1</f>
        <v>793</v>
      </c>
      <c r="B795" t="s">
        <v>180</v>
      </c>
      <c r="C795" s="63" t="s">
        <v>181</v>
      </c>
      <c r="D795" s="63"/>
      <c r="E795" t="s">
        <v>2144</v>
      </c>
      <c r="F795" t="s">
        <v>2145</v>
      </c>
      <c r="G795" s="63" t="s">
        <v>590</v>
      </c>
      <c r="M795" s="227">
        <f>VLOOKUP(B795,'Shareholding Feb13'!$B$2:$P$982,12,0)</f>
        <v>10100</v>
      </c>
      <c r="N795" s="244">
        <f>M795/$M$1040</f>
        <v>8.9386463703343143E-6</v>
      </c>
      <c r="O795" s="243">
        <f>VLOOKUP(B795,'Shareholding Mar13'!$B$2:$P$970,12,0)</f>
        <v>10100</v>
      </c>
      <c r="P795" s="244">
        <f>O795/$M$1040</f>
        <v>8.9386463703343143E-6</v>
      </c>
      <c r="Q795" s="68">
        <f>O795-M795</f>
        <v>0</v>
      </c>
      <c r="R795" s="90">
        <f>Q795/$M$1040</f>
        <v>0</v>
      </c>
    </row>
    <row r="796" spans="1:18" ht="15" customHeight="1" x14ac:dyDescent="0.2">
      <c r="A796" s="225">
        <f>A795+1</f>
        <v>794</v>
      </c>
      <c r="B796" t="s">
        <v>819</v>
      </c>
      <c r="C796" s="63" t="s">
        <v>820</v>
      </c>
      <c r="D796" s="63"/>
      <c r="E796" t="s">
        <v>2415</v>
      </c>
      <c r="F796" t="s">
        <v>2904</v>
      </c>
      <c r="G796" s="63" t="s">
        <v>590</v>
      </c>
      <c r="M796" s="227">
        <f>VLOOKUP(B796,'Shareholding Feb13'!$B$2:$P$982,12,0)</f>
        <v>939000</v>
      </c>
      <c r="N796" s="244">
        <f>M796/$M$1040</f>
        <v>8.3102860809345757E-4</v>
      </c>
      <c r="O796" s="243">
        <f>VLOOKUP(B796,'Shareholding Mar13'!$B$2:$P$970,12,0)</f>
        <v>939000</v>
      </c>
      <c r="P796" s="244">
        <f>O796/$M$1040</f>
        <v>8.3102860809345757E-4</v>
      </c>
      <c r="Q796" s="68">
        <f>O796-M796</f>
        <v>0</v>
      </c>
      <c r="R796" s="90">
        <f>Q796/$M$1040</f>
        <v>0</v>
      </c>
    </row>
    <row r="797" spans="1:18" ht="15" customHeight="1" x14ac:dyDescent="0.2">
      <c r="A797" s="225">
        <f>A796+1</f>
        <v>795</v>
      </c>
      <c r="B797" t="s">
        <v>3110</v>
      </c>
      <c r="C797" s="63" t="s">
        <v>3111</v>
      </c>
      <c r="D797" s="63"/>
      <c r="E797" t="s">
        <v>2415</v>
      </c>
      <c r="F797" t="s">
        <v>2904</v>
      </c>
      <c r="G797" s="63" t="s">
        <v>590</v>
      </c>
      <c r="M797" s="227">
        <f>VLOOKUP(B797,'Shareholding Feb13'!$B$2:$P$982,12,0)</f>
        <v>533000</v>
      </c>
      <c r="N797" s="244">
        <f>M797/$M$1040</f>
        <v>4.7171272429586032E-4</v>
      </c>
      <c r="O797" s="243">
        <f>VLOOKUP(B797,'Shareholding Mar13'!$B$2:$P$970,12,0)</f>
        <v>533000</v>
      </c>
      <c r="P797" s="244">
        <f>O797/$M$1040</f>
        <v>4.7171272429586032E-4</v>
      </c>
      <c r="Q797" s="68">
        <f>O797-M797</f>
        <v>0</v>
      </c>
      <c r="R797" s="90">
        <f>Q797/$M$1040</f>
        <v>0</v>
      </c>
    </row>
    <row r="798" spans="1:18" ht="15" customHeight="1" x14ac:dyDescent="0.2">
      <c r="A798" s="225">
        <f>A797+1</f>
        <v>796</v>
      </c>
      <c r="B798" t="s">
        <v>1377</v>
      </c>
      <c r="C798" s="63" t="s">
        <v>1378</v>
      </c>
      <c r="D798" s="63"/>
      <c r="E798" t="s">
        <v>2295</v>
      </c>
      <c r="F798" t="s">
        <v>2602</v>
      </c>
      <c r="G798" s="63" t="s">
        <v>590</v>
      </c>
      <c r="M798" s="227">
        <f>VLOOKUP(B798,'Shareholding Feb13'!$B$2:$P$982,12,0)</f>
        <v>700</v>
      </c>
      <c r="N798" s="244">
        <f>M798/$M$1040</f>
        <v>6.1951014447861587E-7</v>
      </c>
      <c r="O798" s="243">
        <f>VLOOKUP(B798,'Shareholding Mar13'!$B$2:$P$970,12,0)</f>
        <v>700</v>
      </c>
      <c r="P798" s="244">
        <f>O798/$M$1040</f>
        <v>6.1951014447861587E-7</v>
      </c>
      <c r="Q798" s="68">
        <f>O798-M798</f>
        <v>0</v>
      </c>
      <c r="R798" s="90">
        <f>Q798/$M$1040</f>
        <v>0</v>
      </c>
    </row>
    <row r="799" spans="1:18" ht="15" customHeight="1" x14ac:dyDescent="0.2">
      <c r="A799" s="225">
        <f>A798+1</f>
        <v>797</v>
      </c>
      <c r="B799" t="s">
        <v>700</v>
      </c>
      <c r="C799" s="63" t="s">
        <v>701</v>
      </c>
      <c r="D799" s="63" t="s">
        <v>656</v>
      </c>
      <c r="E799" t="s">
        <v>2310</v>
      </c>
      <c r="F799" t="s">
        <v>2251</v>
      </c>
      <c r="G799" s="63" t="s">
        <v>590</v>
      </c>
      <c r="M799" s="227">
        <f>VLOOKUP(B799,'Shareholding Feb13'!$B$2:$P$982,12,0)</f>
        <v>2000</v>
      </c>
      <c r="N799" s="244">
        <f>M799/$M$1040</f>
        <v>1.7700289842246167E-6</v>
      </c>
      <c r="O799" s="243">
        <f>VLOOKUP(B799,'Shareholding Mar13'!$B$2:$P$970,12,0)</f>
        <v>2000</v>
      </c>
      <c r="P799" s="244">
        <f>O799/$M$1040</f>
        <v>1.7700289842246167E-6</v>
      </c>
      <c r="Q799" s="68">
        <f>O799-M799</f>
        <v>0</v>
      </c>
      <c r="R799" s="90">
        <f>Q799/$M$1040</f>
        <v>0</v>
      </c>
    </row>
    <row r="800" spans="1:18" ht="15" customHeight="1" x14ac:dyDescent="0.2">
      <c r="A800" s="225">
        <f>A799+1</f>
        <v>798</v>
      </c>
      <c r="B800" t="s">
        <v>495</v>
      </c>
      <c r="C800" s="63" t="s">
        <v>496</v>
      </c>
      <c r="D800" s="63"/>
      <c r="E800" t="s">
        <v>989</v>
      </c>
      <c r="F800"/>
      <c r="G800" s="63" t="s">
        <v>590</v>
      </c>
      <c r="M800" s="227">
        <f>VLOOKUP(B800,'Shareholding Feb13'!$B$2:$P$982,12,0)</f>
        <v>1401380</v>
      </c>
      <c r="N800" s="244">
        <f>M800/$M$1040</f>
        <v>1.2402416089563467E-3</v>
      </c>
      <c r="O800" s="243">
        <f>VLOOKUP(B800,'Shareholding Mar13'!$B$2:$P$970,12,0)</f>
        <v>1554380</v>
      </c>
      <c r="P800" s="244">
        <f>O800/$M$1040</f>
        <v>1.3756488262495299E-3</v>
      </c>
      <c r="Q800" s="68">
        <f>O800-M800</f>
        <v>153000</v>
      </c>
      <c r="R800" s="90">
        <f>Q800/$M$1040</f>
        <v>1.3540721729318319E-4</v>
      </c>
    </row>
    <row r="801" spans="1:18" ht="15" customHeight="1" x14ac:dyDescent="0.2">
      <c r="A801" s="225">
        <f>A800+1</f>
        <v>799</v>
      </c>
      <c r="B801" t="s">
        <v>1407</v>
      </c>
      <c r="C801" s="63" t="s">
        <v>1408</v>
      </c>
      <c r="D801" s="63"/>
      <c r="E801" t="s">
        <v>1024</v>
      </c>
      <c r="F801"/>
      <c r="G801" s="63" t="s">
        <v>590</v>
      </c>
      <c r="M801" s="227">
        <f>VLOOKUP(B801,'Shareholding Feb13'!$B$2:$P$982,12,0)</f>
        <v>448000</v>
      </c>
      <c r="N801" s="244">
        <f>M801/$M$1040</f>
        <v>3.9648649246631413E-4</v>
      </c>
      <c r="O801" s="243">
        <f>VLOOKUP(B801,'Shareholding Mar13'!$B$2:$P$970,12,0)</f>
        <v>459000</v>
      </c>
      <c r="P801" s="244">
        <f>O801/$M$1040</f>
        <v>4.0622165187954954E-4</v>
      </c>
      <c r="Q801" s="68">
        <f>O801-M801</f>
        <v>11000</v>
      </c>
      <c r="R801" s="90">
        <f>Q801/$M$1040</f>
        <v>9.7351594132353918E-6</v>
      </c>
    </row>
    <row r="802" spans="1:18" ht="15" customHeight="1" x14ac:dyDescent="0.2">
      <c r="A802" s="225">
        <f>A801+1</f>
        <v>800</v>
      </c>
      <c r="B802" t="s">
        <v>285</v>
      </c>
      <c r="C802" s="63" t="s">
        <v>286</v>
      </c>
      <c r="D802" s="63" t="s">
        <v>656</v>
      </c>
      <c r="E802" t="s">
        <v>1622</v>
      </c>
      <c r="F802" t="s">
        <v>1623</v>
      </c>
      <c r="G802" s="63" t="s">
        <v>590</v>
      </c>
      <c r="M802" s="227">
        <f>VLOOKUP(B802,'Shareholding Feb13'!$B$2:$P$982,12,0)</f>
        <v>4664000</v>
      </c>
      <c r="N802" s="244">
        <f>M802/$M$1040</f>
        <v>4.1277075912118065E-3</v>
      </c>
      <c r="O802" s="243">
        <f>VLOOKUP(B802,'Shareholding Mar13'!$B$2:$P$970,12,0)</f>
        <v>4308500</v>
      </c>
      <c r="P802" s="244">
        <f>O802/$M$1040</f>
        <v>3.8130849392658804E-3</v>
      </c>
      <c r="Q802" s="68">
        <f>O802-M802</f>
        <v>-355500</v>
      </c>
      <c r="R802" s="90">
        <f>Q802/$M$1040</f>
        <v>-3.146226519459256E-4</v>
      </c>
    </row>
    <row r="803" spans="1:18" ht="15" customHeight="1" x14ac:dyDescent="0.2">
      <c r="A803" s="225">
        <f>A802+1</f>
        <v>801</v>
      </c>
      <c r="B803" t="s">
        <v>3134</v>
      </c>
      <c r="C803" s="63" t="s">
        <v>3135</v>
      </c>
      <c r="D803" s="63" t="s">
        <v>656</v>
      </c>
      <c r="E803" t="s">
        <v>2394</v>
      </c>
      <c r="F803" t="s">
        <v>2376</v>
      </c>
      <c r="G803" s="63" t="s">
        <v>590</v>
      </c>
      <c r="M803" s="227">
        <f>VLOOKUP(B803,'Shareholding Feb13'!$B$2:$P$982,12,0)</f>
        <v>116500</v>
      </c>
      <c r="N803" s="244">
        <f>M803/$M$1040</f>
        <v>1.0310418833108392E-4</v>
      </c>
      <c r="O803" s="243">
        <f>VLOOKUP(B803,'Shareholding Mar13'!$B$2:$P$970,12,0)</f>
        <v>144500</v>
      </c>
      <c r="P803" s="244">
        <f>O803/$M$1040</f>
        <v>1.2788459411022855E-4</v>
      </c>
      <c r="Q803" s="68">
        <f>O803-M803</f>
        <v>28000</v>
      </c>
      <c r="R803" s="90">
        <f>Q803/$M$1040</f>
        <v>2.4780405779144633E-5</v>
      </c>
    </row>
    <row r="804" spans="1:18" ht="15" customHeight="1" x14ac:dyDescent="0.2">
      <c r="A804" s="225">
        <f>A803+1</f>
        <v>802</v>
      </c>
      <c r="B804" t="s">
        <v>1747</v>
      </c>
      <c r="C804" s="63" t="s">
        <v>1552</v>
      </c>
      <c r="D804" s="63" t="s">
        <v>656</v>
      </c>
      <c r="E804" t="s">
        <v>2394</v>
      </c>
      <c r="F804" t="s">
        <v>2376</v>
      </c>
      <c r="G804" s="63" t="s">
        <v>590</v>
      </c>
      <c r="M804" s="227">
        <f>VLOOKUP(B804,'Shareholding Feb13'!$B$2:$P$982,12,0)</f>
        <v>11500</v>
      </c>
      <c r="N804" s="244">
        <f>M804/$M$1040</f>
        <v>1.0177666659291546E-5</v>
      </c>
      <c r="O804" s="243">
        <f>VLOOKUP(B804,'Shareholding Mar13'!$B$2:$P$970,12,0)</f>
        <v>11500</v>
      </c>
      <c r="P804" s="244">
        <f>O804/$M$1040</f>
        <v>1.0177666659291546E-5</v>
      </c>
      <c r="Q804" s="68">
        <f>O804-M804</f>
        <v>0</v>
      </c>
      <c r="R804" s="90">
        <f>Q804/$M$1040</f>
        <v>0</v>
      </c>
    </row>
    <row r="805" spans="1:18" ht="15" customHeight="1" x14ac:dyDescent="0.2">
      <c r="A805" s="225">
        <f>A804+1</f>
        <v>803</v>
      </c>
      <c r="B805" t="s">
        <v>2163</v>
      </c>
      <c r="C805" s="63" t="s">
        <v>2164</v>
      </c>
      <c r="D805" s="63"/>
      <c r="E805" t="s">
        <v>2442</v>
      </c>
      <c r="F805" t="s">
        <v>2443</v>
      </c>
      <c r="G805" s="63" t="s">
        <v>590</v>
      </c>
      <c r="M805" s="227">
        <f>VLOOKUP(B805,'Shareholding Feb13'!$B$2:$P$982,12,0)</f>
        <v>143500</v>
      </c>
      <c r="N805" s="244">
        <f>M805/$M$1040</f>
        <v>1.2699957961811623E-4</v>
      </c>
      <c r="O805" s="243">
        <f>VLOOKUP(B805,'Shareholding Mar13'!$B$2:$P$970,12,0)</f>
        <v>143500</v>
      </c>
      <c r="P805" s="244">
        <f>O805/$M$1040</f>
        <v>1.2699957961811623E-4</v>
      </c>
      <c r="Q805" s="68">
        <f>O805-M805</f>
        <v>0</v>
      </c>
      <c r="R805" s="90">
        <f>Q805/$M$1040</f>
        <v>0</v>
      </c>
    </row>
    <row r="806" spans="1:18" ht="15" customHeight="1" x14ac:dyDescent="0.2">
      <c r="A806" s="225">
        <f>A805+1</f>
        <v>804</v>
      </c>
      <c r="B806" t="s">
        <v>2521</v>
      </c>
      <c r="C806" s="63" t="s">
        <v>2522</v>
      </c>
      <c r="D806" s="63"/>
      <c r="E806" t="s">
        <v>2523</v>
      </c>
      <c r="F806" t="s">
        <v>2524</v>
      </c>
      <c r="G806" s="63" t="s">
        <v>590</v>
      </c>
      <c r="M806" s="227">
        <f>VLOOKUP(B806,'Shareholding Feb13'!$B$2:$P$982,12,0)</f>
        <v>152038</v>
      </c>
      <c r="N806" s="244">
        <f>M806/$M$1040</f>
        <v>1.3455583335177112E-4</v>
      </c>
      <c r="O806" s="243">
        <f>VLOOKUP(B806,'Shareholding Mar13'!$B$2:$P$970,12,0)</f>
        <v>152038</v>
      </c>
      <c r="P806" s="244">
        <f>O806/$M$1040</f>
        <v>1.3455583335177112E-4</v>
      </c>
      <c r="Q806" s="68">
        <f>O806-M806</f>
        <v>0</v>
      </c>
      <c r="R806" s="90">
        <f>Q806/$M$1040</f>
        <v>0</v>
      </c>
    </row>
    <row r="807" spans="1:18" ht="15" customHeight="1" x14ac:dyDescent="0.2">
      <c r="A807" s="225">
        <f>A806+1</f>
        <v>805</v>
      </c>
      <c r="B807" t="s">
        <v>1730</v>
      </c>
      <c r="C807" s="63" t="s">
        <v>1731</v>
      </c>
      <c r="D807" s="63" t="s">
        <v>656</v>
      </c>
      <c r="E807" t="s">
        <v>2541</v>
      </c>
      <c r="F807" t="s">
        <v>2542</v>
      </c>
      <c r="G807" s="63" t="s">
        <v>590</v>
      </c>
      <c r="M807" s="227">
        <f>VLOOKUP(B807,'Shareholding Feb13'!$B$2:$P$982,12,0)</f>
        <v>22000</v>
      </c>
      <c r="N807" s="244">
        <f>M807/$M$1040</f>
        <v>1.9470318826470784E-5</v>
      </c>
      <c r="O807" s="243">
        <f>VLOOKUP(B807,'Shareholding Mar13'!$B$2:$P$970,12,0)</f>
        <v>22000</v>
      </c>
      <c r="P807" s="244">
        <f>O807/$M$1040</f>
        <v>1.9470318826470784E-5</v>
      </c>
      <c r="Q807" s="68">
        <f>O807-M807</f>
        <v>0</v>
      </c>
      <c r="R807" s="90">
        <f>Q807/$M$1040</f>
        <v>0</v>
      </c>
    </row>
    <row r="808" spans="1:18" ht="15" customHeight="1" x14ac:dyDescent="0.2">
      <c r="A808" s="225">
        <f>A807+1</f>
        <v>806</v>
      </c>
      <c r="B808" t="s">
        <v>330</v>
      </c>
      <c r="C808" s="63" t="s">
        <v>331</v>
      </c>
      <c r="D808" s="63"/>
      <c r="E808" t="s">
        <v>979</v>
      </c>
      <c r="F808"/>
      <c r="G808" s="63" t="s">
        <v>590</v>
      </c>
      <c r="M808" s="227">
        <f>VLOOKUP(B808,'Shareholding Feb13'!$B$2:$P$982,12,0)</f>
        <v>2764500</v>
      </c>
      <c r="N808" s="244">
        <f>M808/$M$1040</f>
        <v>2.4466225634444763E-3</v>
      </c>
      <c r="O808" s="243">
        <f>VLOOKUP(B808,'Shareholding Mar13'!$B$2:$P$970,12,0)</f>
        <v>2805000</v>
      </c>
      <c r="P808" s="244">
        <f>O808/$M$1040</f>
        <v>2.4824656503750248E-3</v>
      </c>
      <c r="Q808" s="68">
        <f>O808-M808</f>
        <v>40500</v>
      </c>
      <c r="R808" s="90">
        <f>Q808/$M$1040</f>
        <v>3.5843086930548489E-5</v>
      </c>
    </row>
    <row r="809" spans="1:18" ht="15" customHeight="1" x14ac:dyDescent="0.2">
      <c r="A809" s="225">
        <f>A808+1</f>
        <v>807</v>
      </c>
      <c r="B809" t="s">
        <v>1543</v>
      </c>
      <c r="C809" s="63" t="s">
        <v>728</v>
      </c>
      <c r="D809" s="63"/>
      <c r="E809" t="s">
        <v>1180</v>
      </c>
      <c r="F809"/>
      <c r="G809" s="63" t="s">
        <v>590</v>
      </c>
      <c r="M809" s="227">
        <f>VLOOKUP(B809,'Shareholding Feb13'!$B$2:$P$982,12,0)</f>
        <v>16000</v>
      </c>
      <c r="N809" s="244">
        <f>M809/$M$1040</f>
        <v>1.4160231873796934E-5</v>
      </c>
      <c r="O809" s="243">
        <f>VLOOKUP(B809,'Shareholding Mar13'!$B$2:$P$970,12,0)</f>
        <v>16000</v>
      </c>
      <c r="P809" s="244">
        <f>O809/$M$1040</f>
        <v>1.4160231873796934E-5</v>
      </c>
      <c r="Q809" s="68">
        <f>O809-M809</f>
        <v>0</v>
      </c>
      <c r="R809" s="90">
        <f>Q809/$M$1040</f>
        <v>0</v>
      </c>
    </row>
    <row r="810" spans="1:18" ht="15" customHeight="1" x14ac:dyDescent="0.2">
      <c r="A810" s="225">
        <f>A809+1</f>
        <v>808</v>
      </c>
      <c r="B810" t="s">
        <v>499</v>
      </c>
      <c r="C810" s="63" t="s">
        <v>500</v>
      </c>
      <c r="D810" s="63" t="s">
        <v>656</v>
      </c>
      <c r="E810" t="s">
        <v>2398</v>
      </c>
      <c r="F810" t="s">
        <v>2399</v>
      </c>
      <c r="G810" s="63" t="s">
        <v>590</v>
      </c>
      <c r="M810" s="227">
        <f>VLOOKUP(B810,'Shareholding Feb13'!$B$2:$P$982,12,0)</f>
        <v>2000</v>
      </c>
      <c r="N810" s="244">
        <f>M810/$M$1040</f>
        <v>1.7700289842246167E-6</v>
      </c>
      <c r="O810" s="243">
        <f>VLOOKUP(B810,'Shareholding Mar13'!$B$2:$P$970,12,0)</f>
        <v>2000</v>
      </c>
      <c r="P810" s="244">
        <f>O810/$M$1040</f>
        <v>1.7700289842246167E-6</v>
      </c>
      <c r="Q810" s="68">
        <f>O810-M810</f>
        <v>0</v>
      </c>
      <c r="R810" s="90">
        <f>Q810/$M$1040</f>
        <v>0</v>
      </c>
    </row>
    <row r="811" spans="1:18" ht="15" customHeight="1" x14ac:dyDescent="0.2">
      <c r="A811" s="225">
        <f>A810+1</f>
        <v>809</v>
      </c>
      <c r="B811" t="s">
        <v>2153</v>
      </c>
      <c r="C811" s="63" t="s">
        <v>2154</v>
      </c>
      <c r="D811" s="63" t="s">
        <v>656</v>
      </c>
      <c r="E811" t="s">
        <v>2465</v>
      </c>
      <c r="F811">
        <v>0</v>
      </c>
      <c r="G811" s="63" t="s">
        <v>590</v>
      </c>
      <c r="M811" s="227">
        <f>VLOOKUP(B811,'Shareholding Feb13'!$B$2:$P$982,12,0)</f>
        <v>120000</v>
      </c>
      <c r="N811" s="244">
        <f>M811/$M$1040</f>
        <v>1.0620173905347699E-4</v>
      </c>
      <c r="O811" s="243">
        <f>VLOOKUP(B811,'Shareholding Mar13'!$B$2:$P$970,12,0)</f>
        <v>120000</v>
      </c>
      <c r="P811" s="244">
        <f>O811/$M$1040</f>
        <v>1.0620173905347699E-4</v>
      </c>
      <c r="Q811" s="68">
        <f>O811-M811</f>
        <v>0</v>
      </c>
      <c r="R811" s="90">
        <f>Q811/$M$1040</f>
        <v>0</v>
      </c>
    </row>
    <row r="812" spans="1:18" ht="15" customHeight="1" x14ac:dyDescent="0.2">
      <c r="A812" s="225">
        <f>A811+1</f>
        <v>810</v>
      </c>
      <c r="B812" t="s">
        <v>2125</v>
      </c>
      <c r="C812" s="63" t="s">
        <v>2126</v>
      </c>
      <c r="D812" s="63"/>
      <c r="E812" t="s">
        <v>2127</v>
      </c>
      <c r="F812" t="s">
        <v>2128</v>
      </c>
      <c r="G812" s="63" t="s">
        <v>590</v>
      </c>
      <c r="M812" s="227">
        <f>VLOOKUP(B812,'Shareholding Feb13'!$B$2:$P$982,12,0)</f>
        <v>756500</v>
      </c>
      <c r="N812" s="244">
        <f>M812/$M$1040</f>
        <v>6.6951346328296131E-4</v>
      </c>
      <c r="O812" s="243">
        <f>VLOOKUP(B812,'Shareholding Mar13'!$B$2:$P$970,12,0)</f>
        <v>756500</v>
      </c>
      <c r="P812" s="244">
        <f>O812/$M$1040</f>
        <v>6.6951346328296131E-4</v>
      </c>
      <c r="Q812" s="68">
        <f>O812-M812</f>
        <v>0</v>
      </c>
      <c r="R812" s="90">
        <f>Q812/$M$1040</f>
        <v>0</v>
      </c>
    </row>
    <row r="813" spans="1:18" ht="15" customHeight="1" x14ac:dyDescent="0.2">
      <c r="A813" s="225">
        <f>A812+1</f>
        <v>811</v>
      </c>
      <c r="B813" t="s">
        <v>1414</v>
      </c>
      <c r="C813" s="63" t="s">
        <v>1415</v>
      </c>
      <c r="D813" s="63" t="s">
        <v>656</v>
      </c>
      <c r="E813" t="s">
        <v>2277</v>
      </c>
      <c r="F813" t="s">
        <v>2278</v>
      </c>
      <c r="G813" s="63" t="s">
        <v>590</v>
      </c>
      <c r="M813" s="227">
        <f>VLOOKUP(B813,'Shareholding Feb13'!$B$2:$P$982,12,0)</f>
        <v>174000</v>
      </c>
      <c r="N813" s="244">
        <f>M813/$M$1040</f>
        <v>1.5399252162754166E-4</v>
      </c>
      <c r="O813" s="243">
        <f>VLOOKUP(B813,'Shareholding Mar13'!$B$2:$P$970,12,0)</f>
        <v>174000</v>
      </c>
      <c r="P813" s="244">
        <f>O813/$M$1040</f>
        <v>1.5399252162754166E-4</v>
      </c>
      <c r="Q813" s="68">
        <f>O813-M813</f>
        <v>0</v>
      </c>
      <c r="R813" s="90">
        <f>Q813/$M$1040</f>
        <v>0</v>
      </c>
    </row>
    <row r="814" spans="1:18" ht="15" customHeight="1" x14ac:dyDescent="0.2">
      <c r="A814" s="225">
        <f>A813+1</f>
        <v>812</v>
      </c>
      <c r="B814" t="s">
        <v>3487</v>
      </c>
      <c r="C814" s="63" t="s">
        <v>3488</v>
      </c>
      <c r="D814" s="63"/>
      <c r="E814" t="s">
        <v>3489</v>
      </c>
      <c r="F814"/>
      <c r="G814" s="63" t="s">
        <v>590</v>
      </c>
      <c r="M814" s="227"/>
      <c r="N814" s="244">
        <f>M814/$M$1040</f>
        <v>0</v>
      </c>
      <c r="O814" s="243">
        <f>VLOOKUP(B814,'Shareholding Mar13'!$B$2:$P$970,12,0)</f>
        <v>51500</v>
      </c>
      <c r="P814" s="244">
        <f>O814/$M$1040</f>
        <v>4.5578246343783883E-5</v>
      </c>
      <c r="Q814" s="68">
        <f>O814-M814</f>
        <v>51500</v>
      </c>
      <c r="R814" s="90">
        <f>Q814/$M$1040</f>
        <v>4.5578246343783883E-5</v>
      </c>
    </row>
    <row r="815" spans="1:18" ht="15" customHeight="1" x14ac:dyDescent="0.2">
      <c r="A815" s="225">
        <f>A814+1</f>
        <v>813</v>
      </c>
      <c r="B815" t="s">
        <v>2032</v>
      </c>
      <c r="C815" s="63" t="s">
        <v>2033</v>
      </c>
      <c r="D815" s="63" t="s">
        <v>656</v>
      </c>
      <c r="E815" t="s">
        <v>2375</v>
      </c>
      <c r="F815" t="s">
        <v>2376</v>
      </c>
      <c r="G815" s="63" t="s">
        <v>590</v>
      </c>
      <c r="M815" s="227">
        <f>VLOOKUP(B815,'Shareholding Feb13'!$B$2:$P$982,12,0)</f>
        <v>1000</v>
      </c>
      <c r="N815" s="244">
        <f>M815/$M$1040</f>
        <v>8.8501449211230836E-7</v>
      </c>
      <c r="O815" s="243">
        <f>VLOOKUP(B815,'Shareholding Mar13'!$B$2:$P$970,12,0)</f>
        <v>1000</v>
      </c>
      <c r="P815" s="244">
        <f>O815/$M$1040</f>
        <v>8.8501449211230836E-7</v>
      </c>
      <c r="Q815" s="68">
        <f>O815-M815</f>
        <v>0</v>
      </c>
      <c r="R815" s="90">
        <f>Q815/$M$1040</f>
        <v>0</v>
      </c>
    </row>
    <row r="816" spans="1:18" ht="15" customHeight="1" x14ac:dyDescent="0.2">
      <c r="A816" s="225">
        <f>A815+1</f>
        <v>814</v>
      </c>
      <c r="B816" t="s">
        <v>2740</v>
      </c>
      <c r="C816" s="63" t="s">
        <v>2741</v>
      </c>
      <c r="D816" s="63" t="s">
        <v>656</v>
      </c>
      <c r="E816" t="s">
        <v>2375</v>
      </c>
      <c r="F816" t="s">
        <v>2376</v>
      </c>
      <c r="G816" s="63" t="s">
        <v>590</v>
      </c>
      <c r="M816" s="227">
        <f>VLOOKUP(B816,'Shareholding Feb13'!$B$2:$P$982,12,0)</f>
        <v>448500</v>
      </c>
      <c r="N816" s="244">
        <f>M816/$M$1040</f>
        <v>3.9692899971237029E-4</v>
      </c>
      <c r="O816" s="243">
        <f>VLOOKUP(B816,'Shareholding Mar13'!$B$2:$P$970,12,0)</f>
        <v>494500</v>
      </c>
      <c r="P816" s="244">
        <f>O816/$M$1040</f>
        <v>4.3763966634953645E-4</v>
      </c>
      <c r="Q816" s="68">
        <f>O816-M816</f>
        <v>46000</v>
      </c>
      <c r="R816" s="90">
        <f>Q816/$M$1040</f>
        <v>4.0710666637166186E-5</v>
      </c>
    </row>
    <row r="817" spans="1:18" ht="15" customHeight="1" x14ac:dyDescent="0.2">
      <c r="A817" s="225">
        <f>A816+1</f>
        <v>815</v>
      </c>
      <c r="B817" t="s">
        <v>2988</v>
      </c>
      <c r="C817" s="63" t="s">
        <v>2989</v>
      </c>
      <c r="D817" s="63"/>
      <c r="E817" t="s">
        <v>2977</v>
      </c>
      <c r="F817" t="s">
        <v>2978</v>
      </c>
      <c r="G817" s="63" t="s">
        <v>590</v>
      </c>
      <c r="M817" s="227">
        <f>VLOOKUP(B817,'Shareholding Feb13'!$B$2:$P$982,12,0)</f>
        <v>1500</v>
      </c>
      <c r="N817" s="244">
        <f>M817/$M$1040</f>
        <v>1.3275217381684624E-6</v>
      </c>
      <c r="O817" s="243">
        <f>VLOOKUP(B817,'Shareholding Mar13'!$B$2:$P$970,12,0)</f>
        <v>1500</v>
      </c>
      <c r="P817" s="244">
        <f>O817/$M$1040</f>
        <v>1.3275217381684624E-6</v>
      </c>
      <c r="Q817" s="68">
        <f>O817-M817</f>
        <v>0</v>
      </c>
      <c r="R817" s="90">
        <f>Q817/$M$1040</f>
        <v>0</v>
      </c>
    </row>
    <row r="818" spans="1:18" ht="15" customHeight="1" x14ac:dyDescent="0.2">
      <c r="A818" s="225">
        <f>A817+1</f>
        <v>816</v>
      </c>
      <c r="B818" t="s">
        <v>2975</v>
      </c>
      <c r="C818" s="63" t="s">
        <v>2976</v>
      </c>
      <c r="D818" s="63"/>
      <c r="E818" t="s">
        <v>2977</v>
      </c>
      <c r="F818" t="s">
        <v>2978</v>
      </c>
      <c r="G818" s="63" t="s">
        <v>590</v>
      </c>
      <c r="M818" s="227">
        <f>VLOOKUP(B818,'Shareholding Feb13'!$B$2:$P$982,12,0)</f>
        <v>49000</v>
      </c>
      <c r="N818" s="244">
        <f>M818/$M$1040</f>
        <v>4.3365710113503111E-5</v>
      </c>
      <c r="O818" s="243">
        <f>VLOOKUP(B818,'Shareholding Mar13'!$B$2:$P$970,12,0)</f>
        <v>78500</v>
      </c>
      <c r="P818" s="244">
        <f>O818/$M$1040</f>
        <v>6.9473637630816206E-5</v>
      </c>
      <c r="Q818" s="68">
        <f>O818-M818</f>
        <v>29500</v>
      </c>
      <c r="R818" s="90">
        <f>Q818/$M$1040</f>
        <v>2.6107927517313096E-5</v>
      </c>
    </row>
    <row r="819" spans="1:18" ht="15" customHeight="1" x14ac:dyDescent="0.2">
      <c r="A819" s="225">
        <f>A818+1</f>
        <v>817</v>
      </c>
      <c r="B819" t="s">
        <v>2030</v>
      </c>
      <c r="C819" s="63" t="s">
        <v>2031</v>
      </c>
      <c r="D819" s="63" t="s">
        <v>656</v>
      </c>
      <c r="E819" t="s">
        <v>2375</v>
      </c>
      <c r="F819" t="s">
        <v>2376</v>
      </c>
      <c r="G819" s="63" t="s">
        <v>590</v>
      </c>
      <c r="M819" s="227">
        <f>VLOOKUP(B819,'Shareholding Feb13'!$B$2:$P$982,12,0)</f>
        <v>2000</v>
      </c>
      <c r="N819" s="244">
        <f>M819/$M$1040</f>
        <v>1.7700289842246167E-6</v>
      </c>
      <c r="O819" s="243">
        <f>VLOOKUP(B819,'Shareholding Mar13'!$B$2:$P$970,12,0)</f>
        <v>2500</v>
      </c>
      <c r="P819" s="244">
        <f>O819/$M$1040</f>
        <v>2.212536230280771E-6</v>
      </c>
      <c r="Q819" s="68">
        <f>O819-M819</f>
        <v>500</v>
      </c>
      <c r="R819" s="90">
        <f>Q819/$M$1040</f>
        <v>4.4250724605615418E-7</v>
      </c>
    </row>
    <row r="820" spans="1:18" ht="15" customHeight="1" x14ac:dyDescent="0.2">
      <c r="A820" s="225">
        <f>A819+1</f>
        <v>818</v>
      </c>
      <c r="B820" t="s">
        <v>2028</v>
      </c>
      <c r="C820" s="63" t="s">
        <v>2029</v>
      </c>
      <c r="D820" s="63" t="s">
        <v>656</v>
      </c>
      <c r="E820" t="s">
        <v>2375</v>
      </c>
      <c r="F820" t="s">
        <v>2376</v>
      </c>
      <c r="G820" s="63" t="s">
        <v>590</v>
      </c>
      <c r="M820" s="227">
        <f>VLOOKUP(B820,'Shareholding Feb13'!$B$2:$P$982,12,0)</f>
        <v>30000</v>
      </c>
      <c r="N820" s="244">
        <f>M820/$M$1040</f>
        <v>2.6550434763369249E-5</v>
      </c>
      <c r="O820" s="243">
        <f>VLOOKUP(B820,'Shareholding Mar13'!$B$2:$P$970,12,0)</f>
        <v>12000</v>
      </c>
      <c r="P820" s="244">
        <f>O820/$M$1040</f>
        <v>1.0620173905347699E-5</v>
      </c>
      <c r="Q820" s="68">
        <f>O820-M820</f>
        <v>-18000</v>
      </c>
      <c r="R820" s="90">
        <f>Q820/$M$1040</f>
        <v>-1.5930260858021549E-5</v>
      </c>
    </row>
    <row r="821" spans="1:18" ht="15" customHeight="1" x14ac:dyDescent="0.2">
      <c r="A821" s="225">
        <f>A820+1</f>
        <v>819</v>
      </c>
      <c r="B821" t="s">
        <v>2014</v>
      </c>
      <c r="C821" s="63" t="s">
        <v>2015</v>
      </c>
      <c r="D821" s="63" t="s">
        <v>656</v>
      </c>
      <c r="E821" t="s">
        <v>2375</v>
      </c>
      <c r="F821" t="s">
        <v>2376</v>
      </c>
      <c r="G821" s="63" t="s">
        <v>590</v>
      </c>
      <c r="M821" s="227">
        <f>VLOOKUP(B821,'Shareholding Feb13'!$B$2:$P$982,12,0)</f>
        <v>2500</v>
      </c>
      <c r="N821" s="244">
        <f>M821/$M$1040</f>
        <v>2.212536230280771E-6</v>
      </c>
      <c r="O821" s="243">
        <f>VLOOKUP(B821,'Shareholding Mar13'!$B$2:$P$970,12,0)</f>
        <v>2500</v>
      </c>
      <c r="P821" s="244">
        <f>O821/$M$1040</f>
        <v>2.212536230280771E-6</v>
      </c>
      <c r="Q821" s="68">
        <f>O821-M821</f>
        <v>0</v>
      </c>
      <c r="R821" s="90">
        <f>Q821/$M$1040</f>
        <v>0</v>
      </c>
    </row>
    <row r="822" spans="1:18" ht="15" customHeight="1" x14ac:dyDescent="0.2">
      <c r="A822" s="225">
        <f>A821+1</f>
        <v>820</v>
      </c>
      <c r="B822" t="s">
        <v>1879</v>
      </c>
      <c r="C822" s="63" t="s">
        <v>1880</v>
      </c>
      <c r="D822" s="63"/>
      <c r="E822" t="s">
        <v>1881</v>
      </c>
      <c r="F822"/>
      <c r="G822" s="63" t="s">
        <v>590</v>
      </c>
      <c r="M822" s="227">
        <f>VLOOKUP(B822,'Shareholding Feb13'!$B$2:$P$982,12,0)</f>
        <v>16500</v>
      </c>
      <c r="N822" s="244">
        <f>M822/$M$1040</f>
        <v>1.4602739119853087E-5</v>
      </c>
      <c r="O822" s="243"/>
      <c r="P822" s="244">
        <f>O822/$M$1040</f>
        <v>0</v>
      </c>
      <c r="Q822" s="68">
        <f>O822-M822</f>
        <v>-16500</v>
      </c>
      <c r="R822" s="90">
        <f>Q822/$M$1040</f>
        <v>-1.4602739119853087E-5</v>
      </c>
    </row>
    <row r="823" spans="1:18" ht="15" customHeight="1" x14ac:dyDescent="0.2">
      <c r="A823" s="225">
        <f>A822+1</f>
        <v>821</v>
      </c>
      <c r="B823" t="s">
        <v>2209</v>
      </c>
      <c r="C823" s="63" t="s">
        <v>2210</v>
      </c>
      <c r="D823" s="63" t="s">
        <v>656</v>
      </c>
      <c r="E823" t="s">
        <v>2363</v>
      </c>
      <c r="F823" t="s">
        <v>2364</v>
      </c>
      <c r="G823" s="63" t="s">
        <v>590</v>
      </c>
      <c r="M823" s="227">
        <f>VLOOKUP(B823,'Shareholding Feb13'!$B$2:$P$982,12,0)</f>
        <v>32828</v>
      </c>
      <c r="N823" s="244">
        <f>M823/$M$1040</f>
        <v>2.9053255747062858E-5</v>
      </c>
      <c r="O823" s="243">
        <f>VLOOKUP(B823,'Shareholding Mar13'!$B$2:$P$970,12,0)</f>
        <v>11828</v>
      </c>
      <c r="P823" s="244">
        <f>O823/$M$1040</f>
        <v>1.0467951412704382E-5</v>
      </c>
      <c r="Q823" s="68">
        <f>O823-M823</f>
        <v>-21000</v>
      </c>
      <c r="R823" s="90">
        <f>Q823/$M$1040</f>
        <v>-1.8585304334358474E-5</v>
      </c>
    </row>
    <row r="824" spans="1:18" ht="15" customHeight="1" x14ac:dyDescent="0.2">
      <c r="A824" s="225">
        <f>A823+1</f>
        <v>822</v>
      </c>
      <c r="B824" t="s">
        <v>1634</v>
      </c>
      <c r="C824" s="63" t="s">
        <v>1635</v>
      </c>
      <c r="D824" s="63" t="s">
        <v>656</v>
      </c>
      <c r="E824" t="s">
        <v>2332</v>
      </c>
      <c r="F824" t="s">
        <v>2333</v>
      </c>
      <c r="G824" s="63" t="s">
        <v>590</v>
      </c>
      <c r="M824" s="227">
        <f>VLOOKUP(B824,'Shareholding Feb13'!$B$2:$P$982,12,0)</f>
        <v>35500</v>
      </c>
      <c r="N824" s="244">
        <f>M824/$M$1040</f>
        <v>3.1418014469986945E-5</v>
      </c>
      <c r="O824" s="243"/>
      <c r="P824" s="244">
        <f>O824/$M$1040</f>
        <v>0</v>
      </c>
      <c r="Q824" s="68">
        <f>O824-M824</f>
        <v>-35500</v>
      </c>
      <c r="R824" s="90">
        <f>Q824/$M$1040</f>
        <v>-3.1418014469986945E-5</v>
      </c>
    </row>
    <row r="825" spans="1:18" ht="15" customHeight="1" x14ac:dyDescent="0.2">
      <c r="A825" s="225">
        <f>A824+1</f>
        <v>823</v>
      </c>
      <c r="B825" t="s">
        <v>296</v>
      </c>
      <c r="C825" s="63" t="s">
        <v>297</v>
      </c>
      <c r="D825" s="63"/>
      <c r="E825" t="s">
        <v>2520</v>
      </c>
      <c r="F825" t="s">
        <v>2449</v>
      </c>
      <c r="G825" s="63" t="s">
        <v>590</v>
      </c>
      <c r="M825" s="227">
        <f>VLOOKUP(B825,'Shareholding Feb13'!$B$2:$P$982,12,0)</f>
        <v>13000</v>
      </c>
      <c r="N825" s="244">
        <f>M825/$M$1040</f>
        <v>1.1505188397460009E-5</v>
      </c>
      <c r="O825" s="243">
        <f>VLOOKUP(B825,'Shareholding Mar13'!$B$2:$P$970,12,0)</f>
        <v>13000</v>
      </c>
      <c r="P825" s="244">
        <f>O825/$M$1040</f>
        <v>1.1505188397460009E-5</v>
      </c>
      <c r="Q825" s="68">
        <f>O825-M825</f>
        <v>0</v>
      </c>
      <c r="R825" s="90">
        <f>Q825/$M$1040</f>
        <v>0</v>
      </c>
    </row>
    <row r="826" spans="1:18" ht="15" customHeight="1" x14ac:dyDescent="0.2">
      <c r="A826" s="225">
        <f>A825+1</f>
        <v>824</v>
      </c>
      <c r="B826" t="s">
        <v>2084</v>
      </c>
      <c r="C826" s="63" t="s">
        <v>2085</v>
      </c>
      <c r="D826" s="63"/>
      <c r="E826" t="s">
        <v>2520</v>
      </c>
      <c r="F826" t="s">
        <v>2449</v>
      </c>
      <c r="G826" s="63" t="s">
        <v>590</v>
      </c>
      <c r="M826" s="227">
        <f>VLOOKUP(B826,'Shareholding Feb13'!$B$2:$P$982,12,0)</f>
        <v>13000</v>
      </c>
      <c r="N826" s="244">
        <f>M826/$M$1040</f>
        <v>1.1505188397460009E-5</v>
      </c>
      <c r="O826" s="243">
        <f>VLOOKUP(B826,'Shareholding Mar13'!$B$2:$P$970,12,0)</f>
        <v>13000</v>
      </c>
      <c r="P826" s="244">
        <f>O826/$M$1040</f>
        <v>1.1505188397460009E-5</v>
      </c>
      <c r="Q826" s="68">
        <f>O826-M826</f>
        <v>0</v>
      </c>
      <c r="R826" s="90">
        <f>Q826/$M$1040</f>
        <v>0</v>
      </c>
    </row>
    <row r="827" spans="1:18" ht="15" customHeight="1" x14ac:dyDescent="0.2">
      <c r="A827" s="225">
        <f>A826+1</f>
        <v>825</v>
      </c>
      <c r="B827" t="s">
        <v>3472</v>
      </c>
      <c r="C827" s="63" t="s">
        <v>3473</v>
      </c>
      <c r="D827" s="63" t="s">
        <v>656</v>
      </c>
      <c r="E827" t="s">
        <v>3474</v>
      </c>
      <c r="F827" t="s">
        <v>2381</v>
      </c>
      <c r="G827" s="63" t="s">
        <v>590</v>
      </c>
      <c r="M827" s="227"/>
      <c r="N827" s="244">
        <f>M827/$M$1040</f>
        <v>0</v>
      </c>
      <c r="O827" s="243">
        <f>VLOOKUP(B827,'Shareholding Mar13'!$B$2:$P$970,12,0)</f>
        <v>100000</v>
      </c>
      <c r="P827" s="244">
        <f>O827/$M$1040</f>
        <v>8.8501449211230834E-5</v>
      </c>
      <c r="Q827" s="68">
        <f>O827-M827</f>
        <v>100000</v>
      </c>
      <c r="R827" s="90">
        <f>Q827/$M$1040</f>
        <v>8.8501449211230834E-5</v>
      </c>
    </row>
    <row r="828" spans="1:18" ht="15" customHeight="1" x14ac:dyDescent="0.2">
      <c r="A828" s="225">
        <f>A827+1</f>
        <v>826</v>
      </c>
      <c r="B828" t="s">
        <v>574</v>
      </c>
      <c r="C828" s="63" t="s">
        <v>575</v>
      </c>
      <c r="D828" s="63"/>
      <c r="E828" t="s">
        <v>1013</v>
      </c>
      <c r="F828"/>
      <c r="G828" s="63" t="s">
        <v>590</v>
      </c>
      <c r="M828" s="227">
        <f>VLOOKUP(B828,'Shareholding Feb13'!$B$2:$P$982,12,0)</f>
        <v>213000</v>
      </c>
      <c r="N828" s="244">
        <f>M828/$M$1040</f>
        <v>1.8850808681992169E-4</v>
      </c>
      <c r="O828" s="243">
        <f>VLOOKUP(B828,'Shareholding Mar13'!$B$2:$P$970,12,0)</f>
        <v>250500</v>
      </c>
      <c r="P828" s="244">
        <f>O828/$M$1040</f>
        <v>2.2169613027413324E-4</v>
      </c>
      <c r="Q828" s="68">
        <f>O828-M828</f>
        <v>37500</v>
      </c>
      <c r="R828" s="90">
        <f>Q828/$M$1040</f>
        <v>3.3188043454211564E-5</v>
      </c>
    </row>
    <row r="829" spans="1:18" ht="15" customHeight="1" x14ac:dyDescent="0.2">
      <c r="A829" s="225">
        <f>A828+1</f>
        <v>827</v>
      </c>
      <c r="B829" t="s">
        <v>2863</v>
      </c>
      <c r="C829" s="63" t="s">
        <v>2864</v>
      </c>
      <c r="D829" s="63"/>
      <c r="E829" t="s">
        <v>2865</v>
      </c>
      <c r="F829" t="s">
        <v>2866</v>
      </c>
      <c r="G829" s="63" t="s">
        <v>590</v>
      </c>
      <c r="M829" s="227">
        <f>VLOOKUP(B829,'Shareholding Feb13'!$B$2:$P$982,12,0)</f>
        <v>26700</v>
      </c>
      <c r="N829" s="244">
        <f>M829/$M$1040</f>
        <v>2.3629886939398631E-5</v>
      </c>
      <c r="O829" s="243">
        <f>VLOOKUP(B829,'Shareholding Mar13'!$B$2:$P$970,12,0)</f>
        <v>26700</v>
      </c>
      <c r="P829" s="244">
        <f>O829/$M$1040</f>
        <v>2.3629886939398631E-5</v>
      </c>
      <c r="Q829" s="68">
        <f>O829-M829</f>
        <v>0</v>
      </c>
      <c r="R829" s="90">
        <f>Q829/$M$1040</f>
        <v>0</v>
      </c>
    </row>
    <row r="830" spans="1:18" ht="15" customHeight="1" x14ac:dyDescent="0.2">
      <c r="A830" s="225">
        <f>A829+1</f>
        <v>828</v>
      </c>
      <c r="B830" t="s">
        <v>3149</v>
      </c>
      <c r="C830" s="63" t="s">
        <v>3150</v>
      </c>
      <c r="D830" s="63"/>
      <c r="E830" t="s">
        <v>2865</v>
      </c>
      <c r="F830" t="s">
        <v>3151</v>
      </c>
      <c r="G830" s="63" t="s">
        <v>590</v>
      </c>
      <c r="M830" s="227">
        <f>VLOOKUP(B830,'Shareholding Feb13'!$B$2:$P$982,12,0)</f>
        <v>49900</v>
      </c>
      <c r="N830" s="244">
        <f>M830/$M$1040</f>
        <v>4.4162223156404185E-5</v>
      </c>
      <c r="O830" s="243">
        <f>VLOOKUP(B830,'Shareholding Mar13'!$B$2:$P$970,12,0)</f>
        <v>49900</v>
      </c>
      <c r="P830" s="244">
        <f>O830/$M$1040</f>
        <v>4.4162223156404185E-5</v>
      </c>
      <c r="Q830" s="68">
        <f>O830-M830</f>
        <v>0</v>
      </c>
      <c r="R830" s="90">
        <f>Q830/$M$1040</f>
        <v>0</v>
      </c>
    </row>
    <row r="831" spans="1:18" ht="15" customHeight="1" x14ac:dyDescent="0.2">
      <c r="A831" s="225">
        <f>A830+1</f>
        <v>829</v>
      </c>
      <c r="B831" t="s">
        <v>22</v>
      </c>
      <c r="C831" s="63" t="s">
        <v>23</v>
      </c>
      <c r="D831" s="63"/>
      <c r="E831" t="s">
        <v>2472</v>
      </c>
      <c r="F831" t="s">
        <v>2473</v>
      </c>
      <c r="G831" s="63" t="s">
        <v>590</v>
      </c>
      <c r="M831" s="227">
        <f>VLOOKUP(B831,'Shareholding Feb13'!$B$2:$P$982,12,0)</f>
        <v>105446</v>
      </c>
      <c r="N831" s="244">
        <f>M831/$M$1040</f>
        <v>9.3321238135274463E-5</v>
      </c>
      <c r="O831" s="243">
        <f>VLOOKUP(B831,'Shareholding Mar13'!$B$2:$P$970,12,0)</f>
        <v>105446</v>
      </c>
      <c r="P831" s="244">
        <f>O831/$M$1040</f>
        <v>9.3321238135274463E-5</v>
      </c>
      <c r="Q831" s="68">
        <f>O831-M831</f>
        <v>0</v>
      </c>
      <c r="R831" s="90">
        <f>Q831/$M$1040</f>
        <v>0</v>
      </c>
    </row>
    <row r="832" spans="1:18" ht="15" customHeight="1" x14ac:dyDescent="0.2">
      <c r="A832" s="225">
        <f>A831+1</f>
        <v>830</v>
      </c>
      <c r="B832" t="s">
        <v>765</v>
      </c>
      <c r="C832" s="63" t="s">
        <v>766</v>
      </c>
      <c r="D832" s="63" t="s">
        <v>656</v>
      </c>
      <c r="E832" t="s">
        <v>2326</v>
      </c>
      <c r="F832" t="s">
        <v>2327</v>
      </c>
      <c r="G832" s="63" t="s">
        <v>590</v>
      </c>
      <c r="M832" s="227">
        <f>VLOOKUP(B832,'Shareholding Feb13'!$B$2:$P$982,12,0)</f>
        <v>39500</v>
      </c>
      <c r="N832" s="244">
        <f>M832/$M$1040</f>
        <v>3.4958072438436176E-5</v>
      </c>
      <c r="O832" s="243">
        <f>VLOOKUP(B832,'Shareholding Mar13'!$B$2:$P$970,12,0)</f>
        <v>39500</v>
      </c>
      <c r="P832" s="244">
        <f>O832/$M$1040</f>
        <v>3.4958072438436176E-5</v>
      </c>
      <c r="Q832" s="68">
        <f>O832-M832</f>
        <v>0</v>
      </c>
      <c r="R832" s="90">
        <f>Q832/$M$1040</f>
        <v>0</v>
      </c>
    </row>
    <row r="833" spans="1:18" ht="15" customHeight="1" x14ac:dyDescent="0.2">
      <c r="A833" s="225">
        <f>A832+1</f>
        <v>831</v>
      </c>
      <c r="B833" t="s">
        <v>1672</v>
      </c>
      <c r="C833" s="63" t="s">
        <v>1673</v>
      </c>
      <c r="D833" s="63" t="s">
        <v>656</v>
      </c>
      <c r="E833" t="s">
        <v>2389</v>
      </c>
      <c r="F833" t="s">
        <v>2390</v>
      </c>
      <c r="G833" s="63" t="s">
        <v>590</v>
      </c>
      <c r="M833" s="227">
        <f>VLOOKUP(B833,'Shareholding Feb13'!$B$2:$P$982,12,0)</f>
        <v>14000</v>
      </c>
      <c r="N833" s="244">
        <f>M833/$M$1040</f>
        <v>1.2390202889572317E-5</v>
      </c>
      <c r="O833" s="243">
        <f>VLOOKUP(B833,'Shareholding Mar13'!$B$2:$P$970,12,0)</f>
        <v>14000</v>
      </c>
      <c r="P833" s="244">
        <f>O833/$M$1040</f>
        <v>1.2390202889572317E-5</v>
      </c>
      <c r="Q833" s="68">
        <f>O833-M833</f>
        <v>0</v>
      </c>
      <c r="R833" s="90">
        <f>Q833/$M$1040</f>
        <v>0</v>
      </c>
    </row>
    <row r="834" spans="1:18" ht="15" customHeight="1" x14ac:dyDescent="0.2">
      <c r="A834" s="225">
        <f>A833+1</f>
        <v>832</v>
      </c>
      <c r="B834" t="s">
        <v>2639</v>
      </c>
      <c r="C834" s="63" t="s">
        <v>2640</v>
      </c>
      <c r="D834" s="63" t="s">
        <v>656</v>
      </c>
      <c r="E834" t="s">
        <v>2641</v>
      </c>
      <c r="F834" t="s">
        <v>101</v>
      </c>
      <c r="G834" s="63" t="s">
        <v>590</v>
      </c>
      <c r="M834" s="227">
        <f>VLOOKUP(B834,'Shareholding Feb13'!$B$2:$P$982,12,0)</f>
        <v>86000</v>
      </c>
      <c r="N834" s="244">
        <f>M834/$M$1040</f>
        <v>7.6111246321658522E-5</v>
      </c>
      <c r="O834" s="243">
        <f>VLOOKUP(B834,'Shareholding Mar13'!$B$2:$P$970,12,0)</f>
        <v>86000</v>
      </c>
      <c r="P834" s="244">
        <f>O834/$M$1040</f>
        <v>7.6111246321658522E-5</v>
      </c>
      <c r="Q834" s="68">
        <f>O834-M834</f>
        <v>0</v>
      </c>
      <c r="R834" s="90">
        <f>Q834/$M$1040</f>
        <v>0</v>
      </c>
    </row>
    <row r="835" spans="1:18" ht="15" customHeight="1" x14ac:dyDescent="0.2">
      <c r="A835" s="225">
        <f>A834+1</f>
        <v>833</v>
      </c>
      <c r="B835" t="s">
        <v>3141</v>
      </c>
      <c r="C835" s="63" t="s">
        <v>3142</v>
      </c>
      <c r="D835" s="63"/>
      <c r="E835" t="s">
        <v>3143</v>
      </c>
      <c r="F835" t="s">
        <v>3144</v>
      </c>
      <c r="G835" s="63" t="s">
        <v>590</v>
      </c>
      <c r="M835" s="227">
        <f>VLOOKUP(B835,'Shareholding Feb13'!$B$2:$P$982,12,0)</f>
        <v>66900</v>
      </c>
      <c r="N835" s="244">
        <f>M835/$M$1040</f>
        <v>5.9207469522313428E-5</v>
      </c>
      <c r="O835" s="243">
        <f>VLOOKUP(B835,'Shareholding Mar13'!$B$2:$P$970,12,0)</f>
        <v>66900</v>
      </c>
      <c r="P835" s="244">
        <f>O835/$M$1040</f>
        <v>5.9207469522313428E-5</v>
      </c>
      <c r="Q835" s="68">
        <f>O835-M835</f>
        <v>0</v>
      </c>
      <c r="R835" s="90">
        <f>Q835/$M$1040</f>
        <v>0</v>
      </c>
    </row>
    <row r="836" spans="1:18" ht="15" customHeight="1" x14ac:dyDescent="0.2">
      <c r="A836" s="225">
        <f>A835+1</f>
        <v>834</v>
      </c>
      <c r="B836" t="s">
        <v>2231</v>
      </c>
      <c r="C836" s="63" t="s">
        <v>871</v>
      </c>
      <c r="D836" s="63" t="s">
        <v>656</v>
      </c>
      <c r="E836" t="s">
        <v>2585</v>
      </c>
      <c r="F836" t="s">
        <v>2586</v>
      </c>
      <c r="G836" s="63" t="s">
        <v>590</v>
      </c>
      <c r="M836" s="227">
        <f>VLOOKUP(B836,'Shareholding Feb13'!$B$2:$P$982,12,0)</f>
        <v>6000</v>
      </c>
      <c r="N836" s="244">
        <f>M836/$M$1040</f>
        <v>5.3100869526738497E-6</v>
      </c>
      <c r="O836" s="243">
        <f>VLOOKUP(B836,'Shareholding Mar13'!$B$2:$P$970,12,0)</f>
        <v>4500</v>
      </c>
      <c r="P836" s="244">
        <f>O836/$M$1040</f>
        <v>3.9825652145053873E-6</v>
      </c>
      <c r="Q836" s="68">
        <f>O836-M836</f>
        <v>-1500</v>
      </c>
      <c r="R836" s="90">
        <f>Q836/$M$1040</f>
        <v>-1.3275217381684624E-6</v>
      </c>
    </row>
    <row r="837" spans="1:18" ht="15" customHeight="1" x14ac:dyDescent="0.2">
      <c r="A837" s="225">
        <f>A836+1</f>
        <v>835</v>
      </c>
      <c r="B837" t="s">
        <v>416</v>
      </c>
      <c r="C837" s="63" t="s">
        <v>644</v>
      </c>
      <c r="D837" s="63" t="s">
        <v>656</v>
      </c>
      <c r="E837" t="s">
        <v>2786</v>
      </c>
      <c r="F837" t="s">
        <v>2787</v>
      </c>
      <c r="G837" s="63" t="s">
        <v>590</v>
      </c>
      <c r="M837" s="227">
        <f>VLOOKUP(B837,'Shareholding Feb13'!$B$2:$P$982,12,0)</f>
        <v>892500</v>
      </c>
      <c r="N837" s="244">
        <f>M837/$M$1040</f>
        <v>7.8987543421023515E-4</v>
      </c>
      <c r="O837" s="243">
        <f>VLOOKUP(B837,'Shareholding Mar13'!$B$2:$P$970,12,0)</f>
        <v>1014000</v>
      </c>
      <c r="P837" s="244">
        <f>O837/$M$1040</f>
        <v>8.9740469500188067E-4</v>
      </c>
      <c r="Q837" s="68">
        <f>O837-M837</f>
        <v>121500</v>
      </c>
      <c r="R837" s="90">
        <f>Q837/$M$1040</f>
        <v>1.0752926079164546E-4</v>
      </c>
    </row>
    <row r="838" spans="1:18" ht="15" customHeight="1" x14ac:dyDescent="0.2">
      <c r="A838" s="225">
        <f>A837+1</f>
        <v>836</v>
      </c>
      <c r="B838" t="s">
        <v>3102</v>
      </c>
      <c r="C838" s="63" t="s">
        <v>3103</v>
      </c>
      <c r="D838" s="63"/>
      <c r="E838" t="s">
        <v>3104</v>
      </c>
      <c r="F838" t="s">
        <v>3105</v>
      </c>
      <c r="G838" s="63" t="s">
        <v>590</v>
      </c>
      <c r="M838" s="227">
        <f>VLOOKUP(B838,'Shareholding Feb13'!$B$2:$P$982,12,0)</f>
        <v>17529000</v>
      </c>
      <c r="N838" s="244">
        <f>M838/$M$1040</f>
        <v>1.5513419032236653E-2</v>
      </c>
      <c r="O838" s="243">
        <f>VLOOKUP(B838,'Shareholding Mar13'!$B$2:$P$970,12,0)</f>
        <v>17529000</v>
      </c>
      <c r="P838" s="244">
        <f>O838/$M$1040</f>
        <v>1.5513419032236653E-2</v>
      </c>
      <c r="Q838" s="68">
        <f>O838-M838</f>
        <v>0</v>
      </c>
      <c r="R838" s="90">
        <f>Q838/$M$1040</f>
        <v>0</v>
      </c>
    </row>
    <row r="839" spans="1:18" ht="15" customHeight="1" x14ac:dyDescent="0.2">
      <c r="A839" s="225">
        <f>A838+1</f>
        <v>837</v>
      </c>
      <c r="B839" t="s">
        <v>3637</v>
      </c>
      <c r="C839" s="63" t="s">
        <v>3638</v>
      </c>
      <c r="D839" s="63"/>
      <c r="E839" t="s">
        <v>3639</v>
      </c>
      <c r="F839" t="s">
        <v>3105</v>
      </c>
      <c r="G839" s="63" t="s">
        <v>590</v>
      </c>
      <c r="M839" s="227"/>
      <c r="N839" s="244">
        <f>M839/$M$1040</f>
        <v>0</v>
      </c>
      <c r="O839" s="243">
        <f>VLOOKUP(B839,'Shareholding Mar13'!$B$2:$P$970,12,0)</f>
        <v>2000</v>
      </c>
      <c r="P839" s="244">
        <f>O839/$M$1040</f>
        <v>1.7700289842246167E-6</v>
      </c>
      <c r="Q839" s="68">
        <f>O839-M839</f>
        <v>2000</v>
      </c>
      <c r="R839" s="90">
        <f>Q839/$M$1040</f>
        <v>1.7700289842246167E-6</v>
      </c>
    </row>
    <row r="840" spans="1:18" ht="15" customHeight="1" x14ac:dyDescent="0.2">
      <c r="A840" s="225">
        <f>A839+1</f>
        <v>838</v>
      </c>
      <c r="B840" t="s">
        <v>305</v>
      </c>
      <c r="C840" s="63" t="s">
        <v>306</v>
      </c>
      <c r="D840" s="63"/>
      <c r="E840" t="s">
        <v>1068</v>
      </c>
      <c r="F840"/>
      <c r="G840" s="63" t="s">
        <v>590</v>
      </c>
      <c r="M840" s="227">
        <f>VLOOKUP(B840,'Shareholding Feb13'!$B$2:$P$982,12,0)</f>
        <v>17958</v>
      </c>
      <c r="N840" s="244">
        <f>M840/$M$1040</f>
        <v>1.5893090249352833E-5</v>
      </c>
      <c r="O840" s="243">
        <f>VLOOKUP(B840,'Shareholding Mar13'!$B$2:$P$970,12,0)</f>
        <v>13458</v>
      </c>
      <c r="P840" s="244">
        <f>O840/$M$1040</f>
        <v>1.1910525034847446E-5</v>
      </c>
      <c r="Q840" s="68">
        <f>O840-M840</f>
        <v>-4500</v>
      </c>
      <c r="R840" s="90">
        <f>Q840/$M$1040</f>
        <v>-3.9825652145053873E-6</v>
      </c>
    </row>
    <row r="841" spans="1:18" ht="15" customHeight="1" x14ac:dyDescent="0.2">
      <c r="A841" s="225">
        <f>A840+1</f>
        <v>839</v>
      </c>
      <c r="B841" t="s">
        <v>3265</v>
      </c>
      <c r="C841" s="63" t="s">
        <v>3266</v>
      </c>
      <c r="D841" s="63"/>
      <c r="E841" t="s">
        <v>3267</v>
      </c>
      <c r="F841" t="s">
        <v>3268</v>
      </c>
      <c r="G841" s="63" t="s">
        <v>590</v>
      </c>
      <c r="M841" s="227">
        <f>VLOOKUP(B841,'Shareholding Feb13'!$B$2:$P$982,12,0)</f>
        <v>36000</v>
      </c>
      <c r="N841" s="244">
        <f>M841/$M$1040</f>
        <v>3.1860521716043098E-5</v>
      </c>
      <c r="O841" s="243">
        <f>VLOOKUP(B841,'Shareholding Mar13'!$B$2:$P$970,12,0)</f>
        <v>36000</v>
      </c>
      <c r="P841" s="244">
        <f>O841/$M$1040</f>
        <v>3.1860521716043098E-5</v>
      </c>
      <c r="Q841" s="68">
        <f>O841-M841</f>
        <v>0</v>
      </c>
      <c r="R841" s="90">
        <f>Q841/$M$1040</f>
        <v>0</v>
      </c>
    </row>
    <row r="842" spans="1:18" ht="15" customHeight="1" x14ac:dyDescent="0.2">
      <c r="A842" s="225">
        <f>A841+1</f>
        <v>840</v>
      </c>
      <c r="B842" t="s">
        <v>2155</v>
      </c>
      <c r="C842" s="63" t="s">
        <v>2156</v>
      </c>
      <c r="D842" s="63" t="s">
        <v>656</v>
      </c>
      <c r="E842" t="s">
        <v>2470</v>
      </c>
      <c r="F842" t="s">
        <v>2471</v>
      </c>
      <c r="G842" s="63" t="s">
        <v>590</v>
      </c>
      <c r="M842" s="227">
        <f>VLOOKUP(B842,'Shareholding Feb13'!$B$2:$P$982,12,0)</f>
        <v>107000</v>
      </c>
      <c r="N842" s="244">
        <f>M842/$M$1040</f>
        <v>9.4696550656016989E-5</v>
      </c>
      <c r="O842" s="243">
        <f>VLOOKUP(B842,'Shareholding Mar13'!$B$2:$P$970,12,0)</f>
        <v>103500</v>
      </c>
      <c r="P842" s="244">
        <f>O842/$M$1040</f>
        <v>9.1598999933623911E-5</v>
      </c>
      <c r="Q842" s="68">
        <f>O842-M842</f>
        <v>-3500</v>
      </c>
      <c r="R842" s="90">
        <f>Q842/$M$1040</f>
        <v>-3.0975507223930792E-6</v>
      </c>
    </row>
    <row r="843" spans="1:18" ht="15" customHeight="1" x14ac:dyDescent="0.2">
      <c r="A843" s="225">
        <f>A842+1</f>
        <v>841</v>
      </c>
      <c r="B843" t="s">
        <v>2715</v>
      </c>
      <c r="C843" s="63" t="s">
        <v>2716</v>
      </c>
      <c r="D843" s="63"/>
      <c r="E843" t="s">
        <v>2717</v>
      </c>
      <c r="F843" t="s">
        <v>2718</v>
      </c>
      <c r="G843" s="63" t="s">
        <v>590</v>
      </c>
      <c r="M843" s="227">
        <f>VLOOKUP(B843,'Shareholding Feb13'!$B$2:$P$982,12,0)</f>
        <v>72500</v>
      </c>
      <c r="N843" s="244">
        <f>M843/$M$1040</f>
        <v>6.4163550678142357E-5</v>
      </c>
      <c r="O843" s="243">
        <f>VLOOKUP(B843,'Shareholding Mar13'!$B$2:$P$970,12,0)</f>
        <v>72500</v>
      </c>
      <c r="P843" s="244">
        <f>O843/$M$1040</f>
        <v>6.4163550678142357E-5</v>
      </c>
      <c r="Q843" s="68">
        <f>O843-M843</f>
        <v>0</v>
      </c>
      <c r="R843" s="90">
        <f>Q843/$M$1040</f>
        <v>0</v>
      </c>
    </row>
    <row r="844" spans="1:18" ht="15" customHeight="1" x14ac:dyDescent="0.2">
      <c r="A844" s="225">
        <f>A843+1</f>
        <v>842</v>
      </c>
      <c r="B844" t="s">
        <v>2302</v>
      </c>
      <c r="C844" s="63" t="s">
        <v>2303</v>
      </c>
      <c r="D844" s="63"/>
      <c r="E844" t="s">
        <v>2304</v>
      </c>
      <c r="F844"/>
      <c r="G844" s="63" t="s">
        <v>590</v>
      </c>
      <c r="M844" s="227">
        <f>VLOOKUP(B844,'Shareholding Feb13'!$B$2:$P$982,12,0)</f>
        <v>180500</v>
      </c>
      <c r="N844" s="244">
        <f>M844/$M$1040</f>
        <v>1.5974511582627165E-4</v>
      </c>
      <c r="O844" s="243">
        <f>VLOOKUP(B844,'Shareholding Mar13'!$B$2:$P$970,12,0)</f>
        <v>180500</v>
      </c>
      <c r="P844" s="244">
        <f>O844/$M$1040</f>
        <v>1.5974511582627165E-4</v>
      </c>
      <c r="Q844" s="68">
        <f>O844-M844</f>
        <v>0</v>
      </c>
      <c r="R844" s="90">
        <f>Q844/$M$1040</f>
        <v>0</v>
      </c>
    </row>
    <row r="845" spans="1:18" ht="15" customHeight="1" x14ac:dyDescent="0.2">
      <c r="A845" s="225">
        <f>A844+1</f>
        <v>843</v>
      </c>
      <c r="B845" t="s">
        <v>1498</v>
      </c>
      <c r="C845" s="63" t="s">
        <v>803</v>
      </c>
      <c r="D845" s="63"/>
      <c r="E845" t="s">
        <v>1072</v>
      </c>
      <c r="F845"/>
      <c r="G845" s="63" t="s">
        <v>590</v>
      </c>
      <c r="M845" s="227">
        <f>VLOOKUP(B845,'Shareholding Feb13'!$B$2:$P$982,12,0)</f>
        <v>2028</v>
      </c>
      <c r="N845" s="244">
        <f>M845/$M$1040</f>
        <v>1.7948093900037614E-6</v>
      </c>
      <c r="O845" s="243">
        <f>VLOOKUP(B845,'Shareholding Mar13'!$B$2:$P$970,12,0)</f>
        <v>2028</v>
      </c>
      <c r="P845" s="244">
        <f>O845/$M$1040</f>
        <v>1.7948093900037614E-6</v>
      </c>
      <c r="Q845" s="68">
        <f>O845-M845</f>
        <v>0</v>
      </c>
      <c r="R845" s="90">
        <f>Q845/$M$1040</f>
        <v>0</v>
      </c>
    </row>
    <row r="846" spans="1:18" ht="15" customHeight="1" x14ac:dyDescent="0.2">
      <c r="A846" s="225">
        <f>A845+1</f>
        <v>844</v>
      </c>
      <c r="B846" t="s">
        <v>763</v>
      </c>
      <c r="C846" s="63" t="s">
        <v>764</v>
      </c>
      <c r="D846" s="63"/>
      <c r="E846" t="s">
        <v>1040</v>
      </c>
      <c r="F846"/>
      <c r="G846" s="63" t="s">
        <v>590</v>
      </c>
      <c r="M846" s="227">
        <f>VLOOKUP(B846,'Shareholding Feb13'!$B$2:$P$982,12,0)</f>
        <v>87000</v>
      </c>
      <c r="N846" s="244">
        <f>M846/$M$1040</f>
        <v>7.6996260813770828E-5</v>
      </c>
      <c r="O846" s="243">
        <f>VLOOKUP(B846,'Shareholding Mar13'!$B$2:$P$970,12,0)</f>
        <v>99500</v>
      </c>
      <c r="P846" s="244">
        <f>O846/$M$1040</f>
        <v>8.8058941965174674E-5</v>
      </c>
      <c r="Q846" s="68">
        <f>O846-M846</f>
        <v>12500</v>
      </c>
      <c r="R846" s="90">
        <f>Q846/$M$1040</f>
        <v>1.1062681151403854E-5</v>
      </c>
    </row>
    <row r="847" spans="1:18" ht="15" customHeight="1" x14ac:dyDescent="0.2">
      <c r="A847" s="225">
        <f>A846+1</f>
        <v>845</v>
      </c>
      <c r="B847" t="s">
        <v>289</v>
      </c>
      <c r="C847" s="63" t="s">
        <v>290</v>
      </c>
      <c r="D847" s="63"/>
      <c r="E847" t="s">
        <v>983</v>
      </c>
      <c r="F847"/>
      <c r="G847" s="63" t="s">
        <v>590</v>
      </c>
      <c r="M847" s="227">
        <f>VLOOKUP(B847,'Shareholding Feb13'!$B$2:$P$982,12,0)</f>
        <v>1540700</v>
      </c>
      <c r="N847" s="244">
        <f>M847/$M$1040</f>
        <v>1.3635418279974334E-3</v>
      </c>
      <c r="O847" s="243">
        <f>VLOOKUP(B847,'Shareholding Mar13'!$B$2:$P$970,12,0)</f>
        <v>1174700</v>
      </c>
      <c r="P847" s="244">
        <f>O847/$M$1040</f>
        <v>1.0396265238843286E-3</v>
      </c>
      <c r="Q847" s="68">
        <f>O847-M847</f>
        <v>-366000</v>
      </c>
      <c r="R847" s="90">
        <f>Q847/$M$1040</f>
        <v>-3.2391530411310485E-4</v>
      </c>
    </row>
    <row r="848" spans="1:18" ht="15" customHeight="1" x14ac:dyDescent="0.2">
      <c r="A848" s="225">
        <f>A847+1</f>
        <v>846</v>
      </c>
      <c r="B848" t="s">
        <v>2041</v>
      </c>
      <c r="C848" s="63" t="s">
        <v>2042</v>
      </c>
      <c r="D848" s="63" t="s">
        <v>656</v>
      </c>
      <c r="E848" t="s">
        <v>2259</v>
      </c>
      <c r="F848" t="s">
        <v>2260</v>
      </c>
      <c r="G848" s="63" t="s">
        <v>590</v>
      </c>
      <c r="M848" s="227">
        <f>VLOOKUP(B848,'Shareholding Feb13'!$B$2:$P$982,12,0)</f>
        <v>392000</v>
      </c>
      <c r="N848" s="244">
        <f>M848/$M$1040</f>
        <v>3.4692568090802489E-4</v>
      </c>
      <c r="O848" s="243">
        <f>VLOOKUP(B848,'Shareholding Mar13'!$B$2:$P$970,12,0)</f>
        <v>392000</v>
      </c>
      <c r="P848" s="244">
        <f>O848/$M$1040</f>
        <v>3.4692568090802489E-4</v>
      </c>
      <c r="Q848" s="68">
        <f>O848-M848</f>
        <v>0</v>
      </c>
      <c r="R848" s="90">
        <f>Q848/$M$1040</f>
        <v>0</v>
      </c>
    </row>
    <row r="849" spans="1:18" ht="15" customHeight="1" x14ac:dyDescent="0.2">
      <c r="A849" s="225">
        <f>A848+1</f>
        <v>847</v>
      </c>
      <c r="B849" t="s">
        <v>3190</v>
      </c>
      <c r="C849" s="63" t="s">
        <v>3191</v>
      </c>
      <c r="D849" s="63"/>
      <c r="E849" t="s">
        <v>3192</v>
      </c>
      <c r="F849" t="s">
        <v>3193</v>
      </c>
      <c r="G849" s="63" t="s">
        <v>590</v>
      </c>
      <c r="M849" s="227">
        <f>VLOOKUP(B849,'Shareholding Feb13'!$B$2:$P$982,12,0)</f>
        <v>7500</v>
      </c>
      <c r="N849" s="244">
        <f>M849/$M$1040</f>
        <v>6.6376086908423122E-6</v>
      </c>
      <c r="O849" s="243">
        <f>VLOOKUP(B849,'Shareholding Mar13'!$B$2:$P$970,12,0)</f>
        <v>7500</v>
      </c>
      <c r="P849" s="244">
        <f>O849/$M$1040</f>
        <v>6.6376086908423122E-6</v>
      </c>
      <c r="Q849" s="68">
        <f>O849-M849</f>
        <v>0</v>
      </c>
      <c r="R849" s="90">
        <f>Q849/$M$1040</f>
        <v>0</v>
      </c>
    </row>
    <row r="850" spans="1:18" ht="15" customHeight="1" x14ac:dyDescent="0.2">
      <c r="A850" s="225">
        <f>A849+1</f>
        <v>848</v>
      </c>
      <c r="B850" t="s">
        <v>378</v>
      </c>
      <c r="C850" s="63" t="s">
        <v>379</v>
      </c>
      <c r="D850" s="63"/>
      <c r="E850" t="s">
        <v>2411</v>
      </c>
      <c r="F850" t="s">
        <v>2412</v>
      </c>
      <c r="G850" s="63" t="s">
        <v>590</v>
      </c>
      <c r="M850" s="227">
        <f>VLOOKUP(B850,'Shareholding Feb13'!$B$2:$P$982,12,0)</f>
        <v>1023500</v>
      </c>
      <c r="N850" s="244">
        <f>M850/$M$1040</f>
        <v>9.058123326769476E-4</v>
      </c>
      <c r="O850" s="243">
        <f>VLOOKUP(B850,'Shareholding Mar13'!$B$2:$P$970,12,0)</f>
        <v>998000</v>
      </c>
      <c r="P850" s="244">
        <f>O850/$M$1040</f>
        <v>8.8324446312808367E-4</v>
      </c>
      <c r="Q850" s="68">
        <f>O850-M850</f>
        <v>-25500</v>
      </c>
      <c r="R850" s="90">
        <f>Q850/$M$1040</f>
        <v>-2.2567869548863861E-5</v>
      </c>
    </row>
    <row r="851" spans="1:18" ht="15" customHeight="1" x14ac:dyDescent="0.2">
      <c r="A851" s="225">
        <f>A850+1</f>
        <v>849</v>
      </c>
      <c r="B851" t="s">
        <v>2687</v>
      </c>
      <c r="C851" s="63" t="s">
        <v>2688</v>
      </c>
      <c r="D851" s="63" t="s">
        <v>656</v>
      </c>
      <c r="E851" t="s">
        <v>2371</v>
      </c>
      <c r="F851" t="s">
        <v>2362</v>
      </c>
      <c r="G851" s="63" t="s">
        <v>590</v>
      </c>
      <c r="M851" s="227">
        <f>VLOOKUP(B851,'Shareholding Feb13'!$B$2:$P$982,12,0)</f>
        <v>7000</v>
      </c>
      <c r="N851" s="244">
        <f>M851/$M$1040</f>
        <v>6.1951014447861583E-6</v>
      </c>
      <c r="O851" s="243"/>
      <c r="P851" s="244">
        <f>O851/$M$1040</f>
        <v>0</v>
      </c>
      <c r="Q851" s="68">
        <f>O851-M851</f>
        <v>-7000</v>
      </c>
      <c r="R851" s="90">
        <f>Q851/$M$1040</f>
        <v>-6.1951014447861583E-6</v>
      </c>
    </row>
    <row r="852" spans="1:18" ht="15" customHeight="1" x14ac:dyDescent="0.2">
      <c r="A852" s="225">
        <f>A851+1</f>
        <v>850</v>
      </c>
      <c r="B852" t="s">
        <v>1966</v>
      </c>
      <c r="C852" s="63" t="s">
        <v>1967</v>
      </c>
      <c r="D852" s="63" t="s">
        <v>656</v>
      </c>
      <c r="E852" t="s">
        <v>2361</v>
      </c>
      <c r="F852" t="s">
        <v>2362</v>
      </c>
      <c r="G852" s="63" t="s">
        <v>590</v>
      </c>
      <c r="M852" s="227">
        <f>VLOOKUP(B852,'Shareholding Feb13'!$B$2:$P$982,12,0)</f>
        <v>20500</v>
      </c>
      <c r="N852" s="244">
        <f>M852/$M$1040</f>
        <v>1.8142797088302321E-5</v>
      </c>
      <c r="O852" s="243">
        <f>VLOOKUP(B852,'Shareholding Mar13'!$B$2:$P$970,12,0)</f>
        <v>20500</v>
      </c>
      <c r="P852" s="244">
        <f>O852/$M$1040</f>
        <v>1.8142797088302321E-5</v>
      </c>
      <c r="Q852" s="68">
        <f>O852-M852</f>
        <v>0</v>
      </c>
      <c r="R852" s="90">
        <f>Q852/$M$1040</f>
        <v>0</v>
      </c>
    </row>
    <row r="853" spans="1:18" ht="15" customHeight="1" x14ac:dyDescent="0.2">
      <c r="A853" s="225">
        <f>A852+1</f>
        <v>851</v>
      </c>
      <c r="B853" t="s">
        <v>3202</v>
      </c>
      <c r="C853" s="63" t="s">
        <v>3203</v>
      </c>
      <c r="D853" s="63" t="s">
        <v>656</v>
      </c>
      <c r="E853" t="s">
        <v>3204</v>
      </c>
      <c r="F853" t="s">
        <v>3205</v>
      </c>
      <c r="G853" s="63" t="s">
        <v>590</v>
      </c>
      <c r="M853" s="227">
        <f>VLOOKUP(B853,'Shareholding Feb13'!$B$2:$P$982,12,0)</f>
        <v>3000</v>
      </c>
      <c r="N853" s="244">
        <f>M853/$M$1040</f>
        <v>2.6550434763369249E-6</v>
      </c>
      <c r="O853" s="243">
        <f>VLOOKUP(B853,'Shareholding Mar13'!$B$2:$P$970,12,0)</f>
        <v>6500</v>
      </c>
      <c r="P853" s="244">
        <f>O853/$M$1040</f>
        <v>5.7525941987300045E-6</v>
      </c>
      <c r="Q853" s="68">
        <f>O853-M853</f>
        <v>3500</v>
      </c>
      <c r="R853" s="90">
        <f>Q853/$M$1040</f>
        <v>3.0975507223930792E-6</v>
      </c>
    </row>
    <row r="854" spans="1:18" ht="15" customHeight="1" x14ac:dyDescent="0.2">
      <c r="A854" s="225">
        <f>A853+1</f>
        <v>852</v>
      </c>
      <c r="B854" t="s">
        <v>3121</v>
      </c>
      <c r="C854" s="63" t="s">
        <v>3122</v>
      </c>
      <c r="D854" s="63"/>
      <c r="E854" t="s">
        <v>3123</v>
      </c>
      <c r="F854" t="s">
        <v>3124</v>
      </c>
      <c r="G854" s="63" t="s">
        <v>590</v>
      </c>
      <c r="M854" s="227">
        <f>VLOOKUP(B854,'Shareholding Feb13'!$B$2:$P$982,12,0)</f>
        <v>316000</v>
      </c>
      <c r="N854" s="244">
        <f>M854/$M$1040</f>
        <v>2.7966457950748941E-4</v>
      </c>
      <c r="O854" s="243">
        <f>VLOOKUP(B854,'Shareholding Mar13'!$B$2:$P$970,12,0)</f>
        <v>302000</v>
      </c>
      <c r="P854" s="244">
        <f>O854/$M$1040</f>
        <v>2.672743766179171E-4</v>
      </c>
      <c r="Q854" s="68">
        <f>O854-M854</f>
        <v>-14000</v>
      </c>
      <c r="R854" s="90">
        <f>Q854/$M$1040</f>
        <v>-1.2390202889572317E-5</v>
      </c>
    </row>
    <row r="855" spans="1:18" ht="15" customHeight="1" x14ac:dyDescent="0.2">
      <c r="A855" s="225">
        <f>A854+1</f>
        <v>853</v>
      </c>
      <c r="B855" t="s">
        <v>850</v>
      </c>
      <c r="C855" s="63" t="s">
        <v>311</v>
      </c>
      <c r="D855" s="63"/>
      <c r="E855" t="s">
        <v>2436</v>
      </c>
      <c r="F855" t="s">
        <v>2437</v>
      </c>
      <c r="G855" s="63" t="s">
        <v>590</v>
      </c>
      <c r="M855" s="227">
        <f>VLOOKUP(B855,'Shareholding Feb13'!$B$2:$P$982,12,0)</f>
        <v>431500</v>
      </c>
      <c r="N855" s="244">
        <f>M855/$M$1040</f>
        <v>3.8188375334646102E-4</v>
      </c>
      <c r="O855" s="243">
        <f>VLOOKUP(B855,'Shareholding Mar13'!$B$2:$P$970,12,0)</f>
        <v>499500</v>
      </c>
      <c r="P855" s="244">
        <f>O855/$M$1040</f>
        <v>4.4206473881009799E-4</v>
      </c>
      <c r="Q855" s="68">
        <f>O855-M855</f>
        <v>68000</v>
      </c>
      <c r="R855" s="90">
        <f>Q855/$M$1040</f>
        <v>6.0180985463636966E-5</v>
      </c>
    </row>
    <row r="856" spans="1:18" ht="15" customHeight="1" x14ac:dyDescent="0.2">
      <c r="A856" s="225">
        <f>A855+1</f>
        <v>854</v>
      </c>
      <c r="B856" t="s">
        <v>904</v>
      </c>
      <c r="C856" s="63" t="s">
        <v>905</v>
      </c>
      <c r="D856" s="63" t="s">
        <v>656</v>
      </c>
      <c r="E856" t="s">
        <v>2297</v>
      </c>
      <c r="F856" t="s">
        <v>2298</v>
      </c>
      <c r="G856" s="63" t="s">
        <v>590</v>
      </c>
      <c r="M856" s="227">
        <f>VLOOKUP(B856,'Shareholding Feb13'!$B$2:$P$982,12,0)</f>
        <v>389500</v>
      </c>
      <c r="N856" s="244">
        <f>M856/$M$1040</f>
        <v>3.4471314467774409E-4</v>
      </c>
      <c r="O856" s="243">
        <f>VLOOKUP(B856,'Shareholding Mar13'!$B$2:$P$970,12,0)</f>
        <v>389500</v>
      </c>
      <c r="P856" s="244">
        <f>O856/$M$1040</f>
        <v>3.4471314467774409E-4</v>
      </c>
      <c r="Q856" s="68">
        <f>O856-M856</f>
        <v>0</v>
      </c>
      <c r="R856" s="90">
        <f>Q856/$M$1040</f>
        <v>0</v>
      </c>
    </row>
    <row r="857" spans="1:18" ht="15" customHeight="1" x14ac:dyDescent="0.2">
      <c r="A857" s="225">
        <f>A856+1</f>
        <v>855</v>
      </c>
      <c r="B857" t="s">
        <v>1844</v>
      </c>
      <c r="C857" s="63" t="s">
        <v>1845</v>
      </c>
      <c r="D857" s="63" t="s">
        <v>1761</v>
      </c>
      <c r="E857" t="s">
        <v>2589</v>
      </c>
      <c r="F857" t="s">
        <v>2590</v>
      </c>
      <c r="G857" s="63" t="s">
        <v>590</v>
      </c>
      <c r="M857" s="227">
        <f>VLOOKUP(B857,'Shareholding Feb13'!$B$2:$P$982,12,0)</f>
        <v>11000</v>
      </c>
      <c r="N857" s="244">
        <f>M857/$M$1040</f>
        <v>9.7351594132353918E-6</v>
      </c>
      <c r="O857" s="243">
        <f>VLOOKUP(B857,'Shareholding Mar13'!$B$2:$P$970,12,0)</f>
        <v>11000</v>
      </c>
      <c r="P857" s="244">
        <f>O857/$M$1040</f>
        <v>9.7351594132353918E-6</v>
      </c>
      <c r="Q857" s="68">
        <f>O857-M857</f>
        <v>0</v>
      </c>
      <c r="R857" s="90">
        <f>Q857/$M$1040</f>
        <v>0</v>
      </c>
    </row>
    <row r="858" spans="1:18" ht="15" customHeight="1" x14ac:dyDescent="0.2">
      <c r="A858" s="225">
        <f>A857+1</f>
        <v>856</v>
      </c>
      <c r="B858" t="s">
        <v>3273</v>
      </c>
      <c r="C858" s="63" t="s">
        <v>3274</v>
      </c>
      <c r="D858" s="63"/>
      <c r="E858" t="s">
        <v>3275</v>
      </c>
      <c r="F858"/>
      <c r="G858" s="63" t="s">
        <v>590</v>
      </c>
      <c r="M858" s="227">
        <f>VLOOKUP(B858,'Shareholding Feb13'!$B$2:$P$982,12,0)</f>
        <v>29500</v>
      </c>
      <c r="N858" s="244">
        <f>M858/$M$1040</f>
        <v>2.6107927517313096E-5</v>
      </c>
      <c r="O858" s="243">
        <f>VLOOKUP(B858,'Shareholding Mar13'!$B$2:$P$970,12,0)</f>
        <v>29500</v>
      </c>
      <c r="P858" s="244">
        <f>O858/$M$1040</f>
        <v>2.6107927517313096E-5</v>
      </c>
      <c r="Q858" s="68">
        <f>O858-M858</f>
        <v>0</v>
      </c>
      <c r="R858" s="90">
        <f>Q858/$M$1040</f>
        <v>0</v>
      </c>
    </row>
    <row r="859" spans="1:18" ht="15" customHeight="1" x14ac:dyDescent="0.2">
      <c r="A859" s="225">
        <f>A858+1</f>
        <v>857</v>
      </c>
      <c r="B859" t="s">
        <v>2942</v>
      </c>
      <c r="C859" s="63" t="s">
        <v>2943</v>
      </c>
      <c r="D859" s="63" t="s">
        <v>656</v>
      </c>
      <c r="E859" t="s">
        <v>2916</v>
      </c>
      <c r="F859" t="s">
        <v>2917</v>
      </c>
      <c r="G859" s="63" t="s">
        <v>590</v>
      </c>
      <c r="M859" s="227">
        <f>VLOOKUP(B859,'Shareholding Feb13'!$B$2:$P$982,12,0)</f>
        <v>44000</v>
      </c>
      <c r="N859" s="244">
        <f>M859/$M$1040</f>
        <v>3.8940637652941567E-5</v>
      </c>
      <c r="O859" s="243">
        <f>VLOOKUP(B859,'Shareholding Mar13'!$B$2:$P$970,12,0)</f>
        <v>9000</v>
      </c>
      <c r="P859" s="244">
        <f>O859/$M$1040</f>
        <v>7.9651304290107746E-6</v>
      </c>
      <c r="Q859" s="68">
        <f>O859-M859</f>
        <v>-35000</v>
      </c>
      <c r="R859" s="90">
        <f>Q859/$M$1040</f>
        <v>-3.0975507223930792E-5</v>
      </c>
    </row>
    <row r="860" spans="1:18" ht="15" customHeight="1" x14ac:dyDescent="0.2">
      <c r="A860" s="225">
        <f>A859+1</f>
        <v>858</v>
      </c>
      <c r="B860" t="s">
        <v>2068</v>
      </c>
      <c r="C860" s="63" t="s">
        <v>2069</v>
      </c>
      <c r="D860" s="63" t="s">
        <v>656</v>
      </c>
      <c r="E860" t="s">
        <v>1622</v>
      </c>
      <c r="F860" t="s">
        <v>1623</v>
      </c>
      <c r="G860" s="63" t="s">
        <v>590</v>
      </c>
      <c r="M860" s="227">
        <f>VLOOKUP(B860,'Shareholding Feb13'!$B$2:$P$982,12,0)</f>
        <v>54000</v>
      </c>
      <c r="N860" s="244">
        <f>M860/$M$1040</f>
        <v>4.7790782574064648E-5</v>
      </c>
      <c r="O860" s="243">
        <f>VLOOKUP(B860,'Shareholding Mar13'!$B$2:$P$970,12,0)</f>
        <v>33000</v>
      </c>
      <c r="P860" s="244">
        <f>O860/$M$1040</f>
        <v>2.9205478239706174E-5</v>
      </c>
      <c r="Q860" s="68">
        <f>O860-M860</f>
        <v>-21000</v>
      </c>
      <c r="R860" s="90">
        <f>Q860/$M$1040</f>
        <v>-1.8585304334358474E-5</v>
      </c>
    </row>
    <row r="861" spans="1:18" ht="15" customHeight="1" x14ac:dyDescent="0.2">
      <c r="A861" s="225">
        <f>A860+1</f>
        <v>859</v>
      </c>
      <c r="B861" t="s">
        <v>2914</v>
      </c>
      <c r="C861" s="63" t="s">
        <v>2915</v>
      </c>
      <c r="D861" s="63" t="s">
        <v>656</v>
      </c>
      <c r="E861" t="s">
        <v>2916</v>
      </c>
      <c r="F861" t="s">
        <v>2917</v>
      </c>
      <c r="G861" s="63" t="s">
        <v>590</v>
      </c>
      <c r="M861" s="227">
        <f>VLOOKUP(B861,'Shareholding Feb13'!$B$2:$P$982,12,0)</f>
        <v>159000</v>
      </c>
      <c r="N861" s="244">
        <f>M861/$M$1040</f>
        <v>1.4071730424585702E-4</v>
      </c>
      <c r="O861" s="243">
        <f>VLOOKUP(B861,'Shareholding Mar13'!$B$2:$P$970,12,0)</f>
        <v>39000</v>
      </c>
      <c r="P861" s="244">
        <f>O861/$M$1040</f>
        <v>3.4515565192380023E-5</v>
      </c>
      <c r="Q861" s="68">
        <f>O861-M861</f>
        <v>-120000</v>
      </c>
      <c r="R861" s="90">
        <f>Q861/$M$1040</f>
        <v>-1.0620173905347699E-4</v>
      </c>
    </row>
    <row r="862" spans="1:18" ht="15" customHeight="1" x14ac:dyDescent="0.2">
      <c r="A862" s="225">
        <f>A861+1</f>
        <v>860</v>
      </c>
      <c r="B862" t="s">
        <v>2933</v>
      </c>
      <c r="C862" s="63" t="s">
        <v>2934</v>
      </c>
      <c r="D862" s="63" t="s">
        <v>656</v>
      </c>
      <c r="E862" t="s">
        <v>2916</v>
      </c>
      <c r="F862" t="s">
        <v>2917</v>
      </c>
      <c r="G862" s="63" t="s">
        <v>590</v>
      </c>
      <c r="M862" s="227">
        <f>VLOOKUP(B862,'Shareholding Feb13'!$B$2:$P$982,12,0)</f>
        <v>71500</v>
      </c>
      <c r="N862" s="244">
        <f>M862/$M$1040</f>
        <v>6.3278536186030051E-5</v>
      </c>
      <c r="O862" s="243">
        <f>VLOOKUP(B862,'Shareholding Mar13'!$B$2:$P$970,12,0)</f>
        <v>16500</v>
      </c>
      <c r="P862" s="244">
        <f>O862/$M$1040</f>
        <v>1.4602739119853087E-5</v>
      </c>
      <c r="Q862" s="68">
        <f>O862-M862</f>
        <v>-55000</v>
      </c>
      <c r="R862" s="90">
        <f>Q862/$M$1040</f>
        <v>-4.867579706617696E-5</v>
      </c>
    </row>
    <row r="863" spans="1:18" ht="15" customHeight="1" x14ac:dyDescent="0.2">
      <c r="A863" s="225">
        <f>A862+1</f>
        <v>861</v>
      </c>
      <c r="B863" t="s">
        <v>1954</v>
      </c>
      <c r="C863" s="63" t="s">
        <v>1955</v>
      </c>
      <c r="D863" s="63" t="s">
        <v>656</v>
      </c>
      <c r="E863" t="s">
        <v>2349</v>
      </c>
      <c r="F863" t="s">
        <v>2350</v>
      </c>
      <c r="G863" s="63" t="s">
        <v>590</v>
      </c>
      <c r="M863" s="227">
        <f>VLOOKUP(B863,'Shareholding Feb13'!$B$2:$P$982,12,0)</f>
        <v>34500</v>
      </c>
      <c r="N863" s="244">
        <f>M863/$M$1040</f>
        <v>3.0532999977874639E-5</v>
      </c>
      <c r="O863" s="243">
        <f>VLOOKUP(B863,'Shareholding Mar13'!$B$2:$P$970,12,0)</f>
        <v>34500</v>
      </c>
      <c r="P863" s="244">
        <f>O863/$M$1040</f>
        <v>3.0532999977874639E-5</v>
      </c>
      <c r="Q863" s="68">
        <f>O863-M863</f>
        <v>0</v>
      </c>
      <c r="R863" s="90">
        <f>Q863/$M$1040</f>
        <v>0</v>
      </c>
    </row>
    <row r="864" spans="1:18" ht="15" customHeight="1" x14ac:dyDescent="0.2">
      <c r="A864" s="225">
        <f>A863+1</f>
        <v>862</v>
      </c>
      <c r="B864" t="s">
        <v>432</v>
      </c>
      <c r="C864" s="63" t="s">
        <v>433</v>
      </c>
      <c r="D864" s="63"/>
      <c r="E864" t="s">
        <v>2477</v>
      </c>
      <c r="F864" t="s">
        <v>2478</v>
      </c>
      <c r="G864" s="63" t="s">
        <v>590</v>
      </c>
      <c r="M864" s="227">
        <f>VLOOKUP(B864,'Shareholding Feb13'!$B$2:$P$982,12,0)</f>
        <v>156000</v>
      </c>
      <c r="N864" s="244">
        <f>M864/$M$1040</f>
        <v>1.3806226076952009E-4</v>
      </c>
      <c r="O864" s="243">
        <f>VLOOKUP(B864,'Shareholding Mar13'!$B$2:$P$970,12,0)</f>
        <v>156000</v>
      </c>
      <c r="P864" s="244">
        <f>O864/$M$1040</f>
        <v>1.3806226076952009E-4</v>
      </c>
      <c r="Q864" s="68">
        <f>O864-M864</f>
        <v>0</v>
      </c>
      <c r="R864" s="90">
        <f>Q864/$M$1040</f>
        <v>0</v>
      </c>
    </row>
    <row r="865" spans="1:18" ht="15" customHeight="1" x14ac:dyDescent="0.2">
      <c r="A865" s="225">
        <f>A864+1</f>
        <v>863</v>
      </c>
      <c r="B865" t="s">
        <v>1986</v>
      </c>
      <c r="C865" s="63" t="s">
        <v>1987</v>
      </c>
      <c r="D865" s="63" t="s">
        <v>656</v>
      </c>
      <c r="E865" t="s">
        <v>2205</v>
      </c>
      <c r="F865" t="s">
        <v>1623</v>
      </c>
      <c r="G865" s="63" t="s">
        <v>590</v>
      </c>
      <c r="M865" s="227">
        <f>VLOOKUP(B865,'Shareholding Feb13'!$B$2:$P$982,12,0)</f>
        <v>254000</v>
      </c>
      <c r="N865" s="244">
        <f>M865/$M$1040</f>
        <v>2.2479368099652633E-4</v>
      </c>
      <c r="O865" s="243">
        <f>VLOOKUP(B865,'Shareholding Mar13'!$B$2:$P$970,12,0)</f>
        <v>254000</v>
      </c>
      <c r="P865" s="244">
        <f>O865/$M$1040</f>
        <v>2.2479368099652633E-4</v>
      </c>
      <c r="Q865" s="68">
        <f>O865-M865</f>
        <v>0</v>
      </c>
      <c r="R865" s="90">
        <f>Q865/$M$1040</f>
        <v>0</v>
      </c>
    </row>
    <row r="866" spans="1:18" ht="15" customHeight="1" x14ac:dyDescent="0.2">
      <c r="A866" s="225">
        <f>A865+1</f>
        <v>864</v>
      </c>
      <c r="B866" t="s">
        <v>3194</v>
      </c>
      <c r="C866" s="63" t="s">
        <v>3195</v>
      </c>
      <c r="D866" s="63" t="s">
        <v>656</v>
      </c>
      <c r="E866" t="s">
        <v>3196</v>
      </c>
      <c r="F866" t="s">
        <v>3197</v>
      </c>
      <c r="G866" s="63" t="s">
        <v>590</v>
      </c>
      <c r="M866" s="227">
        <f>VLOOKUP(B866,'Shareholding Feb13'!$B$2:$P$982,12,0)</f>
        <v>5000</v>
      </c>
      <c r="N866" s="244">
        <f>M866/$M$1040</f>
        <v>4.425072460561542E-6</v>
      </c>
      <c r="O866" s="243">
        <f>VLOOKUP(B866,'Shareholding Mar13'!$B$2:$P$970,12,0)</f>
        <v>5000</v>
      </c>
      <c r="P866" s="244">
        <f>O866/$M$1040</f>
        <v>4.425072460561542E-6</v>
      </c>
      <c r="Q866" s="68">
        <f>O866-M866</f>
        <v>0</v>
      </c>
      <c r="R866" s="90">
        <f>Q866/$M$1040</f>
        <v>0</v>
      </c>
    </row>
    <row r="867" spans="1:18" ht="15" customHeight="1" x14ac:dyDescent="0.2">
      <c r="A867" s="225">
        <f>A866+1</f>
        <v>865</v>
      </c>
      <c r="B867" t="s">
        <v>1356</v>
      </c>
      <c r="C867" s="63" t="s">
        <v>1357</v>
      </c>
      <c r="D867" s="63"/>
      <c r="E867" t="s">
        <v>1358</v>
      </c>
      <c r="F867"/>
      <c r="G867" s="63" t="s">
        <v>590</v>
      </c>
      <c r="M867" s="227">
        <f>VLOOKUP(B867,'Shareholding Feb13'!$B$2:$P$982,12,0)</f>
        <v>1900</v>
      </c>
      <c r="N867" s="244">
        <f>M867/$M$1040</f>
        <v>1.6815275350133858E-6</v>
      </c>
      <c r="O867" s="243">
        <f>VLOOKUP(B867,'Shareholding Mar13'!$B$2:$P$970,12,0)</f>
        <v>1900</v>
      </c>
      <c r="P867" s="244">
        <f>O867/$M$1040</f>
        <v>1.6815275350133858E-6</v>
      </c>
      <c r="Q867" s="68">
        <f>O867-M867</f>
        <v>0</v>
      </c>
      <c r="R867" s="90">
        <f>Q867/$M$1040</f>
        <v>0</v>
      </c>
    </row>
    <row r="868" spans="1:18" ht="15" customHeight="1" x14ac:dyDescent="0.2">
      <c r="A868" s="225">
        <f>A867+1</f>
        <v>866</v>
      </c>
      <c r="B868" t="s">
        <v>3399</v>
      </c>
      <c r="C868" s="63" t="s">
        <v>3400</v>
      </c>
      <c r="D868" s="63" t="s">
        <v>656</v>
      </c>
      <c r="E868" t="s">
        <v>3401</v>
      </c>
      <c r="F868" t="s">
        <v>3402</v>
      </c>
      <c r="G868" s="63" t="s">
        <v>590</v>
      </c>
      <c r="M868" s="227">
        <f>VLOOKUP(B868,'Shareholding Feb13'!$B$2:$P$982,12,0)</f>
        <v>40500</v>
      </c>
      <c r="N868" s="244">
        <f>M868/$M$1040</f>
        <v>3.5843086930548489E-5</v>
      </c>
      <c r="O868" s="243"/>
      <c r="P868" s="244">
        <f>O868/$M$1040</f>
        <v>0</v>
      </c>
      <c r="Q868" s="68">
        <f>O868-M868</f>
        <v>-40500</v>
      </c>
      <c r="R868" s="90">
        <f>Q868/$M$1040</f>
        <v>-3.5843086930548489E-5</v>
      </c>
    </row>
    <row r="869" spans="1:18" ht="15" customHeight="1" x14ac:dyDescent="0.2">
      <c r="A869" s="225">
        <f>A868+1</f>
        <v>867</v>
      </c>
      <c r="B869" t="s">
        <v>3417</v>
      </c>
      <c r="C869" s="63" t="s">
        <v>3418</v>
      </c>
      <c r="D869" s="63"/>
      <c r="E869" t="s">
        <v>3401</v>
      </c>
      <c r="F869" t="s">
        <v>3402</v>
      </c>
      <c r="G869" s="63" t="s">
        <v>590</v>
      </c>
      <c r="M869" s="227">
        <f>VLOOKUP(B869,'Shareholding Feb13'!$B$2:$P$982,12,0)</f>
        <v>17000</v>
      </c>
      <c r="N869" s="244">
        <f>M869/$M$1040</f>
        <v>1.5045246365909241E-5</v>
      </c>
      <c r="O869" s="243"/>
      <c r="P869" s="244">
        <f>O869/$M$1040</f>
        <v>0</v>
      </c>
      <c r="Q869" s="68">
        <f>O869-M869</f>
        <v>-17000</v>
      </c>
      <c r="R869" s="90">
        <f>Q869/$M$1040</f>
        <v>-1.5045246365909241E-5</v>
      </c>
    </row>
    <row r="870" spans="1:18" ht="15" customHeight="1" x14ac:dyDescent="0.2">
      <c r="A870" s="225">
        <f>A869+1</f>
        <v>868</v>
      </c>
      <c r="B870" t="s">
        <v>1499</v>
      </c>
      <c r="C870" s="63" t="s">
        <v>1500</v>
      </c>
      <c r="D870" s="63" t="s">
        <v>656</v>
      </c>
      <c r="E870" t="s">
        <v>2474</v>
      </c>
      <c r="F870" t="s">
        <v>2475</v>
      </c>
      <c r="G870" s="63" t="s">
        <v>590</v>
      </c>
      <c r="M870" s="227">
        <f>VLOOKUP(B870,'Shareholding Feb13'!$B$2:$P$982,12,0)</f>
        <v>102000</v>
      </c>
      <c r="N870" s="244">
        <f>M870/$M$1040</f>
        <v>9.0271478195455446E-5</v>
      </c>
      <c r="O870" s="243"/>
      <c r="P870" s="244">
        <f>O870/$M$1040</f>
        <v>0</v>
      </c>
      <c r="Q870" s="68">
        <f>O870-M870</f>
        <v>-102000</v>
      </c>
      <c r="R870" s="90">
        <f>Q870/$M$1040</f>
        <v>-9.0271478195455446E-5</v>
      </c>
    </row>
    <row r="871" spans="1:18" ht="15" customHeight="1" x14ac:dyDescent="0.2">
      <c r="A871" s="225">
        <f>A870+1</f>
        <v>869</v>
      </c>
      <c r="B871" t="s">
        <v>2825</v>
      </c>
      <c r="C871" s="63" t="s">
        <v>2826</v>
      </c>
      <c r="D871" s="63" t="s">
        <v>656</v>
      </c>
      <c r="E871" t="s">
        <v>2908</v>
      </c>
      <c r="F871" t="s">
        <v>2827</v>
      </c>
      <c r="G871" s="63" t="s">
        <v>590</v>
      </c>
      <c r="M871" s="227">
        <f>VLOOKUP(B871,'Shareholding Feb13'!$B$2:$P$982,12,0)</f>
        <v>1022500</v>
      </c>
      <c r="N871" s="244">
        <f>M871/$M$1040</f>
        <v>9.0492731818483528E-4</v>
      </c>
      <c r="O871" s="243">
        <f>VLOOKUP(B871,'Shareholding Mar13'!$B$2:$P$970,12,0)</f>
        <v>1135500</v>
      </c>
      <c r="P871" s="244">
        <f>O871/$M$1040</f>
        <v>1.0049339557935261E-3</v>
      </c>
      <c r="Q871" s="68">
        <f>O871-M871</f>
        <v>113000</v>
      </c>
      <c r="R871" s="90">
        <f>Q871/$M$1040</f>
        <v>1.0000663760869084E-4</v>
      </c>
    </row>
    <row r="872" spans="1:18" ht="15" customHeight="1" x14ac:dyDescent="0.2">
      <c r="A872" s="225">
        <f>A871+1</f>
        <v>870</v>
      </c>
      <c r="B872" t="s">
        <v>2369</v>
      </c>
      <c r="C872" s="63" t="s">
        <v>2370</v>
      </c>
      <c r="D872" s="63" t="s">
        <v>656</v>
      </c>
      <c r="E872" t="s">
        <v>2528</v>
      </c>
      <c r="F872" t="s">
        <v>1623</v>
      </c>
      <c r="G872" s="63" t="s">
        <v>590</v>
      </c>
      <c r="M872" s="227">
        <f>VLOOKUP(B872,'Shareholding Feb13'!$B$2:$P$982,12,0)</f>
        <v>24500</v>
      </c>
      <c r="N872" s="244">
        <f>M872/$M$1040</f>
        <v>2.1682855056751555E-5</v>
      </c>
      <c r="O872" s="243">
        <f>VLOOKUP(B872,'Shareholding Mar13'!$B$2:$P$970,12,0)</f>
        <v>24500</v>
      </c>
      <c r="P872" s="244">
        <f>O872/$M$1040</f>
        <v>2.1682855056751555E-5</v>
      </c>
      <c r="Q872" s="68">
        <f>O872-M872</f>
        <v>0</v>
      </c>
      <c r="R872" s="90">
        <f>Q872/$M$1040</f>
        <v>0</v>
      </c>
    </row>
    <row r="873" spans="1:18" ht="15" customHeight="1" x14ac:dyDescent="0.2">
      <c r="A873" s="225">
        <f>A872+1</f>
        <v>871</v>
      </c>
      <c r="B873" t="s">
        <v>2613</v>
      </c>
      <c r="C873" s="63" t="s">
        <v>2614</v>
      </c>
      <c r="D873" s="63"/>
      <c r="E873" t="s">
        <v>2583</v>
      </c>
      <c r="F873" t="s">
        <v>2584</v>
      </c>
      <c r="G873" s="63" t="s">
        <v>590</v>
      </c>
      <c r="M873" s="227">
        <f>VLOOKUP(B873,'Shareholding Feb13'!$B$2:$P$982,12,0)</f>
        <v>523500</v>
      </c>
      <c r="N873" s="244">
        <f>M873/$M$1040</f>
        <v>4.6330508662079339E-4</v>
      </c>
      <c r="O873" s="243">
        <f>VLOOKUP(B873,'Shareholding Mar13'!$B$2:$P$970,12,0)</f>
        <v>566000</v>
      </c>
      <c r="P873" s="244">
        <f>O873/$M$1040</f>
        <v>5.0091820253556649E-4</v>
      </c>
      <c r="Q873" s="68">
        <f>O873-M873</f>
        <v>42500</v>
      </c>
      <c r="R873" s="90">
        <f>Q873/$M$1040</f>
        <v>3.7613115914773101E-5</v>
      </c>
    </row>
    <row r="874" spans="1:18" ht="15" customHeight="1" x14ac:dyDescent="0.2">
      <c r="A874" s="225">
        <f>A873+1</f>
        <v>872</v>
      </c>
      <c r="B874" t="s">
        <v>1521</v>
      </c>
      <c r="C874" s="63" t="s">
        <v>722</v>
      </c>
      <c r="D874" s="63" t="s">
        <v>1761</v>
      </c>
      <c r="E874" t="s">
        <v>2529</v>
      </c>
      <c r="F874">
        <v>0</v>
      </c>
      <c r="G874" s="63" t="s">
        <v>590</v>
      </c>
      <c r="M874" s="227">
        <f>VLOOKUP(B874,'Shareholding Feb13'!$B$2:$P$982,12,0)</f>
        <v>29620</v>
      </c>
      <c r="N874" s="244">
        <f>M874/$M$1040</f>
        <v>2.6214129256366573E-5</v>
      </c>
      <c r="O874" s="243">
        <f>VLOOKUP(B874,'Shareholding Mar13'!$B$2:$P$970,12,0)</f>
        <v>29620</v>
      </c>
      <c r="P874" s="244">
        <f>O874/$M$1040</f>
        <v>2.6214129256366573E-5</v>
      </c>
      <c r="Q874" s="68">
        <f>O874-M874</f>
        <v>0</v>
      </c>
      <c r="R874" s="90">
        <f>Q874/$M$1040</f>
        <v>0</v>
      </c>
    </row>
    <row r="875" spans="1:18" ht="15" customHeight="1" x14ac:dyDescent="0.2">
      <c r="A875" s="225">
        <f>A874+1</f>
        <v>873</v>
      </c>
      <c r="B875" t="s">
        <v>2778</v>
      </c>
      <c r="C875" s="63" t="s">
        <v>2779</v>
      </c>
      <c r="D875" s="63" t="s">
        <v>656</v>
      </c>
      <c r="E875" t="s">
        <v>2780</v>
      </c>
      <c r="F875" t="s">
        <v>2781</v>
      </c>
      <c r="G875" s="63" t="s">
        <v>590</v>
      </c>
      <c r="M875" s="227">
        <f>VLOOKUP(B875,'Shareholding Feb13'!$B$2:$P$982,12,0)</f>
        <v>500</v>
      </c>
      <c r="N875" s="244">
        <f>M875/$M$1040</f>
        <v>4.4250724605615418E-7</v>
      </c>
      <c r="O875" s="243">
        <f>VLOOKUP(B875,'Shareholding Mar13'!$B$2:$P$970,12,0)</f>
        <v>500</v>
      </c>
      <c r="P875" s="244">
        <f>O875/$M$1040</f>
        <v>4.4250724605615418E-7</v>
      </c>
      <c r="Q875" s="68">
        <f>O875-M875</f>
        <v>0</v>
      </c>
      <c r="R875" s="90">
        <f>Q875/$M$1040</f>
        <v>0</v>
      </c>
    </row>
    <row r="876" spans="1:18" ht="15" customHeight="1" x14ac:dyDescent="0.2">
      <c r="A876" s="225">
        <f>A875+1</f>
        <v>874</v>
      </c>
      <c r="B876" t="s">
        <v>1347</v>
      </c>
      <c r="C876" s="63" t="s">
        <v>1348</v>
      </c>
      <c r="D876" s="63"/>
      <c r="E876" t="s">
        <v>2595</v>
      </c>
      <c r="F876" t="s">
        <v>2596</v>
      </c>
      <c r="G876" s="63" t="s">
        <v>590</v>
      </c>
      <c r="M876" s="227">
        <f>VLOOKUP(B876,'Shareholding Feb13'!$B$2:$P$982,12,0)</f>
        <v>3093</v>
      </c>
      <c r="N876" s="244">
        <f>M876/$M$1040</f>
        <v>2.7373498241033697E-6</v>
      </c>
      <c r="O876" s="243">
        <f>VLOOKUP(B876,'Shareholding Mar13'!$B$2:$P$970,12,0)</f>
        <v>3093</v>
      </c>
      <c r="P876" s="244">
        <f>O876/$M$1040</f>
        <v>2.7373498241033697E-6</v>
      </c>
      <c r="Q876" s="68">
        <f>O876-M876</f>
        <v>0</v>
      </c>
      <c r="R876" s="90">
        <f>Q876/$M$1040</f>
        <v>0</v>
      </c>
    </row>
    <row r="877" spans="1:18" ht="15" customHeight="1" x14ac:dyDescent="0.2">
      <c r="A877" s="225">
        <f>A876+1</f>
        <v>875</v>
      </c>
      <c r="B877" t="s">
        <v>3223</v>
      </c>
      <c r="C877" s="63" t="s">
        <v>3224</v>
      </c>
      <c r="D877" s="63"/>
      <c r="E877" t="s">
        <v>1622</v>
      </c>
      <c r="F877" t="s">
        <v>1623</v>
      </c>
      <c r="G877" s="63" t="s">
        <v>590</v>
      </c>
      <c r="M877" s="227">
        <f>VLOOKUP(B877,'Shareholding Feb13'!$B$2:$P$982,12,0)</f>
        <v>396000</v>
      </c>
      <c r="N877" s="244">
        <f>M877/$M$1040</f>
        <v>3.5046573887647411E-4</v>
      </c>
      <c r="O877" s="243">
        <f>VLOOKUP(B877,'Shareholding Mar13'!$B$2:$P$970,12,0)</f>
        <v>430500</v>
      </c>
      <c r="P877" s="244">
        <f>O877/$M$1040</f>
        <v>3.8099873885434876E-4</v>
      </c>
      <c r="Q877" s="68">
        <f>O877-M877</f>
        <v>34500</v>
      </c>
      <c r="R877" s="90">
        <f>Q877/$M$1040</f>
        <v>3.0532999977874639E-5</v>
      </c>
    </row>
    <row r="878" spans="1:18" ht="15" customHeight="1" x14ac:dyDescent="0.2">
      <c r="A878" s="225">
        <f>A877+1</f>
        <v>876</v>
      </c>
      <c r="B878" t="s">
        <v>2263</v>
      </c>
      <c r="C878" s="63" t="s">
        <v>2264</v>
      </c>
      <c r="D878" s="63" t="s">
        <v>656</v>
      </c>
      <c r="E878" t="s">
        <v>2438</v>
      </c>
      <c r="F878" t="s">
        <v>2439</v>
      </c>
      <c r="G878" s="63" t="s">
        <v>590</v>
      </c>
      <c r="M878" s="227">
        <f>VLOOKUP(B878,'Shareholding Feb13'!$B$2:$P$982,12,0)</f>
        <v>324500</v>
      </c>
      <c r="N878" s="244">
        <f>M878/$M$1040</f>
        <v>2.8718720269044407E-4</v>
      </c>
      <c r="O878" s="243">
        <f>VLOOKUP(B878,'Shareholding Mar13'!$B$2:$P$970,12,0)</f>
        <v>267500</v>
      </c>
      <c r="P878" s="244">
        <f>O878/$M$1040</f>
        <v>2.3674137664004248E-4</v>
      </c>
      <c r="Q878" s="68">
        <f>O878-M878</f>
        <v>-57000</v>
      </c>
      <c r="R878" s="90">
        <f>Q878/$M$1040</f>
        <v>-5.0445826050401573E-5</v>
      </c>
    </row>
    <row r="879" spans="1:18" ht="15" customHeight="1" x14ac:dyDescent="0.2">
      <c r="A879" s="225">
        <f>A878+1</f>
        <v>877</v>
      </c>
      <c r="B879" t="s">
        <v>2763</v>
      </c>
      <c r="C879" s="63" t="s">
        <v>2764</v>
      </c>
      <c r="D879" s="63" t="s">
        <v>656</v>
      </c>
      <c r="E879" t="s">
        <v>2765</v>
      </c>
      <c r="F879" t="s">
        <v>2766</v>
      </c>
      <c r="G879" s="63" t="s">
        <v>590</v>
      </c>
      <c r="M879" s="227">
        <f>VLOOKUP(B879,'Shareholding Feb13'!$B$2:$P$982,12,0)</f>
        <v>10300</v>
      </c>
      <c r="N879" s="244">
        <f>M879/$M$1040</f>
        <v>9.1156492687567765E-6</v>
      </c>
      <c r="O879" s="243">
        <f>VLOOKUP(B879,'Shareholding Mar13'!$B$2:$P$970,12,0)</f>
        <v>10300</v>
      </c>
      <c r="P879" s="244">
        <f>O879/$M$1040</f>
        <v>9.1156492687567765E-6</v>
      </c>
      <c r="Q879" s="68">
        <f>O879-M879</f>
        <v>0</v>
      </c>
      <c r="R879" s="90">
        <f>Q879/$M$1040</f>
        <v>0</v>
      </c>
    </row>
    <row r="880" spans="1:18" ht="15" customHeight="1" x14ac:dyDescent="0.2">
      <c r="A880" s="225">
        <f>A879+1</f>
        <v>878</v>
      </c>
      <c r="B880" t="s">
        <v>2515</v>
      </c>
      <c r="C880" s="63" t="s">
        <v>2516</v>
      </c>
      <c r="D880" s="63"/>
      <c r="E880" t="s">
        <v>2188</v>
      </c>
      <c r="F880" t="s">
        <v>2189</v>
      </c>
      <c r="G880" s="63" t="s">
        <v>590</v>
      </c>
      <c r="M880" s="227">
        <f>VLOOKUP(B880,'Shareholding Feb13'!$B$2:$P$982,12,0)</f>
        <v>40000</v>
      </c>
      <c r="N880" s="244">
        <f>M880/$M$1040</f>
        <v>3.5400579684492336E-5</v>
      </c>
      <c r="O880" s="243">
        <f>VLOOKUP(B880,'Shareholding Mar13'!$B$2:$P$970,12,0)</f>
        <v>40000</v>
      </c>
      <c r="P880" s="244">
        <f>O880/$M$1040</f>
        <v>3.5400579684492336E-5</v>
      </c>
      <c r="Q880" s="68">
        <f>O880-M880</f>
        <v>0</v>
      </c>
      <c r="R880" s="90">
        <f>Q880/$M$1040</f>
        <v>0</v>
      </c>
    </row>
    <row r="881" spans="1:18" ht="15" customHeight="1" x14ac:dyDescent="0.2">
      <c r="A881" s="225">
        <f>A880+1</f>
        <v>879</v>
      </c>
      <c r="B881" t="s">
        <v>1501</v>
      </c>
      <c r="C881" s="63" t="s">
        <v>1502</v>
      </c>
      <c r="D881" s="63" t="s">
        <v>656</v>
      </c>
      <c r="E881" t="s">
        <v>2188</v>
      </c>
      <c r="F881" t="s">
        <v>2189</v>
      </c>
      <c r="G881" s="63" t="s">
        <v>590</v>
      </c>
      <c r="M881" s="227">
        <f>VLOOKUP(B881,'Shareholding Feb13'!$B$2:$P$982,12,0)</f>
        <v>25000</v>
      </c>
      <c r="N881" s="244">
        <f>M881/$M$1040</f>
        <v>2.2125362302807708E-5</v>
      </c>
      <c r="O881" s="243">
        <f>VLOOKUP(B881,'Shareholding Mar13'!$B$2:$P$970,12,0)</f>
        <v>25000</v>
      </c>
      <c r="P881" s="244">
        <f>O881/$M$1040</f>
        <v>2.2125362302807708E-5</v>
      </c>
      <c r="Q881" s="68">
        <f>O881-M881</f>
        <v>0</v>
      </c>
      <c r="R881" s="90">
        <f>Q881/$M$1040</f>
        <v>0</v>
      </c>
    </row>
    <row r="882" spans="1:18" ht="15" customHeight="1" x14ac:dyDescent="0.2">
      <c r="A882" s="225">
        <f>A881+1</f>
        <v>880</v>
      </c>
      <c r="B882" t="s">
        <v>2320</v>
      </c>
      <c r="C882" s="63" t="s">
        <v>1633</v>
      </c>
      <c r="D882" s="63" t="s">
        <v>656</v>
      </c>
      <c r="E882" t="s">
        <v>2321</v>
      </c>
      <c r="F882" t="s">
        <v>2322</v>
      </c>
      <c r="G882" s="63" t="s">
        <v>590</v>
      </c>
      <c r="M882" s="227">
        <f>VLOOKUP(B882,'Shareholding Feb13'!$B$2:$P$982,12,0)</f>
        <v>47000</v>
      </c>
      <c r="N882" s="244">
        <f>M882/$M$1040</f>
        <v>4.1595681129278492E-5</v>
      </c>
      <c r="O882" s="243">
        <f>VLOOKUP(B882,'Shareholding Mar13'!$B$2:$P$970,12,0)</f>
        <v>55000</v>
      </c>
      <c r="P882" s="244">
        <f>O882/$M$1040</f>
        <v>4.867579706617696E-5</v>
      </c>
      <c r="Q882" s="68">
        <f>O882-M882</f>
        <v>8000</v>
      </c>
      <c r="R882" s="90">
        <f>Q882/$M$1040</f>
        <v>7.0801159368984669E-6</v>
      </c>
    </row>
    <row r="883" spans="1:18" ht="15" customHeight="1" x14ac:dyDescent="0.2">
      <c r="A883" s="225">
        <f>A882+1</f>
        <v>881</v>
      </c>
      <c r="B883" t="s">
        <v>1900</v>
      </c>
      <c r="C883" s="63" t="s">
        <v>1901</v>
      </c>
      <c r="D883" s="63" t="s">
        <v>656</v>
      </c>
      <c r="E883" t="s">
        <v>2328</v>
      </c>
      <c r="F883" t="s">
        <v>2329</v>
      </c>
      <c r="G883" s="63" t="s">
        <v>590</v>
      </c>
      <c r="M883" s="227">
        <f>VLOOKUP(B883,'Shareholding Feb13'!$B$2:$P$982,12,0)</f>
        <v>36000</v>
      </c>
      <c r="N883" s="244">
        <f>M883/$M$1040</f>
        <v>3.1860521716043098E-5</v>
      </c>
      <c r="O883" s="243">
        <f>VLOOKUP(B883,'Shareholding Mar13'!$B$2:$P$970,12,0)</f>
        <v>36000</v>
      </c>
      <c r="P883" s="244">
        <f>O883/$M$1040</f>
        <v>3.1860521716043098E-5</v>
      </c>
      <c r="Q883" s="68">
        <f>O883-M883</f>
        <v>0</v>
      </c>
      <c r="R883" s="90">
        <f>Q883/$M$1040</f>
        <v>0</v>
      </c>
    </row>
    <row r="884" spans="1:18" ht="15" customHeight="1" x14ac:dyDescent="0.2">
      <c r="A884" s="225">
        <f>A883+1</f>
        <v>882</v>
      </c>
      <c r="B884" t="s">
        <v>1328</v>
      </c>
      <c r="C884" s="63" t="s">
        <v>1329</v>
      </c>
      <c r="D884" s="63"/>
      <c r="E884" t="s">
        <v>1330</v>
      </c>
      <c r="F884"/>
      <c r="G884" s="63" t="s">
        <v>590</v>
      </c>
      <c r="M884" s="227">
        <f>VLOOKUP(B884,'Shareholding Feb13'!$B$2:$P$982,12,0)</f>
        <v>5400</v>
      </c>
      <c r="N884" s="244">
        <f>M884/$M$1040</f>
        <v>4.7790782574064648E-6</v>
      </c>
      <c r="O884" s="243">
        <f>VLOOKUP(B884,'Shareholding Mar13'!$B$2:$P$970,12,0)</f>
        <v>5400</v>
      </c>
      <c r="P884" s="244">
        <f>O884/$M$1040</f>
        <v>4.7790782574064648E-6</v>
      </c>
      <c r="Q884" s="68">
        <f>O884-M884</f>
        <v>0</v>
      </c>
      <c r="R884" s="90">
        <f>Q884/$M$1040</f>
        <v>0</v>
      </c>
    </row>
    <row r="885" spans="1:18" ht="15" customHeight="1" x14ac:dyDescent="0.2">
      <c r="A885" s="225">
        <f>A884+1</f>
        <v>883</v>
      </c>
      <c r="B885" t="s">
        <v>2082</v>
      </c>
      <c r="C885" s="63" t="s">
        <v>2083</v>
      </c>
      <c r="D885" s="63" t="s">
        <v>656</v>
      </c>
      <c r="E885" t="s">
        <v>1622</v>
      </c>
      <c r="F885" t="s">
        <v>1623</v>
      </c>
      <c r="G885" s="63" t="s">
        <v>590</v>
      </c>
      <c r="M885" s="227">
        <f>VLOOKUP(B885,'Shareholding Feb13'!$B$2:$P$982,12,0)</f>
        <v>18000</v>
      </c>
      <c r="N885" s="244">
        <f>M885/$M$1040</f>
        <v>1.5930260858021549E-5</v>
      </c>
      <c r="O885" s="243">
        <f>VLOOKUP(B885,'Shareholding Mar13'!$B$2:$P$970,12,0)</f>
        <v>18000</v>
      </c>
      <c r="P885" s="244">
        <f>O885/$M$1040</f>
        <v>1.5930260858021549E-5</v>
      </c>
      <c r="Q885" s="68">
        <f>O885-M885</f>
        <v>0</v>
      </c>
      <c r="R885" s="90">
        <f>Q885/$M$1040</f>
        <v>0</v>
      </c>
    </row>
    <row r="886" spans="1:18" ht="15" customHeight="1" x14ac:dyDescent="0.2">
      <c r="A886" s="225">
        <f>A885+1</f>
        <v>884</v>
      </c>
      <c r="B886" t="s">
        <v>2955</v>
      </c>
      <c r="C886" s="63" t="s">
        <v>2956</v>
      </c>
      <c r="D886" s="63"/>
      <c r="E886" t="s">
        <v>2957</v>
      </c>
      <c r="F886" t="s">
        <v>2958</v>
      </c>
      <c r="G886" s="63" t="s">
        <v>590</v>
      </c>
      <c r="M886" s="227">
        <f>VLOOKUP(B886,'Shareholding Feb13'!$B$2:$P$982,12,0)</f>
        <v>43000</v>
      </c>
      <c r="N886" s="244">
        <f>M886/$M$1040</f>
        <v>3.8055623160829261E-5</v>
      </c>
      <c r="O886" s="243">
        <f>VLOOKUP(B886,'Shareholding Mar13'!$B$2:$P$970,12,0)</f>
        <v>43000</v>
      </c>
      <c r="P886" s="244">
        <f>O886/$M$1040</f>
        <v>3.8055623160829261E-5</v>
      </c>
      <c r="Q886" s="68">
        <f>O886-M886</f>
        <v>0</v>
      </c>
      <c r="R886" s="90">
        <f>Q886/$M$1040</f>
        <v>0</v>
      </c>
    </row>
    <row r="887" spans="1:18" ht="15" customHeight="1" x14ac:dyDescent="0.2">
      <c r="A887" s="225">
        <f>A886+1</f>
        <v>885</v>
      </c>
      <c r="B887" t="s">
        <v>175</v>
      </c>
      <c r="C887" s="63" t="s">
        <v>176</v>
      </c>
      <c r="D887" s="63" t="s">
        <v>656</v>
      </c>
      <c r="E887" t="s">
        <v>851</v>
      </c>
      <c r="F887" t="s">
        <v>804</v>
      </c>
      <c r="G887" s="63" t="s">
        <v>590</v>
      </c>
      <c r="M887" s="227">
        <f>VLOOKUP(B887,'Shareholding Feb13'!$B$2:$P$982,12,0)</f>
        <v>88000</v>
      </c>
      <c r="N887" s="244">
        <f>M887/$M$1040</f>
        <v>7.7881275305883134E-5</v>
      </c>
      <c r="O887" s="243">
        <f>VLOOKUP(B887,'Shareholding Mar13'!$B$2:$P$970,12,0)</f>
        <v>88000</v>
      </c>
      <c r="P887" s="244">
        <f>O887/$M$1040</f>
        <v>7.7881275305883134E-5</v>
      </c>
      <c r="Q887" s="68">
        <f>O887-M887</f>
        <v>0</v>
      </c>
      <c r="R887" s="90">
        <f>Q887/$M$1040</f>
        <v>0</v>
      </c>
    </row>
    <row r="888" spans="1:18" ht="15" customHeight="1" x14ac:dyDescent="0.2">
      <c r="A888" s="225">
        <f>A887+1</f>
        <v>886</v>
      </c>
      <c r="B888" t="s">
        <v>1877</v>
      </c>
      <c r="C888" s="63" t="s">
        <v>1878</v>
      </c>
      <c r="D888" s="63" t="s">
        <v>656</v>
      </c>
      <c r="E888" t="s">
        <v>2318</v>
      </c>
      <c r="F888" t="s">
        <v>2319</v>
      </c>
      <c r="G888" s="63" t="s">
        <v>590</v>
      </c>
      <c r="M888" s="227">
        <f>VLOOKUP(B888,'Shareholding Feb13'!$B$2:$P$982,12,0)</f>
        <v>39500</v>
      </c>
      <c r="N888" s="244">
        <f>M888/$M$1040</f>
        <v>3.4958072438436176E-5</v>
      </c>
      <c r="O888" s="243">
        <f>VLOOKUP(B888,'Shareholding Mar13'!$B$2:$P$970,12,0)</f>
        <v>39500</v>
      </c>
      <c r="P888" s="244">
        <f>O888/$M$1040</f>
        <v>3.4958072438436176E-5</v>
      </c>
      <c r="Q888" s="68">
        <f>O888-M888</f>
        <v>0</v>
      </c>
      <c r="R888" s="90">
        <f>Q888/$M$1040</f>
        <v>0</v>
      </c>
    </row>
    <row r="889" spans="1:18" ht="15" customHeight="1" x14ac:dyDescent="0.2">
      <c r="A889" s="225">
        <f>A888+1</f>
        <v>887</v>
      </c>
      <c r="B889" t="s">
        <v>469</v>
      </c>
      <c r="C889" s="63" t="s">
        <v>639</v>
      </c>
      <c r="D889" s="63"/>
      <c r="E889" t="s">
        <v>2413</v>
      </c>
      <c r="F889" t="s">
        <v>2414</v>
      </c>
      <c r="G889" s="63" t="s">
        <v>590</v>
      </c>
      <c r="M889" s="227">
        <f>VLOOKUP(B889,'Shareholding Feb13'!$B$2:$P$982,12,0)</f>
        <v>1019900</v>
      </c>
      <c r="N889" s="244">
        <f>M889/$M$1040</f>
        <v>9.0262628050534325E-4</v>
      </c>
      <c r="O889" s="243">
        <f>VLOOKUP(B889,'Shareholding Mar13'!$B$2:$P$970,12,0)</f>
        <v>1019900</v>
      </c>
      <c r="P889" s="244">
        <f>O889/$M$1040</f>
        <v>9.0262628050534325E-4</v>
      </c>
      <c r="Q889" s="68">
        <f>O889-M889</f>
        <v>0</v>
      </c>
      <c r="R889" s="90">
        <f>Q889/$M$1040</f>
        <v>0</v>
      </c>
    </row>
    <row r="890" spans="1:18" ht="15" customHeight="1" x14ac:dyDescent="0.2">
      <c r="A890" s="225">
        <f>A889+1</f>
        <v>888</v>
      </c>
      <c r="B890" t="s">
        <v>1009</v>
      </c>
      <c r="C890" s="63" t="s">
        <v>1010</v>
      </c>
      <c r="D890" s="63"/>
      <c r="E890" t="s">
        <v>1011</v>
      </c>
      <c r="F890"/>
      <c r="G890" s="63" t="s">
        <v>590</v>
      </c>
      <c r="M890" s="227">
        <f>VLOOKUP(B890,'Shareholding Feb13'!$B$2:$P$982,12,0)</f>
        <v>580000</v>
      </c>
      <c r="N890" s="244">
        <f>M890/$M$1040</f>
        <v>5.1330840542513885E-4</v>
      </c>
      <c r="O890" s="243">
        <f>VLOOKUP(B890,'Shareholding Mar13'!$B$2:$P$970,12,0)</f>
        <v>400000</v>
      </c>
      <c r="P890" s="244">
        <f>O890/$M$1040</f>
        <v>3.5400579684492333E-4</v>
      </c>
      <c r="Q890" s="68">
        <f>O890-M890</f>
        <v>-180000</v>
      </c>
      <c r="R890" s="90">
        <f>Q890/$M$1040</f>
        <v>-1.5930260858021549E-4</v>
      </c>
    </row>
    <row r="891" spans="1:18" ht="15" customHeight="1" x14ac:dyDescent="0.2">
      <c r="A891" s="225">
        <f>A890+1</f>
        <v>889</v>
      </c>
      <c r="B891" t="s">
        <v>1701</v>
      </c>
      <c r="C891" s="63" t="s">
        <v>1702</v>
      </c>
      <c r="D891" s="63"/>
      <c r="E891" t="s">
        <v>2459</v>
      </c>
      <c r="F891" t="s">
        <v>2460</v>
      </c>
      <c r="G891" s="63" t="s">
        <v>590</v>
      </c>
      <c r="M891" s="227">
        <f>VLOOKUP(B891,'Shareholding Feb13'!$B$2:$P$982,12,0)</f>
        <v>109000</v>
      </c>
      <c r="N891" s="244">
        <f>M891/$M$1040</f>
        <v>9.6466579640241615E-5</v>
      </c>
      <c r="O891" s="243">
        <f>VLOOKUP(B891,'Shareholding Mar13'!$B$2:$P$970,12,0)</f>
        <v>109000</v>
      </c>
      <c r="P891" s="244">
        <f>O891/$M$1040</f>
        <v>9.6466579640241615E-5</v>
      </c>
      <c r="Q891" s="68">
        <f>O891-M891</f>
        <v>0</v>
      </c>
      <c r="R891" s="90">
        <f>Q891/$M$1040</f>
        <v>0</v>
      </c>
    </row>
    <row r="892" spans="1:18" ht="15" customHeight="1" x14ac:dyDescent="0.2">
      <c r="A892" s="225">
        <f>A891+1</f>
        <v>890</v>
      </c>
      <c r="B892" t="s">
        <v>319</v>
      </c>
      <c r="C892" s="63" t="s">
        <v>332</v>
      </c>
      <c r="D892" s="63" t="s">
        <v>656</v>
      </c>
      <c r="E892" t="s">
        <v>2250</v>
      </c>
      <c r="F892" t="s">
        <v>2251</v>
      </c>
      <c r="G892" s="63" t="s">
        <v>590</v>
      </c>
      <c r="M892" s="227">
        <f>VLOOKUP(B892,'Shareholding Feb13'!$B$2:$P$982,12,0)</f>
        <v>1085568</v>
      </c>
      <c r="N892" s="244">
        <f>M892/$M$1040</f>
        <v>9.6074341217337433E-4</v>
      </c>
      <c r="O892" s="243">
        <f>VLOOKUP(B892,'Shareholding Mar13'!$B$2:$P$970,12,0)</f>
        <v>1082568</v>
      </c>
      <c r="P892" s="244">
        <f>O892/$M$1040</f>
        <v>9.5808836869703737E-4</v>
      </c>
      <c r="Q892" s="68">
        <f>O892-M892</f>
        <v>-3000</v>
      </c>
      <c r="R892" s="90">
        <f>Q892/$M$1040</f>
        <v>-2.6550434763369249E-6</v>
      </c>
    </row>
    <row r="893" spans="1:18" ht="15" customHeight="1" x14ac:dyDescent="0.2">
      <c r="A893" s="225">
        <f>A892+1</f>
        <v>891</v>
      </c>
      <c r="B893" t="s">
        <v>3139</v>
      </c>
      <c r="C893" s="63" t="s">
        <v>3140</v>
      </c>
      <c r="D893" s="63"/>
      <c r="E893" t="s">
        <v>2940</v>
      </c>
      <c r="F893" t="s">
        <v>2941</v>
      </c>
      <c r="G893" s="63" t="s">
        <v>590</v>
      </c>
      <c r="M893" s="227">
        <f>VLOOKUP(B893,'Shareholding Feb13'!$B$2:$P$982,12,0)</f>
        <v>63000</v>
      </c>
      <c r="N893" s="244">
        <f>M893/$M$1040</f>
        <v>5.5755913003075422E-5</v>
      </c>
      <c r="O893" s="243">
        <f>VLOOKUP(B893,'Shareholding Mar13'!$B$2:$P$970,12,0)</f>
        <v>63000</v>
      </c>
      <c r="P893" s="244">
        <f>O893/$M$1040</f>
        <v>5.5755913003075422E-5</v>
      </c>
      <c r="Q893" s="68">
        <f>O893-M893</f>
        <v>0</v>
      </c>
      <c r="R893" s="90">
        <f>Q893/$M$1040</f>
        <v>0</v>
      </c>
    </row>
    <row r="894" spans="1:18" ht="15" customHeight="1" x14ac:dyDescent="0.2">
      <c r="A894" s="225">
        <f>A893+1</f>
        <v>892</v>
      </c>
      <c r="B894" t="s">
        <v>1827</v>
      </c>
      <c r="C894" s="63" t="s">
        <v>1828</v>
      </c>
      <c r="D894" s="63"/>
      <c r="E894" t="s">
        <v>1829</v>
      </c>
      <c r="F894"/>
      <c r="G894" s="63" t="s">
        <v>590</v>
      </c>
      <c r="M894" s="227">
        <f>VLOOKUP(B894,'Shareholding Feb13'!$B$2:$P$982,12,0)</f>
        <v>7000</v>
      </c>
      <c r="N894" s="244">
        <f>M894/$M$1040</f>
        <v>6.1951014447861583E-6</v>
      </c>
      <c r="O894" s="243">
        <f>VLOOKUP(B894,'Shareholding Mar13'!$B$2:$P$970,12,0)</f>
        <v>7000</v>
      </c>
      <c r="P894" s="244">
        <f>O894/$M$1040</f>
        <v>6.1951014447861583E-6</v>
      </c>
      <c r="Q894" s="68">
        <f>O894-M894</f>
        <v>0</v>
      </c>
      <c r="R894" s="90">
        <f>Q894/$M$1040</f>
        <v>0</v>
      </c>
    </row>
    <row r="895" spans="1:18" ht="15" customHeight="1" x14ac:dyDescent="0.2">
      <c r="A895" s="225">
        <f>A894+1</f>
        <v>893</v>
      </c>
      <c r="B895" t="s">
        <v>107</v>
      </c>
      <c r="C895" s="63" t="s">
        <v>474</v>
      </c>
      <c r="D895" s="63"/>
      <c r="E895" t="s">
        <v>2532</v>
      </c>
      <c r="F895" t="s">
        <v>2533</v>
      </c>
      <c r="G895" s="63" t="s">
        <v>590</v>
      </c>
      <c r="M895" s="227">
        <f>VLOOKUP(B895,'Shareholding Feb13'!$B$2:$P$982,12,0)</f>
        <v>500</v>
      </c>
      <c r="N895" s="244">
        <f>M895/$M$1040</f>
        <v>4.4250724605615418E-7</v>
      </c>
      <c r="O895" s="243">
        <f>VLOOKUP(B895,'Shareholding Mar13'!$B$2:$P$970,12,0)</f>
        <v>500</v>
      </c>
      <c r="P895" s="244">
        <f>O895/$M$1040</f>
        <v>4.4250724605615418E-7</v>
      </c>
      <c r="Q895" s="68">
        <f>O895-M895</f>
        <v>0</v>
      </c>
      <c r="R895" s="90">
        <f>Q895/$M$1040</f>
        <v>0</v>
      </c>
    </row>
    <row r="896" spans="1:18" ht="15" customHeight="1" x14ac:dyDescent="0.2">
      <c r="A896" s="225">
        <f>A895+1</f>
        <v>894</v>
      </c>
      <c r="B896" t="s">
        <v>1639</v>
      </c>
      <c r="C896" s="63" t="s">
        <v>1640</v>
      </c>
      <c r="D896" s="63"/>
      <c r="E896" t="s">
        <v>1641</v>
      </c>
      <c r="F896" t="s">
        <v>1642</v>
      </c>
      <c r="G896" s="63" t="s">
        <v>590</v>
      </c>
      <c r="M896" s="227">
        <f>VLOOKUP(B896,'Shareholding Feb13'!$B$2:$P$982,12,0)</f>
        <v>40500</v>
      </c>
      <c r="N896" s="244">
        <f>M896/$M$1040</f>
        <v>3.5843086930548489E-5</v>
      </c>
      <c r="O896" s="243">
        <f>VLOOKUP(B896,'Shareholding Mar13'!$B$2:$P$970,12,0)</f>
        <v>40500</v>
      </c>
      <c r="P896" s="244">
        <f>O896/$M$1040</f>
        <v>3.5843086930548489E-5</v>
      </c>
      <c r="Q896" s="68">
        <f>O896-M896</f>
        <v>0</v>
      </c>
      <c r="R896" s="90">
        <f>Q896/$M$1040</f>
        <v>0</v>
      </c>
    </row>
    <row r="897" spans="1:18" ht="15" customHeight="1" x14ac:dyDescent="0.2">
      <c r="A897" s="225">
        <f>A896+1</f>
        <v>895</v>
      </c>
      <c r="B897" t="s">
        <v>569</v>
      </c>
      <c r="C897" s="63" t="s">
        <v>52</v>
      </c>
      <c r="D897" s="63"/>
      <c r="E897" t="s">
        <v>1284</v>
      </c>
      <c r="F897" t="s">
        <v>1034</v>
      </c>
      <c r="G897" s="63" t="s">
        <v>590</v>
      </c>
      <c r="M897" s="227">
        <f>VLOOKUP(B897,'Shareholding Feb13'!$B$2:$P$982,12,0)</f>
        <v>46000</v>
      </c>
      <c r="N897" s="244">
        <f>M897/$M$1040</f>
        <v>4.0710666637166186E-5</v>
      </c>
      <c r="O897" s="243">
        <f>VLOOKUP(B897,'Shareholding Mar13'!$B$2:$P$970,12,0)</f>
        <v>46000</v>
      </c>
      <c r="P897" s="244">
        <f>O897/$M$1040</f>
        <v>4.0710666637166186E-5</v>
      </c>
      <c r="Q897" s="68">
        <f>O897-M897</f>
        <v>0</v>
      </c>
      <c r="R897" s="90">
        <f>Q897/$M$1040</f>
        <v>0</v>
      </c>
    </row>
    <row r="898" spans="1:18" ht="15" customHeight="1" x14ac:dyDescent="0.2">
      <c r="A898" s="225">
        <f>A897+1</f>
        <v>896</v>
      </c>
      <c r="B898" t="s">
        <v>2774</v>
      </c>
      <c r="C898" s="63" t="s">
        <v>2775</v>
      </c>
      <c r="D898" s="63"/>
      <c r="E898" t="s">
        <v>2776</v>
      </c>
      <c r="F898" t="s">
        <v>2777</v>
      </c>
      <c r="G898" s="63" t="s">
        <v>590</v>
      </c>
      <c r="M898" s="227">
        <f>VLOOKUP(B898,'Shareholding Feb13'!$B$2:$P$982,12,0)</f>
        <v>55000</v>
      </c>
      <c r="N898" s="244">
        <f>M898/$M$1040</f>
        <v>4.867579706617696E-5</v>
      </c>
      <c r="O898" s="243">
        <f>VLOOKUP(B898,'Shareholding Mar13'!$B$2:$P$970,12,0)</f>
        <v>55000</v>
      </c>
      <c r="P898" s="244">
        <f>O898/$M$1040</f>
        <v>4.867579706617696E-5</v>
      </c>
      <c r="Q898" s="68">
        <f>O898-M898</f>
        <v>0</v>
      </c>
      <c r="R898" s="90">
        <f>Q898/$M$1040</f>
        <v>0</v>
      </c>
    </row>
    <row r="899" spans="1:18" ht="15" customHeight="1" x14ac:dyDescent="0.2">
      <c r="A899" s="225">
        <f>A898+1</f>
        <v>897</v>
      </c>
      <c r="B899" t="s">
        <v>2963</v>
      </c>
      <c r="C899" s="63" t="s">
        <v>2964</v>
      </c>
      <c r="D899" s="63"/>
      <c r="E899" t="s">
        <v>2849</v>
      </c>
      <c r="F899" t="s">
        <v>2850</v>
      </c>
      <c r="G899" s="63" t="s">
        <v>590</v>
      </c>
      <c r="M899" s="227">
        <f>VLOOKUP(B899,'Shareholding Feb13'!$B$2:$P$982,12,0)</f>
        <v>47500</v>
      </c>
      <c r="N899" s="244">
        <f>M899/$M$1040</f>
        <v>4.2038188375334645E-5</v>
      </c>
      <c r="O899" s="243">
        <f>VLOOKUP(B899,'Shareholding Mar13'!$B$2:$P$970,12,0)</f>
        <v>54000</v>
      </c>
      <c r="P899" s="244">
        <f>O899/$M$1040</f>
        <v>4.7790782574064648E-5</v>
      </c>
      <c r="Q899" s="68">
        <f>O899-M899</f>
        <v>6500</v>
      </c>
      <c r="R899" s="90">
        <f>Q899/$M$1040</f>
        <v>5.7525941987300045E-6</v>
      </c>
    </row>
    <row r="900" spans="1:18" ht="15" customHeight="1" x14ac:dyDescent="0.2">
      <c r="A900" s="225">
        <f>A899+1</f>
        <v>898</v>
      </c>
      <c r="B900" t="s">
        <v>2847</v>
      </c>
      <c r="C900" s="63" t="s">
        <v>2848</v>
      </c>
      <c r="D900" s="63"/>
      <c r="E900" t="s">
        <v>2849</v>
      </c>
      <c r="F900" t="s">
        <v>2850</v>
      </c>
      <c r="G900" s="63" t="s">
        <v>590</v>
      </c>
      <c r="M900" s="227">
        <f>VLOOKUP(B900,'Shareholding Feb13'!$B$2:$P$982,12,0)</f>
        <v>397500</v>
      </c>
      <c r="N900" s="244">
        <f>M900/$M$1040</f>
        <v>3.5179326061464259E-4</v>
      </c>
      <c r="O900" s="243">
        <f>VLOOKUP(B900,'Shareholding Mar13'!$B$2:$P$970,12,0)</f>
        <v>439500</v>
      </c>
      <c r="P900" s="244">
        <f>O900/$M$1040</f>
        <v>3.8896386928335952E-4</v>
      </c>
      <c r="Q900" s="68">
        <f>O900-M900</f>
        <v>42000</v>
      </c>
      <c r="R900" s="90">
        <f>Q900/$M$1040</f>
        <v>3.7170608668716948E-5</v>
      </c>
    </row>
    <row r="901" spans="1:18" ht="15" customHeight="1" x14ac:dyDescent="0.2">
      <c r="A901" s="225">
        <f>A900+1</f>
        <v>899</v>
      </c>
      <c r="B901" t="s">
        <v>2888</v>
      </c>
      <c r="C901" s="63" t="s">
        <v>2889</v>
      </c>
      <c r="D901" s="63" t="s">
        <v>656</v>
      </c>
      <c r="E901" t="s">
        <v>2849</v>
      </c>
      <c r="F901" t="s">
        <v>2890</v>
      </c>
      <c r="G901" s="63" t="s">
        <v>590</v>
      </c>
      <c r="M901" s="227">
        <f>VLOOKUP(B901,'Shareholding Feb13'!$B$2:$P$982,12,0)</f>
        <v>49500</v>
      </c>
      <c r="N901" s="244">
        <f>M901/$M$1040</f>
        <v>4.3808217359559264E-5</v>
      </c>
      <c r="O901" s="243">
        <f>VLOOKUP(B901,'Shareholding Mar13'!$B$2:$P$970,12,0)</f>
        <v>55000</v>
      </c>
      <c r="P901" s="244">
        <f>O901/$M$1040</f>
        <v>4.867579706617696E-5</v>
      </c>
      <c r="Q901" s="68">
        <f>O901-M901</f>
        <v>5500</v>
      </c>
      <c r="R901" s="90">
        <f>Q901/$M$1040</f>
        <v>4.8675797066176959E-6</v>
      </c>
    </row>
    <row r="902" spans="1:18" ht="15" customHeight="1" x14ac:dyDescent="0.2">
      <c r="A902" s="225">
        <f>A901+1</f>
        <v>900</v>
      </c>
      <c r="B902" t="s">
        <v>3020</v>
      </c>
      <c r="C902" s="63" t="s">
        <v>3021</v>
      </c>
      <c r="D902" s="63"/>
      <c r="E902" t="s">
        <v>3022</v>
      </c>
      <c r="F902" t="s">
        <v>3023</v>
      </c>
      <c r="G902" s="63" t="s">
        <v>590</v>
      </c>
      <c r="M902" s="227">
        <f>VLOOKUP(B902,'Shareholding Feb13'!$B$2:$P$982,12,0)</f>
        <v>339000</v>
      </c>
      <c r="N902" s="244">
        <f>M902/$M$1040</f>
        <v>3.0001991282607254E-4</v>
      </c>
      <c r="O902" s="243">
        <f>VLOOKUP(B902,'Shareholding Mar13'!$B$2:$P$970,12,0)</f>
        <v>402500</v>
      </c>
      <c r="P902" s="244">
        <f>O902/$M$1040</f>
        <v>3.5621833307520413E-4</v>
      </c>
      <c r="Q902" s="68">
        <f>O902-M902</f>
        <v>63500</v>
      </c>
      <c r="R902" s="90">
        <f>Q902/$M$1040</f>
        <v>5.6198420249131582E-5</v>
      </c>
    </row>
    <row r="903" spans="1:18" ht="15" customHeight="1" x14ac:dyDescent="0.2">
      <c r="A903" s="225">
        <f>A902+1</f>
        <v>901</v>
      </c>
      <c r="B903" t="s">
        <v>2909</v>
      </c>
      <c r="C903" s="63" t="s">
        <v>2910</v>
      </c>
      <c r="D903" s="63" t="s">
        <v>656</v>
      </c>
      <c r="E903" t="s">
        <v>2911</v>
      </c>
      <c r="F903" t="s">
        <v>2912</v>
      </c>
      <c r="G903" s="63" t="s">
        <v>590</v>
      </c>
      <c r="M903" s="227">
        <f>VLOOKUP(B903,'Shareholding Feb13'!$B$2:$P$982,12,0)</f>
        <v>371000</v>
      </c>
      <c r="N903" s="244">
        <f>M903/$M$1040</f>
        <v>3.2834037657366639E-4</v>
      </c>
      <c r="O903" s="243">
        <f>VLOOKUP(B903,'Shareholding Mar13'!$B$2:$P$970,12,0)</f>
        <v>371000</v>
      </c>
      <c r="P903" s="244">
        <f>O903/$M$1040</f>
        <v>3.2834037657366639E-4</v>
      </c>
      <c r="Q903" s="68">
        <f>O903-M903</f>
        <v>0</v>
      </c>
      <c r="R903" s="90">
        <f>Q903/$M$1040</f>
        <v>0</v>
      </c>
    </row>
    <row r="904" spans="1:18" ht="15" customHeight="1" x14ac:dyDescent="0.2">
      <c r="A904" s="225">
        <f>A903+1</f>
        <v>902</v>
      </c>
      <c r="B904" t="s">
        <v>2704</v>
      </c>
      <c r="C904" s="63" t="s">
        <v>2705</v>
      </c>
      <c r="D904" s="63" t="s">
        <v>656</v>
      </c>
      <c r="E904" t="s">
        <v>2530</v>
      </c>
      <c r="F904" t="s">
        <v>2531</v>
      </c>
      <c r="G904" s="63" t="s">
        <v>590</v>
      </c>
      <c r="M904" s="227">
        <f>VLOOKUP(B904,'Shareholding Feb13'!$B$2:$P$982,12,0)</f>
        <v>222500</v>
      </c>
      <c r="N904" s="244">
        <f>M904/$M$1040</f>
        <v>1.9691572449498861E-4</v>
      </c>
      <c r="O904" s="243">
        <f>VLOOKUP(B904,'Shareholding Mar13'!$B$2:$P$970,12,0)</f>
        <v>222500</v>
      </c>
      <c r="P904" s="244">
        <f>O904/$M$1040</f>
        <v>1.9691572449498861E-4</v>
      </c>
      <c r="Q904" s="68">
        <f>O904-M904</f>
        <v>0</v>
      </c>
      <c r="R904" s="90">
        <f>Q904/$M$1040</f>
        <v>0</v>
      </c>
    </row>
    <row r="905" spans="1:18" ht="15" customHeight="1" x14ac:dyDescent="0.2">
      <c r="A905" s="225">
        <f>A904+1</f>
        <v>903</v>
      </c>
      <c r="B905" t="s">
        <v>1941</v>
      </c>
      <c r="C905" s="63" t="s">
        <v>1942</v>
      </c>
      <c r="D905" s="63"/>
      <c r="E905" t="s">
        <v>2530</v>
      </c>
      <c r="F905" t="s">
        <v>2531</v>
      </c>
      <c r="G905" s="63" t="s">
        <v>590</v>
      </c>
      <c r="M905" s="227">
        <f>VLOOKUP(B905,'Shareholding Feb13'!$B$2:$P$982,12,0)</f>
        <v>29500</v>
      </c>
      <c r="N905" s="244">
        <f>M905/$M$1040</f>
        <v>2.6107927517313096E-5</v>
      </c>
      <c r="O905" s="243">
        <f>VLOOKUP(B905,'Shareholding Mar13'!$B$2:$P$970,12,0)</f>
        <v>29500</v>
      </c>
      <c r="P905" s="244">
        <f>O905/$M$1040</f>
        <v>2.6107927517313096E-5</v>
      </c>
      <c r="Q905" s="68">
        <f>O905-M905</f>
        <v>0</v>
      </c>
      <c r="R905" s="90">
        <f>Q905/$M$1040</f>
        <v>0</v>
      </c>
    </row>
    <row r="906" spans="1:18" ht="15" customHeight="1" x14ac:dyDescent="0.2">
      <c r="A906" s="225">
        <f>A905+1</f>
        <v>904</v>
      </c>
      <c r="B906" t="s">
        <v>3322</v>
      </c>
      <c r="C906" s="63" t="s">
        <v>3323</v>
      </c>
      <c r="D906" s="63"/>
      <c r="E906" t="s">
        <v>3324</v>
      </c>
      <c r="F906" t="s">
        <v>3325</v>
      </c>
      <c r="G906" s="63" t="s">
        <v>590</v>
      </c>
      <c r="M906" s="227">
        <f>VLOOKUP(B906,'Shareholding Feb13'!$B$2:$P$982,12,0)</f>
        <v>5000</v>
      </c>
      <c r="N906" s="244">
        <f>M906/$M$1040</f>
        <v>4.425072460561542E-6</v>
      </c>
      <c r="O906" s="243">
        <f>VLOOKUP(B906,'Shareholding Mar13'!$B$2:$P$970,12,0)</f>
        <v>5000</v>
      </c>
      <c r="P906" s="244">
        <f>O906/$M$1040</f>
        <v>4.425072460561542E-6</v>
      </c>
      <c r="Q906" s="68">
        <f>O906-M906</f>
        <v>0</v>
      </c>
      <c r="R906" s="90">
        <f>Q906/$M$1040</f>
        <v>0</v>
      </c>
    </row>
    <row r="907" spans="1:18" ht="15" customHeight="1" x14ac:dyDescent="0.2">
      <c r="A907" s="225">
        <f>A906+1</f>
        <v>905</v>
      </c>
      <c r="B907" t="s">
        <v>936</v>
      </c>
      <c r="C907" s="63" t="s">
        <v>937</v>
      </c>
      <c r="D907" s="63"/>
      <c r="E907" t="s">
        <v>2583</v>
      </c>
      <c r="F907" t="s">
        <v>2584</v>
      </c>
      <c r="G907" s="63" t="s">
        <v>590</v>
      </c>
      <c r="M907" s="227">
        <f>VLOOKUP(B907,'Shareholding Feb13'!$B$2:$P$982,12,0)</f>
        <v>7000</v>
      </c>
      <c r="N907" s="244">
        <f>M907/$M$1040</f>
        <v>6.1951014447861583E-6</v>
      </c>
      <c r="O907" s="243">
        <f>VLOOKUP(B907,'Shareholding Mar13'!$B$2:$P$970,12,0)</f>
        <v>7000</v>
      </c>
      <c r="P907" s="244">
        <f>O907/$M$1040</f>
        <v>6.1951014447861583E-6</v>
      </c>
      <c r="Q907" s="68">
        <f>O907-M907</f>
        <v>0</v>
      </c>
      <c r="R907" s="90">
        <f>Q907/$M$1040</f>
        <v>0</v>
      </c>
    </row>
    <row r="908" spans="1:18" ht="15" customHeight="1" x14ac:dyDescent="0.2">
      <c r="A908" s="225">
        <f>A907+1</f>
        <v>906</v>
      </c>
      <c r="B908" t="s">
        <v>2801</v>
      </c>
      <c r="C908" s="63" t="s">
        <v>2802</v>
      </c>
      <c r="D908" s="63" t="s">
        <v>656</v>
      </c>
      <c r="E908" t="s">
        <v>2803</v>
      </c>
      <c r="F908" t="s">
        <v>2804</v>
      </c>
      <c r="G908" s="63" t="s">
        <v>590</v>
      </c>
      <c r="M908" s="227">
        <f>VLOOKUP(B908,'Shareholding Feb13'!$B$2:$P$982,12,0)</f>
        <v>529000</v>
      </c>
      <c r="N908" s="244">
        <f>M908/$M$1040</f>
        <v>4.681726663274111E-4</v>
      </c>
      <c r="O908" s="243">
        <f>VLOOKUP(B908,'Shareholding Mar13'!$B$2:$P$970,12,0)</f>
        <v>529000</v>
      </c>
      <c r="P908" s="244">
        <f>O908/$M$1040</f>
        <v>4.681726663274111E-4</v>
      </c>
      <c r="Q908" s="68">
        <f>O908-M908</f>
        <v>0</v>
      </c>
      <c r="R908" s="90">
        <f>Q908/$M$1040</f>
        <v>0</v>
      </c>
    </row>
    <row r="909" spans="1:18" ht="15" customHeight="1" x14ac:dyDescent="0.2">
      <c r="A909" s="225">
        <f>A908+1</f>
        <v>907</v>
      </c>
      <c r="B909" t="s">
        <v>3377</v>
      </c>
      <c r="C909" s="63" t="s">
        <v>3378</v>
      </c>
      <c r="D909" s="63" t="s">
        <v>656</v>
      </c>
      <c r="E909" t="s">
        <v>3379</v>
      </c>
      <c r="F909" t="s">
        <v>3380</v>
      </c>
      <c r="G909" s="63" t="s">
        <v>590</v>
      </c>
      <c r="M909" s="227">
        <f>VLOOKUP(B909,'Shareholding Feb13'!$B$2:$P$982,12,0)</f>
        <v>69000</v>
      </c>
      <c r="N909" s="244">
        <f>M909/$M$1040</f>
        <v>6.1065999955749279E-5</v>
      </c>
      <c r="O909" s="243">
        <f>VLOOKUP(B909,'Shareholding Mar13'!$B$2:$P$970,12,0)</f>
        <v>63000</v>
      </c>
      <c r="P909" s="244">
        <f>O909/$M$1040</f>
        <v>5.5755913003075422E-5</v>
      </c>
      <c r="Q909" s="68">
        <f>O909-M909</f>
        <v>-6000</v>
      </c>
      <c r="R909" s="90">
        <f>Q909/$M$1040</f>
        <v>-5.3100869526738497E-6</v>
      </c>
    </row>
    <row r="910" spans="1:18" ht="15" customHeight="1" x14ac:dyDescent="0.2">
      <c r="A910" s="225">
        <f>A909+1</f>
        <v>908</v>
      </c>
      <c r="B910" t="s">
        <v>255</v>
      </c>
      <c r="C910" s="63" t="s">
        <v>256</v>
      </c>
      <c r="D910" s="63"/>
      <c r="E910" t="s">
        <v>851</v>
      </c>
      <c r="F910" t="s">
        <v>804</v>
      </c>
      <c r="G910" s="63" t="s">
        <v>590</v>
      </c>
      <c r="M910" s="227">
        <f>VLOOKUP(B910,'Shareholding Feb13'!$B$2:$P$982,12,0)</f>
        <v>137500</v>
      </c>
      <c r="N910" s="244">
        <f>M910/$M$1040</f>
        <v>1.216894926654424E-4</v>
      </c>
      <c r="O910" s="243"/>
      <c r="P910" s="244">
        <f>O910/$M$1040</f>
        <v>0</v>
      </c>
      <c r="Q910" s="68">
        <f>O910-M910</f>
        <v>-137500</v>
      </c>
      <c r="R910" s="90">
        <f>Q910/$M$1040</f>
        <v>-1.216894926654424E-4</v>
      </c>
    </row>
    <row r="911" spans="1:18" ht="15" customHeight="1" x14ac:dyDescent="0.2">
      <c r="A911" s="225">
        <f>A910+1</f>
        <v>909</v>
      </c>
      <c r="B911" t="s">
        <v>2626</v>
      </c>
      <c r="C911" s="63" t="s">
        <v>2627</v>
      </c>
      <c r="D911" s="63"/>
      <c r="E911" t="s">
        <v>1622</v>
      </c>
      <c r="F911" t="s">
        <v>1623</v>
      </c>
      <c r="G911" s="63" t="s">
        <v>590</v>
      </c>
      <c r="M911" s="227">
        <f>VLOOKUP(B911,'Shareholding Feb13'!$B$2:$P$982,12,0)</f>
        <v>117500</v>
      </c>
      <c r="N911" s="244">
        <f>M911/$M$1040</f>
        <v>1.0398920282319624E-4</v>
      </c>
      <c r="O911" s="243">
        <f>VLOOKUP(B911,'Shareholding Mar13'!$B$2:$P$970,12,0)</f>
        <v>117500</v>
      </c>
      <c r="P911" s="244">
        <f>O911/$M$1040</f>
        <v>1.0398920282319624E-4</v>
      </c>
      <c r="Q911" s="68">
        <f>O911-M911</f>
        <v>0</v>
      </c>
      <c r="R911" s="90">
        <f>Q911/$M$1040</f>
        <v>0</v>
      </c>
    </row>
    <row r="912" spans="1:18" ht="15" customHeight="1" x14ac:dyDescent="0.2">
      <c r="A912" s="225">
        <f>A911+1</f>
        <v>910</v>
      </c>
      <c r="B912" t="s">
        <v>163</v>
      </c>
      <c r="C912" s="63" t="s">
        <v>164</v>
      </c>
      <c r="D912" s="63"/>
      <c r="E912" t="s">
        <v>851</v>
      </c>
      <c r="F912" t="s">
        <v>804</v>
      </c>
      <c r="G912" s="63" t="s">
        <v>590</v>
      </c>
      <c r="M912" s="227">
        <f>VLOOKUP(B912,'Shareholding Feb13'!$B$2:$P$982,12,0)</f>
        <v>152500</v>
      </c>
      <c r="N912" s="244">
        <f>M912/$M$1040</f>
        <v>1.3496471004712703E-4</v>
      </c>
      <c r="O912" s="243">
        <f>VLOOKUP(B912,'Shareholding Mar13'!$B$2:$P$970,12,0)</f>
        <v>152500</v>
      </c>
      <c r="P912" s="244">
        <f>O912/$M$1040</f>
        <v>1.3496471004712703E-4</v>
      </c>
      <c r="Q912" s="68">
        <f>O912-M912</f>
        <v>0</v>
      </c>
      <c r="R912" s="90">
        <f>Q912/$M$1040</f>
        <v>0</v>
      </c>
    </row>
    <row r="913" spans="1:18" ht="15" customHeight="1" x14ac:dyDescent="0.2">
      <c r="A913" s="225">
        <f>A912+1</f>
        <v>911</v>
      </c>
      <c r="B913" t="s">
        <v>1143</v>
      </c>
      <c r="C913" s="63" t="s">
        <v>1144</v>
      </c>
      <c r="D913" s="63"/>
      <c r="E913" t="s">
        <v>851</v>
      </c>
      <c r="F913" t="s">
        <v>804</v>
      </c>
      <c r="G913" s="63" t="s">
        <v>590</v>
      </c>
      <c r="M913" s="227">
        <f>VLOOKUP(B913,'Shareholding Feb13'!$B$2:$P$982,12,0)</f>
        <v>143500</v>
      </c>
      <c r="N913" s="244">
        <f>M913/$M$1040</f>
        <v>1.2699957961811623E-4</v>
      </c>
      <c r="O913" s="243">
        <f>VLOOKUP(B913,'Shareholding Mar13'!$B$2:$P$970,12,0)</f>
        <v>160500</v>
      </c>
      <c r="P913" s="244">
        <f>O913/$M$1040</f>
        <v>1.4204482598402548E-4</v>
      </c>
      <c r="Q913" s="68">
        <f>O913-M913</f>
        <v>17000</v>
      </c>
      <c r="R913" s="90">
        <f>Q913/$M$1040</f>
        <v>1.5045246365909241E-5</v>
      </c>
    </row>
    <row r="914" spans="1:18" ht="15" customHeight="1" x14ac:dyDescent="0.2">
      <c r="A914" s="225">
        <f>A913+1</f>
        <v>912</v>
      </c>
      <c r="B914" t="s">
        <v>435</v>
      </c>
      <c r="C914" s="63" t="s">
        <v>436</v>
      </c>
      <c r="D914" s="63"/>
      <c r="E914" t="s">
        <v>851</v>
      </c>
      <c r="F914" t="s">
        <v>804</v>
      </c>
      <c r="G914" s="63" t="s">
        <v>590</v>
      </c>
      <c r="M914" s="227">
        <f>VLOOKUP(B914,'Shareholding Feb13'!$B$2:$P$982,12,0)</f>
        <v>9000</v>
      </c>
      <c r="N914" s="244">
        <f>M914/$M$1040</f>
        <v>7.9651304290107746E-6</v>
      </c>
      <c r="O914" s="243"/>
      <c r="P914" s="244">
        <f>O914/$M$1040</f>
        <v>0</v>
      </c>
      <c r="Q914" s="68">
        <f>O914-M914</f>
        <v>-9000</v>
      </c>
      <c r="R914" s="90">
        <f>Q914/$M$1040</f>
        <v>-7.9651304290107746E-6</v>
      </c>
    </row>
    <row r="915" spans="1:18" ht="15" customHeight="1" x14ac:dyDescent="0.2">
      <c r="A915" s="225">
        <f>A914+1</f>
        <v>913</v>
      </c>
      <c r="B915" t="s">
        <v>1096</v>
      </c>
      <c r="C915" s="63" t="s">
        <v>1097</v>
      </c>
      <c r="D915" s="63"/>
      <c r="E915" t="s">
        <v>851</v>
      </c>
      <c r="F915" t="s">
        <v>804</v>
      </c>
      <c r="G915" s="63" t="s">
        <v>590</v>
      </c>
      <c r="M915" s="227">
        <f>VLOOKUP(B915,'Shareholding Feb13'!$B$2:$P$982,12,0)</f>
        <v>484000</v>
      </c>
      <c r="N915" s="244">
        <f>M915/$M$1040</f>
        <v>4.2834701418235726E-4</v>
      </c>
      <c r="O915" s="243">
        <f>VLOOKUP(B915,'Shareholding Mar13'!$B$2:$P$970,12,0)</f>
        <v>536500</v>
      </c>
      <c r="P915" s="244">
        <f>O915/$M$1040</f>
        <v>4.7481027501825344E-4</v>
      </c>
      <c r="Q915" s="68">
        <f>O915-M915</f>
        <v>52500</v>
      </c>
      <c r="R915" s="90">
        <f>Q915/$M$1040</f>
        <v>4.6463260835896189E-5</v>
      </c>
    </row>
    <row r="916" spans="1:18" ht="15" customHeight="1" x14ac:dyDescent="0.2">
      <c r="A916" s="225">
        <f>A915+1</f>
        <v>914</v>
      </c>
      <c r="B916" t="s">
        <v>2874</v>
      </c>
      <c r="C916" s="63" t="s">
        <v>2875</v>
      </c>
      <c r="D916" s="63"/>
      <c r="E916" t="s">
        <v>2876</v>
      </c>
      <c r="F916" t="s">
        <v>2877</v>
      </c>
      <c r="G916" s="63" t="s">
        <v>590</v>
      </c>
      <c r="M916" s="227">
        <f>VLOOKUP(B916,'Shareholding Feb13'!$B$2:$P$982,12,0)</f>
        <v>22500</v>
      </c>
      <c r="N916" s="244">
        <f>M916/$M$1040</f>
        <v>1.9912826072526937E-5</v>
      </c>
      <c r="O916" s="243">
        <f>VLOOKUP(B916,'Shareholding Mar13'!$B$2:$P$970,12,0)</f>
        <v>24500</v>
      </c>
      <c r="P916" s="244">
        <f>O916/$M$1040</f>
        <v>2.1682855056751555E-5</v>
      </c>
      <c r="Q916" s="68">
        <f>O916-M916</f>
        <v>2000</v>
      </c>
      <c r="R916" s="90">
        <f>Q916/$M$1040</f>
        <v>1.7700289842246167E-6</v>
      </c>
    </row>
    <row r="917" spans="1:18" ht="15" customHeight="1" x14ac:dyDescent="0.2">
      <c r="A917" s="225">
        <f>A916+1</f>
        <v>915</v>
      </c>
      <c r="B917" t="s">
        <v>1291</v>
      </c>
      <c r="C917" s="63" t="s">
        <v>1292</v>
      </c>
      <c r="D917" s="63" t="s">
        <v>656</v>
      </c>
      <c r="E917" t="s">
        <v>2973</v>
      </c>
      <c r="F917" t="s">
        <v>2566</v>
      </c>
      <c r="G917" s="63" t="s">
        <v>590</v>
      </c>
      <c r="M917" s="227">
        <f>VLOOKUP(B917,'Shareholding Feb13'!$B$2:$P$982,12,0)</f>
        <v>12000</v>
      </c>
      <c r="N917" s="244">
        <f>M917/$M$1040</f>
        <v>1.0620173905347699E-5</v>
      </c>
      <c r="O917" s="243">
        <f>VLOOKUP(B917,'Shareholding Mar13'!$B$2:$P$970,12,0)</f>
        <v>12000</v>
      </c>
      <c r="P917" s="244">
        <f>O917/$M$1040</f>
        <v>1.0620173905347699E-5</v>
      </c>
      <c r="Q917" s="68">
        <f>O917-M917</f>
        <v>0</v>
      </c>
      <c r="R917" s="90">
        <f>Q917/$M$1040</f>
        <v>0</v>
      </c>
    </row>
    <row r="918" spans="1:18" ht="15" customHeight="1" x14ac:dyDescent="0.2">
      <c r="A918" s="225">
        <f>A917+1</f>
        <v>916</v>
      </c>
      <c r="B918" t="s">
        <v>3106</v>
      </c>
      <c r="C918" s="63" t="s">
        <v>3107</v>
      </c>
      <c r="D918" s="63"/>
      <c r="E918" t="s">
        <v>3108</v>
      </c>
      <c r="F918" t="s">
        <v>3109</v>
      </c>
      <c r="G918" s="63" t="s">
        <v>590</v>
      </c>
      <c r="M918" s="227">
        <f>VLOOKUP(B918,'Shareholding Feb13'!$B$2:$P$982,12,0)</f>
        <v>1371500</v>
      </c>
      <c r="N918" s="244">
        <f>M918/$M$1040</f>
        <v>1.2137973759320309E-3</v>
      </c>
      <c r="O918" s="243">
        <f>VLOOKUP(B918,'Shareholding Mar13'!$B$2:$P$970,12,0)</f>
        <v>2188000</v>
      </c>
      <c r="P918" s="244">
        <f>O918/$M$1040</f>
        <v>1.9364117087417307E-3</v>
      </c>
      <c r="Q918" s="68">
        <f>O918-M918</f>
        <v>816500</v>
      </c>
      <c r="R918" s="90">
        <f>Q918/$M$1040</f>
        <v>7.2261433280969972E-4</v>
      </c>
    </row>
    <row r="919" spans="1:18" ht="15" customHeight="1" x14ac:dyDescent="0.2">
      <c r="A919" s="225">
        <f>A918+1</f>
        <v>917</v>
      </c>
      <c r="B919" t="s">
        <v>3364</v>
      </c>
      <c r="C919" s="63" t="s">
        <v>3365</v>
      </c>
      <c r="D919" s="63"/>
      <c r="E919" t="s">
        <v>2295</v>
      </c>
      <c r="F919" t="s">
        <v>2296</v>
      </c>
      <c r="G919" s="63" t="s">
        <v>590</v>
      </c>
      <c r="M919" s="227">
        <f>VLOOKUP(B919,'Shareholding Feb13'!$B$2:$P$982,12,0)</f>
        <v>140500</v>
      </c>
      <c r="N919" s="244">
        <f>M919/$M$1040</f>
        <v>1.2434453614177933E-4</v>
      </c>
      <c r="O919" s="243">
        <f>VLOOKUP(B919,'Shareholding Mar13'!$B$2:$P$970,12,0)</f>
        <v>140500</v>
      </c>
      <c r="P919" s="244">
        <f>O919/$M$1040</f>
        <v>1.2434453614177933E-4</v>
      </c>
      <c r="Q919" s="68">
        <f>O919-M919</f>
        <v>0</v>
      </c>
      <c r="R919" s="90">
        <f>Q919/$M$1040</f>
        <v>0</v>
      </c>
    </row>
    <row r="920" spans="1:18" ht="15" customHeight="1" x14ac:dyDescent="0.2">
      <c r="A920" s="225">
        <f>A919+1</f>
        <v>918</v>
      </c>
      <c r="B920" t="s">
        <v>2293</v>
      </c>
      <c r="C920" s="63" t="s">
        <v>2294</v>
      </c>
      <c r="D920" s="63"/>
      <c r="E920" t="s">
        <v>2295</v>
      </c>
      <c r="F920" t="s">
        <v>2296</v>
      </c>
      <c r="G920" s="63" t="s">
        <v>590</v>
      </c>
      <c r="M920" s="227">
        <f>VLOOKUP(B920,'Shareholding Feb13'!$B$2:$P$982,12,0)</f>
        <v>83910</v>
      </c>
      <c r="N920" s="244">
        <f>M920/$M$1040</f>
        <v>7.426156603314379E-5</v>
      </c>
      <c r="O920" s="243">
        <f>VLOOKUP(B920,'Shareholding Mar13'!$B$2:$P$970,12,0)</f>
        <v>83910</v>
      </c>
      <c r="P920" s="244">
        <f>O920/$M$1040</f>
        <v>7.426156603314379E-5</v>
      </c>
      <c r="Q920" s="68">
        <f>O920-M920</f>
        <v>0</v>
      </c>
      <c r="R920" s="90">
        <f>Q920/$M$1040</f>
        <v>0</v>
      </c>
    </row>
    <row r="921" spans="1:18" ht="15" customHeight="1" x14ac:dyDescent="0.2">
      <c r="A921" s="225">
        <f>A920+1</f>
        <v>919</v>
      </c>
      <c r="B921" t="s">
        <v>2308</v>
      </c>
      <c r="C921" s="63" t="s">
        <v>2309</v>
      </c>
      <c r="D921" s="63"/>
      <c r="E921" t="s">
        <v>1622</v>
      </c>
      <c r="F921" t="s">
        <v>1623</v>
      </c>
      <c r="G921" s="63" t="s">
        <v>590</v>
      </c>
      <c r="M921" s="227">
        <f>VLOOKUP(B921,'Shareholding Feb13'!$B$2:$P$982,12,0)</f>
        <v>71000</v>
      </c>
      <c r="N921" s="244">
        <f>M921/$M$1040</f>
        <v>6.2836028939973891E-5</v>
      </c>
      <c r="O921" s="243">
        <f>VLOOKUP(B921,'Shareholding Mar13'!$B$2:$P$970,12,0)</f>
        <v>71000</v>
      </c>
      <c r="P921" s="244">
        <f>O921/$M$1040</f>
        <v>6.2836028939973891E-5</v>
      </c>
      <c r="Q921" s="68">
        <f>O921-M921</f>
        <v>0</v>
      </c>
      <c r="R921" s="90">
        <f>Q921/$M$1040</f>
        <v>0</v>
      </c>
    </row>
    <row r="922" spans="1:18" ht="15" customHeight="1" x14ac:dyDescent="0.2">
      <c r="A922" s="225">
        <f>A921+1</f>
        <v>920</v>
      </c>
      <c r="B922" t="s">
        <v>2160</v>
      </c>
      <c r="C922" s="63" t="s">
        <v>2161</v>
      </c>
      <c r="D922" s="63"/>
      <c r="E922" t="s">
        <v>2162</v>
      </c>
      <c r="F922"/>
      <c r="G922" s="63" t="s">
        <v>590</v>
      </c>
      <c r="M922" s="227">
        <f>VLOOKUP(B922,'Shareholding Feb13'!$B$2:$P$982,12,0)</f>
        <v>56500</v>
      </c>
      <c r="N922" s="244">
        <f>M922/$M$1040</f>
        <v>5.000331880434542E-5</v>
      </c>
      <c r="O922" s="243">
        <f>VLOOKUP(B922,'Shareholding Mar13'!$B$2:$P$970,12,0)</f>
        <v>56500</v>
      </c>
      <c r="P922" s="244">
        <f>O922/$M$1040</f>
        <v>5.000331880434542E-5</v>
      </c>
      <c r="Q922" s="68">
        <f>O922-M922</f>
        <v>0</v>
      </c>
      <c r="R922" s="90">
        <f>Q922/$M$1040</f>
        <v>0</v>
      </c>
    </row>
    <row r="923" spans="1:18" ht="15" customHeight="1" x14ac:dyDescent="0.2">
      <c r="A923" s="225">
        <f>A922+1</f>
        <v>921</v>
      </c>
      <c r="B923" t="s">
        <v>2139</v>
      </c>
      <c r="C923" s="63" t="s">
        <v>2140</v>
      </c>
      <c r="D923" s="63"/>
      <c r="E923" t="s">
        <v>2141</v>
      </c>
      <c r="F923" t="s">
        <v>2142</v>
      </c>
      <c r="G923" s="63" t="s">
        <v>590</v>
      </c>
      <c r="M923" s="227">
        <f>VLOOKUP(B923,'Shareholding Feb13'!$B$2:$P$982,12,0)</f>
        <v>498500</v>
      </c>
      <c r="N923" s="244">
        <f>M923/$M$1040</f>
        <v>4.4117972431798573E-4</v>
      </c>
      <c r="O923" s="243">
        <f>VLOOKUP(B923,'Shareholding Mar13'!$B$2:$P$970,12,0)</f>
        <v>498500</v>
      </c>
      <c r="P923" s="244">
        <f>O923/$M$1040</f>
        <v>4.4117972431798573E-4</v>
      </c>
      <c r="Q923" s="68">
        <f>O923-M923</f>
        <v>0</v>
      </c>
      <c r="R923" s="90">
        <f>Q923/$M$1040</f>
        <v>0</v>
      </c>
    </row>
    <row r="924" spans="1:18" ht="15" customHeight="1" x14ac:dyDescent="0.2">
      <c r="A924" s="225">
        <f>A923+1</f>
        <v>922</v>
      </c>
      <c r="B924" t="s">
        <v>2203</v>
      </c>
      <c r="C924" s="63" t="s">
        <v>2204</v>
      </c>
      <c r="D924" s="63" t="s">
        <v>656</v>
      </c>
      <c r="E924" t="s">
        <v>2466</v>
      </c>
      <c r="F924" t="s">
        <v>2467</v>
      </c>
      <c r="G924" s="63" t="s">
        <v>590</v>
      </c>
      <c r="M924" s="227">
        <f>VLOOKUP(B924,'Shareholding Feb13'!$B$2:$P$982,12,0)</f>
        <v>54000</v>
      </c>
      <c r="N924" s="244">
        <f>M924/$M$1040</f>
        <v>4.7790782574064648E-5</v>
      </c>
      <c r="O924" s="243">
        <f>VLOOKUP(B924,'Shareholding Mar13'!$B$2:$P$970,12,0)</f>
        <v>54000</v>
      </c>
      <c r="P924" s="244">
        <f>O924/$M$1040</f>
        <v>4.7790782574064648E-5</v>
      </c>
      <c r="Q924" s="68">
        <f>O924-M924</f>
        <v>0</v>
      </c>
      <c r="R924" s="90">
        <f>Q924/$M$1040</f>
        <v>0</v>
      </c>
    </row>
    <row r="925" spans="1:18" ht="15" customHeight="1" x14ac:dyDescent="0.2">
      <c r="A925" s="225">
        <f>A924+1</f>
        <v>923</v>
      </c>
      <c r="B925" t="s">
        <v>3574</v>
      </c>
      <c r="C925" s="63" t="s">
        <v>3575</v>
      </c>
      <c r="D925" s="63"/>
      <c r="E925" t="s">
        <v>3576</v>
      </c>
      <c r="F925" t="s">
        <v>3577</v>
      </c>
      <c r="G925" s="63" t="s">
        <v>590</v>
      </c>
      <c r="M925" s="227"/>
      <c r="N925" s="244">
        <f>M925/$M$1040</f>
        <v>0</v>
      </c>
      <c r="O925" s="243">
        <f>VLOOKUP(B925,'Shareholding Mar13'!$B$2:$P$970,12,0)</f>
        <v>8500</v>
      </c>
      <c r="P925" s="244">
        <f>O925/$M$1040</f>
        <v>7.5226231829546207E-6</v>
      </c>
      <c r="Q925" s="68">
        <f>O925-M925</f>
        <v>8500</v>
      </c>
      <c r="R925" s="90">
        <f>Q925/$M$1040</f>
        <v>7.5226231829546207E-6</v>
      </c>
    </row>
    <row r="926" spans="1:18" ht="15" customHeight="1" x14ac:dyDescent="0.2">
      <c r="A926" s="225">
        <f>A925+1</f>
        <v>924</v>
      </c>
      <c r="B926" t="s">
        <v>3625</v>
      </c>
      <c r="C926" s="63" t="s">
        <v>3626</v>
      </c>
      <c r="D926" s="63"/>
      <c r="E926" t="s">
        <v>3576</v>
      </c>
      <c r="F926" t="s">
        <v>3577</v>
      </c>
      <c r="G926" s="63" t="s">
        <v>590</v>
      </c>
      <c r="M926" s="227"/>
      <c r="N926" s="244">
        <f>M926/$M$1040</f>
        <v>0</v>
      </c>
      <c r="O926" s="243">
        <f>VLOOKUP(B926,'Shareholding Mar13'!$B$2:$P$970,12,0)</f>
        <v>3500</v>
      </c>
      <c r="P926" s="244">
        <f>O926/$M$1040</f>
        <v>3.0975507223930792E-6</v>
      </c>
      <c r="Q926" s="68">
        <f>O926-M926</f>
        <v>3500</v>
      </c>
      <c r="R926" s="90">
        <f>Q926/$M$1040</f>
        <v>3.0975507223930792E-6</v>
      </c>
    </row>
    <row r="927" spans="1:18" ht="15" customHeight="1" x14ac:dyDescent="0.2">
      <c r="A927" s="225">
        <f>A926+1</f>
        <v>925</v>
      </c>
      <c r="B927" t="s">
        <v>320</v>
      </c>
      <c r="C927" s="63" t="s">
        <v>321</v>
      </c>
      <c r="D927" s="63"/>
      <c r="E927" t="s">
        <v>2416</v>
      </c>
      <c r="F927" t="s">
        <v>2417</v>
      </c>
      <c r="G927" s="63" t="s">
        <v>590</v>
      </c>
      <c r="M927" s="227">
        <f>VLOOKUP(B927,'Shareholding Feb13'!$B$2:$P$982,12,0)</f>
        <v>975245</v>
      </c>
      <c r="N927" s="244">
        <f>M927/$M$1040</f>
        <v>8.6310595836006814E-4</v>
      </c>
      <c r="O927" s="243">
        <f>VLOOKUP(B927,'Shareholding Mar13'!$B$2:$P$970,12,0)</f>
        <v>975245</v>
      </c>
      <c r="P927" s="244">
        <f>O927/$M$1040</f>
        <v>8.6310595836006814E-4</v>
      </c>
      <c r="Q927" s="68">
        <f>O927-M927</f>
        <v>0</v>
      </c>
      <c r="R927" s="90">
        <f>Q927/$M$1040</f>
        <v>0</v>
      </c>
    </row>
    <row r="928" spans="1:18" ht="15" customHeight="1" x14ac:dyDescent="0.2">
      <c r="A928" s="225">
        <f>A927+1</f>
        <v>926</v>
      </c>
      <c r="B928" t="s">
        <v>2642</v>
      </c>
      <c r="C928" s="63" t="s">
        <v>2643</v>
      </c>
      <c r="D928" s="63" t="s">
        <v>656</v>
      </c>
      <c r="E928" t="s">
        <v>2644</v>
      </c>
      <c r="F928" t="s">
        <v>2417</v>
      </c>
      <c r="G928" s="63" t="s">
        <v>590</v>
      </c>
      <c r="M928" s="227">
        <f>VLOOKUP(B928,'Shareholding Feb13'!$B$2:$P$982,12,0)</f>
        <v>430169</v>
      </c>
      <c r="N928" s="244">
        <f>M928/$M$1040</f>
        <v>3.8070579905745958E-4</v>
      </c>
      <c r="O928" s="243">
        <f>VLOOKUP(B928,'Shareholding Mar13'!$B$2:$P$970,12,0)</f>
        <v>430169</v>
      </c>
      <c r="P928" s="244">
        <f>O928/$M$1040</f>
        <v>3.8070579905745958E-4</v>
      </c>
      <c r="Q928" s="68">
        <f>O928-M928</f>
        <v>0</v>
      </c>
      <c r="R928" s="90">
        <f>Q928/$M$1040</f>
        <v>0</v>
      </c>
    </row>
    <row r="929" spans="1:18" ht="15" customHeight="1" x14ac:dyDescent="0.2">
      <c r="A929" s="225">
        <f>A928+1</f>
        <v>927</v>
      </c>
      <c r="B929" t="s">
        <v>479</v>
      </c>
      <c r="C929" s="63" t="s">
        <v>480</v>
      </c>
      <c r="D929" s="63" t="s">
        <v>656</v>
      </c>
      <c r="E929" t="s">
        <v>2300</v>
      </c>
      <c r="F929" t="s">
        <v>2301</v>
      </c>
      <c r="G929" s="63" t="s">
        <v>590</v>
      </c>
      <c r="M929" s="227">
        <f>VLOOKUP(B929,'Shareholding Feb13'!$B$2:$P$982,12,0)</f>
        <v>86500</v>
      </c>
      <c r="N929" s="244">
        <f>M929/$M$1040</f>
        <v>7.6553753567714668E-5</v>
      </c>
      <c r="O929" s="243">
        <f>VLOOKUP(B929,'Shareholding Mar13'!$B$2:$P$970,12,0)</f>
        <v>86500</v>
      </c>
      <c r="P929" s="244">
        <f>O929/$M$1040</f>
        <v>7.6553753567714668E-5</v>
      </c>
      <c r="Q929" s="68">
        <f>O929-M929</f>
        <v>0</v>
      </c>
      <c r="R929" s="90">
        <f>Q929/$M$1040</f>
        <v>0</v>
      </c>
    </row>
    <row r="930" spans="1:18" ht="15" customHeight="1" x14ac:dyDescent="0.2">
      <c r="A930" s="225">
        <f>A929+1</f>
        <v>928</v>
      </c>
      <c r="B930" t="s">
        <v>2657</v>
      </c>
      <c r="C930" s="63" t="s">
        <v>2658</v>
      </c>
      <c r="D930" s="63"/>
      <c r="E930" t="s">
        <v>2659</v>
      </c>
      <c r="F930"/>
      <c r="G930" s="63" t="s">
        <v>590</v>
      </c>
      <c r="M930" s="227">
        <f>VLOOKUP(B930,'Shareholding Feb13'!$B$2:$P$982,12,0)</f>
        <v>16000</v>
      </c>
      <c r="N930" s="244">
        <f>M930/$M$1040</f>
        <v>1.4160231873796934E-5</v>
      </c>
      <c r="O930" s="243">
        <f>VLOOKUP(B930,'Shareholding Mar13'!$B$2:$P$970,12,0)</f>
        <v>13000</v>
      </c>
      <c r="P930" s="244">
        <f>O930/$M$1040</f>
        <v>1.1505188397460009E-5</v>
      </c>
      <c r="Q930" s="68">
        <f>O930-M930</f>
        <v>-3000</v>
      </c>
      <c r="R930" s="90">
        <f>Q930/$M$1040</f>
        <v>-2.6550434763369249E-6</v>
      </c>
    </row>
    <row r="931" spans="1:18" ht="15" customHeight="1" x14ac:dyDescent="0.2">
      <c r="A931" s="225">
        <f>A930+1</f>
        <v>929</v>
      </c>
      <c r="B931" t="s">
        <v>2679</v>
      </c>
      <c r="C931" s="63" t="s">
        <v>2680</v>
      </c>
      <c r="D931" s="63"/>
      <c r="E931" t="s">
        <v>2681</v>
      </c>
      <c r="F931" t="s">
        <v>2682</v>
      </c>
      <c r="G931" s="63" t="s">
        <v>590</v>
      </c>
      <c r="M931" s="227">
        <f>VLOOKUP(B931,'Shareholding Feb13'!$B$2:$P$982,12,0)</f>
        <v>15000</v>
      </c>
      <c r="N931" s="244">
        <f>M931/$M$1040</f>
        <v>1.3275217381684624E-5</v>
      </c>
      <c r="O931" s="243">
        <f>VLOOKUP(B931,'Shareholding Mar13'!$B$2:$P$970,12,0)</f>
        <v>15000</v>
      </c>
      <c r="P931" s="244">
        <f>O931/$M$1040</f>
        <v>1.3275217381684624E-5</v>
      </c>
      <c r="Q931" s="68">
        <f>O931-M931</f>
        <v>0</v>
      </c>
      <c r="R931" s="90">
        <f>Q931/$M$1040</f>
        <v>0</v>
      </c>
    </row>
    <row r="932" spans="1:18" ht="15" customHeight="1" x14ac:dyDescent="0.2">
      <c r="A932" s="225">
        <f>A931+1</f>
        <v>930</v>
      </c>
      <c r="B932" t="s">
        <v>934</v>
      </c>
      <c r="C932" s="63" t="s">
        <v>935</v>
      </c>
      <c r="D932" s="63"/>
      <c r="E932" t="s">
        <v>3550</v>
      </c>
      <c r="F932" t="s">
        <v>3551</v>
      </c>
      <c r="G932" s="63" t="s">
        <v>590</v>
      </c>
      <c r="M932" s="227">
        <f>VLOOKUP(B932,'Shareholding Feb13'!$B$2:$P$982,12,0)</f>
        <v>12500</v>
      </c>
      <c r="N932" s="244">
        <f>M932/$M$1040</f>
        <v>1.1062681151403854E-5</v>
      </c>
      <c r="O932" s="243">
        <f>VLOOKUP(B932,'Shareholding Mar13'!$B$2:$P$970,12,0)</f>
        <v>12500</v>
      </c>
      <c r="P932" s="244">
        <f>O932/$M$1040</f>
        <v>1.1062681151403854E-5</v>
      </c>
      <c r="Q932" s="68">
        <f>O932-M932</f>
        <v>0</v>
      </c>
      <c r="R932" s="90">
        <f>Q932/$M$1040</f>
        <v>0</v>
      </c>
    </row>
    <row r="933" spans="1:18" ht="15" customHeight="1" x14ac:dyDescent="0.2">
      <c r="A933" s="225">
        <f>A932+1</f>
        <v>931</v>
      </c>
      <c r="B933" t="s">
        <v>2742</v>
      </c>
      <c r="C933" s="63" t="s">
        <v>2743</v>
      </c>
      <c r="D933" s="63"/>
      <c r="E933" t="s">
        <v>2744</v>
      </c>
      <c r="F933" t="s">
        <v>2745</v>
      </c>
      <c r="G933" s="63" t="s">
        <v>590</v>
      </c>
      <c r="M933" s="227">
        <f>VLOOKUP(B933,'Shareholding Feb13'!$B$2:$P$982,12,0)</f>
        <v>112000</v>
      </c>
      <c r="N933" s="244">
        <f>M933/$M$1040</f>
        <v>9.9121623116578533E-5</v>
      </c>
      <c r="O933" s="243">
        <f>VLOOKUP(B933,'Shareholding Mar13'!$B$2:$P$970,12,0)</f>
        <v>137000</v>
      </c>
      <c r="P933" s="244">
        <f>O933/$M$1040</f>
        <v>1.2124698541938624E-4</v>
      </c>
      <c r="Q933" s="68">
        <f>O933-M933</f>
        <v>25000</v>
      </c>
      <c r="R933" s="90">
        <f>Q933/$M$1040</f>
        <v>2.2125362302807708E-5</v>
      </c>
    </row>
    <row r="934" spans="1:18" ht="15" customHeight="1" x14ac:dyDescent="0.2">
      <c r="A934" s="225">
        <f>A933+1</f>
        <v>932</v>
      </c>
      <c r="B934" t="s">
        <v>3426</v>
      </c>
      <c r="C934" s="63" t="s">
        <v>3427</v>
      </c>
      <c r="D934" s="63"/>
      <c r="E934" t="s">
        <v>3428</v>
      </c>
      <c r="F934"/>
      <c r="G934" s="63" t="s">
        <v>590</v>
      </c>
      <c r="M934" s="227">
        <f>VLOOKUP(B934,'Shareholding Feb13'!$B$2:$P$982,12,0)</f>
        <v>13000</v>
      </c>
      <c r="N934" s="244">
        <f>M934/$M$1040</f>
        <v>1.1505188397460009E-5</v>
      </c>
      <c r="O934" s="243">
        <f>VLOOKUP(B934,'Shareholding Mar13'!$B$2:$P$970,12,0)</f>
        <v>13000</v>
      </c>
      <c r="P934" s="244">
        <f>O934/$M$1040</f>
        <v>1.1505188397460009E-5</v>
      </c>
      <c r="Q934" s="68">
        <f>O934-M934</f>
        <v>0</v>
      </c>
      <c r="R934" s="90">
        <f>Q934/$M$1040</f>
        <v>0</v>
      </c>
    </row>
    <row r="935" spans="1:18" ht="15" customHeight="1" x14ac:dyDescent="0.2">
      <c r="A935" s="225">
        <f>A934+1</f>
        <v>933</v>
      </c>
      <c r="B935" t="s">
        <v>253</v>
      </c>
      <c r="C935" s="63" t="s">
        <v>254</v>
      </c>
      <c r="D935" s="63"/>
      <c r="E935" t="s">
        <v>992</v>
      </c>
      <c r="F935"/>
      <c r="G935" s="63" t="s">
        <v>590</v>
      </c>
      <c r="M935" s="227">
        <f>VLOOKUP(B935,'Shareholding Feb13'!$B$2:$P$982,12,0)</f>
        <v>618500</v>
      </c>
      <c r="N935" s="244">
        <f>M935/$M$1040</f>
        <v>5.4738146337146272E-4</v>
      </c>
      <c r="O935" s="243">
        <f>VLOOKUP(B935,'Shareholding Mar13'!$B$2:$P$970,12,0)</f>
        <v>618500</v>
      </c>
      <c r="P935" s="244">
        <f>O935/$M$1040</f>
        <v>5.4738146337146272E-4</v>
      </c>
      <c r="Q935" s="68">
        <f>O935-M935</f>
        <v>0</v>
      </c>
      <c r="R935" s="90">
        <f>Q935/$M$1040</f>
        <v>0</v>
      </c>
    </row>
    <row r="936" spans="1:18" ht="15" customHeight="1" x14ac:dyDescent="0.2">
      <c r="A936" s="225">
        <f>A935+1</f>
        <v>934</v>
      </c>
      <c r="B936" t="s">
        <v>2135</v>
      </c>
      <c r="C936" s="63" t="s">
        <v>2136</v>
      </c>
      <c r="D936" s="63"/>
      <c r="E936" t="s">
        <v>992</v>
      </c>
      <c r="F936"/>
      <c r="G936" s="63" t="s">
        <v>590</v>
      </c>
      <c r="M936" s="227">
        <f>VLOOKUP(B936,'Shareholding Feb13'!$B$2:$P$982,12,0)</f>
        <v>330500</v>
      </c>
      <c r="N936" s="244">
        <f>M936/$M$1040</f>
        <v>2.9249728964311788E-4</v>
      </c>
      <c r="O936" s="243">
        <f>VLOOKUP(B936,'Shareholding Mar13'!$B$2:$P$970,12,0)</f>
        <v>267000</v>
      </c>
      <c r="P936" s="244">
        <f>O936/$M$1040</f>
        <v>2.3629886939398632E-4</v>
      </c>
      <c r="Q936" s="68">
        <f>O936-M936</f>
        <v>-63500</v>
      </c>
      <c r="R936" s="90">
        <f>Q936/$M$1040</f>
        <v>-5.6198420249131582E-5</v>
      </c>
    </row>
    <row r="937" spans="1:18" ht="15" customHeight="1" x14ac:dyDescent="0.2">
      <c r="A937" s="225">
        <f>A936+1</f>
        <v>935</v>
      </c>
      <c r="B937" t="s">
        <v>2133</v>
      </c>
      <c r="C937" s="63" t="s">
        <v>2134</v>
      </c>
      <c r="D937" s="63"/>
      <c r="E937" t="s">
        <v>986</v>
      </c>
      <c r="F937"/>
      <c r="G937" s="63" t="s">
        <v>590</v>
      </c>
      <c r="M937" s="227">
        <f>VLOOKUP(B937,'Shareholding Feb13'!$B$2:$P$982,12,0)</f>
        <v>412000</v>
      </c>
      <c r="N937" s="244">
        <f>M937/$M$1040</f>
        <v>3.6462597075027106E-4</v>
      </c>
      <c r="O937" s="243">
        <f>VLOOKUP(B937,'Shareholding Mar13'!$B$2:$P$970,12,0)</f>
        <v>412000</v>
      </c>
      <c r="P937" s="244">
        <f>O937/$M$1040</f>
        <v>3.6462597075027106E-4</v>
      </c>
      <c r="Q937" s="68">
        <f>O937-M937</f>
        <v>0</v>
      </c>
      <c r="R937" s="90">
        <f>Q937/$M$1040</f>
        <v>0</v>
      </c>
    </row>
    <row r="938" spans="1:18" ht="15" customHeight="1" x14ac:dyDescent="0.2">
      <c r="A938" s="225">
        <f>A937+1</f>
        <v>936</v>
      </c>
      <c r="B938" t="s">
        <v>1617</v>
      </c>
      <c r="C938" s="63" t="s">
        <v>1618</v>
      </c>
      <c r="D938" s="63" t="s">
        <v>656</v>
      </c>
      <c r="E938" t="s">
        <v>2565</v>
      </c>
      <c r="F938">
        <v>2111</v>
      </c>
      <c r="G938" s="63" t="s">
        <v>590</v>
      </c>
      <c r="M938" s="227">
        <f>VLOOKUP(B938,'Shareholding Feb13'!$B$2:$P$982,12,0)</f>
        <v>31000</v>
      </c>
      <c r="N938" s="244">
        <f>M938/$M$1040</f>
        <v>2.7435449255481558E-5</v>
      </c>
      <c r="O938" s="243">
        <f>VLOOKUP(B938,'Shareholding Mar13'!$B$2:$P$970,12,0)</f>
        <v>31000</v>
      </c>
      <c r="P938" s="244">
        <f>O938/$M$1040</f>
        <v>2.7435449255481558E-5</v>
      </c>
      <c r="Q938" s="68">
        <f>O938-M938</f>
        <v>0</v>
      </c>
      <c r="R938" s="90">
        <f>Q938/$M$1040</f>
        <v>0</v>
      </c>
    </row>
    <row r="939" spans="1:18" ht="15" customHeight="1" x14ac:dyDescent="0.2">
      <c r="A939" s="225">
        <f>A938+1</f>
        <v>937</v>
      </c>
      <c r="B939" t="s">
        <v>561</v>
      </c>
      <c r="C939" s="63" t="s">
        <v>562</v>
      </c>
      <c r="D939" s="63"/>
      <c r="E939" t="s">
        <v>992</v>
      </c>
      <c r="F939"/>
      <c r="G939" s="63" t="s">
        <v>590</v>
      </c>
      <c r="M939" s="227">
        <f>VLOOKUP(B939,'Shareholding Feb13'!$B$2:$P$982,12,0)</f>
        <v>21000</v>
      </c>
      <c r="N939" s="244">
        <f>M939/$M$1040</f>
        <v>1.8585304334358474E-5</v>
      </c>
      <c r="O939" s="243">
        <f>VLOOKUP(B939,'Shareholding Mar13'!$B$2:$P$970,12,0)</f>
        <v>21000</v>
      </c>
      <c r="P939" s="244">
        <f>O939/$M$1040</f>
        <v>1.8585304334358474E-5</v>
      </c>
      <c r="Q939" s="68">
        <f>O939-M939</f>
        <v>0</v>
      </c>
      <c r="R939" s="90">
        <f>Q939/$M$1040</f>
        <v>0</v>
      </c>
    </row>
    <row r="940" spans="1:18" ht="15" customHeight="1" x14ac:dyDescent="0.2">
      <c r="A940" s="225">
        <f>A939+1</f>
        <v>938</v>
      </c>
      <c r="B940" t="s">
        <v>2392</v>
      </c>
      <c r="C940" s="63" t="s">
        <v>2393</v>
      </c>
      <c r="D940" s="63" t="s">
        <v>656</v>
      </c>
      <c r="E940" t="s">
        <v>2597</v>
      </c>
      <c r="F940" t="s">
        <v>2598</v>
      </c>
      <c r="G940" s="63" t="s">
        <v>590</v>
      </c>
      <c r="M940" s="227">
        <f>VLOOKUP(B940,'Shareholding Feb13'!$B$2:$P$982,12,0)</f>
        <v>3000</v>
      </c>
      <c r="N940" s="244">
        <f>M940/$M$1040</f>
        <v>2.6550434763369249E-6</v>
      </c>
      <c r="O940" s="243">
        <f>VLOOKUP(B940,'Shareholding Mar13'!$B$2:$P$970,12,0)</f>
        <v>3000</v>
      </c>
      <c r="P940" s="244">
        <f>O940/$M$1040</f>
        <v>2.6550434763369249E-6</v>
      </c>
      <c r="Q940" s="68">
        <f>O940-M940</f>
        <v>0</v>
      </c>
      <c r="R940" s="90">
        <f>Q940/$M$1040</f>
        <v>0</v>
      </c>
    </row>
    <row r="941" spans="1:18" ht="15" customHeight="1" x14ac:dyDescent="0.2">
      <c r="A941" s="225">
        <f>A940+1</f>
        <v>939</v>
      </c>
      <c r="B941" t="s">
        <v>2617</v>
      </c>
      <c r="C941" s="63" t="s">
        <v>2618</v>
      </c>
      <c r="D941" s="63"/>
      <c r="E941" t="s">
        <v>992</v>
      </c>
      <c r="F941"/>
      <c r="G941" s="63" t="s">
        <v>590</v>
      </c>
      <c r="M941" s="227">
        <f>VLOOKUP(B941,'Shareholding Feb13'!$B$2:$P$982,12,0)</f>
        <v>823000</v>
      </c>
      <c r="N941" s="244">
        <f>M941/$M$1040</f>
        <v>7.283669270084298E-4</v>
      </c>
      <c r="O941" s="243">
        <f>VLOOKUP(B941,'Shareholding Mar13'!$B$2:$P$970,12,0)</f>
        <v>823000</v>
      </c>
      <c r="P941" s="244">
        <f>O941/$M$1040</f>
        <v>7.283669270084298E-4</v>
      </c>
      <c r="Q941" s="68">
        <f>O941-M941</f>
        <v>0</v>
      </c>
      <c r="R941" s="90">
        <f>Q941/$M$1040</f>
        <v>0</v>
      </c>
    </row>
    <row r="942" spans="1:18" ht="15" customHeight="1" x14ac:dyDescent="0.2">
      <c r="A942" s="225">
        <f>A941+1</f>
        <v>940</v>
      </c>
      <c r="B942" t="s">
        <v>664</v>
      </c>
      <c r="C942" s="63" t="s">
        <v>665</v>
      </c>
      <c r="D942" s="63"/>
      <c r="E942" t="s">
        <v>992</v>
      </c>
      <c r="F942"/>
      <c r="G942" s="63" t="s">
        <v>590</v>
      </c>
      <c r="M942" s="227">
        <f>VLOOKUP(B942,'Shareholding Feb13'!$B$2:$P$982,12,0)</f>
        <v>54500</v>
      </c>
      <c r="N942" s="244">
        <f>M942/$M$1040</f>
        <v>4.8233289820120807E-5</v>
      </c>
      <c r="O942" s="243">
        <f>VLOOKUP(B942,'Shareholding Mar13'!$B$2:$P$970,12,0)</f>
        <v>54500</v>
      </c>
      <c r="P942" s="244">
        <f>O942/$M$1040</f>
        <v>4.8233289820120807E-5</v>
      </c>
      <c r="Q942" s="68">
        <f>O942-M942</f>
        <v>0</v>
      </c>
      <c r="R942" s="90">
        <f>Q942/$M$1040</f>
        <v>0</v>
      </c>
    </row>
    <row r="943" spans="1:18" ht="15" customHeight="1" x14ac:dyDescent="0.2">
      <c r="A943" s="225">
        <f>A942+1</f>
        <v>941</v>
      </c>
      <c r="B943" t="s">
        <v>648</v>
      </c>
      <c r="C943" s="63" t="s">
        <v>412</v>
      </c>
      <c r="D943" s="63"/>
      <c r="E943" t="s">
        <v>986</v>
      </c>
      <c r="F943"/>
      <c r="G943" s="63" t="s">
        <v>590</v>
      </c>
      <c r="M943" s="227">
        <f>VLOOKUP(B943,'Shareholding Feb13'!$B$2:$P$982,12,0)</f>
        <v>1400600</v>
      </c>
      <c r="N943" s="244">
        <f>M943/$M$1040</f>
        <v>1.239551297652499E-3</v>
      </c>
      <c r="O943" s="243">
        <f>VLOOKUP(B943,'Shareholding Mar13'!$B$2:$P$970,12,0)</f>
        <v>1403600</v>
      </c>
      <c r="P943" s="244">
        <f>O943/$M$1040</f>
        <v>1.2422063411288359E-3</v>
      </c>
      <c r="Q943" s="68">
        <f>O943-M943</f>
        <v>3000</v>
      </c>
      <c r="R943" s="90">
        <f>Q943/$M$1040</f>
        <v>2.6550434763369249E-6</v>
      </c>
    </row>
    <row r="944" spans="1:18" ht="15" customHeight="1" x14ac:dyDescent="0.2">
      <c r="A944" s="225">
        <f>A943+1</f>
        <v>942</v>
      </c>
      <c r="B944" t="s">
        <v>653</v>
      </c>
      <c r="C944" s="63" t="s">
        <v>413</v>
      </c>
      <c r="D944" s="63" t="s">
        <v>656</v>
      </c>
      <c r="E944" t="s">
        <v>2931</v>
      </c>
      <c r="F944" t="s">
        <v>2932</v>
      </c>
      <c r="G944" s="63" t="s">
        <v>590</v>
      </c>
      <c r="M944" s="227">
        <f>VLOOKUP(B944,'Shareholding Feb13'!$B$2:$P$982,12,0)</f>
        <v>73000</v>
      </c>
      <c r="N944" s="244">
        <f>M944/$M$1040</f>
        <v>6.4606057924198503E-5</v>
      </c>
      <c r="O944" s="243">
        <f>VLOOKUP(B944,'Shareholding Mar13'!$B$2:$P$970,12,0)</f>
        <v>73000</v>
      </c>
      <c r="P944" s="244">
        <f>O944/$M$1040</f>
        <v>6.4606057924198503E-5</v>
      </c>
      <c r="Q944" s="68">
        <f>O944-M944</f>
        <v>0</v>
      </c>
      <c r="R944" s="90">
        <f>Q944/$M$1040</f>
        <v>0</v>
      </c>
    </row>
    <row r="945" spans="1:18" ht="15" customHeight="1" x14ac:dyDescent="0.2">
      <c r="A945" s="225">
        <f>A944+1</f>
        <v>943</v>
      </c>
      <c r="B945" t="s">
        <v>1613</v>
      </c>
      <c r="C945" s="63" t="s">
        <v>1614</v>
      </c>
      <c r="D945" s="63"/>
      <c r="E945" t="s">
        <v>2565</v>
      </c>
      <c r="F945">
        <v>2111</v>
      </c>
      <c r="G945" s="63" t="s">
        <v>590</v>
      </c>
      <c r="M945" s="227">
        <f>VLOOKUP(B945,'Shareholding Feb13'!$B$2:$P$982,12,0)</f>
        <v>20000</v>
      </c>
      <c r="N945" s="244">
        <f>M945/$M$1040</f>
        <v>1.7700289842246168E-5</v>
      </c>
      <c r="O945" s="243">
        <f>VLOOKUP(B945,'Shareholding Mar13'!$B$2:$P$970,12,0)</f>
        <v>20000</v>
      </c>
      <c r="P945" s="244">
        <f>O945/$M$1040</f>
        <v>1.7700289842246168E-5</v>
      </c>
      <c r="Q945" s="68">
        <f>O945-M945</f>
        <v>0</v>
      </c>
      <c r="R945" s="90">
        <f>Q945/$M$1040</f>
        <v>0</v>
      </c>
    </row>
    <row r="946" spans="1:18" ht="15" customHeight="1" x14ac:dyDescent="0.2">
      <c r="A946" s="225">
        <f>A945+1</f>
        <v>944</v>
      </c>
      <c r="B946" t="s">
        <v>3297</v>
      </c>
      <c r="C946" s="63" t="s">
        <v>3298</v>
      </c>
      <c r="D946" s="63"/>
      <c r="E946" t="s">
        <v>3299</v>
      </c>
      <c r="F946" t="s">
        <v>3300</v>
      </c>
      <c r="G946" s="63" t="s">
        <v>590</v>
      </c>
      <c r="M946" s="227">
        <f>VLOOKUP(B946,'Shareholding Feb13'!$B$2:$P$982,12,0)</f>
        <v>14500</v>
      </c>
      <c r="N946" s="244">
        <f>M946/$M$1040</f>
        <v>1.2832710135628471E-5</v>
      </c>
      <c r="O946" s="243">
        <f>VLOOKUP(B946,'Shareholding Mar13'!$B$2:$P$970,12,0)</f>
        <v>14500</v>
      </c>
      <c r="P946" s="244">
        <f>O946/$M$1040</f>
        <v>1.2832710135628471E-5</v>
      </c>
      <c r="Q946" s="68">
        <f>O946-M946</f>
        <v>0</v>
      </c>
      <c r="R946" s="90">
        <f>Q946/$M$1040</f>
        <v>0</v>
      </c>
    </row>
    <row r="947" spans="1:18" ht="15" customHeight="1" x14ac:dyDescent="0.2">
      <c r="A947" s="225">
        <f>A946+1</f>
        <v>945</v>
      </c>
      <c r="B947" t="s">
        <v>2811</v>
      </c>
      <c r="C947" s="63" t="s">
        <v>2812</v>
      </c>
      <c r="D947" s="63" t="s">
        <v>656</v>
      </c>
      <c r="E947" t="s">
        <v>2813</v>
      </c>
      <c r="F947" t="s">
        <v>2814</v>
      </c>
      <c r="G947" s="63" t="s">
        <v>590</v>
      </c>
      <c r="M947" s="227">
        <f>VLOOKUP(B947,'Shareholding Feb13'!$B$2:$P$982,12,0)</f>
        <v>1511000</v>
      </c>
      <c r="N947" s="244">
        <f>M947/$M$1040</f>
        <v>1.337256897581698E-3</v>
      </c>
      <c r="O947" s="243">
        <f>VLOOKUP(B947,'Shareholding Mar13'!$B$2:$P$970,12,0)</f>
        <v>1651000</v>
      </c>
      <c r="P947" s="244">
        <f>O947/$M$1040</f>
        <v>1.461158926477421E-3</v>
      </c>
      <c r="Q947" s="68">
        <f>O947-M947</f>
        <v>140000</v>
      </c>
      <c r="R947" s="90">
        <f>Q947/$M$1040</f>
        <v>1.2390202889572317E-4</v>
      </c>
    </row>
    <row r="948" spans="1:18" ht="15" customHeight="1" x14ac:dyDescent="0.2">
      <c r="A948" s="225">
        <f>A947+1</f>
        <v>946</v>
      </c>
      <c r="B948" t="s">
        <v>3136</v>
      </c>
      <c r="C948" s="63" t="s">
        <v>3137</v>
      </c>
      <c r="D948" s="63" t="s">
        <v>656</v>
      </c>
      <c r="E948" t="s">
        <v>3138</v>
      </c>
      <c r="F948" t="s">
        <v>1623</v>
      </c>
      <c r="G948" s="63" t="s">
        <v>590</v>
      </c>
      <c r="M948" s="227">
        <f>VLOOKUP(B948,'Shareholding Feb13'!$B$2:$P$982,12,0)</f>
        <v>66500</v>
      </c>
      <c r="N948" s="244">
        <f>M948/$M$1040</f>
        <v>5.8853463725468507E-5</v>
      </c>
      <c r="O948" s="243">
        <f>VLOOKUP(B948,'Shareholding Mar13'!$B$2:$P$970,12,0)</f>
        <v>66500</v>
      </c>
      <c r="P948" s="244">
        <f>O948/$M$1040</f>
        <v>5.8853463725468507E-5</v>
      </c>
      <c r="Q948" s="68">
        <f>O948-M948</f>
        <v>0</v>
      </c>
      <c r="R948" s="90">
        <f>Q948/$M$1040</f>
        <v>0</v>
      </c>
    </row>
    <row r="949" spans="1:18" ht="15" customHeight="1" x14ac:dyDescent="0.2">
      <c r="A949" s="225">
        <f>A948+1</f>
        <v>947</v>
      </c>
      <c r="B949" t="s">
        <v>3390</v>
      </c>
      <c r="C949" s="63" t="s">
        <v>3391</v>
      </c>
      <c r="D949" s="63" t="s">
        <v>656</v>
      </c>
      <c r="E949" t="s">
        <v>3392</v>
      </c>
      <c r="F949" t="s">
        <v>3393</v>
      </c>
      <c r="G949" s="63" t="s">
        <v>590</v>
      </c>
      <c r="M949" s="227">
        <f>VLOOKUP(B949,'Shareholding Feb13'!$B$2:$P$982,12,0)</f>
        <v>50500</v>
      </c>
      <c r="N949" s="244">
        <f>M949/$M$1040</f>
        <v>4.469323185167157E-5</v>
      </c>
      <c r="O949" s="243"/>
      <c r="P949" s="244">
        <f>O949/$M$1040</f>
        <v>0</v>
      </c>
      <c r="Q949" s="68">
        <f>O949-M949</f>
        <v>-50500</v>
      </c>
      <c r="R949" s="90">
        <f>Q949/$M$1040</f>
        <v>-4.469323185167157E-5</v>
      </c>
    </row>
    <row r="950" spans="1:18" ht="15" customHeight="1" x14ac:dyDescent="0.2">
      <c r="A950" s="225">
        <f>A949+1</f>
        <v>948</v>
      </c>
      <c r="B950" t="s">
        <v>1691</v>
      </c>
      <c r="C950" s="63" t="s">
        <v>1692</v>
      </c>
      <c r="D950" s="63" t="s">
        <v>656</v>
      </c>
      <c r="E950" t="s">
        <v>2434</v>
      </c>
      <c r="F950" t="s">
        <v>2435</v>
      </c>
      <c r="G950" s="63" t="s">
        <v>590</v>
      </c>
      <c r="M950" s="227">
        <f>VLOOKUP(B950,'Shareholding Feb13'!$B$2:$P$982,12,0)</f>
        <v>375000</v>
      </c>
      <c r="N950" s="244">
        <f>M950/$M$1040</f>
        <v>3.3188043454211562E-4</v>
      </c>
      <c r="O950" s="243">
        <f>VLOOKUP(B950,'Shareholding Mar13'!$B$2:$P$970,12,0)</f>
        <v>425500</v>
      </c>
      <c r="P950" s="244">
        <f>O950/$M$1040</f>
        <v>3.7657366639378721E-4</v>
      </c>
      <c r="Q950" s="68">
        <f>O950-M950</f>
        <v>50500</v>
      </c>
      <c r="R950" s="90">
        <f>Q950/$M$1040</f>
        <v>4.469323185167157E-5</v>
      </c>
    </row>
    <row r="951" spans="1:18" ht="15" customHeight="1" x14ac:dyDescent="0.2">
      <c r="A951" s="225">
        <f>A950+1</f>
        <v>949</v>
      </c>
      <c r="B951" t="s">
        <v>1122</v>
      </c>
      <c r="C951" s="63" t="s">
        <v>1123</v>
      </c>
      <c r="D951" s="63" t="s">
        <v>656</v>
      </c>
      <c r="E951" t="s">
        <v>2454</v>
      </c>
      <c r="F951" t="s">
        <v>804</v>
      </c>
      <c r="G951" s="63" t="s">
        <v>590</v>
      </c>
      <c r="M951" s="227">
        <f>VLOOKUP(B951,'Shareholding Feb13'!$B$2:$P$982,12,0)</f>
        <v>228000</v>
      </c>
      <c r="N951" s="244">
        <f>M951/$M$1040</f>
        <v>2.0178330420160629E-4</v>
      </c>
      <c r="O951" s="243">
        <f>VLOOKUP(B951,'Shareholding Mar13'!$B$2:$P$970,12,0)</f>
        <v>235000</v>
      </c>
      <c r="P951" s="244">
        <f>O951/$M$1040</f>
        <v>2.0797840564639247E-4</v>
      </c>
      <c r="Q951" s="68">
        <f>O951-M951</f>
        <v>7000</v>
      </c>
      <c r="R951" s="90">
        <f>Q951/$M$1040</f>
        <v>6.1951014447861583E-6</v>
      </c>
    </row>
    <row r="952" spans="1:18" ht="15" customHeight="1" x14ac:dyDescent="0.2">
      <c r="A952" s="225">
        <f>A951+1</f>
        <v>950</v>
      </c>
      <c r="B952" t="s">
        <v>2489</v>
      </c>
      <c r="C952" s="63" t="s">
        <v>2490</v>
      </c>
      <c r="D952" s="63" t="s">
        <v>656</v>
      </c>
      <c r="E952" t="s">
        <v>2491</v>
      </c>
      <c r="F952" t="s">
        <v>1762</v>
      </c>
      <c r="G952" s="63" t="s">
        <v>590</v>
      </c>
      <c r="M952" s="227">
        <f>VLOOKUP(B952,'Shareholding Feb13'!$B$2:$P$982,12,0)</f>
        <v>793500</v>
      </c>
      <c r="N952" s="244">
        <f>M952/$M$1040</f>
        <v>7.022589994911167E-4</v>
      </c>
      <c r="O952" s="243">
        <f>VLOOKUP(B952,'Shareholding Mar13'!$B$2:$P$970,12,0)</f>
        <v>936500</v>
      </c>
      <c r="P952" s="244">
        <f>O952/$M$1040</f>
        <v>8.2881607186317677E-4</v>
      </c>
      <c r="Q952" s="68">
        <f>O952-M952</f>
        <v>143000</v>
      </c>
      <c r="R952" s="90">
        <f>Q952/$M$1040</f>
        <v>1.265570723720601E-4</v>
      </c>
    </row>
    <row r="953" spans="1:18" ht="15" customHeight="1" x14ac:dyDescent="0.2">
      <c r="A953" s="225">
        <f>A952+1</f>
        <v>951</v>
      </c>
      <c r="B953" t="s">
        <v>3127</v>
      </c>
      <c r="C953" s="63" t="s">
        <v>3128</v>
      </c>
      <c r="D953" s="63"/>
      <c r="E953" t="s">
        <v>3129</v>
      </c>
      <c r="F953"/>
      <c r="G953" s="63" t="s">
        <v>590</v>
      </c>
      <c r="M953" s="227">
        <f>VLOOKUP(B953,'Shareholding Feb13'!$B$2:$P$982,12,0)</f>
        <v>330000</v>
      </c>
      <c r="N953" s="244">
        <f>M953/$M$1040</f>
        <v>2.9205478239706178E-4</v>
      </c>
      <c r="O953" s="243">
        <f>VLOOKUP(B953,'Shareholding Mar13'!$B$2:$P$970,12,0)</f>
        <v>279500</v>
      </c>
      <c r="P953" s="244">
        <f>O953/$M$1040</f>
        <v>2.4736155054539018E-4</v>
      </c>
      <c r="Q953" s="68">
        <f>O953-M953</f>
        <v>-50500</v>
      </c>
      <c r="R953" s="90">
        <f>Q953/$M$1040</f>
        <v>-4.469323185167157E-5</v>
      </c>
    </row>
    <row r="954" spans="1:18" ht="15" customHeight="1" x14ac:dyDescent="0.2">
      <c r="A954" s="225">
        <f>A953+1</f>
        <v>952</v>
      </c>
      <c r="B954" t="s">
        <v>2006</v>
      </c>
      <c r="C954" s="63" t="s">
        <v>2007</v>
      </c>
      <c r="D954" s="63" t="s">
        <v>656</v>
      </c>
      <c r="E954" t="s">
        <v>2551</v>
      </c>
      <c r="F954" t="s">
        <v>2552</v>
      </c>
      <c r="G954" s="63" t="s">
        <v>590</v>
      </c>
      <c r="M954" s="227">
        <f>VLOOKUP(B954,'Shareholding Feb13'!$B$2:$P$982,12,0)</f>
        <v>18156</v>
      </c>
      <c r="N954" s="244">
        <f>M954/$M$1040</f>
        <v>1.6068323118791071E-5</v>
      </c>
      <c r="O954" s="243">
        <f>VLOOKUP(B954,'Shareholding Mar13'!$B$2:$P$970,12,0)</f>
        <v>18156</v>
      </c>
      <c r="P954" s="244">
        <f>O954/$M$1040</f>
        <v>1.6068323118791071E-5</v>
      </c>
      <c r="Q954" s="68">
        <f>O954-M954</f>
        <v>0</v>
      </c>
      <c r="R954" s="90">
        <f>Q954/$M$1040</f>
        <v>0</v>
      </c>
    </row>
    <row r="955" spans="1:18" ht="15" customHeight="1" x14ac:dyDescent="0.2">
      <c r="A955" s="225">
        <f>A954+1</f>
        <v>953</v>
      </c>
      <c r="B955" t="s">
        <v>3442</v>
      </c>
      <c r="C955" s="63" t="s">
        <v>3443</v>
      </c>
      <c r="D955" s="63" t="s">
        <v>656</v>
      </c>
      <c r="E955" t="s">
        <v>3444</v>
      </c>
      <c r="F955" t="s">
        <v>3445</v>
      </c>
      <c r="G955" s="63" t="s">
        <v>590</v>
      </c>
      <c r="M955" s="227">
        <f>VLOOKUP(B955,'Shareholding Feb13'!$B$2:$P$982,12,0)</f>
        <v>5500</v>
      </c>
      <c r="N955" s="244">
        <f>M955/$M$1040</f>
        <v>4.8675797066176959E-6</v>
      </c>
      <c r="O955" s="243">
        <f>VLOOKUP(B955,'Shareholding Mar13'!$B$2:$P$970,12,0)</f>
        <v>5500</v>
      </c>
      <c r="P955" s="244">
        <f>O955/$M$1040</f>
        <v>4.8675797066176959E-6</v>
      </c>
      <c r="Q955" s="68">
        <f>O955-M955</f>
        <v>0</v>
      </c>
      <c r="R955" s="90">
        <f>Q955/$M$1040</f>
        <v>0</v>
      </c>
    </row>
    <row r="956" spans="1:18" ht="15" customHeight="1" x14ac:dyDescent="0.2">
      <c r="A956" s="225">
        <f>A955+1</f>
        <v>954</v>
      </c>
      <c r="B956" t="s">
        <v>865</v>
      </c>
      <c r="C956" s="63" t="s">
        <v>866</v>
      </c>
      <c r="D956" s="63" t="s">
        <v>656</v>
      </c>
      <c r="E956" t="s">
        <v>2582</v>
      </c>
      <c r="F956" t="s">
        <v>2381</v>
      </c>
      <c r="G956" s="63" t="s">
        <v>590</v>
      </c>
      <c r="M956" s="227">
        <f>VLOOKUP(B956,'Shareholding Feb13'!$B$2:$P$982,12,0)</f>
        <v>7500</v>
      </c>
      <c r="N956" s="244">
        <f>M956/$M$1040</f>
        <v>6.6376086908423122E-6</v>
      </c>
      <c r="O956" s="243">
        <f>VLOOKUP(B956,'Shareholding Mar13'!$B$2:$P$970,12,0)</f>
        <v>7500</v>
      </c>
      <c r="P956" s="244">
        <f>O956/$M$1040</f>
        <v>6.6376086908423122E-6</v>
      </c>
      <c r="Q956" s="68">
        <f>O956-M956</f>
        <v>0</v>
      </c>
      <c r="R956" s="90">
        <f>Q956/$M$1040</f>
        <v>0</v>
      </c>
    </row>
    <row r="957" spans="1:18" ht="15" customHeight="1" x14ac:dyDescent="0.2">
      <c r="A957" s="225">
        <f>A956+1</f>
        <v>955</v>
      </c>
      <c r="B957" t="s">
        <v>729</v>
      </c>
      <c r="C957" s="63" t="s">
        <v>730</v>
      </c>
      <c r="D957" s="63" t="s">
        <v>656</v>
      </c>
      <c r="E957" t="s">
        <v>3394</v>
      </c>
      <c r="F957" t="s">
        <v>3395</v>
      </c>
      <c r="G957" s="63" t="s">
        <v>590</v>
      </c>
      <c r="M957" s="227">
        <f>VLOOKUP(B957,'Shareholding Feb13'!$B$2:$P$982,12,0)</f>
        <v>45500</v>
      </c>
      <c r="N957" s="244">
        <f>M957/$M$1040</f>
        <v>4.0268159391110026E-5</v>
      </c>
      <c r="O957" s="243">
        <f>VLOOKUP(B957,'Shareholding Mar13'!$B$2:$P$970,12,0)</f>
        <v>45500</v>
      </c>
      <c r="P957" s="244">
        <f>O957/$M$1040</f>
        <v>4.0268159391110026E-5</v>
      </c>
      <c r="Q957" s="68">
        <f>O957-M957</f>
        <v>0</v>
      </c>
      <c r="R957" s="90">
        <f>Q957/$M$1040</f>
        <v>0</v>
      </c>
    </row>
    <row r="958" spans="1:18" ht="15" customHeight="1" x14ac:dyDescent="0.2">
      <c r="A958" s="225">
        <f>A957+1</f>
        <v>956</v>
      </c>
      <c r="B958" t="s">
        <v>1443</v>
      </c>
      <c r="C958" s="63" t="s">
        <v>1444</v>
      </c>
      <c r="D958" s="63" t="s">
        <v>656</v>
      </c>
      <c r="E958" t="s">
        <v>2381</v>
      </c>
      <c r="F958">
        <v>0</v>
      </c>
      <c r="G958" s="63" t="s">
        <v>590</v>
      </c>
      <c r="M958" s="227">
        <f>VLOOKUP(B958,'Shareholding Feb13'!$B$2:$P$982,12,0)</f>
        <v>6000</v>
      </c>
      <c r="N958" s="244">
        <f>M958/$M$1040</f>
        <v>5.3100869526738497E-6</v>
      </c>
      <c r="O958" s="243">
        <f>VLOOKUP(B958,'Shareholding Mar13'!$B$2:$P$970,12,0)</f>
        <v>6000</v>
      </c>
      <c r="P958" s="244">
        <f>O958/$M$1040</f>
        <v>5.3100869526738497E-6</v>
      </c>
      <c r="Q958" s="68">
        <f>O958-M958</f>
        <v>0</v>
      </c>
      <c r="R958" s="90">
        <f>Q958/$M$1040</f>
        <v>0</v>
      </c>
    </row>
    <row r="959" spans="1:18" ht="15" customHeight="1" x14ac:dyDescent="0.2">
      <c r="A959" s="225">
        <f>A958+1</f>
        <v>957</v>
      </c>
      <c r="B959" t="s">
        <v>1445</v>
      </c>
      <c r="C959" s="63" t="s">
        <v>1446</v>
      </c>
      <c r="D959" s="63" t="s">
        <v>656</v>
      </c>
      <c r="E959" t="s">
        <v>2381</v>
      </c>
      <c r="F959">
        <v>0</v>
      </c>
      <c r="G959" s="63" t="s">
        <v>590</v>
      </c>
      <c r="M959" s="227">
        <f>VLOOKUP(B959,'Shareholding Feb13'!$B$2:$P$982,12,0)</f>
        <v>22500</v>
      </c>
      <c r="N959" s="244">
        <f>M959/$M$1040</f>
        <v>1.9912826072526937E-5</v>
      </c>
      <c r="O959" s="243">
        <f>VLOOKUP(B959,'Shareholding Mar13'!$B$2:$P$970,12,0)</f>
        <v>24000</v>
      </c>
      <c r="P959" s="244">
        <f>O959/$M$1040</f>
        <v>2.1240347810695399E-5</v>
      </c>
      <c r="Q959" s="68">
        <f>O959-M959</f>
        <v>1500</v>
      </c>
      <c r="R959" s="90">
        <f>Q959/$M$1040</f>
        <v>1.3275217381684624E-6</v>
      </c>
    </row>
    <row r="960" spans="1:18" ht="15" customHeight="1" x14ac:dyDescent="0.2">
      <c r="A960" s="225">
        <f>A959+1</f>
        <v>958</v>
      </c>
      <c r="B960" t="s">
        <v>723</v>
      </c>
      <c r="C960" s="63" t="s">
        <v>724</v>
      </c>
      <c r="D960" s="63"/>
      <c r="E960" t="s">
        <v>1008</v>
      </c>
      <c r="F960"/>
      <c r="G960" s="63" t="s">
        <v>590</v>
      </c>
      <c r="M960" s="227">
        <f>VLOOKUP(B960,'Shareholding Feb13'!$B$2:$P$982,12,0)</f>
        <v>626000</v>
      </c>
      <c r="N960" s="244">
        <f>M960/$M$1040</f>
        <v>5.5401907206230501E-4</v>
      </c>
      <c r="O960" s="243">
        <f>VLOOKUP(B960,'Shareholding Mar13'!$B$2:$P$970,12,0)</f>
        <v>626000</v>
      </c>
      <c r="P960" s="244">
        <f>O960/$M$1040</f>
        <v>5.5401907206230501E-4</v>
      </c>
      <c r="Q960" s="68">
        <f>O960-M960</f>
        <v>0</v>
      </c>
      <c r="R960" s="90">
        <f>Q960/$M$1040</f>
        <v>0</v>
      </c>
    </row>
    <row r="961" spans="1:18" ht="15" customHeight="1" x14ac:dyDescent="0.2">
      <c r="A961" s="225">
        <f>A960+1</f>
        <v>959</v>
      </c>
      <c r="B961" t="s">
        <v>3295</v>
      </c>
      <c r="C961" s="63" t="s">
        <v>3296</v>
      </c>
      <c r="D961" s="63" t="s">
        <v>656</v>
      </c>
      <c r="E961" t="s">
        <v>2371</v>
      </c>
      <c r="F961" t="s">
        <v>2362</v>
      </c>
      <c r="G961" s="63" t="s">
        <v>590</v>
      </c>
      <c r="M961" s="227">
        <f>VLOOKUP(B961,'Shareholding Feb13'!$B$2:$P$982,12,0)</f>
        <v>15000</v>
      </c>
      <c r="N961" s="244">
        <f>M961/$M$1040</f>
        <v>1.3275217381684624E-5</v>
      </c>
      <c r="O961" s="243"/>
      <c r="P961" s="244">
        <f>O961/$M$1040</f>
        <v>0</v>
      </c>
      <c r="Q961" s="68">
        <f>O961-M961</f>
        <v>-15000</v>
      </c>
      <c r="R961" s="90">
        <f>Q961/$M$1040</f>
        <v>-1.3275217381684624E-5</v>
      </c>
    </row>
    <row r="962" spans="1:18" ht="15" customHeight="1" x14ac:dyDescent="0.2">
      <c r="A962" s="225">
        <f>A961+1</f>
        <v>960</v>
      </c>
      <c r="B962" t="s">
        <v>1152</v>
      </c>
      <c r="C962" s="63" t="s">
        <v>1153</v>
      </c>
      <c r="D962" s="63" t="s">
        <v>656</v>
      </c>
      <c r="E962" t="s">
        <v>2289</v>
      </c>
      <c r="F962" t="s">
        <v>101</v>
      </c>
      <c r="G962" s="63" t="s">
        <v>590</v>
      </c>
      <c r="M962" s="227">
        <f>VLOOKUP(B962,'Shareholding Feb13'!$B$2:$P$982,12,0)</f>
        <v>76687</v>
      </c>
      <c r="N962" s="244">
        <f>M962/$M$1040</f>
        <v>6.7869106356616585E-5</v>
      </c>
      <c r="O962" s="243">
        <f>VLOOKUP(B962,'Shareholding Mar13'!$B$2:$P$970,12,0)</f>
        <v>64109</v>
      </c>
      <c r="P962" s="244">
        <f>O962/$M$1040</f>
        <v>5.6737394074827975E-5</v>
      </c>
      <c r="Q962" s="68">
        <f>O962-M962</f>
        <v>-12578</v>
      </c>
      <c r="R962" s="90">
        <f>Q962/$M$1040</f>
        <v>-1.1131712281788614E-5</v>
      </c>
    </row>
    <row r="963" spans="1:18" ht="15" customHeight="1" x14ac:dyDescent="0.2">
      <c r="A963" s="225">
        <f>A962+1</f>
        <v>961</v>
      </c>
      <c r="B963" t="s">
        <v>839</v>
      </c>
      <c r="C963" s="63" t="s">
        <v>840</v>
      </c>
      <c r="D963" s="63"/>
      <c r="E963" t="s">
        <v>1008</v>
      </c>
      <c r="F963"/>
      <c r="G963" s="63" t="s">
        <v>590</v>
      </c>
      <c r="M963" s="227">
        <f>VLOOKUP(B963,'Shareholding Feb13'!$B$2:$P$982,12,0)</f>
        <v>54500</v>
      </c>
      <c r="N963" s="244">
        <f>M963/$M$1040</f>
        <v>4.8233289820120807E-5</v>
      </c>
      <c r="O963" s="243">
        <f>VLOOKUP(B963,'Shareholding Mar13'!$B$2:$P$970,12,0)</f>
        <v>54500</v>
      </c>
      <c r="P963" s="244">
        <f>O963/$M$1040</f>
        <v>4.8233289820120807E-5</v>
      </c>
      <c r="Q963" s="68">
        <f>O963-M963</f>
        <v>0</v>
      </c>
      <c r="R963" s="90">
        <f>Q963/$M$1040</f>
        <v>0</v>
      </c>
    </row>
    <row r="964" spans="1:18" ht="15" customHeight="1" x14ac:dyDescent="0.2">
      <c r="A964" s="225">
        <f>A963+1</f>
        <v>962</v>
      </c>
      <c r="B964" t="s">
        <v>2446</v>
      </c>
      <c r="C964" s="63" t="s">
        <v>2447</v>
      </c>
      <c r="D964" s="63"/>
      <c r="E964" t="s">
        <v>2448</v>
      </c>
      <c r="F964" t="s">
        <v>2449</v>
      </c>
      <c r="G964" s="63" t="s">
        <v>590</v>
      </c>
      <c r="M964" s="227">
        <f>VLOOKUP(B964,'Shareholding Feb13'!$B$2:$P$982,12,0)</f>
        <v>259000</v>
      </c>
      <c r="N964" s="244">
        <f>M964/$M$1040</f>
        <v>2.2921875345708787E-4</v>
      </c>
      <c r="O964" s="243">
        <f>VLOOKUP(B964,'Shareholding Mar13'!$B$2:$P$970,12,0)</f>
        <v>259000</v>
      </c>
      <c r="P964" s="244">
        <f>O964/$M$1040</f>
        <v>2.2921875345708787E-4</v>
      </c>
      <c r="Q964" s="68">
        <f>O964-M964</f>
        <v>0</v>
      </c>
      <c r="R964" s="90">
        <f>Q964/$M$1040</f>
        <v>0</v>
      </c>
    </row>
    <row r="965" spans="1:18" ht="15" customHeight="1" x14ac:dyDescent="0.2">
      <c r="A965" s="225">
        <f>A964+1</f>
        <v>963</v>
      </c>
      <c r="B965" t="s">
        <v>1870</v>
      </c>
      <c r="C965" s="63" t="s">
        <v>1871</v>
      </c>
      <c r="D965" s="63"/>
      <c r="E965" t="s">
        <v>2492</v>
      </c>
      <c r="F965" t="s">
        <v>2493</v>
      </c>
      <c r="G965" s="63" t="s">
        <v>590</v>
      </c>
      <c r="M965" s="227">
        <f>VLOOKUP(B965,'Shareholding Feb13'!$B$2:$P$982,12,0)</f>
        <v>64500</v>
      </c>
      <c r="N965" s="244">
        <f>M965/$M$1040</f>
        <v>5.7083434741243888E-5</v>
      </c>
      <c r="O965" s="243">
        <f>VLOOKUP(B965,'Shareholding Mar13'!$B$2:$P$970,12,0)</f>
        <v>64500</v>
      </c>
      <c r="P965" s="244">
        <f>O965/$M$1040</f>
        <v>5.7083434741243888E-5</v>
      </c>
      <c r="Q965" s="68">
        <f>O965-M965</f>
        <v>0</v>
      </c>
      <c r="R965" s="90">
        <f>Q965/$M$1040</f>
        <v>0</v>
      </c>
    </row>
    <row r="966" spans="1:18" ht="15" customHeight="1" x14ac:dyDescent="0.2">
      <c r="A966" s="225">
        <f>A965+1</f>
        <v>964</v>
      </c>
      <c r="B966" t="s">
        <v>3640</v>
      </c>
      <c r="C966" s="63" t="s">
        <v>3641</v>
      </c>
      <c r="D966" s="63" t="s">
        <v>656</v>
      </c>
      <c r="E966" t="s">
        <v>3642</v>
      </c>
      <c r="F966" t="s">
        <v>190</v>
      </c>
      <c r="G966" s="63" t="s">
        <v>590</v>
      </c>
      <c r="M966" s="227"/>
      <c r="N966" s="244">
        <f>M966/$M$1040</f>
        <v>0</v>
      </c>
      <c r="O966" s="243">
        <f>VLOOKUP(B966,'Shareholding Mar13'!$B$2:$P$970,12,0)</f>
        <v>2000</v>
      </c>
      <c r="P966" s="244">
        <f>O966/$M$1040</f>
        <v>1.7700289842246167E-6</v>
      </c>
      <c r="Q966" s="68">
        <f>O966-M966</f>
        <v>2000</v>
      </c>
      <c r="R966" s="90">
        <f>Q966/$M$1040</f>
        <v>1.7700289842246167E-6</v>
      </c>
    </row>
    <row r="967" spans="1:18" ht="15" customHeight="1" x14ac:dyDescent="0.2">
      <c r="A967" s="225">
        <f>A966+1</f>
        <v>965</v>
      </c>
      <c r="B967" t="s">
        <v>1376</v>
      </c>
      <c r="C967" s="63" t="s">
        <v>1207</v>
      </c>
      <c r="D967" s="63" t="s">
        <v>656</v>
      </c>
      <c r="E967" t="s">
        <v>2466</v>
      </c>
      <c r="F967" t="s">
        <v>2467</v>
      </c>
      <c r="G967" s="63" t="s">
        <v>590</v>
      </c>
      <c r="M967" s="227">
        <f>VLOOKUP(B967,'Shareholding Feb13'!$B$2:$P$982,12,0)</f>
        <v>13500</v>
      </c>
      <c r="N967" s="244">
        <f>M967/$M$1040</f>
        <v>1.1947695643516162E-5</v>
      </c>
      <c r="O967" s="243">
        <f>VLOOKUP(B967,'Shareholding Mar13'!$B$2:$P$970,12,0)</f>
        <v>13500</v>
      </c>
      <c r="P967" s="244">
        <f>O967/$M$1040</f>
        <v>1.1947695643516162E-5</v>
      </c>
      <c r="Q967" s="68">
        <f>O967-M967</f>
        <v>0</v>
      </c>
      <c r="R967" s="90">
        <f>Q967/$M$1040</f>
        <v>0</v>
      </c>
    </row>
    <row r="968" spans="1:18" ht="15" customHeight="1" x14ac:dyDescent="0.2">
      <c r="A968" s="225">
        <f>A967+1</f>
        <v>966</v>
      </c>
      <c r="B968" t="s">
        <v>2051</v>
      </c>
      <c r="C968" s="63" t="s">
        <v>2052</v>
      </c>
      <c r="D968" s="63"/>
      <c r="E968" t="s">
        <v>2053</v>
      </c>
      <c r="F968" t="s">
        <v>2054</v>
      </c>
      <c r="G968" s="63" t="s">
        <v>590</v>
      </c>
      <c r="M968" s="227">
        <f>VLOOKUP(B968,'Shareholding Feb13'!$B$2:$P$982,12,0)</f>
        <v>46000</v>
      </c>
      <c r="N968" s="244">
        <f>M968/$M$1040</f>
        <v>4.0710666637166186E-5</v>
      </c>
      <c r="O968" s="243">
        <f>VLOOKUP(B968,'Shareholding Mar13'!$B$2:$P$970,12,0)</f>
        <v>46000</v>
      </c>
      <c r="P968" s="244">
        <f>O968/$M$1040</f>
        <v>4.0710666637166186E-5</v>
      </c>
      <c r="Q968" s="68">
        <f>O968-M968</f>
        <v>0</v>
      </c>
      <c r="R968" s="90">
        <f>Q968/$M$1040</f>
        <v>0</v>
      </c>
    </row>
    <row r="969" spans="1:18" ht="15" customHeight="1" x14ac:dyDescent="0.2">
      <c r="A969" s="225">
        <f>A968+1</f>
        <v>967</v>
      </c>
      <c r="B969" t="s">
        <v>2667</v>
      </c>
      <c r="C969" s="63" t="s">
        <v>2668</v>
      </c>
      <c r="D969" s="63"/>
      <c r="E969" t="s">
        <v>2695</v>
      </c>
      <c r="F969"/>
      <c r="G969" s="63" t="s">
        <v>590</v>
      </c>
      <c r="M969" s="227">
        <f>VLOOKUP(B969,'Shareholding Feb13'!$B$2:$P$982,12,0)</f>
        <v>15500</v>
      </c>
      <c r="N969" s="244">
        <f>M969/$M$1040</f>
        <v>1.3717724627740779E-5</v>
      </c>
      <c r="O969" s="243">
        <f>VLOOKUP(B969,'Shareholding Mar13'!$B$2:$P$970,12,0)</f>
        <v>72500</v>
      </c>
      <c r="P969" s="244">
        <f>O969/$M$1040</f>
        <v>6.4163550678142357E-5</v>
      </c>
      <c r="Q969" s="68">
        <f>O969-M969</f>
        <v>57000</v>
      </c>
      <c r="R969" s="90">
        <f>Q969/$M$1040</f>
        <v>5.0445826050401573E-5</v>
      </c>
    </row>
    <row r="970" spans="1:18" ht="15" customHeight="1" x14ac:dyDescent="0.2">
      <c r="A970" s="225">
        <f>A969+1</f>
        <v>968</v>
      </c>
      <c r="B970" t="s">
        <v>3558</v>
      </c>
      <c r="C970" s="63" t="s">
        <v>3559</v>
      </c>
      <c r="D970" s="63"/>
      <c r="E970" t="s">
        <v>3560</v>
      </c>
      <c r="F970" t="s">
        <v>3561</v>
      </c>
      <c r="G970" s="63" t="s">
        <v>147</v>
      </c>
      <c r="M970" s="227"/>
      <c r="N970" s="244">
        <f>M970/$M$1040</f>
        <v>0</v>
      </c>
      <c r="O970" s="243">
        <f>VLOOKUP(B970,'Shareholding Mar13'!$B$2:$P$970,12,0)</f>
        <v>11000</v>
      </c>
      <c r="P970" s="244">
        <f>O970/$M$1040</f>
        <v>9.7351594132353918E-6</v>
      </c>
      <c r="Q970" s="68">
        <f>O970-M970</f>
        <v>11000</v>
      </c>
      <c r="R970" s="90">
        <f>Q970/$M$1040</f>
        <v>9.7351594132353918E-6</v>
      </c>
    </row>
    <row r="971" spans="1:18" ht="15" customHeight="1" x14ac:dyDescent="0.2">
      <c r="A971" s="225">
        <f>A970+1</f>
        <v>969</v>
      </c>
      <c r="B971" t="s">
        <v>1693</v>
      </c>
      <c r="C971" s="63" t="s">
        <v>1694</v>
      </c>
      <c r="D971" s="63"/>
      <c r="E971" t="s">
        <v>1695</v>
      </c>
      <c r="F971" t="s">
        <v>1696</v>
      </c>
      <c r="G971" s="63" t="s">
        <v>605</v>
      </c>
      <c r="M971" s="227">
        <f>VLOOKUP(B971,'Shareholding Feb13'!$B$2:$P$982,12,0)</f>
        <v>749500</v>
      </c>
      <c r="N971" s="244">
        <f>M971/$M$1040</f>
        <v>6.6331836183817507E-4</v>
      </c>
      <c r="O971" s="243">
        <f>VLOOKUP(B971,'Shareholding Mar13'!$B$2:$P$970,12,0)</f>
        <v>883000</v>
      </c>
      <c r="P971" s="244">
        <f>O971/$M$1040</f>
        <v>7.8146779653516822E-4</v>
      </c>
      <c r="Q971" s="68">
        <f>O971-M971</f>
        <v>133500</v>
      </c>
      <c r="R971" s="90">
        <f>Q971/$M$1040</f>
        <v>1.1814943469699316E-4</v>
      </c>
    </row>
    <row r="972" spans="1:18" ht="15" customHeight="1" x14ac:dyDescent="0.2">
      <c r="A972" s="225">
        <f>A971+1</f>
        <v>970</v>
      </c>
      <c r="B972" t="s">
        <v>3530</v>
      </c>
      <c r="C972" s="63" t="s">
        <v>3531</v>
      </c>
      <c r="D972" s="63"/>
      <c r="E972" t="s">
        <v>3532</v>
      </c>
      <c r="F972"/>
      <c r="G972" s="63" t="s">
        <v>590</v>
      </c>
      <c r="M972" s="227"/>
      <c r="N972" s="244">
        <f>M972/$M$1040</f>
        <v>0</v>
      </c>
      <c r="O972" s="243">
        <f>VLOOKUP(B972,'Shareholding Mar13'!$B$2:$P$970,12,0)</f>
        <v>17000</v>
      </c>
      <c r="P972" s="244">
        <f>O972/$M$1040</f>
        <v>1.5045246365909241E-5</v>
      </c>
      <c r="Q972" s="68">
        <f>O972-M972</f>
        <v>17000</v>
      </c>
      <c r="R972" s="90">
        <f>Q972/$M$1040</f>
        <v>1.5045246365909241E-5</v>
      </c>
    </row>
    <row r="973" spans="1:18" ht="15" customHeight="1" x14ac:dyDescent="0.2">
      <c r="A973" s="225">
        <f>A972+1</f>
        <v>971</v>
      </c>
      <c r="B973" t="s">
        <v>169</v>
      </c>
      <c r="C973" s="63" t="s">
        <v>170</v>
      </c>
      <c r="D973" s="63"/>
      <c r="E973" t="s">
        <v>974</v>
      </c>
      <c r="F973"/>
      <c r="G973" s="63" t="s">
        <v>590</v>
      </c>
      <c r="M973" s="227">
        <f>VLOOKUP(B973,'Shareholding Feb13'!$B$2:$P$982,12,0)</f>
        <v>1298500</v>
      </c>
      <c r="N973" s="244">
        <f>M973/$M$1040</f>
        <v>1.1491913180078325E-3</v>
      </c>
      <c r="O973" s="243">
        <f>VLOOKUP(B973,'Shareholding Mar13'!$B$2:$P$970,12,0)</f>
        <v>1141500</v>
      </c>
      <c r="P973" s="244">
        <f>O973/$M$1040</f>
        <v>1.0102440427462E-3</v>
      </c>
      <c r="Q973" s="68">
        <f>O973-M973</f>
        <v>-157000</v>
      </c>
      <c r="R973" s="90">
        <f>Q973/$M$1040</f>
        <v>-1.3894727526163241E-4</v>
      </c>
    </row>
    <row r="974" spans="1:18" ht="15" customHeight="1" x14ac:dyDescent="0.2">
      <c r="A974" s="225">
        <f>A973+1</f>
        <v>972</v>
      </c>
      <c r="B974" t="s">
        <v>852</v>
      </c>
      <c r="C974" s="63" t="s">
        <v>853</v>
      </c>
      <c r="D974" s="63"/>
      <c r="E974" t="s">
        <v>974</v>
      </c>
      <c r="F974"/>
      <c r="G974" s="63" t="s">
        <v>590</v>
      </c>
      <c r="M974" s="227">
        <f>VLOOKUP(B974,'Shareholding Feb13'!$B$2:$P$982,12,0)</f>
        <v>218500</v>
      </c>
      <c r="N974" s="244">
        <f>M974/$M$1040</f>
        <v>1.9337566652653936E-4</v>
      </c>
      <c r="O974" s="243">
        <f>VLOOKUP(B974,'Shareholding Mar13'!$B$2:$P$970,12,0)</f>
        <v>187000</v>
      </c>
      <c r="P974" s="244">
        <f>O974/$M$1040</f>
        <v>1.6549771002500165E-4</v>
      </c>
      <c r="Q974" s="68">
        <f>O974-M974</f>
        <v>-31500</v>
      </c>
      <c r="R974" s="90">
        <f>Q974/$M$1040</f>
        <v>-2.7877956501537711E-5</v>
      </c>
    </row>
    <row r="975" spans="1:18" ht="15" customHeight="1" x14ac:dyDescent="0.2">
      <c r="A975" s="225">
        <f>A974+1</f>
        <v>973</v>
      </c>
      <c r="B975" t="s">
        <v>2897</v>
      </c>
      <c r="C975" s="63" t="s">
        <v>2898</v>
      </c>
      <c r="D975" s="63"/>
      <c r="E975" t="s">
        <v>2899</v>
      </c>
      <c r="F975"/>
      <c r="G975" s="63" t="s">
        <v>590</v>
      </c>
      <c r="M975" s="227">
        <f>VLOOKUP(B975,'Shareholding Feb13'!$B$2:$P$982,12,0)</f>
        <v>3000</v>
      </c>
      <c r="N975" s="244">
        <f>M975/$M$1040</f>
        <v>2.6550434763369249E-6</v>
      </c>
      <c r="O975" s="243">
        <f>VLOOKUP(B975,'Shareholding Mar13'!$B$2:$P$970,12,0)</f>
        <v>3000</v>
      </c>
      <c r="P975" s="244">
        <f>O975/$M$1040</f>
        <v>2.6550434763369249E-6</v>
      </c>
      <c r="Q975" s="68">
        <f>O975-M975</f>
        <v>0</v>
      </c>
      <c r="R975" s="90">
        <f>Q975/$M$1040</f>
        <v>0</v>
      </c>
    </row>
    <row r="976" spans="1:18" ht="15" customHeight="1" x14ac:dyDescent="0.2">
      <c r="A976" s="225">
        <f>A975+1</f>
        <v>974</v>
      </c>
      <c r="B976" t="s">
        <v>740</v>
      </c>
      <c r="C976" s="63" t="s">
        <v>132</v>
      </c>
      <c r="D976" s="63"/>
      <c r="E976" t="s">
        <v>1084</v>
      </c>
      <c r="F976" t="s">
        <v>1066</v>
      </c>
      <c r="G976" s="63" t="s">
        <v>590</v>
      </c>
      <c r="M976" s="227">
        <f>VLOOKUP(B976,'Shareholding Feb13'!$B$2:$P$982,12,0)</f>
        <v>1710000</v>
      </c>
      <c r="N976" s="244">
        <f>M976/$M$1040</f>
        <v>1.5133747815120472E-3</v>
      </c>
      <c r="O976" s="243">
        <f>VLOOKUP(B976,'Shareholding Mar13'!$B$2:$P$970,12,0)</f>
        <v>1710000</v>
      </c>
      <c r="P976" s="244">
        <f>O976/$M$1040</f>
        <v>1.5133747815120472E-3</v>
      </c>
      <c r="Q976" s="68">
        <f>O976-M976</f>
        <v>0</v>
      </c>
      <c r="R976" s="90">
        <f>Q976/$M$1040</f>
        <v>0</v>
      </c>
    </row>
    <row r="977" spans="1:18" ht="15" customHeight="1" x14ac:dyDescent="0.2">
      <c r="A977" s="225">
        <f>A976+1</f>
        <v>975</v>
      </c>
      <c r="B977" t="s">
        <v>1560</v>
      </c>
      <c r="C977" s="63" t="s">
        <v>1561</v>
      </c>
      <c r="D977" s="63"/>
      <c r="E977" t="s">
        <v>1562</v>
      </c>
      <c r="F977" t="s">
        <v>1563</v>
      </c>
      <c r="G977" s="63" t="s">
        <v>590</v>
      </c>
      <c r="M977" s="227">
        <f>VLOOKUP(B977,'Shareholding Feb13'!$B$2:$P$982,12,0)</f>
        <v>1435500</v>
      </c>
      <c r="N977" s="244">
        <f>M977/$M$1040</f>
        <v>1.2704383034272187E-3</v>
      </c>
      <c r="O977" s="243">
        <f>VLOOKUP(B977,'Shareholding Mar13'!$B$2:$P$970,12,0)</f>
        <v>2617000</v>
      </c>
      <c r="P977" s="244">
        <f>O977/$M$1040</f>
        <v>2.3160829258579109E-3</v>
      </c>
      <c r="Q977" s="68">
        <f>O977-M977</f>
        <v>1181500</v>
      </c>
      <c r="R977" s="90">
        <f>Q977/$M$1040</f>
        <v>1.0456446224306924E-3</v>
      </c>
    </row>
    <row r="978" spans="1:18" ht="15" customHeight="1" x14ac:dyDescent="0.2">
      <c r="A978" s="225">
        <f>A977+1</f>
        <v>976</v>
      </c>
      <c r="B978" t="s">
        <v>1732</v>
      </c>
      <c r="C978" s="63" t="s">
        <v>838</v>
      </c>
      <c r="D978" s="63"/>
      <c r="E978" t="s">
        <v>1185</v>
      </c>
      <c r="F978" t="s">
        <v>1186</v>
      </c>
      <c r="G978" s="63" t="s">
        <v>590</v>
      </c>
      <c r="M978" s="227">
        <f>VLOOKUP(B978,'Shareholding Feb13'!$B$2:$P$982,12,0)</f>
        <v>25500</v>
      </c>
      <c r="N978" s="244">
        <f>M978/$M$1040</f>
        <v>2.2567869548863861E-5</v>
      </c>
      <c r="O978" s="243">
        <f>VLOOKUP(B978,'Shareholding Mar13'!$B$2:$P$970,12,0)</f>
        <v>25500</v>
      </c>
      <c r="P978" s="244">
        <f>O978/$M$1040</f>
        <v>2.2567869548863861E-5</v>
      </c>
      <c r="Q978" s="68">
        <f>O978-M978</f>
        <v>0</v>
      </c>
      <c r="R978" s="90">
        <f>Q978/$M$1040</f>
        <v>0</v>
      </c>
    </row>
    <row r="979" spans="1:18" ht="15" customHeight="1" x14ac:dyDescent="0.2">
      <c r="A979" s="225">
        <f>A978+1</f>
        <v>977</v>
      </c>
      <c r="B979" t="s">
        <v>1583</v>
      </c>
      <c r="C979" s="63" t="s">
        <v>1584</v>
      </c>
      <c r="D979" s="63"/>
      <c r="E979" t="s">
        <v>1585</v>
      </c>
      <c r="F979"/>
      <c r="G979" s="63" t="s">
        <v>590</v>
      </c>
      <c r="M979" s="227">
        <f>VLOOKUP(B979,'Shareholding Feb13'!$B$2:$P$982,12,0)</f>
        <v>35617</v>
      </c>
      <c r="N979" s="244">
        <f>M979/$M$1040</f>
        <v>3.1521561165564089E-5</v>
      </c>
      <c r="O979" s="243">
        <f>VLOOKUP(B979,'Shareholding Mar13'!$B$2:$P$970,12,0)</f>
        <v>35617</v>
      </c>
      <c r="P979" s="244">
        <f>O979/$M$1040</f>
        <v>3.1521561165564089E-5</v>
      </c>
      <c r="Q979" s="68">
        <f>O979-M979</f>
        <v>0</v>
      </c>
      <c r="R979" s="90">
        <f>Q979/$M$1040</f>
        <v>0</v>
      </c>
    </row>
    <row r="980" spans="1:18" ht="15" customHeight="1" x14ac:dyDescent="0.2">
      <c r="A980" s="225">
        <f>A979+1</f>
        <v>978</v>
      </c>
      <c r="B980" t="s">
        <v>2157</v>
      </c>
      <c r="C980" s="63" t="s">
        <v>2158</v>
      </c>
      <c r="D980" s="63"/>
      <c r="E980" t="s">
        <v>2159</v>
      </c>
      <c r="F980"/>
      <c r="G980" s="63" t="s">
        <v>590</v>
      </c>
      <c r="M980" s="227">
        <f>VLOOKUP(B980,'Shareholding Feb13'!$B$2:$P$982,12,0)</f>
        <v>63000</v>
      </c>
      <c r="N980" s="244">
        <f>M980/$M$1040</f>
        <v>5.5755913003075422E-5</v>
      </c>
      <c r="O980" s="243">
        <f>VLOOKUP(B980,'Shareholding Mar13'!$B$2:$P$970,12,0)</f>
        <v>60000</v>
      </c>
      <c r="P980" s="244">
        <f>O980/$M$1040</f>
        <v>5.3100869526738497E-5</v>
      </c>
      <c r="Q980" s="68">
        <f>O980-M980</f>
        <v>-3000</v>
      </c>
      <c r="R980" s="90">
        <f>Q980/$M$1040</f>
        <v>-2.6550434763369249E-6</v>
      </c>
    </row>
    <row r="981" spans="1:18" ht="15" customHeight="1" x14ac:dyDescent="0.2">
      <c r="A981" s="225">
        <f>A980+1</f>
        <v>979</v>
      </c>
      <c r="B981" t="s">
        <v>1525</v>
      </c>
      <c r="C981" s="63" t="s">
        <v>1526</v>
      </c>
      <c r="D981" s="63"/>
      <c r="E981" t="s">
        <v>1527</v>
      </c>
      <c r="F981" t="s">
        <v>1528</v>
      </c>
      <c r="G981" s="63" t="s">
        <v>590</v>
      </c>
      <c r="M981" s="227">
        <f>VLOOKUP(B981,'Shareholding Feb13'!$B$2:$P$982,12,0)</f>
        <v>54000</v>
      </c>
      <c r="N981" s="244">
        <f>M981/$M$1040</f>
        <v>4.7790782574064648E-5</v>
      </c>
      <c r="O981" s="243">
        <f>VLOOKUP(B981,'Shareholding Mar13'!$B$2:$P$970,12,0)</f>
        <v>54000</v>
      </c>
      <c r="P981" s="244">
        <f>O981/$M$1040</f>
        <v>4.7790782574064648E-5</v>
      </c>
      <c r="Q981" s="68">
        <f>O981-M981</f>
        <v>0</v>
      </c>
      <c r="R981" s="90">
        <f>Q981/$M$1040</f>
        <v>0</v>
      </c>
    </row>
    <row r="982" spans="1:18" ht="15" customHeight="1" x14ac:dyDescent="0.2">
      <c r="A982" s="225">
        <f>A981+1</f>
        <v>980</v>
      </c>
      <c r="B982" t="s">
        <v>3352</v>
      </c>
      <c r="C982" s="63" t="s">
        <v>3353</v>
      </c>
      <c r="D982" s="63"/>
      <c r="E982" t="s">
        <v>3354</v>
      </c>
      <c r="F982" t="s">
        <v>3355</v>
      </c>
      <c r="G982" s="63" t="s">
        <v>590</v>
      </c>
      <c r="M982" s="227">
        <f>VLOOKUP(B982,'Shareholding Feb13'!$B$2:$P$982,12,0)</f>
        <v>582500</v>
      </c>
      <c r="N982" s="244">
        <f>M982/$M$1040</f>
        <v>5.1552094165541965E-4</v>
      </c>
      <c r="O982" s="243">
        <f>VLOOKUP(B982,'Shareholding Mar13'!$B$2:$P$970,12,0)</f>
        <v>602500</v>
      </c>
      <c r="P982" s="244">
        <f>O982/$M$1040</f>
        <v>5.3322123149766583E-4</v>
      </c>
      <c r="Q982" s="68">
        <f>O982-M982</f>
        <v>20000</v>
      </c>
      <c r="R982" s="90">
        <f>Q982/$M$1040</f>
        <v>1.7700289842246168E-5</v>
      </c>
    </row>
    <row r="983" spans="1:18" ht="15" customHeight="1" x14ac:dyDescent="0.2">
      <c r="A983" s="225">
        <f>A982+1</f>
        <v>981</v>
      </c>
      <c r="B983" t="s">
        <v>1503</v>
      </c>
      <c r="C983" s="63" t="s">
        <v>1504</v>
      </c>
      <c r="D983" s="63"/>
      <c r="E983" t="s">
        <v>1505</v>
      </c>
      <c r="F983"/>
      <c r="G983" s="63" t="s">
        <v>590</v>
      </c>
      <c r="M983" s="227">
        <f>VLOOKUP(B983,'Shareholding Feb13'!$B$2:$P$982,12,0)</f>
        <v>35000</v>
      </c>
      <c r="N983" s="244">
        <f>M983/$M$1040</f>
        <v>3.0975507223930792E-5</v>
      </c>
      <c r="O983" s="243"/>
      <c r="P983" s="244">
        <f>O983/$M$1040</f>
        <v>0</v>
      </c>
      <c r="Q983" s="68">
        <f>O983-M983</f>
        <v>-35000</v>
      </c>
      <c r="R983" s="90">
        <f>Q983/$M$1040</f>
        <v>-3.0975507223930792E-5</v>
      </c>
    </row>
    <row r="984" spans="1:18" ht="15" customHeight="1" x14ac:dyDescent="0.2">
      <c r="A984" s="225">
        <f>A983+1</f>
        <v>982</v>
      </c>
      <c r="B984" t="s">
        <v>2372</v>
      </c>
      <c r="C984" s="63" t="s">
        <v>2373</v>
      </c>
      <c r="D984" s="63"/>
      <c r="E984" t="s">
        <v>2374</v>
      </c>
      <c r="F984"/>
      <c r="G984" s="63" t="s">
        <v>590</v>
      </c>
      <c r="M984" s="227">
        <f>VLOOKUP(B984,'Shareholding Feb13'!$B$2:$P$982,12,0)</f>
        <v>11000</v>
      </c>
      <c r="N984" s="244">
        <f>M984/$M$1040</f>
        <v>9.7351594132353918E-6</v>
      </c>
      <c r="O984" s="243"/>
      <c r="P984" s="244">
        <f>O984/$M$1040</f>
        <v>0</v>
      </c>
      <c r="Q984" s="68">
        <f>O984-M984</f>
        <v>-11000</v>
      </c>
      <c r="R984" s="90">
        <f>Q984/$M$1040</f>
        <v>-9.7351594132353918E-6</v>
      </c>
    </row>
    <row r="985" spans="1:18" ht="15" customHeight="1" x14ac:dyDescent="0.2">
      <c r="A985" s="225">
        <f>A984+1</f>
        <v>983</v>
      </c>
      <c r="B985" t="s">
        <v>531</v>
      </c>
      <c r="C985" s="63" t="s">
        <v>532</v>
      </c>
      <c r="D985" s="63"/>
      <c r="E985" t="s">
        <v>1918</v>
      </c>
      <c r="F985" t="s">
        <v>1110</v>
      </c>
      <c r="G985" s="63" t="s">
        <v>590</v>
      </c>
      <c r="M985" s="227">
        <f>VLOOKUP(B985,'Shareholding Feb13'!$B$2:$P$982,12,0)</f>
        <v>51500</v>
      </c>
      <c r="N985" s="244">
        <f>M985/$M$1040</f>
        <v>4.5578246343783883E-5</v>
      </c>
      <c r="O985" s="243">
        <f>VLOOKUP(B985,'Shareholding Mar13'!$B$2:$P$970,12,0)</f>
        <v>51500</v>
      </c>
      <c r="P985" s="244">
        <f>O985/$M$1040</f>
        <v>4.5578246343783883E-5</v>
      </c>
      <c r="Q985" s="68">
        <f>O985-M985</f>
        <v>0</v>
      </c>
      <c r="R985" s="90">
        <f>Q985/$M$1040</f>
        <v>0</v>
      </c>
    </row>
    <row r="986" spans="1:18" ht="15" customHeight="1" x14ac:dyDescent="0.2">
      <c r="A986" s="225">
        <f>A985+1</f>
        <v>984</v>
      </c>
      <c r="B986" t="s">
        <v>3276</v>
      </c>
      <c r="C986" s="63" t="s">
        <v>3277</v>
      </c>
      <c r="D986" s="63"/>
      <c r="E986" t="s">
        <v>3278</v>
      </c>
      <c r="F986"/>
      <c r="G986" s="63" t="s">
        <v>590</v>
      </c>
      <c r="M986" s="227">
        <f>VLOOKUP(B986,'Shareholding Feb13'!$B$2:$P$982,12,0)</f>
        <v>25000</v>
      </c>
      <c r="N986" s="244">
        <f>M986/$M$1040</f>
        <v>2.2125362302807708E-5</v>
      </c>
      <c r="O986" s="243">
        <f>VLOOKUP(B986,'Shareholding Mar13'!$B$2:$P$970,12,0)</f>
        <v>25000</v>
      </c>
      <c r="P986" s="244">
        <f>O986/$M$1040</f>
        <v>2.2125362302807708E-5</v>
      </c>
      <c r="Q986" s="68">
        <f>O986-M986</f>
        <v>0</v>
      </c>
      <c r="R986" s="90">
        <f>Q986/$M$1040</f>
        <v>0</v>
      </c>
    </row>
    <row r="987" spans="1:18" ht="15" customHeight="1" x14ac:dyDescent="0.2">
      <c r="A987" s="225">
        <f>A986+1</f>
        <v>985</v>
      </c>
      <c r="B987" t="s">
        <v>672</v>
      </c>
      <c r="C987" s="63" t="s">
        <v>673</v>
      </c>
      <c r="D987" s="63"/>
      <c r="E987" t="s">
        <v>1182</v>
      </c>
      <c r="F987" t="s">
        <v>1183</v>
      </c>
      <c r="G987" s="63" t="s">
        <v>590</v>
      </c>
      <c r="M987" s="227">
        <f>VLOOKUP(B987,'Shareholding Feb13'!$B$2:$P$982,12,0)</f>
        <v>17500</v>
      </c>
      <c r="N987" s="244">
        <f>M987/$M$1040</f>
        <v>1.5487753611965396E-5</v>
      </c>
      <c r="O987" s="243">
        <f>VLOOKUP(B987,'Shareholding Mar13'!$B$2:$P$970,12,0)</f>
        <v>17500</v>
      </c>
      <c r="P987" s="244">
        <f>O987/$M$1040</f>
        <v>1.5487753611965396E-5</v>
      </c>
      <c r="Q987" s="68">
        <f>O987-M987</f>
        <v>0</v>
      </c>
      <c r="R987" s="90">
        <f>Q987/$M$1040</f>
        <v>0</v>
      </c>
    </row>
    <row r="988" spans="1:18" ht="15" customHeight="1" x14ac:dyDescent="0.2">
      <c r="A988" s="225">
        <f>A987+1</f>
        <v>986</v>
      </c>
      <c r="B988" t="s">
        <v>233</v>
      </c>
      <c r="C988" s="63" t="s">
        <v>618</v>
      </c>
      <c r="D988" s="63"/>
      <c r="E988" t="s">
        <v>1128</v>
      </c>
      <c r="F988" t="s">
        <v>1129</v>
      </c>
      <c r="G988" s="63" t="s">
        <v>590</v>
      </c>
      <c r="M988" s="227">
        <f>VLOOKUP(B988,'Shareholding Feb13'!$B$2:$P$982,12,0)</f>
        <v>104500</v>
      </c>
      <c r="N988" s="244">
        <f>M988/$M$1040</f>
        <v>9.2484014425736217E-5</v>
      </c>
      <c r="O988" s="243">
        <f>VLOOKUP(B988,'Shareholding Mar13'!$B$2:$P$970,12,0)</f>
        <v>102000</v>
      </c>
      <c r="P988" s="244">
        <f>O988/$M$1040</f>
        <v>9.0271478195455446E-5</v>
      </c>
      <c r="Q988" s="68">
        <f>O988-M988</f>
        <v>-2500</v>
      </c>
      <c r="R988" s="90">
        <f>Q988/$M$1040</f>
        <v>-2.212536230280771E-6</v>
      </c>
    </row>
    <row r="989" spans="1:18" ht="15" customHeight="1" x14ac:dyDescent="0.2">
      <c r="A989" s="225">
        <f>A988+1</f>
        <v>987</v>
      </c>
      <c r="B989" t="s">
        <v>688</v>
      </c>
      <c r="C989" s="63" t="s">
        <v>689</v>
      </c>
      <c r="D989" s="63"/>
      <c r="E989" t="s">
        <v>1138</v>
      </c>
      <c r="F989" t="s">
        <v>1139</v>
      </c>
      <c r="G989" s="63" t="s">
        <v>590</v>
      </c>
      <c r="M989" s="227">
        <f>VLOOKUP(B989,'Shareholding Feb13'!$B$2:$P$982,12,0)</f>
        <v>81000</v>
      </c>
      <c r="N989" s="244">
        <f>M989/$M$1040</f>
        <v>7.1686173861096978E-5</v>
      </c>
      <c r="O989" s="243">
        <f>VLOOKUP(B989,'Shareholding Mar13'!$B$2:$P$970,12,0)</f>
        <v>81000</v>
      </c>
      <c r="P989" s="244">
        <f>O989/$M$1040</f>
        <v>7.1686173861096978E-5</v>
      </c>
      <c r="Q989" s="68">
        <f>O989-M989</f>
        <v>0</v>
      </c>
      <c r="R989" s="90">
        <f>Q989/$M$1040</f>
        <v>0</v>
      </c>
    </row>
    <row r="990" spans="1:18" ht="15" customHeight="1" x14ac:dyDescent="0.2">
      <c r="A990" s="225">
        <f>A989+1</f>
        <v>988</v>
      </c>
      <c r="B990" t="s">
        <v>657</v>
      </c>
      <c r="C990" s="63" t="s">
        <v>658</v>
      </c>
      <c r="D990" s="63"/>
      <c r="E990" t="s">
        <v>1145</v>
      </c>
      <c r="F990" t="s">
        <v>1146</v>
      </c>
      <c r="G990" s="63" t="s">
        <v>590</v>
      </c>
      <c r="M990" s="227">
        <f>VLOOKUP(B990,'Shareholding Feb13'!$B$2:$P$982,12,0)</f>
        <v>48000</v>
      </c>
      <c r="N990" s="244">
        <f>M990/$M$1040</f>
        <v>4.2480695621390798E-5</v>
      </c>
      <c r="O990" s="243">
        <f>VLOOKUP(B990,'Shareholding Mar13'!$B$2:$P$970,12,0)</f>
        <v>71500</v>
      </c>
      <c r="P990" s="244">
        <f>O990/$M$1040</f>
        <v>6.3278536186030051E-5</v>
      </c>
      <c r="Q990" s="68">
        <f>O990-M990</f>
        <v>23500</v>
      </c>
      <c r="R990" s="90">
        <f>Q990/$M$1040</f>
        <v>2.0797840564639246E-5</v>
      </c>
    </row>
    <row r="991" spans="1:18" ht="15" customHeight="1" x14ac:dyDescent="0.2">
      <c r="A991" s="225">
        <f>A990+1</f>
        <v>989</v>
      </c>
      <c r="B991" t="s">
        <v>3438</v>
      </c>
      <c r="C991" s="63" t="s">
        <v>3439</v>
      </c>
      <c r="D991" s="63"/>
      <c r="E991" t="s">
        <v>3440</v>
      </c>
      <c r="F991" t="s">
        <v>3441</v>
      </c>
      <c r="G991" s="63" t="s">
        <v>590</v>
      </c>
      <c r="M991" s="227">
        <f>VLOOKUP(B991,'Shareholding Feb13'!$B$2:$P$982,12,0)</f>
        <v>12000</v>
      </c>
      <c r="N991" s="244">
        <f>M991/$M$1040</f>
        <v>1.0620173905347699E-5</v>
      </c>
      <c r="O991" s="243">
        <f>VLOOKUP(B991,'Shareholding Mar13'!$B$2:$P$970,12,0)</f>
        <v>12000</v>
      </c>
      <c r="P991" s="244">
        <f>O991/$M$1040</f>
        <v>1.0620173905347699E-5</v>
      </c>
      <c r="Q991" s="68">
        <f>O991-M991</f>
        <v>0</v>
      </c>
      <c r="R991" s="90">
        <f>Q991/$M$1040</f>
        <v>0</v>
      </c>
    </row>
    <row r="992" spans="1:18" ht="15" customHeight="1" x14ac:dyDescent="0.2">
      <c r="A992" s="225">
        <f>A991+1</f>
        <v>990</v>
      </c>
      <c r="B992" t="s">
        <v>547</v>
      </c>
      <c r="C992" s="63" t="s">
        <v>548</v>
      </c>
      <c r="D992" s="63"/>
      <c r="E992" t="s">
        <v>1234</v>
      </c>
      <c r="F992" t="s">
        <v>1095</v>
      </c>
      <c r="G992" s="63" t="s">
        <v>590</v>
      </c>
      <c r="M992" s="227">
        <f>VLOOKUP(B992,'Shareholding Feb13'!$B$2:$P$982,12,0)</f>
        <v>515500</v>
      </c>
      <c r="N992" s="244">
        <f>M992/$M$1040</f>
        <v>4.5622497068389495E-4</v>
      </c>
      <c r="O992" s="243">
        <f>VLOOKUP(B992,'Shareholding Mar13'!$B$2:$P$970,12,0)</f>
        <v>515500</v>
      </c>
      <c r="P992" s="244">
        <f>O992/$M$1040</f>
        <v>4.5622497068389495E-4</v>
      </c>
      <c r="Q992" s="68">
        <f>O992-M992</f>
        <v>0</v>
      </c>
      <c r="R992" s="90">
        <f>Q992/$M$1040</f>
        <v>0</v>
      </c>
    </row>
    <row r="993" spans="1:18" ht="15" customHeight="1" x14ac:dyDescent="0.2">
      <c r="A993" s="225">
        <f>A992+1</f>
        <v>991</v>
      </c>
      <c r="B993" t="s">
        <v>2426</v>
      </c>
      <c r="C993" s="63" t="s">
        <v>2427</v>
      </c>
      <c r="D993" s="63"/>
      <c r="E993" t="s">
        <v>2428</v>
      </c>
      <c r="F993" t="s">
        <v>2429</v>
      </c>
      <c r="G993" s="63" t="s">
        <v>590</v>
      </c>
      <c r="M993" s="227">
        <f>VLOOKUP(B993,'Shareholding Feb13'!$B$2:$P$982,12,0)</f>
        <v>233500</v>
      </c>
      <c r="N993" s="244">
        <f>M993/$M$1040</f>
        <v>2.0665088390822399E-4</v>
      </c>
      <c r="O993" s="243">
        <f>VLOOKUP(B993,'Shareholding Mar13'!$B$2:$P$970,12,0)</f>
        <v>283500</v>
      </c>
      <c r="P993" s="244">
        <f>O993/$M$1040</f>
        <v>2.509016085138394E-4</v>
      </c>
      <c r="Q993" s="68">
        <f>O993-M993</f>
        <v>50000</v>
      </c>
      <c r="R993" s="90">
        <f>Q993/$M$1040</f>
        <v>4.4250724605615417E-5</v>
      </c>
    </row>
    <row r="994" spans="1:18" ht="15" customHeight="1" x14ac:dyDescent="0.2">
      <c r="A994" s="225">
        <f>A993+1</f>
        <v>992</v>
      </c>
      <c r="B994" t="s">
        <v>1580</v>
      </c>
      <c r="C994" s="63" t="s">
        <v>1581</v>
      </c>
      <c r="D994" s="63"/>
      <c r="E994" t="s">
        <v>1582</v>
      </c>
      <c r="F994"/>
      <c r="G994" s="63" t="s">
        <v>590</v>
      </c>
      <c r="M994" s="227">
        <f>VLOOKUP(B994,'Shareholding Feb13'!$B$2:$P$982,12,0)</f>
        <v>51500</v>
      </c>
      <c r="N994" s="244">
        <f>M994/$M$1040</f>
        <v>4.5578246343783883E-5</v>
      </c>
      <c r="O994" s="243">
        <f>VLOOKUP(B994,'Shareholding Mar13'!$B$2:$P$970,12,0)</f>
        <v>51500</v>
      </c>
      <c r="P994" s="244">
        <f>O994/$M$1040</f>
        <v>4.5578246343783883E-5</v>
      </c>
      <c r="Q994" s="68">
        <f>O994-M994</f>
        <v>0</v>
      </c>
      <c r="R994" s="90">
        <f>Q994/$M$1040</f>
        <v>0</v>
      </c>
    </row>
    <row r="995" spans="1:18" ht="15" customHeight="1" x14ac:dyDescent="0.2">
      <c r="A995" s="225">
        <f>A994+1</f>
        <v>993</v>
      </c>
      <c r="B995" t="s">
        <v>733</v>
      </c>
      <c r="C995" s="63" t="s">
        <v>734</v>
      </c>
      <c r="D995" s="63"/>
      <c r="E995" t="s">
        <v>1206</v>
      </c>
      <c r="F995"/>
      <c r="G995" s="63" t="s">
        <v>590</v>
      </c>
      <c r="M995" s="227">
        <f>VLOOKUP(B995,'Shareholding Feb13'!$B$2:$P$982,12,0)</f>
        <v>7500</v>
      </c>
      <c r="N995" s="244">
        <f>M995/$M$1040</f>
        <v>6.6376086908423122E-6</v>
      </c>
      <c r="O995" s="243">
        <f>VLOOKUP(B995,'Shareholding Mar13'!$B$2:$P$970,12,0)</f>
        <v>7500</v>
      </c>
      <c r="P995" s="244">
        <f>O995/$M$1040</f>
        <v>6.6376086908423122E-6</v>
      </c>
      <c r="Q995" s="68">
        <f>O995-M995</f>
        <v>0</v>
      </c>
      <c r="R995" s="90">
        <f>Q995/$M$1040</f>
        <v>0</v>
      </c>
    </row>
    <row r="996" spans="1:18" ht="15" customHeight="1" x14ac:dyDescent="0.2">
      <c r="A996" s="225">
        <f>A995+1</f>
        <v>994</v>
      </c>
      <c r="B996" t="s">
        <v>3099</v>
      </c>
      <c r="C996" s="63" t="s">
        <v>3100</v>
      </c>
      <c r="D996" s="63"/>
      <c r="E996" t="s">
        <v>3101</v>
      </c>
      <c r="F996"/>
      <c r="G996" s="63" t="s">
        <v>590</v>
      </c>
      <c r="M996" s="227">
        <f>VLOOKUP(B996,'Shareholding Feb13'!$B$2:$P$982,12,0)</f>
        <v>1500</v>
      </c>
      <c r="N996" s="244">
        <f>M996/$M$1040</f>
        <v>1.3275217381684624E-6</v>
      </c>
      <c r="O996" s="243">
        <f>VLOOKUP(B996,'Shareholding Mar13'!$B$2:$P$970,12,0)</f>
        <v>1500</v>
      </c>
      <c r="P996" s="244">
        <f>O996/$M$1040</f>
        <v>1.3275217381684624E-6</v>
      </c>
      <c r="Q996" s="68">
        <f>O996-M996</f>
        <v>0</v>
      </c>
      <c r="R996" s="90">
        <f>Q996/$M$1040</f>
        <v>0</v>
      </c>
    </row>
    <row r="997" spans="1:18" ht="15" customHeight="1" x14ac:dyDescent="0.2">
      <c r="A997" s="225">
        <f>A996+1</f>
        <v>995</v>
      </c>
      <c r="B997" t="s">
        <v>221</v>
      </c>
      <c r="C997" s="63" t="s">
        <v>275</v>
      </c>
      <c r="D997" s="63"/>
      <c r="E997" t="s">
        <v>968</v>
      </c>
      <c r="F997" t="s">
        <v>969</v>
      </c>
      <c r="G997" s="63" t="s">
        <v>590</v>
      </c>
      <c r="M997" s="227">
        <f>VLOOKUP(B997,'Shareholding Feb13'!$B$2:$P$982,12,0)</f>
        <v>82500</v>
      </c>
      <c r="N997" s="244">
        <f>M997/$M$1040</f>
        <v>7.3013695599265444E-5</v>
      </c>
      <c r="O997" s="243">
        <f>VLOOKUP(B997,'Shareholding Mar13'!$B$2:$P$970,12,0)</f>
        <v>82500</v>
      </c>
      <c r="P997" s="244">
        <f>O997/$M$1040</f>
        <v>7.3013695599265444E-5</v>
      </c>
      <c r="Q997" s="68">
        <f>O997-M997</f>
        <v>0</v>
      </c>
      <c r="R997" s="90">
        <f>Q997/$M$1040</f>
        <v>0</v>
      </c>
    </row>
    <row r="998" spans="1:18" ht="15" customHeight="1" x14ac:dyDescent="0.2">
      <c r="A998" s="225">
        <f>A997+1</f>
        <v>996</v>
      </c>
      <c r="B998" t="s">
        <v>2108</v>
      </c>
      <c r="C998" s="63" t="s">
        <v>2109</v>
      </c>
      <c r="D998" s="63"/>
      <c r="E998" t="s">
        <v>2110</v>
      </c>
      <c r="F998"/>
      <c r="G998" s="63" t="s">
        <v>590</v>
      </c>
      <c r="M998" s="227">
        <f>VLOOKUP(B998,'Shareholding Feb13'!$B$2:$P$982,12,0)</f>
        <v>3498000</v>
      </c>
      <c r="N998" s="244">
        <f>M998/$M$1040</f>
        <v>3.0957806934088544E-3</v>
      </c>
      <c r="O998" s="243">
        <f>VLOOKUP(B998,'Shareholding Mar13'!$B$2:$P$970,12,0)</f>
        <v>3305000</v>
      </c>
      <c r="P998" s="244">
        <f>O998/$M$1040</f>
        <v>2.9249728964311789E-3</v>
      </c>
      <c r="Q998" s="68">
        <f>O998-M998</f>
        <v>-193000</v>
      </c>
      <c r="R998" s="90">
        <f>Q998/$M$1040</f>
        <v>-1.7080779697767551E-4</v>
      </c>
    </row>
    <row r="999" spans="1:18" ht="15" customHeight="1" x14ac:dyDescent="0.2">
      <c r="A999" s="225">
        <f>A998+1</f>
        <v>997</v>
      </c>
      <c r="B999" t="s">
        <v>1778</v>
      </c>
      <c r="C999" s="63" t="s">
        <v>1779</v>
      </c>
      <c r="D999" s="63"/>
      <c r="E999" t="s">
        <v>1780</v>
      </c>
      <c r="F999"/>
      <c r="G999" s="63" t="s">
        <v>590</v>
      </c>
      <c r="M999" s="227">
        <f>VLOOKUP(B999,'Shareholding Feb13'!$B$2:$P$982,12,0)</f>
        <v>72500</v>
      </c>
      <c r="N999" s="244">
        <f>M999/$M$1040</f>
        <v>6.4163550678142357E-5</v>
      </c>
      <c r="O999" s="243"/>
      <c r="P999" s="244">
        <f>O999/$M$1040</f>
        <v>0</v>
      </c>
      <c r="Q999" s="68">
        <f>O999-M999</f>
        <v>-72500</v>
      </c>
      <c r="R999" s="90">
        <f>Q999/$M$1040</f>
        <v>-6.4163550678142357E-5</v>
      </c>
    </row>
    <row r="1000" spans="1:18" ht="15" customHeight="1" x14ac:dyDescent="0.2">
      <c r="A1000" s="225">
        <f>A999+1</f>
        <v>998</v>
      </c>
      <c r="B1000" t="s">
        <v>3578</v>
      </c>
      <c r="C1000" s="63" t="s">
        <v>3579</v>
      </c>
      <c r="D1000" s="63"/>
      <c r="E1000" t="s">
        <v>3580</v>
      </c>
      <c r="F1000"/>
      <c r="G1000" s="63" t="s">
        <v>590</v>
      </c>
      <c r="M1000" s="227"/>
      <c r="N1000" s="244">
        <f>M1000/$M$1040</f>
        <v>0</v>
      </c>
      <c r="O1000" s="243">
        <f>VLOOKUP(B1000,'Shareholding Mar13'!$B$2:$P$970,12,0)</f>
        <v>8500</v>
      </c>
      <c r="P1000" s="244">
        <f>O1000/$M$1040</f>
        <v>7.5226231829546207E-6</v>
      </c>
      <c r="Q1000" s="68">
        <f>O1000-M1000</f>
        <v>8500</v>
      </c>
      <c r="R1000" s="90">
        <f>Q1000/$M$1040</f>
        <v>7.5226231829546207E-6</v>
      </c>
    </row>
    <row r="1001" spans="1:18" ht="15" customHeight="1" x14ac:dyDescent="0.2">
      <c r="A1001" s="225">
        <f>A1000+1</f>
        <v>999</v>
      </c>
      <c r="B1001" t="s">
        <v>1805</v>
      </c>
      <c r="C1001" s="63" t="s">
        <v>1806</v>
      </c>
      <c r="D1001" s="63"/>
      <c r="E1001" t="s">
        <v>1807</v>
      </c>
      <c r="F1001"/>
      <c r="G1001" s="63" t="s">
        <v>590</v>
      </c>
      <c r="M1001" s="227">
        <f>VLOOKUP(B1001,'Shareholding Feb13'!$B$2:$P$982,12,0)</f>
        <v>23500</v>
      </c>
      <c r="N1001" s="244">
        <f>M1001/$M$1040</f>
        <v>2.0797840564639246E-5</v>
      </c>
      <c r="O1001" s="243"/>
      <c r="P1001" s="244">
        <f>O1001/$M$1040</f>
        <v>0</v>
      </c>
      <c r="Q1001" s="68">
        <f>O1001-M1001</f>
        <v>-23500</v>
      </c>
      <c r="R1001" s="90">
        <f>Q1001/$M$1040</f>
        <v>-2.0797840564639246E-5</v>
      </c>
    </row>
    <row r="1002" spans="1:18" ht="15" customHeight="1" x14ac:dyDescent="0.2">
      <c r="A1002" s="225">
        <f>A1001+1</f>
        <v>1000</v>
      </c>
      <c r="B1002" t="s">
        <v>1771</v>
      </c>
      <c r="C1002" s="63" t="s">
        <v>1772</v>
      </c>
      <c r="D1002" s="63"/>
      <c r="E1002" t="s">
        <v>1773</v>
      </c>
      <c r="F1002"/>
      <c r="G1002" s="63" t="s">
        <v>590</v>
      </c>
      <c r="M1002" s="227">
        <f>VLOOKUP(B1002,'Shareholding Feb13'!$B$2:$P$982,12,0)</f>
        <v>115000</v>
      </c>
      <c r="N1002" s="244">
        <f>M1002/$M$1040</f>
        <v>1.0177666659291546E-4</v>
      </c>
      <c r="O1002" s="243">
        <f>VLOOKUP(B1002,'Shareholding Mar13'!$B$2:$P$970,12,0)</f>
        <v>115000</v>
      </c>
      <c r="P1002" s="244">
        <f>O1002/$M$1040</f>
        <v>1.0177666659291546E-4</v>
      </c>
      <c r="Q1002" s="68">
        <f>O1002-M1002</f>
        <v>0</v>
      </c>
      <c r="R1002" s="90">
        <f>Q1002/$M$1040</f>
        <v>0</v>
      </c>
    </row>
    <row r="1003" spans="1:18" ht="15" customHeight="1" x14ac:dyDescent="0.2">
      <c r="A1003" s="225">
        <f>A1002+1</f>
        <v>1001</v>
      </c>
      <c r="B1003" t="s">
        <v>1951</v>
      </c>
      <c r="C1003" s="63" t="s">
        <v>1952</v>
      </c>
      <c r="D1003" s="63"/>
      <c r="E1003" t="s">
        <v>1953</v>
      </c>
      <c r="F1003"/>
      <c r="G1003" s="63" t="s">
        <v>590</v>
      </c>
      <c r="M1003" s="227">
        <f>VLOOKUP(B1003,'Shareholding Feb13'!$B$2:$P$982,12,0)</f>
        <v>26000</v>
      </c>
      <c r="N1003" s="244">
        <f>M1003/$M$1040</f>
        <v>2.3010376794920018E-5</v>
      </c>
      <c r="O1003" s="243">
        <f>VLOOKUP(B1003,'Shareholding Mar13'!$B$2:$P$970,12,0)</f>
        <v>26000</v>
      </c>
      <c r="P1003" s="244">
        <f>O1003/$M$1040</f>
        <v>2.3010376794920018E-5</v>
      </c>
      <c r="Q1003" s="68">
        <f>O1003-M1003</f>
        <v>0</v>
      </c>
      <c r="R1003" s="90">
        <f>Q1003/$M$1040</f>
        <v>0</v>
      </c>
    </row>
    <row r="1004" spans="1:18" ht="15" customHeight="1" x14ac:dyDescent="0.2">
      <c r="A1004" s="225">
        <f>A1003+1</f>
        <v>1002</v>
      </c>
      <c r="B1004" t="s">
        <v>2232</v>
      </c>
      <c r="C1004" s="63" t="s">
        <v>2233</v>
      </c>
      <c r="D1004" s="63"/>
      <c r="E1004" t="s">
        <v>2234</v>
      </c>
      <c r="F1004"/>
      <c r="G1004" s="63" t="s">
        <v>590</v>
      </c>
      <c r="M1004" s="227">
        <f>VLOOKUP(B1004,'Shareholding Feb13'!$B$2:$P$982,12,0)</f>
        <v>55500</v>
      </c>
      <c r="N1004" s="244">
        <f>M1004/$M$1040</f>
        <v>4.9118304312233113E-5</v>
      </c>
      <c r="O1004" s="243">
        <f>VLOOKUP(B1004,'Shareholding Mar13'!$B$2:$P$970,12,0)</f>
        <v>55500</v>
      </c>
      <c r="P1004" s="244">
        <f>O1004/$M$1040</f>
        <v>4.9118304312233113E-5</v>
      </c>
      <c r="Q1004" s="68">
        <f>O1004-M1004</f>
        <v>0</v>
      </c>
      <c r="R1004" s="90">
        <f>Q1004/$M$1040</f>
        <v>0</v>
      </c>
    </row>
    <row r="1005" spans="1:18" ht="15" customHeight="1" x14ac:dyDescent="0.2">
      <c r="A1005" s="225">
        <f>A1004+1</f>
        <v>1003</v>
      </c>
      <c r="B1005" t="s">
        <v>1815</v>
      </c>
      <c r="C1005" s="63" t="s">
        <v>1816</v>
      </c>
      <c r="D1005" s="63"/>
      <c r="E1005" t="s">
        <v>1817</v>
      </c>
      <c r="F1005"/>
      <c r="G1005" s="63" t="s">
        <v>590</v>
      </c>
      <c r="M1005" s="227">
        <f>VLOOKUP(B1005,'Shareholding Feb13'!$B$2:$P$982,12,0)</f>
        <v>41500</v>
      </c>
      <c r="N1005" s="244">
        <f>M1005/$M$1040</f>
        <v>3.6728101422660795E-5</v>
      </c>
      <c r="O1005" s="243">
        <f>VLOOKUP(B1005,'Shareholding Mar13'!$B$2:$P$970,12,0)</f>
        <v>41500</v>
      </c>
      <c r="P1005" s="244">
        <f>O1005/$M$1040</f>
        <v>3.6728101422660795E-5</v>
      </c>
      <c r="Q1005" s="68">
        <f>O1005-M1005</f>
        <v>0</v>
      </c>
      <c r="R1005" s="90">
        <f>Q1005/$M$1040</f>
        <v>0</v>
      </c>
    </row>
    <row r="1006" spans="1:18" ht="15" customHeight="1" x14ac:dyDescent="0.2">
      <c r="A1006" s="225">
        <f>A1005+1</f>
        <v>1004</v>
      </c>
      <c r="B1006" t="s">
        <v>1763</v>
      </c>
      <c r="C1006" s="63" t="s">
        <v>1764</v>
      </c>
      <c r="D1006" s="63"/>
      <c r="E1006" t="s">
        <v>1765</v>
      </c>
      <c r="F1006"/>
      <c r="G1006" s="63" t="s">
        <v>590</v>
      </c>
      <c r="M1006" s="227">
        <f>VLOOKUP(B1006,'Shareholding Feb13'!$B$2:$P$982,12,0)</f>
        <v>8975</v>
      </c>
      <c r="N1006" s="244">
        <f>M1006/$M$1040</f>
        <v>7.9430050667079666E-6</v>
      </c>
      <c r="O1006" s="243">
        <f>VLOOKUP(B1006,'Shareholding Mar13'!$B$2:$P$970,12,0)</f>
        <v>8975</v>
      </c>
      <c r="P1006" s="244">
        <f>O1006/$M$1040</f>
        <v>7.9430050667079666E-6</v>
      </c>
      <c r="Q1006" s="68">
        <f>O1006-M1006</f>
        <v>0</v>
      </c>
      <c r="R1006" s="90">
        <f>Q1006/$M$1040</f>
        <v>0</v>
      </c>
    </row>
    <row r="1007" spans="1:18" ht="15" customHeight="1" x14ac:dyDescent="0.2">
      <c r="A1007" s="225">
        <f>A1006+1</f>
        <v>1005</v>
      </c>
      <c r="B1007" t="s">
        <v>1756</v>
      </c>
      <c r="C1007" s="63" t="s">
        <v>1757</v>
      </c>
      <c r="D1007" s="63"/>
      <c r="E1007" t="s">
        <v>1758</v>
      </c>
      <c r="F1007"/>
      <c r="G1007" s="63" t="s">
        <v>590</v>
      </c>
      <c r="M1007" s="227">
        <f>VLOOKUP(B1007,'Shareholding Feb13'!$B$2:$P$982,12,0)</f>
        <v>542617</v>
      </c>
      <c r="N1007" s="244">
        <f>M1007/$M$1040</f>
        <v>4.802239086665044E-4</v>
      </c>
      <c r="O1007" s="243">
        <f>VLOOKUP(B1007,'Shareholding Mar13'!$B$2:$P$970,12,0)</f>
        <v>542617</v>
      </c>
      <c r="P1007" s="244">
        <f>O1007/$M$1040</f>
        <v>4.802239086665044E-4</v>
      </c>
      <c r="Q1007" s="68">
        <f>O1007-M1007</f>
        <v>0</v>
      </c>
      <c r="R1007" s="90">
        <f>Q1007/$M$1040</f>
        <v>0</v>
      </c>
    </row>
    <row r="1008" spans="1:18" ht="15" customHeight="1" x14ac:dyDescent="0.2">
      <c r="A1008" s="225">
        <f>A1007+1</f>
        <v>1006</v>
      </c>
      <c r="B1008" t="s">
        <v>1766</v>
      </c>
      <c r="C1008" s="63" t="s">
        <v>1767</v>
      </c>
      <c r="D1008" s="63"/>
      <c r="E1008" t="s">
        <v>1758</v>
      </c>
      <c r="F1008"/>
      <c r="G1008" s="63" t="s">
        <v>590</v>
      </c>
      <c r="M1008" s="227">
        <f>VLOOKUP(B1008,'Shareholding Feb13'!$B$2:$P$982,12,0)</f>
        <v>216278</v>
      </c>
      <c r="N1008" s="244">
        <f>M1008/$M$1040</f>
        <v>1.9140916432506581E-4</v>
      </c>
      <c r="O1008" s="243">
        <f>VLOOKUP(B1008,'Shareholding Mar13'!$B$2:$P$970,12,0)</f>
        <v>216278</v>
      </c>
      <c r="P1008" s="244">
        <f>O1008/$M$1040</f>
        <v>1.9140916432506581E-4</v>
      </c>
      <c r="Q1008" s="68">
        <f>O1008-M1008</f>
        <v>0</v>
      </c>
      <c r="R1008" s="90">
        <f>Q1008/$M$1040</f>
        <v>0</v>
      </c>
    </row>
    <row r="1009" spans="1:18" ht="15" customHeight="1" x14ac:dyDescent="0.2">
      <c r="A1009" s="225">
        <f>A1008+1</f>
        <v>1007</v>
      </c>
      <c r="B1009" t="s">
        <v>1759</v>
      </c>
      <c r="C1009" s="63" t="s">
        <v>1760</v>
      </c>
      <c r="D1009" s="63"/>
      <c r="E1009" t="s">
        <v>1758</v>
      </c>
      <c r="F1009"/>
      <c r="G1009" s="63" t="s">
        <v>590</v>
      </c>
      <c r="M1009" s="227">
        <f>VLOOKUP(B1009,'Shareholding Feb13'!$B$2:$P$982,12,0)</f>
        <v>315722</v>
      </c>
      <c r="N1009" s="244">
        <f>M1009/$M$1040</f>
        <v>2.7941854547868222E-4</v>
      </c>
      <c r="O1009" s="243">
        <f>VLOOKUP(B1009,'Shareholding Mar13'!$B$2:$P$970,12,0)</f>
        <v>330222</v>
      </c>
      <c r="P1009" s="244">
        <f>O1009/$M$1040</f>
        <v>2.9225125561431069E-4</v>
      </c>
      <c r="Q1009" s="68">
        <f>O1009-M1009</f>
        <v>14500</v>
      </c>
      <c r="R1009" s="90">
        <f>Q1009/$M$1040</f>
        <v>1.2832710135628471E-5</v>
      </c>
    </row>
    <row r="1010" spans="1:18" ht="15" customHeight="1" x14ac:dyDescent="0.2">
      <c r="A1010" s="225">
        <f>A1009+1</f>
        <v>1008</v>
      </c>
      <c r="B1010" t="s">
        <v>1810</v>
      </c>
      <c r="C1010" s="63" t="s">
        <v>1811</v>
      </c>
      <c r="D1010" s="63"/>
      <c r="E1010" t="s">
        <v>1758</v>
      </c>
      <c r="F1010"/>
      <c r="G1010" s="63" t="s">
        <v>590</v>
      </c>
      <c r="M1010" s="227">
        <f>VLOOKUP(B1010,'Shareholding Feb13'!$B$2:$P$982,12,0)</f>
        <v>13605</v>
      </c>
      <c r="N1010" s="244">
        <f>M1010/$M$1040</f>
        <v>1.2040622165187955E-5</v>
      </c>
      <c r="O1010" s="243">
        <f>VLOOKUP(B1010,'Shareholding Mar13'!$B$2:$P$970,12,0)</f>
        <v>13605</v>
      </c>
      <c r="P1010" s="244">
        <f>O1010/$M$1040</f>
        <v>1.2040622165187955E-5</v>
      </c>
      <c r="Q1010" s="68">
        <f>O1010-M1010</f>
        <v>0</v>
      </c>
      <c r="R1010" s="90">
        <f>Q1010/$M$1040</f>
        <v>0</v>
      </c>
    </row>
    <row r="1011" spans="1:18" ht="15" customHeight="1" x14ac:dyDescent="0.2">
      <c r="A1011" s="225">
        <f>A1010+1</f>
        <v>1009</v>
      </c>
      <c r="B1011" t="s">
        <v>1830</v>
      </c>
      <c r="C1011" s="63" t="s">
        <v>1831</v>
      </c>
      <c r="D1011" s="63"/>
      <c r="E1011" t="s">
        <v>1758</v>
      </c>
      <c r="F1011"/>
      <c r="G1011" s="63" t="s">
        <v>590</v>
      </c>
      <c r="M1011" s="227">
        <f>VLOOKUP(B1011,'Shareholding Feb13'!$B$2:$P$982,12,0)</f>
        <v>10000</v>
      </c>
      <c r="N1011" s="244">
        <f>M1011/$M$1040</f>
        <v>8.850144921123084E-6</v>
      </c>
      <c r="O1011" s="243">
        <f>VLOOKUP(B1011,'Shareholding Mar13'!$B$2:$P$970,12,0)</f>
        <v>10000</v>
      </c>
      <c r="P1011" s="244">
        <f>O1011/$M$1040</f>
        <v>8.850144921123084E-6</v>
      </c>
      <c r="Q1011" s="68">
        <f>O1011-M1011</f>
        <v>0</v>
      </c>
      <c r="R1011" s="90">
        <f>Q1011/$M$1040</f>
        <v>0</v>
      </c>
    </row>
    <row r="1012" spans="1:18" ht="15" customHeight="1" x14ac:dyDescent="0.2">
      <c r="A1012" s="225">
        <f>A1011+1</f>
        <v>1010</v>
      </c>
      <c r="B1012" t="s">
        <v>1837</v>
      </c>
      <c r="C1012" s="63" t="s">
        <v>1838</v>
      </c>
      <c r="D1012" s="63"/>
      <c r="E1012" t="s">
        <v>1758</v>
      </c>
      <c r="F1012"/>
      <c r="G1012" s="63" t="s">
        <v>590</v>
      </c>
      <c r="M1012" s="227">
        <f>VLOOKUP(B1012,'Shareholding Feb13'!$B$2:$P$982,12,0)</f>
        <v>4033</v>
      </c>
      <c r="N1012" s="244">
        <f>M1012/$M$1040</f>
        <v>3.5692634466889394E-6</v>
      </c>
      <c r="O1012" s="243">
        <f>VLOOKUP(B1012,'Shareholding Mar13'!$B$2:$P$970,12,0)</f>
        <v>4033</v>
      </c>
      <c r="P1012" s="244">
        <f>O1012/$M$1040</f>
        <v>3.5692634466889394E-6</v>
      </c>
      <c r="Q1012" s="68">
        <f>O1012-M1012</f>
        <v>0</v>
      </c>
      <c r="R1012" s="90">
        <f>Q1012/$M$1040</f>
        <v>0</v>
      </c>
    </row>
    <row r="1013" spans="1:18" ht="15" customHeight="1" x14ac:dyDescent="0.2">
      <c r="A1013" s="225">
        <f>A1012+1</f>
        <v>1011</v>
      </c>
      <c r="B1013" t="s">
        <v>1803</v>
      </c>
      <c r="C1013" s="63" t="s">
        <v>1804</v>
      </c>
      <c r="D1013" s="63"/>
      <c r="E1013" t="s">
        <v>1758</v>
      </c>
      <c r="F1013"/>
      <c r="G1013" s="63" t="s">
        <v>590</v>
      </c>
      <c r="M1013" s="227">
        <f>VLOOKUP(B1013,'Shareholding Feb13'!$B$2:$P$982,12,0)</f>
        <v>39000</v>
      </c>
      <c r="N1013" s="244">
        <f>M1013/$M$1040</f>
        <v>3.4515565192380023E-5</v>
      </c>
      <c r="O1013" s="243">
        <f>VLOOKUP(B1013,'Shareholding Mar13'!$B$2:$P$970,12,0)</f>
        <v>41500</v>
      </c>
      <c r="P1013" s="244">
        <f>O1013/$M$1040</f>
        <v>3.6728101422660795E-5</v>
      </c>
      <c r="Q1013" s="68">
        <f>O1013-M1013</f>
        <v>2500</v>
      </c>
      <c r="R1013" s="90">
        <f>Q1013/$M$1040</f>
        <v>2.212536230280771E-6</v>
      </c>
    </row>
    <row r="1014" spans="1:18" ht="15" customHeight="1" x14ac:dyDescent="0.2">
      <c r="A1014" s="225">
        <f>A1013+1</f>
        <v>1012</v>
      </c>
      <c r="B1014" t="s">
        <v>1812</v>
      </c>
      <c r="C1014" s="63" t="s">
        <v>1813</v>
      </c>
      <c r="D1014" s="63"/>
      <c r="E1014" t="s">
        <v>1814</v>
      </c>
      <c r="F1014"/>
      <c r="G1014" s="63" t="s">
        <v>590</v>
      </c>
      <c r="M1014" s="227">
        <f>VLOOKUP(B1014,'Shareholding Feb13'!$B$2:$P$982,12,0)</f>
        <v>11500</v>
      </c>
      <c r="N1014" s="244">
        <f>M1014/$M$1040</f>
        <v>1.0177666659291546E-5</v>
      </c>
      <c r="O1014" s="243">
        <f>VLOOKUP(B1014,'Shareholding Mar13'!$B$2:$P$970,12,0)</f>
        <v>11500</v>
      </c>
      <c r="P1014" s="244">
        <f>O1014/$M$1040</f>
        <v>1.0177666659291546E-5</v>
      </c>
      <c r="Q1014" s="68">
        <f>O1014-M1014</f>
        <v>0</v>
      </c>
      <c r="R1014" s="90">
        <f>Q1014/$M$1040</f>
        <v>0</v>
      </c>
    </row>
    <row r="1015" spans="1:18" ht="15" customHeight="1" x14ac:dyDescent="0.2">
      <c r="A1015" s="225">
        <f>A1014+1</f>
        <v>1013</v>
      </c>
      <c r="B1015" t="s">
        <v>3049</v>
      </c>
      <c r="C1015" s="63" t="s">
        <v>3050</v>
      </c>
      <c r="D1015" s="63"/>
      <c r="E1015" t="s">
        <v>3051</v>
      </c>
      <c r="F1015"/>
      <c r="G1015" s="63" t="s">
        <v>590</v>
      </c>
      <c r="M1015" s="227">
        <f>VLOOKUP(B1015,'Shareholding Feb13'!$B$2:$P$982,12,0)</f>
        <v>22500</v>
      </c>
      <c r="N1015" s="244">
        <f>M1015/$M$1040</f>
        <v>1.9912826072526937E-5</v>
      </c>
      <c r="O1015" s="243"/>
      <c r="P1015" s="244">
        <f>O1015/$M$1040</f>
        <v>0</v>
      </c>
      <c r="Q1015" s="68">
        <f>O1015-M1015</f>
        <v>-22500</v>
      </c>
      <c r="R1015" s="90">
        <f>Q1015/$M$1040</f>
        <v>-1.9912826072526937E-5</v>
      </c>
    </row>
    <row r="1016" spans="1:18" ht="15" customHeight="1" x14ac:dyDescent="0.2">
      <c r="A1016" s="225">
        <f>A1015+1</f>
        <v>1014</v>
      </c>
      <c r="B1016" t="s">
        <v>1753</v>
      </c>
      <c r="C1016" s="63" t="s">
        <v>1754</v>
      </c>
      <c r="D1016" s="63"/>
      <c r="E1016" t="s">
        <v>1755</v>
      </c>
      <c r="F1016"/>
      <c r="G1016" s="63" t="s">
        <v>590</v>
      </c>
      <c r="M1016" s="227">
        <f>VLOOKUP(B1016,'Shareholding Feb13'!$B$2:$P$982,12,0)</f>
        <v>499500</v>
      </c>
      <c r="N1016" s="244">
        <f>M1016/$M$1040</f>
        <v>4.4206473881009799E-4</v>
      </c>
      <c r="O1016" s="243"/>
      <c r="P1016" s="244">
        <f>O1016/$M$1040</f>
        <v>0</v>
      </c>
      <c r="Q1016" s="68">
        <f>O1016-M1016</f>
        <v>-499500</v>
      </c>
      <c r="R1016" s="90">
        <f>Q1016/$M$1040</f>
        <v>-4.4206473881009799E-4</v>
      </c>
    </row>
    <row r="1017" spans="1:18" ht="15" customHeight="1" x14ac:dyDescent="0.2">
      <c r="A1017" s="225">
        <f>A1016+1</f>
        <v>1015</v>
      </c>
      <c r="B1017" t="s">
        <v>2858</v>
      </c>
      <c r="C1017" s="63" t="s">
        <v>2859</v>
      </c>
      <c r="D1017" s="63"/>
      <c r="E1017" t="s">
        <v>2860</v>
      </c>
      <c r="F1017"/>
      <c r="G1017" s="63" t="s">
        <v>590</v>
      </c>
      <c r="M1017" s="227">
        <f>VLOOKUP(B1017,'Shareholding Feb13'!$B$2:$P$982,12,0)</f>
        <v>77500</v>
      </c>
      <c r="N1017" s="244">
        <f>M1017/$M$1040</f>
        <v>6.85886231387039E-5</v>
      </c>
      <c r="O1017" s="243">
        <f>VLOOKUP(B1017,'Shareholding Mar13'!$B$2:$P$970,12,0)</f>
        <v>77500</v>
      </c>
      <c r="P1017" s="244">
        <f>O1017/$M$1040</f>
        <v>6.85886231387039E-5</v>
      </c>
      <c r="Q1017" s="68">
        <f>O1017-M1017</f>
        <v>0</v>
      </c>
      <c r="R1017" s="90">
        <f>Q1017/$M$1040</f>
        <v>0</v>
      </c>
    </row>
    <row r="1018" spans="1:18" ht="15" customHeight="1" x14ac:dyDescent="0.2">
      <c r="A1018" s="225">
        <f>A1017+1</f>
        <v>1016</v>
      </c>
      <c r="B1018" t="s">
        <v>1774</v>
      </c>
      <c r="C1018" s="63" t="s">
        <v>1775</v>
      </c>
      <c r="D1018" s="63"/>
      <c r="E1018" t="s">
        <v>1776</v>
      </c>
      <c r="F1018" t="s">
        <v>1777</v>
      </c>
      <c r="G1018" s="63" t="s">
        <v>590</v>
      </c>
      <c r="M1018" s="227">
        <f>VLOOKUP(B1018,'Shareholding Feb13'!$B$2:$P$982,12,0)</f>
        <v>110273</v>
      </c>
      <c r="N1018" s="244">
        <f>M1018/$M$1040</f>
        <v>9.7593203088700573E-5</v>
      </c>
      <c r="O1018" s="243">
        <f>VLOOKUP(B1018,'Shareholding Mar13'!$B$2:$P$970,12,0)</f>
        <v>65973</v>
      </c>
      <c r="P1018" s="244">
        <f>O1018/$M$1040</f>
        <v>5.8387061088125317E-5</v>
      </c>
      <c r="Q1018" s="68">
        <f>O1018-M1018</f>
        <v>-44300</v>
      </c>
      <c r="R1018" s="90">
        <f>Q1018/$M$1040</f>
        <v>-3.9206142000575256E-5</v>
      </c>
    </row>
    <row r="1019" spans="1:18" ht="15" customHeight="1" x14ac:dyDescent="0.2">
      <c r="A1019" s="225">
        <f>A1018+1</f>
        <v>1017</v>
      </c>
      <c r="B1019" t="s">
        <v>504</v>
      </c>
      <c r="C1019" s="63" t="s">
        <v>505</v>
      </c>
      <c r="D1019" s="63"/>
      <c r="E1019" t="s">
        <v>1579</v>
      </c>
      <c r="F1019" t="s">
        <v>1148</v>
      </c>
      <c r="G1019" s="63" t="s">
        <v>590</v>
      </c>
      <c r="M1019" s="227">
        <f>VLOOKUP(B1019,'Shareholding Feb13'!$B$2:$P$982,12,0)</f>
        <v>31000</v>
      </c>
      <c r="N1019" s="244">
        <f>M1019/$M$1040</f>
        <v>2.7435449255481558E-5</v>
      </c>
      <c r="O1019" s="243">
        <f>VLOOKUP(B1019,'Shareholding Mar13'!$B$2:$P$970,12,0)</f>
        <v>31000</v>
      </c>
      <c r="P1019" s="244">
        <f>O1019/$M$1040</f>
        <v>2.7435449255481558E-5</v>
      </c>
      <c r="Q1019" s="68">
        <f>O1019-M1019</f>
        <v>0</v>
      </c>
      <c r="R1019" s="90">
        <f>Q1019/$M$1040</f>
        <v>0</v>
      </c>
    </row>
    <row r="1020" spans="1:18" ht="15" customHeight="1" x14ac:dyDescent="0.2">
      <c r="A1020" s="225">
        <f>A1019+1</f>
        <v>1018</v>
      </c>
      <c r="B1020" t="s">
        <v>2756</v>
      </c>
      <c r="C1020" s="63" t="s">
        <v>2757</v>
      </c>
      <c r="D1020" s="63"/>
      <c r="E1020" t="s">
        <v>2758</v>
      </c>
      <c r="F1020" t="s">
        <v>2759</v>
      </c>
      <c r="G1020" s="63" t="s">
        <v>257</v>
      </c>
      <c r="M1020" s="227">
        <f>VLOOKUP(B1020,'Shareholding Feb13'!$B$2:$P$982,12,0)</f>
        <v>20000</v>
      </c>
      <c r="N1020" s="244">
        <f>M1020/$M$1040</f>
        <v>1.7700289842246168E-5</v>
      </c>
      <c r="O1020" s="243">
        <f>VLOOKUP(B1020,'Shareholding Mar13'!$B$2:$P$970,12,0)</f>
        <v>3000</v>
      </c>
      <c r="P1020" s="244">
        <f>O1020/$M$1040</f>
        <v>2.6550434763369249E-6</v>
      </c>
      <c r="Q1020" s="68">
        <f>O1020-M1020</f>
        <v>-17000</v>
      </c>
      <c r="R1020" s="90">
        <f>Q1020/$M$1040</f>
        <v>-1.5045246365909241E-5</v>
      </c>
    </row>
    <row r="1021" spans="1:18" ht="15" customHeight="1" x14ac:dyDescent="0.2">
      <c r="A1021" s="225">
        <f>A1020+1</f>
        <v>1019</v>
      </c>
      <c r="B1021" t="s">
        <v>1506</v>
      </c>
      <c r="C1021" s="63" t="s">
        <v>1507</v>
      </c>
      <c r="D1021" s="63" t="s">
        <v>656</v>
      </c>
      <c r="E1021" t="s">
        <v>2117</v>
      </c>
      <c r="F1021" t="s">
        <v>2208</v>
      </c>
      <c r="G1021" s="63" t="s">
        <v>590</v>
      </c>
      <c r="M1021" s="227">
        <f>VLOOKUP(B1021,'Shareholding Feb13'!$B$2:$P$982,12,0)</f>
        <v>5000</v>
      </c>
      <c r="N1021" s="244">
        <f>M1021/$M$1040</f>
        <v>4.425072460561542E-6</v>
      </c>
      <c r="O1021" s="243">
        <f>VLOOKUP(B1021,'Shareholding Mar13'!$B$2:$P$970,12,0)</f>
        <v>5000</v>
      </c>
      <c r="P1021" s="244">
        <f>O1021/$M$1040</f>
        <v>4.425072460561542E-6</v>
      </c>
      <c r="Q1021" s="68">
        <f>O1021-M1021</f>
        <v>0</v>
      </c>
      <c r="R1021" s="90">
        <f>Q1021/$M$1040</f>
        <v>0</v>
      </c>
    </row>
    <row r="1022" spans="1:18" ht="15" customHeight="1" x14ac:dyDescent="0.2">
      <c r="A1022" s="225">
        <f>A1021+1</f>
        <v>1020</v>
      </c>
      <c r="B1022" t="s">
        <v>191</v>
      </c>
      <c r="C1022" s="63" t="s">
        <v>529</v>
      </c>
      <c r="D1022" s="63"/>
      <c r="E1022" t="s">
        <v>1508</v>
      </c>
      <c r="F1022" t="s">
        <v>85</v>
      </c>
      <c r="G1022" s="63" t="s">
        <v>590</v>
      </c>
      <c r="M1022" s="227">
        <f>VLOOKUP(B1022,'Shareholding Feb13'!$B$2:$P$982,12,0)</f>
        <v>142846</v>
      </c>
      <c r="N1022" s="244">
        <f>M1022/$M$1040</f>
        <v>1.2642078014027481E-4</v>
      </c>
      <c r="O1022" s="243">
        <f>VLOOKUP(B1022,'Shareholding Mar13'!$B$2:$P$970,12,0)</f>
        <v>112384</v>
      </c>
      <c r="P1022" s="244">
        <f>O1022/$M$1040</f>
        <v>9.9461468681549654E-5</v>
      </c>
      <c r="Q1022" s="68">
        <f>O1022-M1022</f>
        <v>-30462</v>
      </c>
      <c r="R1022" s="90">
        <f>Q1022/$M$1040</f>
        <v>-2.6959311458725138E-5</v>
      </c>
    </row>
    <row r="1023" spans="1:18" ht="15" customHeight="1" x14ac:dyDescent="0.2">
      <c r="A1023" s="225">
        <f>A1022+1</f>
        <v>1021</v>
      </c>
      <c r="B1023" t="s">
        <v>131</v>
      </c>
      <c r="C1023" s="63" t="s">
        <v>277</v>
      </c>
      <c r="D1023" s="63"/>
      <c r="E1023" t="s">
        <v>981</v>
      </c>
      <c r="F1023"/>
      <c r="G1023" s="63" t="s">
        <v>590</v>
      </c>
      <c r="M1023" s="227">
        <f>VLOOKUP(B1023,'Shareholding Feb13'!$B$2:$P$982,12,0)</f>
        <v>241500</v>
      </c>
      <c r="N1023" s="244">
        <f>M1023/$M$1040</f>
        <v>2.1373099984512247E-4</v>
      </c>
      <c r="O1023" s="243">
        <f>VLOOKUP(B1023,'Shareholding Mar13'!$B$2:$P$970,12,0)</f>
        <v>233500</v>
      </c>
      <c r="P1023" s="244">
        <f>O1023/$M$1040</f>
        <v>2.0665088390822399E-4</v>
      </c>
      <c r="Q1023" s="68">
        <f>O1023-M1023</f>
        <v>-8000</v>
      </c>
      <c r="R1023" s="90">
        <f>Q1023/$M$1040</f>
        <v>-7.0801159368984669E-6</v>
      </c>
    </row>
    <row r="1024" spans="1:18" ht="15" customHeight="1" x14ac:dyDescent="0.2">
      <c r="A1024" s="225">
        <f>A1023+1</f>
        <v>1022</v>
      </c>
      <c r="B1024" t="s">
        <v>168</v>
      </c>
      <c r="C1024" s="63" t="s">
        <v>487</v>
      </c>
      <c r="D1024" s="63" t="s">
        <v>656</v>
      </c>
      <c r="E1024" t="s">
        <v>2117</v>
      </c>
      <c r="F1024" t="s">
        <v>2118</v>
      </c>
      <c r="G1024" s="63" t="s">
        <v>590</v>
      </c>
      <c r="M1024" s="227">
        <f>VLOOKUP(B1024,'Shareholding Feb13'!$B$2:$P$982,12,0)</f>
        <v>411500</v>
      </c>
      <c r="N1024" s="244">
        <f>M1024/$M$1040</f>
        <v>3.641834635042149E-4</v>
      </c>
      <c r="O1024" s="243">
        <f>VLOOKUP(B1024,'Shareholding Mar13'!$B$2:$P$970,12,0)</f>
        <v>408500</v>
      </c>
      <c r="P1024" s="244">
        <f>O1024/$M$1040</f>
        <v>3.6152842002787794E-4</v>
      </c>
      <c r="Q1024" s="68">
        <f>O1024-M1024</f>
        <v>-3000</v>
      </c>
      <c r="R1024" s="90">
        <f>Q1024/$M$1040</f>
        <v>-2.6550434763369249E-6</v>
      </c>
    </row>
    <row r="1025" spans="1:18" ht="15" customHeight="1" x14ac:dyDescent="0.2">
      <c r="A1025" s="225">
        <f>A1024+1</f>
        <v>1023</v>
      </c>
      <c r="B1025" t="s">
        <v>1509</v>
      </c>
      <c r="C1025" s="63" t="s">
        <v>35</v>
      </c>
      <c r="D1025" s="63"/>
      <c r="E1025" t="s">
        <v>1151</v>
      </c>
      <c r="F1025"/>
      <c r="G1025" s="63" t="s">
        <v>590</v>
      </c>
      <c r="M1025" s="227">
        <f>VLOOKUP(B1025,'Shareholding Feb13'!$B$2:$P$982,12,0)</f>
        <v>283000</v>
      </c>
      <c r="N1025" s="244">
        <f>M1025/$M$1040</f>
        <v>2.5045910126778324E-4</v>
      </c>
      <c r="O1025" s="243">
        <f>VLOOKUP(B1025,'Shareholding Mar13'!$B$2:$P$970,12,0)</f>
        <v>190500</v>
      </c>
      <c r="P1025" s="244">
        <f>O1025/$M$1040</f>
        <v>1.6859526074739474E-4</v>
      </c>
      <c r="Q1025" s="68">
        <f>O1025-M1025</f>
        <v>-92500</v>
      </c>
      <c r="R1025" s="90">
        <f>Q1025/$M$1040</f>
        <v>-8.1863840520388518E-5</v>
      </c>
    </row>
    <row r="1026" spans="1:18" ht="15" customHeight="1" x14ac:dyDescent="0.2">
      <c r="A1026" s="225">
        <f>A1025+1</f>
        <v>1024</v>
      </c>
      <c r="B1026" t="s">
        <v>690</v>
      </c>
      <c r="C1026" s="63" t="s">
        <v>691</v>
      </c>
      <c r="D1026" s="63" t="s">
        <v>656</v>
      </c>
      <c r="E1026" t="s">
        <v>1786</v>
      </c>
      <c r="F1026" t="s">
        <v>692</v>
      </c>
      <c r="G1026" s="63" t="s">
        <v>590</v>
      </c>
      <c r="M1026" s="227">
        <f>VLOOKUP(B1026,'Shareholding Feb13'!$B$2:$P$982,12,0)</f>
        <v>19000</v>
      </c>
      <c r="N1026" s="244">
        <f>M1026/$M$1040</f>
        <v>1.6815275350133859E-5</v>
      </c>
      <c r="O1026" s="243">
        <f>VLOOKUP(B1026,'Shareholding Mar13'!$B$2:$P$970,12,0)</f>
        <v>19000</v>
      </c>
      <c r="P1026" s="244">
        <f>O1026/$M$1040</f>
        <v>1.6815275350133859E-5</v>
      </c>
      <c r="Q1026" s="68">
        <f>O1026-M1026</f>
        <v>0</v>
      </c>
      <c r="R1026" s="90">
        <f>Q1026/$M$1040</f>
        <v>0</v>
      </c>
    </row>
    <row r="1027" spans="1:18" ht="15" customHeight="1" x14ac:dyDescent="0.2">
      <c r="A1027" s="225">
        <f>A1026+1</f>
        <v>1025</v>
      </c>
      <c r="B1027" t="s">
        <v>2835</v>
      </c>
      <c r="C1027" s="63" t="s">
        <v>2836</v>
      </c>
      <c r="D1027" s="63"/>
      <c r="E1027" t="s">
        <v>2837</v>
      </c>
      <c r="F1027"/>
      <c r="G1027" s="63" t="s">
        <v>590</v>
      </c>
      <c r="M1027" s="227">
        <f>VLOOKUP(B1027,'Shareholding Feb13'!$B$2:$P$982,12,0)</f>
        <v>169500</v>
      </c>
      <c r="N1027" s="244">
        <f>M1027/$M$1040</f>
        <v>1.5000995641303627E-4</v>
      </c>
      <c r="O1027" s="243">
        <f>VLOOKUP(B1027,'Shareholding Mar13'!$B$2:$P$970,12,0)</f>
        <v>169500</v>
      </c>
      <c r="P1027" s="244">
        <f>O1027/$M$1040</f>
        <v>1.5000995641303627E-4</v>
      </c>
      <c r="Q1027" s="68">
        <f>O1027-M1027</f>
        <v>0</v>
      </c>
      <c r="R1027" s="90">
        <f>Q1027/$M$1040</f>
        <v>0</v>
      </c>
    </row>
    <row r="1028" spans="1:18" ht="15" customHeight="1" x14ac:dyDescent="0.2">
      <c r="A1028" s="225">
        <f>A1027+1</f>
        <v>1026</v>
      </c>
      <c r="B1028" t="s">
        <v>2633</v>
      </c>
      <c r="C1028" s="63" t="s">
        <v>2634</v>
      </c>
      <c r="D1028" s="63"/>
      <c r="E1028" t="s">
        <v>1558</v>
      </c>
      <c r="F1028" t="s">
        <v>1559</v>
      </c>
      <c r="G1028" s="63" t="s">
        <v>590</v>
      </c>
      <c r="M1028" s="227">
        <f>VLOOKUP(B1028,'Shareholding Feb13'!$B$2:$P$982,12,0)</f>
        <v>75000</v>
      </c>
      <c r="N1028" s="244">
        <f>M1028/$M$1040</f>
        <v>6.6376086908423129E-5</v>
      </c>
      <c r="O1028" s="243">
        <f>VLOOKUP(B1028,'Shareholding Mar13'!$B$2:$P$970,12,0)</f>
        <v>75000</v>
      </c>
      <c r="P1028" s="244">
        <f>O1028/$M$1040</f>
        <v>6.6376086908423129E-5</v>
      </c>
      <c r="Q1028" s="68">
        <f>O1028-M1028</f>
        <v>0</v>
      </c>
      <c r="R1028" s="90">
        <f>Q1028/$M$1040</f>
        <v>0</v>
      </c>
    </row>
    <row r="1029" spans="1:18" ht="15" customHeight="1" x14ac:dyDescent="0.2">
      <c r="A1029" s="225">
        <f>A1028+1</f>
        <v>1027</v>
      </c>
      <c r="B1029" t="s">
        <v>595</v>
      </c>
      <c r="C1029" s="63" t="s">
        <v>769</v>
      </c>
      <c r="D1029" s="63" t="s">
        <v>594</v>
      </c>
      <c r="E1029" t="s">
        <v>770</v>
      </c>
      <c r="F1029" t="s">
        <v>771</v>
      </c>
      <c r="G1029" s="63" t="s">
        <v>587</v>
      </c>
      <c r="M1029" s="227">
        <v>9500</v>
      </c>
      <c r="N1029" s="244">
        <f>M1029/$M$1040</f>
        <v>8.4076376750669293E-6</v>
      </c>
      <c r="O1029" s="243">
        <v>10000</v>
      </c>
      <c r="P1029" s="244">
        <f>O1029/$M$1040</f>
        <v>8.850144921123084E-6</v>
      </c>
      <c r="Q1029" s="68">
        <f>O1029-M1029</f>
        <v>500</v>
      </c>
      <c r="R1029" s="90">
        <f>Q1029/$M$1040</f>
        <v>4.4250724605615418E-7</v>
      </c>
    </row>
    <row r="1030" spans="1:18" ht="15" customHeight="1" x14ac:dyDescent="0.2">
      <c r="A1030" s="225">
        <f>A1029+1</f>
        <v>1028</v>
      </c>
      <c r="B1030" t="s">
        <v>2559</v>
      </c>
      <c r="C1030" s="63" t="s">
        <v>2560</v>
      </c>
      <c r="D1030" s="63" t="s">
        <v>2561</v>
      </c>
      <c r="E1030" t="s">
        <v>2562</v>
      </c>
      <c r="F1030" t="s">
        <v>2563</v>
      </c>
      <c r="G1030" s="63" t="s">
        <v>587</v>
      </c>
      <c r="M1030" s="227">
        <f>VLOOKUP(B1030,'Shareholding Feb13'!$B$2:$P$982,12,0)</f>
        <v>30000</v>
      </c>
      <c r="N1030" s="244">
        <f>M1030/$M$1040</f>
        <v>2.6550434763369249E-5</v>
      </c>
      <c r="O1030" s="243">
        <f>VLOOKUP(B1030,'Shareholding Mar13'!$B$2:$P$970,12,0)</f>
        <v>115500</v>
      </c>
      <c r="P1030" s="244">
        <f>O1030/$M$1040</f>
        <v>1.0221917383897161E-4</v>
      </c>
      <c r="Q1030" s="68">
        <f>O1030-M1030</f>
        <v>85500</v>
      </c>
      <c r="R1030" s="90">
        <f>Q1030/$M$1040</f>
        <v>7.5668739075602362E-5</v>
      </c>
    </row>
    <row r="1031" spans="1:18" ht="15" customHeight="1" x14ac:dyDescent="0.2">
      <c r="A1031" s="225">
        <f>A1030+1</f>
        <v>1029</v>
      </c>
      <c r="B1031" t="s">
        <v>3481</v>
      </c>
      <c r="C1031" s="63" t="s">
        <v>3482</v>
      </c>
      <c r="D1031" s="63"/>
      <c r="E1031" t="s">
        <v>3483</v>
      </c>
      <c r="F1031"/>
      <c r="G1031" s="63" t="s">
        <v>584</v>
      </c>
      <c r="M1031" s="227"/>
      <c r="N1031" s="244">
        <f>M1031/$M$1040</f>
        <v>0</v>
      </c>
      <c r="O1031" s="243">
        <f>VLOOKUP(B1031,'Shareholding Mar13'!$B$2:$P$970,12,0)</f>
        <v>66500</v>
      </c>
      <c r="P1031" s="244">
        <f>O1031/$M$1040</f>
        <v>5.8853463725468507E-5</v>
      </c>
      <c r="Q1031" s="68">
        <f>O1031-M1031</f>
        <v>66500</v>
      </c>
      <c r="R1031" s="90">
        <f>Q1031/$M$1040</f>
        <v>5.8853463725468507E-5</v>
      </c>
    </row>
    <row r="1032" spans="1:18" ht="15" customHeight="1" x14ac:dyDescent="0.2">
      <c r="A1032" s="225">
        <f>A1031+1</f>
        <v>1030</v>
      </c>
      <c r="B1032" t="s">
        <v>516</v>
      </c>
      <c r="C1032" s="63" t="s">
        <v>517</v>
      </c>
      <c r="D1032" s="63" t="s">
        <v>702</v>
      </c>
      <c r="E1032" t="s">
        <v>518</v>
      </c>
      <c r="F1032" t="s">
        <v>519</v>
      </c>
      <c r="G1032" s="63" t="s">
        <v>584</v>
      </c>
      <c r="M1032" s="227">
        <f>VLOOKUP(B1032,'Shareholding Feb13'!$B$2:$P$982,12,0)</f>
        <v>1000</v>
      </c>
      <c r="N1032" s="244">
        <f>M1032/$M$1040</f>
        <v>8.8501449211230836E-7</v>
      </c>
      <c r="O1032" s="243">
        <f>VLOOKUP(B1032,'Shareholding Mar13'!$B$2:$P$970,12,0)</f>
        <v>1000</v>
      </c>
      <c r="P1032" s="244">
        <f>O1032/$M$1040</f>
        <v>8.8501449211230836E-7</v>
      </c>
      <c r="Q1032" s="68">
        <f>O1032-M1032</f>
        <v>0</v>
      </c>
      <c r="R1032" s="90">
        <f>Q1032/$M$1040</f>
        <v>0</v>
      </c>
    </row>
    <row r="1033" spans="1:18" ht="15" customHeight="1" x14ac:dyDescent="0.2">
      <c r="A1033" s="225">
        <f>A1032+1</f>
        <v>1031</v>
      </c>
      <c r="B1033" t="s">
        <v>441</v>
      </c>
      <c r="C1033" s="63" t="s">
        <v>44</v>
      </c>
      <c r="D1033" s="63"/>
      <c r="E1033" t="s">
        <v>1249</v>
      </c>
      <c r="F1033" t="s">
        <v>1250</v>
      </c>
      <c r="G1033" s="63" t="s">
        <v>584</v>
      </c>
      <c r="M1033" s="227">
        <f>VLOOKUP(B1033,'Shareholding Feb13'!$B$2:$P$982,12,0)</f>
        <v>131000</v>
      </c>
      <c r="N1033" s="244">
        <f>M1033/$M$1040</f>
        <v>1.1593689846671239E-4</v>
      </c>
      <c r="O1033" s="243">
        <f>VLOOKUP(B1033,'Shareholding Mar13'!$B$2:$P$970,12,0)</f>
        <v>131000</v>
      </c>
      <c r="P1033" s="244">
        <f>O1033/$M$1040</f>
        <v>1.1593689846671239E-4</v>
      </c>
      <c r="Q1033" s="68">
        <f>O1033-M1033</f>
        <v>0</v>
      </c>
      <c r="R1033" s="90">
        <f>Q1033/$M$1040</f>
        <v>0</v>
      </c>
    </row>
    <row r="1034" spans="1:18" ht="15" customHeight="1" x14ac:dyDescent="0.2">
      <c r="A1034" s="225">
        <f>A1033+1</f>
        <v>1032</v>
      </c>
      <c r="B1034" t="s">
        <v>440</v>
      </c>
      <c r="C1034" s="63" t="s">
        <v>51</v>
      </c>
      <c r="D1034" s="63"/>
      <c r="E1034" t="s">
        <v>1255</v>
      </c>
      <c r="F1034" t="s">
        <v>1223</v>
      </c>
      <c r="G1034" s="63" t="s">
        <v>584</v>
      </c>
      <c r="M1034" s="227">
        <f>VLOOKUP(B1034,'Shareholding Feb13'!$B$2:$P$982,12,0)</f>
        <v>125000</v>
      </c>
      <c r="N1034" s="244">
        <f>M1034/$M$1040</f>
        <v>1.1062681151403854E-4</v>
      </c>
      <c r="O1034" s="243">
        <f>VLOOKUP(B1034,'Shareholding Mar13'!$B$2:$P$970,12,0)</f>
        <v>125000</v>
      </c>
      <c r="P1034" s="244">
        <f>O1034/$M$1040</f>
        <v>1.1062681151403854E-4</v>
      </c>
      <c r="Q1034" s="68">
        <f>O1034-M1034</f>
        <v>0</v>
      </c>
      <c r="R1034" s="90">
        <f>Q1034/$M$1040</f>
        <v>0</v>
      </c>
    </row>
    <row r="1035" spans="1:18" ht="15" customHeight="1" x14ac:dyDescent="0.2">
      <c r="A1035" s="225">
        <f>A1034+1</f>
        <v>1033</v>
      </c>
      <c r="B1035" t="s">
        <v>2190</v>
      </c>
      <c r="C1035" s="63" t="s">
        <v>2191</v>
      </c>
      <c r="D1035" s="63"/>
      <c r="E1035" t="s">
        <v>2192</v>
      </c>
      <c r="F1035" t="s">
        <v>2193</v>
      </c>
      <c r="G1035" s="63" t="s">
        <v>588</v>
      </c>
      <c r="M1035" s="227">
        <f>VLOOKUP(B1035,'Shareholding Feb13'!$B$2:$P$982,12,0)</f>
        <v>25000</v>
      </c>
      <c r="N1035" s="244">
        <f>M1035/$M$1040</f>
        <v>2.2125362302807708E-5</v>
      </c>
      <c r="O1035" s="243">
        <f>VLOOKUP(B1035,'Shareholding Mar13'!$B$2:$P$970,12,0)</f>
        <v>25000</v>
      </c>
      <c r="P1035" s="244">
        <f>O1035/$M$1040</f>
        <v>2.2125362302807708E-5</v>
      </c>
      <c r="Q1035" s="68">
        <f>O1035-M1035</f>
        <v>0</v>
      </c>
      <c r="R1035" s="90">
        <f>Q1035/$M$1040</f>
        <v>0</v>
      </c>
    </row>
    <row r="1036" spans="1:18" ht="15" customHeight="1" x14ac:dyDescent="0.2">
      <c r="A1036" s="225">
        <f>A1035+1</f>
        <v>1034</v>
      </c>
      <c r="B1036" t="s">
        <v>1400</v>
      </c>
      <c r="C1036" s="63" t="s">
        <v>1401</v>
      </c>
      <c r="D1036" s="63"/>
      <c r="E1036" t="s">
        <v>1402</v>
      </c>
      <c r="F1036"/>
      <c r="G1036" s="63" t="s">
        <v>584</v>
      </c>
      <c r="M1036" s="227">
        <f>VLOOKUP(B1036,'Shareholding Feb13'!$B$2:$P$982,12,0)</f>
        <v>421000</v>
      </c>
      <c r="N1036" s="244">
        <f>M1036/$M$1040</f>
        <v>3.7259110117928183E-4</v>
      </c>
      <c r="O1036" s="243">
        <f>VLOOKUP(B1036,'Shareholding Mar13'!$B$2:$P$970,12,0)</f>
        <v>370500</v>
      </c>
      <c r="P1036" s="244">
        <f>O1036/$M$1040</f>
        <v>3.2789786932761023E-4</v>
      </c>
      <c r="Q1036" s="68">
        <f>O1036-M1036</f>
        <v>-50500</v>
      </c>
      <c r="R1036" s="90">
        <f>Q1036/$M$1040</f>
        <v>-4.469323185167157E-5</v>
      </c>
    </row>
    <row r="1037" spans="1:18" ht="15" customHeight="1" x14ac:dyDescent="0.2">
      <c r="A1037" s="225">
        <f>A1036+1</f>
        <v>1035</v>
      </c>
      <c r="B1037" t="s">
        <v>1619</v>
      </c>
      <c r="C1037" s="63" t="s">
        <v>1368</v>
      </c>
      <c r="D1037" s="63" t="s">
        <v>1369</v>
      </c>
      <c r="E1037" t="s">
        <v>1370</v>
      </c>
      <c r="F1037" t="s">
        <v>1371</v>
      </c>
      <c r="G1037" s="63" t="s">
        <v>584</v>
      </c>
      <c r="M1037" s="227">
        <f>VLOOKUP(B1037,'Shareholding Feb13'!$B$2:$P$982,12,0)</f>
        <v>2500</v>
      </c>
      <c r="N1037" s="244">
        <f>M1037/$M$1040</f>
        <v>2.212536230280771E-6</v>
      </c>
      <c r="O1037" s="243">
        <f>VLOOKUP(B1037,'Shareholding Mar13'!$B$2:$P$970,12,0)</f>
        <v>2500</v>
      </c>
      <c r="P1037" s="244">
        <f>O1037/$M$1040</f>
        <v>2.212536230280771E-6</v>
      </c>
      <c r="Q1037" s="68">
        <f>O1037-M1037</f>
        <v>0</v>
      </c>
      <c r="R1037" s="90">
        <f>Q1037/$M$1040</f>
        <v>0</v>
      </c>
    </row>
    <row r="1038" spans="1:18" ht="15" customHeight="1" x14ac:dyDescent="0.2">
      <c r="A1038" s="225">
        <f>A1037+1</f>
        <v>1036</v>
      </c>
      <c r="B1038" t="s">
        <v>3499</v>
      </c>
      <c r="C1038" s="63" t="s">
        <v>3500</v>
      </c>
      <c r="D1038" s="63"/>
      <c r="E1038" t="s">
        <v>3501</v>
      </c>
      <c r="F1038" t="s">
        <v>3502</v>
      </c>
      <c r="G1038" s="63" t="s">
        <v>584</v>
      </c>
      <c r="M1038" s="227"/>
      <c r="N1038" s="244">
        <f>M1038/$M$1040</f>
        <v>0</v>
      </c>
      <c r="O1038" s="243">
        <f>VLOOKUP(B1038,'Shareholding Mar13'!$B$2:$P$970,12,0)</f>
        <v>39500</v>
      </c>
      <c r="P1038" s="244">
        <f>O1038/$M$1040</f>
        <v>3.4958072438436176E-5</v>
      </c>
      <c r="Q1038" s="68">
        <f>O1038-M1038</f>
        <v>39500</v>
      </c>
      <c r="R1038" s="90">
        <f>Q1038/$M$1040</f>
        <v>3.4958072438436176E-5</v>
      </c>
    </row>
    <row r="1039" spans="1:18" ht="15" customHeight="1" x14ac:dyDescent="0.2">
      <c r="M1039" s="202">
        <f>SUM(M3:M1038)</f>
        <v>1129925000</v>
      </c>
      <c r="N1039" s="158">
        <f>SUM(N3:N1038)</f>
        <v>1.0000000000000002</v>
      </c>
      <c r="O1039" s="202">
        <f>SUM(O3:O1038)</f>
        <v>1129925000</v>
      </c>
      <c r="P1039" s="158">
        <f>SUM(P3:P1038)</f>
        <v>1.0000000000000004</v>
      </c>
      <c r="Q1039" s="202">
        <f>SUM(Q3:Q1038)</f>
        <v>0</v>
      </c>
      <c r="R1039" s="158">
        <f>SUM(R3:R1038)</f>
        <v>-2.5343225781848666E-18</v>
      </c>
    </row>
    <row r="1040" spans="1:18" ht="15" customHeight="1" x14ac:dyDescent="0.2">
      <c r="M1040" s="195">
        <v>1129925000</v>
      </c>
    </row>
  </sheetData>
  <sortState ref="A3:R1038">
    <sortCondition ref="B3:B1038"/>
  </sortState>
  <mergeCells count="6">
    <mergeCell ref="M1:N1"/>
    <mergeCell ref="O1:P1"/>
    <mergeCell ref="Q1:R1"/>
    <mergeCell ref="A1:A2"/>
    <mergeCell ref="B1:B2"/>
    <mergeCell ref="G1:G2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1"/>
  <sheetViews>
    <sheetView showGridLines="0" zoomScale="130" zoomScaleNormal="130" workbookViewId="0"/>
  </sheetViews>
  <sheetFormatPr defaultRowHeight="12.75" x14ac:dyDescent="0.2"/>
  <cols>
    <col min="1" max="1" width="6.5703125" style="225" customWidth="1"/>
    <col min="2" max="2" width="109" customWidth="1"/>
    <col min="3" max="3" width="19" style="63" hidden="1" customWidth="1"/>
    <col min="4" max="4" width="31.7109375" style="63" hidden="1" customWidth="1"/>
    <col min="5" max="5" width="25.85546875" hidden="1" customWidth="1"/>
    <col min="6" max="6" width="26.140625" hidden="1" customWidth="1"/>
    <col min="7" max="7" width="33" style="63" bestFit="1" customWidth="1"/>
    <col min="8" max="8" width="18" style="63" hidden="1" customWidth="1"/>
    <col min="9" max="10" width="0" style="63" hidden="1" customWidth="1"/>
    <col min="11" max="11" width="46.140625" hidden="1" customWidth="1"/>
    <col min="12" max="12" width="0.42578125" style="63" hidden="1" customWidth="1"/>
    <col min="13" max="13" width="16.42578125" style="227" customWidth="1"/>
    <col min="14" max="14" width="13.140625" style="63" hidden="1" customWidth="1"/>
    <col min="15" max="15" width="11.5703125" style="63" hidden="1" customWidth="1"/>
    <col min="16" max="16" width="9.140625" style="228"/>
  </cols>
  <sheetData>
    <row r="1" spans="1:16" s="247" customFormat="1" ht="39.950000000000003" customHeight="1" x14ac:dyDescent="0.2">
      <c r="A1" s="214" t="s">
        <v>345</v>
      </c>
      <c r="B1" s="191" t="s">
        <v>346</v>
      </c>
      <c r="C1" s="191" t="s">
        <v>444</v>
      </c>
      <c r="D1" s="191" t="s">
        <v>347</v>
      </c>
      <c r="E1" s="191" t="s">
        <v>348</v>
      </c>
      <c r="F1" s="191" t="s">
        <v>349</v>
      </c>
      <c r="G1" s="191" t="s">
        <v>351</v>
      </c>
      <c r="H1" s="191" t="s">
        <v>352</v>
      </c>
      <c r="I1" s="191" t="s">
        <v>353</v>
      </c>
      <c r="J1" s="191" t="s">
        <v>354</v>
      </c>
      <c r="K1" s="192" t="s">
        <v>355</v>
      </c>
      <c r="L1" s="191" t="s">
        <v>356</v>
      </c>
      <c r="M1" s="192" t="s">
        <v>357</v>
      </c>
      <c r="N1" s="193" t="s">
        <v>461</v>
      </c>
      <c r="O1" s="193" t="s">
        <v>1850</v>
      </c>
      <c r="P1" s="193" t="s">
        <v>123</v>
      </c>
    </row>
    <row r="2" spans="1:16" x14ac:dyDescent="0.2">
      <c r="A2" s="225">
        <v>1</v>
      </c>
      <c r="B2" t="s">
        <v>1859</v>
      </c>
      <c r="C2" s="63" t="s">
        <v>1860</v>
      </c>
      <c r="D2" s="63" t="s">
        <v>656</v>
      </c>
      <c r="E2" t="s">
        <v>1861</v>
      </c>
      <c r="F2" t="s">
        <v>1862</v>
      </c>
      <c r="G2" s="63" t="s">
        <v>147</v>
      </c>
      <c r="H2" s="63" t="s">
        <v>585</v>
      </c>
      <c r="I2" s="63">
        <v>15</v>
      </c>
      <c r="J2" s="63">
        <v>5</v>
      </c>
      <c r="K2" t="s">
        <v>615</v>
      </c>
      <c r="L2" s="63" t="s">
        <v>616</v>
      </c>
      <c r="M2" s="227">
        <v>150000</v>
      </c>
      <c r="N2" s="63" t="s">
        <v>586</v>
      </c>
      <c r="O2" s="63" t="s">
        <v>586</v>
      </c>
      <c r="P2" s="228">
        <f>M2/$M$984</f>
        <v>1.3275217381684626E-4</v>
      </c>
    </row>
    <row r="3" spans="1:16" x14ac:dyDescent="0.2">
      <c r="A3" s="225">
        <f>A2+1</f>
        <v>2</v>
      </c>
      <c r="B3" t="s">
        <v>3341</v>
      </c>
      <c r="C3" s="63" t="s">
        <v>3342</v>
      </c>
      <c r="E3" t="s">
        <v>3343</v>
      </c>
      <c r="F3" t="s">
        <v>3344</v>
      </c>
      <c r="G3" s="63" t="s">
        <v>147</v>
      </c>
      <c r="H3" s="63" t="s">
        <v>585</v>
      </c>
      <c r="I3" s="63">
        <v>15</v>
      </c>
      <c r="J3" s="63">
        <v>5</v>
      </c>
      <c r="K3" t="s">
        <v>615</v>
      </c>
      <c r="L3" s="63" t="s">
        <v>616</v>
      </c>
      <c r="M3" s="227">
        <v>2500</v>
      </c>
      <c r="N3" s="63" t="s">
        <v>586</v>
      </c>
      <c r="O3" s="63" t="s">
        <v>586</v>
      </c>
      <c r="P3" s="228">
        <f>M3/$M$984</f>
        <v>2.212536230280771E-6</v>
      </c>
    </row>
    <row r="4" spans="1:16" x14ac:dyDescent="0.2">
      <c r="A4" s="225">
        <f>A3+1</f>
        <v>3</v>
      </c>
      <c r="B4" t="s">
        <v>921</v>
      </c>
      <c r="C4" s="63" t="s">
        <v>922</v>
      </c>
      <c r="E4" t="s">
        <v>923</v>
      </c>
      <c r="F4" t="s">
        <v>924</v>
      </c>
      <c r="G4" s="63" t="s">
        <v>590</v>
      </c>
      <c r="H4" s="63" t="s">
        <v>591</v>
      </c>
      <c r="I4" s="63">
        <v>20</v>
      </c>
      <c r="J4" s="63">
        <v>20</v>
      </c>
      <c r="K4" t="s">
        <v>1750</v>
      </c>
      <c r="L4" s="63" t="s">
        <v>201</v>
      </c>
      <c r="M4" s="227">
        <v>20000</v>
      </c>
      <c r="N4" s="63" t="s">
        <v>586</v>
      </c>
      <c r="O4" s="63" t="s">
        <v>586</v>
      </c>
      <c r="P4" s="228">
        <f>M4/$M$984</f>
        <v>1.7700289842246168E-5</v>
      </c>
    </row>
    <row r="5" spans="1:16" x14ac:dyDescent="0.2">
      <c r="A5" s="225">
        <f>A4+1</f>
        <v>4</v>
      </c>
      <c r="B5" t="s">
        <v>3309</v>
      </c>
      <c r="C5" s="63" t="s">
        <v>3310</v>
      </c>
      <c r="E5" t="s">
        <v>3311</v>
      </c>
      <c r="G5" s="63" t="s">
        <v>590</v>
      </c>
      <c r="H5" s="63" t="s">
        <v>591</v>
      </c>
      <c r="I5" s="63">
        <v>20</v>
      </c>
      <c r="J5" s="63">
        <v>20</v>
      </c>
      <c r="K5" t="s">
        <v>219</v>
      </c>
      <c r="L5" s="63" t="s">
        <v>220</v>
      </c>
      <c r="M5" s="227">
        <v>10000</v>
      </c>
      <c r="N5" s="63" t="s">
        <v>586</v>
      </c>
      <c r="O5" s="63" t="s">
        <v>586</v>
      </c>
      <c r="P5" s="228">
        <f>M5/$M$984</f>
        <v>8.850144921123084E-6</v>
      </c>
    </row>
    <row r="6" spans="1:16" x14ac:dyDescent="0.2">
      <c r="A6" s="225">
        <f>A5+1</f>
        <v>5</v>
      </c>
      <c r="B6" t="s">
        <v>3071</v>
      </c>
      <c r="C6" s="63" t="s">
        <v>3072</v>
      </c>
      <c r="E6" t="s">
        <v>3073</v>
      </c>
      <c r="F6" t="s">
        <v>3005</v>
      </c>
      <c r="G6" s="63" t="s">
        <v>257</v>
      </c>
      <c r="H6" s="63" t="s">
        <v>585</v>
      </c>
      <c r="I6" s="63">
        <v>15</v>
      </c>
      <c r="J6" s="63">
        <v>15</v>
      </c>
      <c r="K6" t="s">
        <v>1510</v>
      </c>
      <c r="L6" s="63" t="s">
        <v>77</v>
      </c>
      <c r="M6" s="227">
        <v>8500</v>
      </c>
      <c r="N6" s="63" t="s">
        <v>586</v>
      </c>
      <c r="O6" s="63" t="s">
        <v>586</v>
      </c>
      <c r="P6" s="228">
        <f>M6/$M$984</f>
        <v>7.5226231829546207E-6</v>
      </c>
    </row>
    <row r="7" spans="1:16" x14ac:dyDescent="0.2">
      <c r="A7" s="225">
        <f>A6+1</f>
        <v>6</v>
      </c>
      <c r="B7" t="s">
        <v>3217</v>
      </c>
      <c r="C7" s="63" t="s">
        <v>3218</v>
      </c>
      <c r="E7" t="s">
        <v>3219</v>
      </c>
      <c r="G7" s="63" t="s">
        <v>583</v>
      </c>
      <c r="H7" s="63" t="s">
        <v>585</v>
      </c>
      <c r="I7" s="63">
        <v>15</v>
      </c>
      <c r="J7" s="63">
        <v>15</v>
      </c>
      <c r="K7" t="s">
        <v>102</v>
      </c>
      <c r="L7" s="63" t="s">
        <v>103</v>
      </c>
      <c r="M7" s="227">
        <v>373500</v>
      </c>
      <c r="N7" s="63" t="s">
        <v>586</v>
      </c>
      <c r="O7" s="63" t="s">
        <v>586</v>
      </c>
      <c r="P7" s="228">
        <f>M7/$M$984</f>
        <v>3.3055291280394719E-4</v>
      </c>
    </row>
    <row r="8" spans="1:16" x14ac:dyDescent="0.2">
      <c r="A8" s="225">
        <f>A7+1</f>
        <v>7</v>
      </c>
      <c r="B8" t="s">
        <v>806</v>
      </c>
      <c r="C8" s="63" t="s">
        <v>807</v>
      </c>
      <c r="D8" s="63" t="s">
        <v>269</v>
      </c>
      <c r="E8" t="s">
        <v>1512</v>
      </c>
      <c r="F8" t="s">
        <v>1513</v>
      </c>
      <c r="G8" s="63" t="s">
        <v>583</v>
      </c>
      <c r="H8" s="63" t="s">
        <v>585</v>
      </c>
      <c r="I8" s="63">
        <v>15</v>
      </c>
      <c r="J8" s="63">
        <v>15</v>
      </c>
      <c r="K8" t="s">
        <v>102</v>
      </c>
      <c r="L8" s="63" t="s">
        <v>103</v>
      </c>
      <c r="M8" s="227">
        <v>26000</v>
      </c>
      <c r="N8" s="63" t="s">
        <v>586</v>
      </c>
      <c r="O8" s="63" t="s">
        <v>586</v>
      </c>
      <c r="P8" s="228">
        <f>M8/$M$984</f>
        <v>2.3010376794920018E-5</v>
      </c>
    </row>
    <row r="9" spans="1:16" x14ac:dyDescent="0.2">
      <c r="A9" s="225">
        <f>A8+1</f>
        <v>8</v>
      </c>
      <c r="B9" t="s">
        <v>3372</v>
      </c>
      <c r="C9" s="63" t="s">
        <v>3373</v>
      </c>
      <c r="D9" s="63" t="s">
        <v>269</v>
      </c>
      <c r="E9" t="s">
        <v>1512</v>
      </c>
      <c r="F9" t="s">
        <v>1513</v>
      </c>
      <c r="G9" s="63" t="s">
        <v>583</v>
      </c>
      <c r="H9" s="63" t="s">
        <v>585</v>
      </c>
      <c r="I9" s="63">
        <v>15</v>
      </c>
      <c r="J9" s="63">
        <v>15</v>
      </c>
      <c r="K9" t="s">
        <v>102</v>
      </c>
      <c r="L9" s="63" t="s">
        <v>103</v>
      </c>
      <c r="M9" s="227">
        <v>122500</v>
      </c>
      <c r="N9" s="63" t="s">
        <v>586</v>
      </c>
      <c r="O9" s="63" t="s">
        <v>586</v>
      </c>
      <c r="P9" s="228">
        <f>M9/$M$984</f>
        <v>1.0841427528375777E-4</v>
      </c>
    </row>
    <row r="10" spans="1:16" x14ac:dyDescent="0.2">
      <c r="A10" s="225">
        <f>A9+1</f>
        <v>9</v>
      </c>
      <c r="B10" t="s">
        <v>3360</v>
      </c>
      <c r="C10" s="63" t="s">
        <v>3361</v>
      </c>
      <c r="E10" t="s">
        <v>3362</v>
      </c>
      <c r="F10" t="s">
        <v>3363</v>
      </c>
      <c r="G10" s="63" t="s">
        <v>257</v>
      </c>
      <c r="H10" s="63" t="s">
        <v>585</v>
      </c>
      <c r="I10" s="63">
        <v>15</v>
      </c>
      <c r="J10" s="63">
        <v>15</v>
      </c>
      <c r="K10" t="s">
        <v>102</v>
      </c>
      <c r="L10" s="63" t="s">
        <v>103</v>
      </c>
      <c r="M10" s="227">
        <v>156000</v>
      </c>
      <c r="N10" s="63" t="s">
        <v>586</v>
      </c>
      <c r="O10" s="63" t="s">
        <v>586</v>
      </c>
      <c r="P10" s="228">
        <f>M10/$M$984</f>
        <v>1.3806226076952009E-4</v>
      </c>
    </row>
    <row r="11" spans="1:16" x14ac:dyDescent="0.2">
      <c r="A11" s="225">
        <f>A10+1</f>
        <v>10</v>
      </c>
      <c r="B11" t="s">
        <v>1045</v>
      </c>
      <c r="C11" s="63" t="s">
        <v>2622</v>
      </c>
      <c r="E11" t="s">
        <v>1270</v>
      </c>
      <c r="F11" t="s">
        <v>1271</v>
      </c>
      <c r="G11" s="63" t="s">
        <v>583</v>
      </c>
      <c r="H11" s="63" t="s">
        <v>585</v>
      </c>
      <c r="I11" s="63">
        <v>15</v>
      </c>
      <c r="J11" s="63">
        <v>15</v>
      </c>
      <c r="K11" t="s">
        <v>126</v>
      </c>
      <c r="L11" s="63" t="s">
        <v>127</v>
      </c>
      <c r="M11" s="227">
        <v>50000</v>
      </c>
      <c r="N11" s="63" t="s">
        <v>586</v>
      </c>
      <c r="O11" s="63" t="s">
        <v>586</v>
      </c>
      <c r="P11" s="228">
        <f>M11/$M$984</f>
        <v>4.4250724605615417E-5</v>
      </c>
    </row>
    <row r="12" spans="1:16" x14ac:dyDescent="0.2">
      <c r="A12" s="225">
        <f>A11+1</f>
        <v>11</v>
      </c>
      <c r="B12" t="s">
        <v>453</v>
      </c>
      <c r="C12" s="63" t="s">
        <v>527</v>
      </c>
      <c r="E12" t="s">
        <v>975</v>
      </c>
      <c r="F12" t="s">
        <v>1216</v>
      </c>
      <c r="G12" s="63" t="s">
        <v>257</v>
      </c>
      <c r="H12" s="63" t="s">
        <v>585</v>
      </c>
      <c r="I12" s="63">
        <v>15</v>
      </c>
      <c r="J12" s="63">
        <v>15</v>
      </c>
      <c r="K12" t="s">
        <v>1510</v>
      </c>
      <c r="L12" s="63" t="s">
        <v>77</v>
      </c>
      <c r="M12" s="227">
        <v>192000</v>
      </c>
      <c r="N12" s="63" t="s">
        <v>586</v>
      </c>
      <c r="O12" s="63" t="s">
        <v>586</v>
      </c>
      <c r="P12" s="228">
        <f>M12/$M$984</f>
        <v>1.6992278248556319E-4</v>
      </c>
    </row>
    <row r="13" spans="1:16" x14ac:dyDescent="0.2">
      <c r="A13" s="225">
        <f>A12+1</f>
        <v>12</v>
      </c>
      <c r="B13" t="s">
        <v>454</v>
      </c>
      <c r="C13" s="63" t="s">
        <v>276</v>
      </c>
      <c r="E13" t="s">
        <v>975</v>
      </c>
      <c r="F13" t="s">
        <v>1216</v>
      </c>
      <c r="G13" s="63" t="s">
        <v>257</v>
      </c>
      <c r="H13" s="63" t="s">
        <v>585</v>
      </c>
      <c r="I13" s="63">
        <v>15</v>
      </c>
      <c r="J13" s="63">
        <v>15</v>
      </c>
      <c r="K13" t="s">
        <v>1510</v>
      </c>
      <c r="L13" s="63" t="s">
        <v>77</v>
      </c>
      <c r="M13" s="227">
        <v>929500</v>
      </c>
      <c r="N13" s="63" t="s">
        <v>586</v>
      </c>
      <c r="O13" s="63" t="s">
        <v>586</v>
      </c>
      <c r="P13" s="228">
        <f>M13/$M$984</f>
        <v>8.2262097041839065E-4</v>
      </c>
    </row>
    <row r="14" spans="1:16" x14ac:dyDescent="0.2">
      <c r="A14" s="225">
        <f>A13+1</f>
        <v>13</v>
      </c>
      <c r="B14" t="s">
        <v>674</v>
      </c>
      <c r="C14" s="63" t="s">
        <v>675</v>
      </c>
      <c r="E14" t="s">
        <v>975</v>
      </c>
      <c r="F14" t="s">
        <v>1216</v>
      </c>
      <c r="G14" s="63" t="s">
        <v>257</v>
      </c>
      <c r="H14" s="63" t="s">
        <v>585</v>
      </c>
      <c r="I14" s="63">
        <v>15</v>
      </c>
      <c r="J14" s="63">
        <v>15</v>
      </c>
      <c r="K14" t="s">
        <v>1510</v>
      </c>
      <c r="L14" s="63" t="s">
        <v>77</v>
      </c>
      <c r="M14" s="227">
        <v>5500</v>
      </c>
      <c r="N14" s="63" t="s">
        <v>586</v>
      </c>
      <c r="O14" s="63" t="s">
        <v>586</v>
      </c>
      <c r="P14" s="228">
        <f>M14/$M$984</f>
        <v>4.8675797066176959E-6</v>
      </c>
    </row>
    <row r="15" spans="1:16" x14ac:dyDescent="0.2">
      <c r="A15" s="225">
        <f>A14+1</f>
        <v>14</v>
      </c>
      <c r="B15" t="s">
        <v>1802</v>
      </c>
      <c r="C15" s="63" t="s">
        <v>2884</v>
      </c>
      <c r="E15" t="s">
        <v>1436</v>
      </c>
      <c r="F15" t="s">
        <v>1437</v>
      </c>
      <c r="G15" s="63" t="s">
        <v>583</v>
      </c>
      <c r="H15" s="63" t="s">
        <v>585</v>
      </c>
      <c r="I15" s="63">
        <v>15</v>
      </c>
      <c r="J15" s="63">
        <v>15</v>
      </c>
      <c r="K15" t="s">
        <v>126</v>
      </c>
      <c r="L15" s="63" t="s">
        <v>127</v>
      </c>
      <c r="M15" s="227">
        <v>15000</v>
      </c>
      <c r="N15" s="63" t="s">
        <v>586</v>
      </c>
      <c r="O15" s="63" t="s">
        <v>586</v>
      </c>
      <c r="P15" s="228">
        <f>M15/$M$984</f>
        <v>1.3275217381684624E-5</v>
      </c>
    </row>
    <row r="16" spans="1:16" x14ac:dyDescent="0.2">
      <c r="A16" s="225">
        <f>A15+1</f>
        <v>15</v>
      </c>
      <c r="B16" t="s">
        <v>2606</v>
      </c>
      <c r="C16" s="63" t="s">
        <v>1855</v>
      </c>
      <c r="D16" s="63" t="s">
        <v>1856</v>
      </c>
      <c r="E16" t="s">
        <v>1857</v>
      </c>
      <c r="F16" t="s">
        <v>1858</v>
      </c>
      <c r="G16" s="63" t="s">
        <v>583</v>
      </c>
      <c r="H16" s="63" t="s">
        <v>585</v>
      </c>
      <c r="I16" s="63">
        <v>15</v>
      </c>
      <c r="J16" s="63">
        <v>15</v>
      </c>
      <c r="K16" t="s">
        <v>262</v>
      </c>
      <c r="L16" s="63" t="s">
        <v>204</v>
      </c>
      <c r="M16" s="227">
        <v>82500</v>
      </c>
      <c r="N16" s="63" t="s">
        <v>586</v>
      </c>
      <c r="O16" s="63" t="s">
        <v>586</v>
      </c>
      <c r="P16" s="228">
        <f>M16/$M$984</f>
        <v>7.3013695599265444E-5</v>
      </c>
    </row>
    <row r="17" spans="1:16" x14ac:dyDescent="0.2">
      <c r="A17" s="225">
        <f>A16+1</f>
        <v>16</v>
      </c>
      <c r="B17" t="s">
        <v>772</v>
      </c>
      <c r="C17" s="63" t="s">
        <v>773</v>
      </c>
      <c r="E17" t="s">
        <v>1226</v>
      </c>
      <c r="F17" t="s">
        <v>1227</v>
      </c>
      <c r="G17" s="63" t="s">
        <v>257</v>
      </c>
      <c r="H17" s="63" t="s">
        <v>585</v>
      </c>
      <c r="I17" s="63">
        <v>15</v>
      </c>
      <c r="J17" s="63">
        <v>15</v>
      </c>
      <c r="K17" t="s">
        <v>102</v>
      </c>
      <c r="L17" s="63" t="s">
        <v>103</v>
      </c>
      <c r="M17" s="227">
        <v>4000</v>
      </c>
      <c r="N17" s="63" t="s">
        <v>586</v>
      </c>
      <c r="O17" s="63" t="s">
        <v>586</v>
      </c>
      <c r="P17" s="228">
        <f>M17/$M$984</f>
        <v>3.5400579684492334E-6</v>
      </c>
    </row>
    <row r="18" spans="1:16" x14ac:dyDescent="0.2">
      <c r="A18" s="225">
        <f>A17+1</f>
        <v>17</v>
      </c>
      <c r="B18" t="s">
        <v>84</v>
      </c>
      <c r="C18" s="63" t="s">
        <v>488</v>
      </c>
      <c r="E18" t="s">
        <v>1226</v>
      </c>
      <c r="F18" t="s">
        <v>1227</v>
      </c>
      <c r="G18" s="63" t="s">
        <v>257</v>
      </c>
      <c r="H18" s="63" t="s">
        <v>585</v>
      </c>
      <c r="I18" s="63">
        <v>15</v>
      </c>
      <c r="J18" s="63">
        <v>15</v>
      </c>
      <c r="K18" t="s">
        <v>102</v>
      </c>
      <c r="L18" s="63" t="s">
        <v>103</v>
      </c>
      <c r="M18" s="227">
        <v>110000</v>
      </c>
      <c r="N18" s="63" t="s">
        <v>586</v>
      </c>
      <c r="O18" s="63" t="s">
        <v>586</v>
      </c>
      <c r="P18" s="228">
        <f>M18/$M$984</f>
        <v>9.7351594132353921E-5</v>
      </c>
    </row>
    <row r="19" spans="1:16" x14ac:dyDescent="0.2">
      <c r="A19" s="225">
        <f>A18+1</f>
        <v>18</v>
      </c>
      <c r="B19" t="s">
        <v>197</v>
      </c>
      <c r="C19" s="63" t="s">
        <v>13</v>
      </c>
      <c r="E19" t="s">
        <v>1226</v>
      </c>
      <c r="F19" t="s">
        <v>1227</v>
      </c>
      <c r="G19" s="63" t="s">
        <v>257</v>
      </c>
      <c r="H19" s="63" t="s">
        <v>585</v>
      </c>
      <c r="I19" s="63">
        <v>15</v>
      </c>
      <c r="J19" s="63">
        <v>15</v>
      </c>
      <c r="K19" t="s">
        <v>102</v>
      </c>
      <c r="L19" s="63" t="s">
        <v>103</v>
      </c>
      <c r="M19" s="227">
        <v>800000</v>
      </c>
      <c r="N19" s="63" t="s">
        <v>586</v>
      </c>
      <c r="O19" s="63" t="s">
        <v>586</v>
      </c>
      <c r="P19" s="228">
        <f>M19/$M$984</f>
        <v>7.0801159368984667E-4</v>
      </c>
    </row>
    <row r="20" spans="1:16" x14ac:dyDescent="0.2">
      <c r="A20" s="225">
        <f>A19+1</f>
        <v>19</v>
      </c>
      <c r="B20" t="s">
        <v>662</v>
      </c>
      <c r="C20" s="63" t="s">
        <v>663</v>
      </c>
      <c r="E20" t="s">
        <v>1226</v>
      </c>
      <c r="F20" t="s">
        <v>1227</v>
      </c>
      <c r="G20" s="63" t="s">
        <v>257</v>
      </c>
      <c r="H20" s="63" t="s">
        <v>585</v>
      </c>
      <c r="I20" s="63">
        <v>15</v>
      </c>
      <c r="J20" s="63">
        <v>15</v>
      </c>
      <c r="K20" t="s">
        <v>102</v>
      </c>
      <c r="L20" s="63" t="s">
        <v>103</v>
      </c>
      <c r="M20" s="227">
        <v>11500</v>
      </c>
      <c r="N20" s="63" t="s">
        <v>586</v>
      </c>
      <c r="O20" s="63" t="s">
        <v>586</v>
      </c>
      <c r="P20" s="228">
        <f>M20/$M$984</f>
        <v>1.0177666659291546E-5</v>
      </c>
    </row>
    <row r="21" spans="1:16" x14ac:dyDescent="0.2">
      <c r="A21" s="225">
        <f>A20+1</f>
        <v>20</v>
      </c>
      <c r="B21" t="s">
        <v>371</v>
      </c>
      <c r="C21" s="63" t="s">
        <v>36</v>
      </c>
      <c r="E21" t="s">
        <v>1226</v>
      </c>
      <c r="F21" t="s">
        <v>1227</v>
      </c>
      <c r="G21" s="63" t="s">
        <v>257</v>
      </c>
      <c r="H21" s="63" t="s">
        <v>585</v>
      </c>
      <c r="I21" s="63">
        <v>15</v>
      </c>
      <c r="J21" s="63">
        <v>15</v>
      </c>
      <c r="K21" t="s">
        <v>102</v>
      </c>
      <c r="L21" s="63" t="s">
        <v>103</v>
      </c>
      <c r="M21" s="227">
        <v>90000</v>
      </c>
      <c r="N21" s="63" t="s">
        <v>586</v>
      </c>
      <c r="O21" s="63" t="s">
        <v>586</v>
      </c>
      <c r="P21" s="228">
        <f>M21/$M$984</f>
        <v>7.9651304290107746E-5</v>
      </c>
    </row>
    <row r="22" spans="1:16" x14ac:dyDescent="0.2">
      <c r="A22" s="225">
        <f>A21+1</f>
        <v>21</v>
      </c>
      <c r="B22" t="s">
        <v>698</v>
      </c>
      <c r="C22" s="63" t="s">
        <v>699</v>
      </c>
      <c r="D22" s="63" t="s">
        <v>656</v>
      </c>
      <c r="E22" t="s">
        <v>1972</v>
      </c>
      <c r="F22" t="s">
        <v>1973</v>
      </c>
      <c r="G22" s="63" t="s">
        <v>257</v>
      </c>
      <c r="H22" s="63" t="s">
        <v>585</v>
      </c>
      <c r="I22" s="63">
        <v>15</v>
      </c>
      <c r="J22" s="63">
        <v>15</v>
      </c>
      <c r="K22" t="s">
        <v>102</v>
      </c>
      <c r="L22" s="63" t="s">
        <v>103</v>
      </c>
      <c r="M22" s="227">
        <v>5500</v>
      </c>
      <c r="N22" s="63" t="s">
        <v>586</v>
      </c>
      <c r="O22" s="63" t="s">
        <v>586</v>
      </c>
      <c r="P22" s="228">
        <f>M22/$M$984</f>
        <v>4.8675797066176959E-6</v>
      </c>
    </row>
    <row r="23" spans="1:16" x14ac:dyDescent="0.2">
      <c r="A23" s="225">
        <f>A22+1</f>
        <v>22</v>
      </c>
      <c r="B23" t="s">
        <v>949</v>
      </c>
      <c r="C23" s="63" t="s">
        <v>950</v>
      </c>
      <c r="D23" s="63" t="s">
        <v>656</v>
      </c>
      <c r="E23" t="s">
        <v>1972</v>
      </c>
      <c r="F23" t="s">
        <v>1973</v>
      </c>
      <c r="G23" s="63" t="s">
        <v>257</v>
      </c>
      <c r="H23" s="63" t="s">
        <v>585</v>
      </c>
      <c r="I23" s="63">
        <v>15</v>
      </c>
      <c r="J23" s="63">
        <v>15</v>
      </c>
      <c r="K23" t="s">
        <v>102</v>
      </c>
      <c r="L23" s="63" t="s">
        <v>103</v>
      </c>
      <c r="M23" s="227">
        <v>5000</v>
      </c>
      <c r="N23" s="63" t="s">
        <v>586</v>
      </c>
      <c r="O23" s="63" t="s">
        <v>586</v>
      </c>
      <c r="P23" s="228">
        <f>M23/$M$984</f>
        <v>4.425072460561542E-6</v>
      </c>
    </row>
    <row r="24" spans="1:16" x14ac:dyDescent="0.2">
      <c r="A24" s="225">
        <f>A23+1</f>
        <v>23</v>
      </c>
      <c r="B24" t="s">
        <v>693</v>
      </c>
      <c r="C24" s="63" t="s">
        <v>694</v>
      </c>
      <c r="E24" t="s">
        <v>1149</v>
      </c>
      <c r="F24" t="s">
        <v>1283</v>
      </c>
      <c r="G24" s="63" t="s">
        <v>583</v>
      </c>
      <c r="H24" s="63" t="s">
        <v>585</v>
      </c>
      <c r="I24" s="63">
        <v>15</v>
      </c>
      <c r="J24" s="63">
        <v>15</v>
      </c>
      <c r="K24" t="s">
        <v>102</v>
      </c>
      <c r="L24" s="63" t="s">
        <v>103</v>
      </c>
      <c r="M24" s="227">
        <v>37000</v>
      </c>
      <c r="N24" s="63" t="s">
        <v>586</v>
      </c>
      <c r="O24" s="63" t="s">
        <v>586</v>
      </c>
      <c r="P24" s="228">
        <f>M24/$M$984</f>
        <v>3.2745536208155411E-5</v>
      </c>
    </row>
    <row r="25" spans="1:16" x14ac:dyDescent="0.2">
      <c r="A25" s="225">
        <f>A24+1</f>
        <v>24</v>
      </c>
      <c r="B25" t="s">
        <v>179</v>
      </c>
      <c r="C25" s="63" t="s">
        <v>41</v>
      </c>
      <c r="E25" t="s">
        <v>1277</v>
      </c>
      <c r="F25" t="s">
        <v>1278</v>
      </c>
      <c r="G25" s="63" t="s">
        <v>584</v>
      </c>
      <c r="H25" s="63" t="s">
        <v>585</v>
      </c>
      <c r="I25" s="63">
        <v>15</v>
      </c>
      <c r="J25" s="63">
        <v>15</v>
      </c>
      <c r="K25" t="s">
        <v>133</v>
      </c>
      <c r="L25" s="63" t="s">
        <v>134</v>
      </c>
      <c r="M25" s="227">
        <v>32000</v>
      </c>
      <c r="N25" s="63" t="s">
        <v>586</v>
      </c>
      <c r="O25" s="63" t="s">
        <v>586</v>
      </c>
      <c r="P25" s="228">
        <f>M25/$M$984</f>
        <v>2.8320463747593868E-5</v>
      </c>
    </row>
    <row r="26" spans="1:16" x14ac:dyDescent="0.2">
      <c r="A26" s="225">
        <f>A25+1</f>
        <v>25</v>
      </c>
      <c r="B26" t="s">
        <v>222</v>
      </c>
      <c r="C26" s="63" t="s">
        <v>476</v>
      </c>
      <c r="D26" s="63">
        <v>13438163054000</v>
      </c>
      <c r="E26" t="s">
        <v>2691</v>
      </c>
      <c r="F26" t="s">
        <v>2692</v>
      </c>
      <c r="G26" s="63" t="s">
        <v>587</v>
      </c>
      <c r="H26" s="63" t="s">
        <v>585</v>
      </c>
      <c r="I26" s="63">
        <v>15</v>
      </c>
      <c r="J26" s="63">
        <v>15</v>
      </c>
      <c r="K26" t="s">
        <v>388</v>
      </c>
      <c r="L26" s="63" t="s">
        <v>389</v>
      </c>
      <c r="M26" s="227">
        <v>1356</v>
      </c>
      <c r="N26" s="63" t="s">
        <v>586</v>
      </c>
      <c r="O26" s="63" t="s">
        <v>586</v>
      </c>
      <c r="P26" s="228">
        <f>M26/$M$984</f>
        <v>1.2000796513042902E-6</v>
      </c>
    </row>
    <row r="27" spans="1:16" x14ac:dyDescent="0.2">
      <c r="A27" s="225">
        <f>A26+1</f>
        <v>26</v>
      </c>
      <c r="B27" t="s">
        <v>670</v>
      </c>
      <c r="C27" s="63" t="s">
        <v>671</v>
      </c>
      <c r="D27" s="63">
        <v>19904500871</v>
      </c>
      <c r="E27" t="s">
        <v>1004</v>
      </c>
      <c r="G27" s="63" t="s">
        <v>590</v>
      </c>
      <c r="H27" s="63" t="s">
        <v>591</v>
      </c>
      <c r="I27" s="63">
        <v>20</v>
      </c>
      <c r="J27" s="63">
        <v>20</v>
      </c>
      <c r="K27" t="s">
        <v>1750</v>
      </c>
      <c r="L27" s="63" t="s">
        <v>201</v>
      </c>
      <c r="M27" s="227">
        <v>226000</v>
      </c>
      <c r="N27" s="63" t="s">
        <v>586</v>
      </c>
      <c r="O27" s="63" t="s">
        <v>586</v>
      </c>
      <c r="P27" s="228">
        <f>M27/$M$984</f>
        <v>2.0001327521738168E-4</v>
      </c>
    </row>
    <row r="28" spans="1:16" x14ac:dyDescent="0.2">
      <c r="A28" s="225">
        <f>A27+1</f>
        <v>27</v>
      </c>
      <c r="B28" t="s">
        <v>1975</v>
      </c>
      <c r="C28" s="63" t="s">
        <v>1976</v>
      </c>
      <c r="E28" t="s">
        <v>889</v>
      </c>
      <c r="G28" s="63" t="s">
        <v>590</v>
      </c>
      <c r="H28" s="63" t="s">
        <v>591</v>
      </c>
      <c r="I28" s="63">
        <v>20</v>
      </c>
      <c r="J28" s="63">
        <v>20</v>
      </c>
      <c r="K28" t="s">
        <v>1750</v>
      </c>
      <c r="L28" s="63" t="s">
        <v>201</v>
      </c>
      <c r="M28" s="227">
        <v>1250</v>
      </c>
      <c r="N28" s="63" t="s">
        <v>586</v>
      </c>
      <c r="O28" s="63" t="s">
        <v>586</v>
      </c>
      <c r="P28" s="228">
        <f>M28/$M$984</f>
        <v>1.1062681151403855E-6</v>
      </c>
    </row>
    <row r="29" spans="1:16" x14ac:dyDescent="0.2">
      <c r="A29" s="225">
        <f>A28+1</f>
        <v>28</v>
      </c>
      <c r="B29" s="54" t="s">
        <v>63</v>
      </c>
      <c r="C29" s="63" t="s">
        <v>706</v>
      </c>
      <c r="D29" s="63" t="s">
        <v>707</v>
      </c>
      <c r="E29" t="s">
        <v>708</v>
      </c>
      <c r="F29" t="s">
        <v>709</v>
      </c>
      <c r="G29" s="230" t="s">
        <v>1620</v>
      </c>
      <c r="H29" s="63" t="s">
        <v>591</v>
      </c>
      <c r="I29" s="63">
        <v>20</v>
      </c>
      <c r="J29" s="63">
        <v>20</v>
      </c>
      <c r="K29" t="s">
        <v>710</v>
      </c>
      <c r="L29" s="63" t="s">
        <v>711</v>
      </c>
      <c r="M29" s="205">
        <v>734452500</v>
      </c>
      <c r="N29" s="211">
        <f>M29/$M$942</f>
        <v>97927</v>
      </c>
      <c r="O29" s="236">
        <f>M29/$M$977</f>
        <v>734452.5</v>
      </c>
      <c r="P29" s="228">
        <f>M29/$M$984</f>
        <v>0.65000110626811514</v>
      </c>
    </row>
    <row r="30" spans="1:16" x14ac:dyDescent="0.2">
      <c r="A30" s="225">
        <f>A29+1</f>
        <v>29</v>
      </c>
      <c r="B30" t="s">
        <v>654</v>
      </c>
      <c r="C30" s="63" t="s">
        <v>655</v>
      </c>
      <c r="E30" t="s">
        <v>1272</v>
      </c>
      <c r="G30" s="63" t="s">
        <v>590</v>
      </c>
      <c r="H30" s="63" t="s">
        <v>190</v>
      </c>
      <c r="I30" s="63">
        <v>20</v>
      </c>
      <c r="J30" s="63">
        <v>20</v>
      </c>
      <c r="K30" t="s">
        <v>1750</v>
      </c>
      <c r="L30" s="63" t="s">
        <v>201</v>
      </c>
      <c r="M30" s="227">
        <v>100000</v>
      </c>
      <c r="N30" s="63" t="s">
        <v>586</v>
      </c>
      <c r="O30" s="63" t="s">
        <v>586</v>
      </c>
      <c r="P30" s="228">
        <f>M30/$M$984</f>
        <v>8.8501449211230834E-5</v>
      </c>
    </row>
    <row r="31" spans="1:16" x14ac:dyDescent="0.2">
      <c r="A31" s="225">
        <f>A30+1</f>
        <v>30</v>
      </c>
      <c r="B31" t="s">
        <v>2194</v>
      </c>
      <c r="C31" s="63" t="s">
        <v>2195</v>
      </c>
      <c r="E31" t="s">
        <v>1430</v>
      </c>
      <c r="F31" t="s">
        <v>1431</v>
      </c>
      <c r="G31" s="63" t="s">
        <v>583</v>
      </c>
      <c r="H31" s="63" t="s">
        <v>585</v>
      </c>
      <c r="I31" s="63">
        <v>15</v>
      </c>
      <c r="J31" s="63">
        <v>15</v>
      </c>
      <c r="K31" t="s">
        <v>615</v>
      </c>
      <c r="L31" s="63" t="s">
        <v>616</v>
      </c>
      <c r="M31" s="227">
        <v>50000</v>
      </c>
      <c r="N31" s="63" t="s">
        <v>586</v>
      </c>
      <c r="O31" s="63" t="s">
        <v>586</v>
      </c>
      <c r="P31" s="228">
        <f>M31/$M$984</f>
        <v>4.4250724605615417E-5</v>
      </c>
    </row>
    <row r="32" spans="1:16" x14ac:dyDescent="0.2">
      <c r="A32" s="225">
        <f>A31+1</f>
        <v>31</v>
      </c>
      <c r="B32" t="s">
        <v>1331</v>
      </c>
      <c r="C32" s="63" t="s">
        <v>1332</v>
      </c>
      <c r="E32" t="s">
        <v>1333</v>
      </c>
      <c r="G32" s="63" t="s">
        <v>590</v>
      </c>
      <c r="H32" s="63" t="s">
        <v>85</v>
      </c>
      <c r="I32" s="63">
        <v>20</v>
      </c>
      <c r="J32" s="63">
        <v>20</v>
      </c>
      <c r="K32" t="s">
        <v>219</v>
      </c>
      <c r="L32" s="63" t="s">
        <v>220</v>
      </c>
      <c r="M32" s="227">
        <v>16000</v>
      </c>
      <c r="N32" s="63" t="s">
        <v>586</v>
      </c>
      <c r="O32" s="63" t="s">
        <v>586</v>
      </c>
      <c r="P32" s="228">
        <f>M32/$M$984</f>
        <v>1.4160231873796934E-5</v>
      </c>
    </row>
    <row r="33" spans="1:16" x14ac:dyDescent="0.2">
      <c r="A33" s="225">
        <f>A32+1</f>
        <v>32</v>
      </c>
      <c r="B33" t="s">
        <v>1799</v>
      </c>
      <c r="C33" s="63" t="s">
        <v>1800</v>
      </c>
      <c r="E33" t="s">
        <v>1801</v>
      </c>
      <c r="G33" s="63" t="s">
        <v>590</v>
      </c>
      <c r="H33" s="63" t="s">
        <v>591</v>
      </c>
      <c r="I33" s="63">
        <v>20</v>
      </c>
      <c r="J33" s="63">
        <v>20</v>
      </c>
      <c r="K33" t="s">
        <v>219</v>
      </c>
      <c r="L33" s="63" t="s">
        <v>220</v>
      </c>
      <c r="M33" s="227">
        <v>49500</v>
      </c>
      <c r="N33" s="63" t="s">
        <v>586</v>
      </c>
      <c r="O33" s="63" t="s">
        <v>586</v>
      </c>
      <c r="P33" s="228">
        <f>M33/$M$984</f>
        <v>4.3808217359559264E-5</v>
      </c>
    </row>
    <row r="34" spans="1:16" x14ac:dyDescent="0.2">
      <c r="A34" s="225">
        <f>A33+1</f>
        <v>33</v>
      </c>
      <c r="B34" t="s">
        <v>3269</v>
      </c>
      <c r="C34" s="63" t="s">
        <v>3270</v>
      </c>
      <c r="E34" t="s">
        <v>3271</v>
      </c>
      <c r="F34" t="s">
        <v>3272</v>
      </c>
      <c r="G34" s="63" t="s">
        <v>147</v>
      </c>
      <c r="H34" s="63" t="s">
        <v>585</v>
      </c>
      <c r="I34" s="63">
        <v>15</v>
      </c>
      <c r="J34" s="63">
        <v>5</v>
      </c>
      <c r="K34" t="s">
        <v>615</v>
      </c>
      <c r="L34" s="63" t="s">
        <v>616</v>
      </c>
      <c r="M34" s="227">
        <v>33000</v>
      </c>
      <c r="N34" s="63" t="s">
        <v>586</v>
      </c>
      <c r="O34" s="63" t="s">
        <v>586</v>
      </c>
      <c r="P34" s="228">
        <f>M34/$M$984</f>
        <v>2.9205478239706174E-5</v>
      </c>
    </row>
    <row r="35" spans="1:16" x14ac:dyDescent="0.2">
      <c r="A35" s="225">
        <f>A34+1</f>
        <v>34</v>
      </c>
      <c r="B35" t="s">
        <v>2690</v>
      </c>
      <c r="C35" s="63" t="s">
        <v>1615</v>
      </c>
      <c r="E35" t="s">
        <v>1616</v>
      </c>
      <c r="G35" s="63" t="s">
        <v>590</v>
      </c>
      <c r="H35" s="63" t="s">
        <v>591</v>
      </c>
      <c r="I35" s="63">
        <v>20</v>
      </c>
      <c r="J35" s="63">
        <v>20</v>
      </c>
      <c r="K35" t="s">
        <v>219</v>
      </c>
      <c r="L35" s="63" t="s">
        <v>220</v>
      </c>
      <c r="M35" s="227">
        <v>2500</v>
      </c>
      <c r="N35" s="63" t="s">
        <v>586</v>
      </c>
      <c r="O35" s="63" t="s">
        <v>586</v>
      </c>
      <c r="P35" s="228">
        <f>M35/$M$984</f>
        <v>2.212536230280771E-6</v>
      </c>
    </row>
    <row r="36" spans="1:16" x14ac:dyDescent="0.2">
      <c r="A36" s="225">
        <f>A35+1</f>
        <v>35</v>
      </c>
      <c r="B36" t="s">
        <v>2663</v>
      </c>
      <c r="C36" s="63" t="s">
        <v>1677</v>
      </c>
      <c r="E36" t="s">
        <v>1256</v>
      </c>
      <c r="G36" s="63" t="s">
        <v>590</v>
      </c>
      <c r="H36" s="63" t="s">
        <v>591</v>
      </c>
      <c r="I36" s="63">
        <v>20</v>
      </c>
      <c r="J36" s="63">
        <v>20</v>
      </c>
      <c r="K36" t="s">
        <v>219</v>
      </c>
      <c r="L36" s="63" t="s">
        <v>220</v>
      </c>
      <c r="M36" s="227">
        <v>14500</v>
      </c>
      <c r="N36" s="63" t="s">
        <v>586</v>
      </c>
      <c r="O36" s="63" t="s">
        <v>586</v>
      </c>
      <c r="P36" s="228">
        <f>M36/$M$984</f>
        <v>1.2832710135628471E-5</v>
      </c>
    </row>
    <row r="37" spans="1:16" x14ac:dyDescent="0.2">
      <c r="A37" s="225">
        <f>A36+1</f>
        <v>36</v>
      </c>
      <c r="B37" t="s">
        <v>2669</v>
      </c>
      <c r="C37" s="63" t="s">
        <v>2211</v>
      </c>
      <c r="E37" t="s">
        <v>2212</v>
      </c>
      <c r="G37" s="63" t="s">
        <v>590</v>
      </c>
      <c r="H37" s="63" t="s">
        <v>591</v>
      </c>
      <c r="I37" s="63">
        <v>20</v>
      </c>
      <c r="J37" s="63">
        <v>20</v>
      </c>
      <c r="K37" t="s">
        <v>219</v>
      </c>
      <c r="L37" s="63" t="s">
        <v>220</v>
      </c>
      <c r="M37" s="227">
        <v>14000</v>
      </c>
      <c r="N37" s="63" t="s">
        <v>586</v>
      </c>
      <c r="O37" s="63" t="s">
        <v>586</v>
      </c>
      <c r="P37" s="228">
        <f>M37/$M$984</f>
        <v>1.2390202889572317E-5</v>
      </c>
    </row>
    <row r="38" spans="1:16" x14ac:dyDescent="0.2">
      <c r="A38" s="225">
        <f>A37+1</f>
        <v>37</v>
      </c>
      <c r="B38" t="s">
        <v>2683</v>
      </c>
      <c r="C38" s="63" t="s">
        <v>1194</v>
      </c>
      <c r="E38" t="s">
        <v>1195</v>
      </c>
      <c r="G38" s="63" t="s">
        <v>590</v>
      </c>
      <c r="H38" s="63" t="s">
        <v>591</v>
      </c>
      <c r="I38" s="63">
        <v>20</v>
      </c>
      <c r="J38" s="63">
        <v>20</v>
      </c>
      <c r="K38" t="s">
        <v>219</v>
      </c>
      <c r="L38" s="63" t="s">
        <v>220</v>
      </c>
      <c r="M38" s="227">
        <v>7000</v>
      </c>
      <c r="N38" s="63" t="s">
        <v>586</v>
      </c>
      <c r="O38" s="63" t="s">
        <v>586</v>
      </c>
      <c r="P38" s="228">
        <f>M38/$M$984</f>
        <v>6.1951014447861583E-6</v>
      </c>
    </row>
    <row r="39" spans="1:16" x14ac:dyDescent="0.2">
      <c r="A39" s="225">
        <f>A38+1</f>
        <v>38</v>
      </c>
      <c r="B39" t="s">
        <v>399</v>
      </c>
      <c r="C39" s="63" t="s">
        <v>400</v>
      </c>
      <c r="E39" t="s">
        <v>1089</v>
      </c>
      <c r="G39" s="63" t="s">
        <v>590</v>
      </c>
      <c r="H39" s="63" t="s">
        <v>105</v>
      </c>
      <c r="I39" s="63">
        <v>20</v>
      </c>
      <c r="J39" s="63">
        <v>20</v>
      </c>
      <c r="K39" t="s">
        <v>102</v>
      </c>
      <c r="L39" s="63" t="s">
        <v>103</v>
      </c>
      <c r="M39" s="227">
        <v>1404500</v>
      </c>
      <c r="N39" s="63" t="s">
        <v>586</v>
      </c>
      <c r="O39" s="63" t="s">
        <v>586</v>
      </c>
      <c r="P39" s="228">
        <f>M39/$M$984</f>
        <v>1.243002854171737E-3</v>
      </c>
    </row>
    <row r="40" spans="1:16" x14ac:dyDescent="0.2">
      <c r="A40" s="225">
        <f>A39+1</f>
        <v>39</v>
      </c>
      <c r="B40" t="s">
        <v>1959</v>
      </c>
      <c r="C40" s="63" t="s">
        <v>1960</v>
      </c>
      <c r="E40" t="s">
        <v>1961</v>
      </c>
      <c r="G40" s="63" t="s">
        <v>590</v>
      </c>
      <c r="H40" s="63" t="s">
        <v>591</v>
      </c>
      <c r="I40" s="63">
        <v>20</v>
      </c>
      <c r="J40" s="63">
        <v>20</v>
      </c>
      <c r="K40" t="s">
        <v>102</v>
      </c>
      <c r="L40" s="63" t="s">
        <v>103</v>
      </c>
      <c r="M40" s="227">
        <v>21000</v>
      </c>
      <c r="N40" s="63" t="s">
        <v>586</v>
      </c>
      <c r="O40" s="63" t="s">
        <v>586</v>
      </c>
      <c r="P40" s="228">
        <f>M40/$M$984</f>
        <v>1.8585304334358474E-5</v>
      </c>
    </row>
    <row r="41" spans="1:16" x14ac:dyDescent="0.2">
      <c r="A41" s="225">
        <f>A40+1</f>
        <v>40</v>
      </c>
      <c r="B41" t="s">
        <v>294</v>
      </c>
      <c r="C41" s="63" t="s">
        <v>295</v>
      </c>
      <c r="E41" t="s">
        <v>1172</v>
      </c>
      <c r="G41" s="63" t="s">
        <v>590</v>
      </c>
      <c r="H41" s="63" t="s">
        <v>591</v>
      </c>
      <c r="I41" s="63">
        <v>20</v>
      </c>
      <c r="J41" s="63">
        <v>20</v>
      </c>
      <c r="K41" t="s">
        <v>102</v>
      </c>
      <c r="L41" s="63" t="s">
        <v>103</v>
      </c>
      <c r="M41" s="227">
        <v>13500</v>
      </c>
      <c r="N41" s="63" t="s">
        <v>586</v>
      </c>
      <c r="O41" s="63" t="s">
        <v>586</v>
      </c>
      <c r="P41" s="228">
        <f>M41/$M$984</f>
        <v>1.1947695643516162E-5</v>
      </c>
    </row>
    <row r="42" spans="1:16" x14ac:dyDescent="0.2">
      <c r="A42" s="225">
        <f>A41+1</f>
        <v>41</v>
      </c>
      <c r="B42" t="s">
        <v>2797</v>
      </c>
      <c r="C42" s="63" t="s">
        <v>2798</v>
      </c>
      <c r="E42" t="s">
        <v>2799</v>
      </c>
      <c r="F42" t="s">
        <v>2800</v>
      </c>
      <c r="G42" s="63" t="s">
        <v>590</v>
      </c>
      <c r="H42" s="63" t="s">
        <v>591</v>
      </c>
      <c r="I42" s="63">
        <v>20</v>
      </c>
      <c r="J42" s="63">
        <v>20</v>
      </c>
      <c r="K42" t="s">
        <v>102</v>
      </c>
      <c r="L42" s="63" t="s">
        <v>103</v>
      </c>
      <c r="M42" s="227">
        <v>267000</v>
      </c>
      <c r="N42" s="63" t="s">
        <v>586</v>
      </c>
      <c r="O42" s="63" t="s">
        <v>586</v>
      </c>
      <c r="P42" s="228">
        <f>M42/$M$984</f>
        <v>2.3629886939398632E-4</v>
      </c>
    </row>
    <row r="43" spans="1:16" x14ac:dyDescent="0.2">
      <c r="A43" s="225">
        <f>A42+1</f>
        <v>42</v>
      </c>
      <c r="B43" t="s">
        <v>726</v>
      </c>
      <c r="C43" s="63" t="s">
        <v>727</v>
      </c>
      <c r="E43" t="s">
        <v>1147</v>
      </c>
      <c r="G43" s="63" t="s">
        <v>590</v>
      </c>
      <c r="H43" s="63" t="s">
        <v>591</v>
      </c>
      <c r="I43" s="63">
        <v>20</v>
      </c>
      <c r="J43" s="63">
        <v>20</v>
      </c>
      <c r="K43" t="s">
        <v>102</v>
      </c>
      <c r="L43" s="63" t="s">
        <v>103</v>
      </c>
      <c r="M43" s="227">
        <v>66000</v>
      </c>
      <c r="N43" s="63" t="s">
        <v>586</v>
      </c>
      <c r="O43" s="63" t="s">
        <v>586</v>
      </c>
      <c r="P43" s="228">
        <f>M43/$M$984</f>
        <v>5.8410956479412347E-5</v>
      </c>
    </row>
    <row r="44" spans="1:16" x14ac:dyDescent="0.2">
      <c r="A44" s="225">
        <f>A43+1</f>
        <v>43</v>
      </c>
      <c r="B44" t="s">
        <v>2183</v>
      </c>
      <c r="C44" s="63" t="s">
        <v>2184</v>
      </c>
      <c r="E44" t="s">
        <v>1164</v>
      </c>
      <c r="G44" s="63" t="s">
        <v>590</v>
      </c>
      <c r="H44" s="63" t="s">
        <v>105</v>
      </c>
      <c r="I44" s="63">
        <v>20</v>
      </c>
      <c r="J44" s="63">
        <v>20</v>
      </c>
      <c r="K44" t="s">
        <v>102</v>
      </c>
      <c r="L44" s="63" t="s">
        <v>103</v>
      </c>
      <c r="M44" s="227">
        <v>85500</v>
      </c>
      <c r="N44" s="63" t="s">
        <v>586</v>
      </c>
      <c r="O44" s="63" t="s">
        <v>586</v>
      </c>
      <c r="P44" s="228">
        <f>M44/$M$984</f>
        <v>7.5668739075602362E-5</v>
      </c>
    </row>
    <row r="45" spans="1:16" x14ac:dyDescent="0.2">
      <c r="A45" s="225">
        <f>A44+1</f>
        <v>44</v>
      </c>
      <c r="B45" t="s">
        <v>2093</v>
      </c>
      <c r="C45" s="63" t="s">
        <v>1674</v>
      </c>
      <c r="E45" t="s">
        <v>1675</v>
      </c>
      <c r="G45" s="63" t="s">
        <v>590</v>
      </c>
      <c r="H45" s="63" t="s">
        <v>591</v>
      </c>
      <c r="I45" s="63">
        <v>20</v>
      </c>
      <c r="J45" s="63">
        <v>20</v>
      </c>
      <c r="K45" t="s">
        <v>102</v>
      </c>
      <c r="L45" s="63" t="s">
        <v>103</v>
      </c>
      <c r="M45" s="227">
        <v>15500</v>
      </c>
      <c r="N45" s="63" t="s">
        <v>586</v>
      </c>
      <c r="O45" s="63" t="s">
        <v>586</v>
      </c>
      <c r="P45" s="228">
        <f>M45/$M$984</f>
        <v>1.3717724627740779E-5</v>
      </c>
    </row>
    <row r="46" spans="1:16" x14ac:dyDescent="0.2">
      <c r="A46" s="225">
        <f>A45+1</f>
        <v>45</v>
      </c>
      <c r="B46" t="s">
        <v>2105</v>
      </c>
      <c r="C46" s="63" t="s">
        <v>1676</v>
      </c>
      <c r="E46" t="s">
        <v>1675</v>
      </c>
      <c r="G46" s="63" t="s">
        <v>590</v>
      </c>
      <c r="H46" s="63" t="s">
        <v>591</v>
      </c>
      <c r="I46" s="63">
        <v>20</v>
      </c>
      <c r="J46" s="63">
        <v>20</v>
      </c>
      <c r="K46" t="s">
        <v>102</v>
      </c>
      <c r="L46" s="63" t="s">
        <v>103</v>
      </c>
      <c r="M46" s="227">
        <v>5000</v>
      </c>
      <c r="N46" s="63" t="s">
        <v>586</v>
      </c>
      <c r="O46" s="63" t="s">
        <v>586</v>
      </c>
      <c r="P46" s="228">
        <f>M46/$M$984</f>
        <v>4.425072460561542E-6</v>
      </c>
    </row>
    <row r="47" spans="1:16" x14ac:dyDescent="0.2">
      <c r="A47" s="225">
        <f>A46+1</f>
        <v>46</v>
      </c>
      <c r="B47" t="s">
        <v>245</v>
      </c>
      <c r="C47" s="63" t="s">
        <v>246</v>
      </c>
      <c r="E47" t="s">
        <v>1112</v>
      </c>
      <c r="G47" s="63" t="s">
        <v>590</v>
      </c>
      <c r="H47" s="63" t="s">
        <v>591</v>
      </c>
      <c r="I47" s="63">
        <v>20</v>
      </c>
      <c r="J47" s="63">
        <v>20</v>
      </c>
      <c r="K47" t="s">
        <v>102</v>
      </c>
      <c r="L47" s="63" t="s">
        <v>103</v>
      </c>
      <c r="M47" s="227">
        <v>129000</v>
      </c>
      <c r="N47" s="63" t="s">
        <v>586</v>
      </c>
      <c r="O47" s="63" t="s">
        <v>586</v>
      </c>
      <c r="P47" s="228">
        <f>M47/$M$984</f>
        <v>1.1416686948248778E-4</v>
      </c>
    </row>
    <row r="48" spans="1:16" x14ac:dyDescent="0.2">
      <c r="A48" s="225">
        <f>A47+1</f>
        <v>47</v>
      </c>
      <c r="B48" t="s">
        <v>753</v>
      </c>
      <c r="C48" s="63" t="s">
        <v>754</v>
      </c>
      <c r="E48" t="s">
        <v>1112</v>
      </c>
      <c r="G48" s="63" t="s">
        <v>590</v>
      </c>
      <c r="H48" s="63" t="s">
        <v>591</v>
      </c>
      <c r="I48" s="63">
        <v>20</v>
      </c>
      <c r="J48" s="63">
        <v>20</v>
      </c>
      <c r="K48" t="s">
        <v>102</v>
      </c>
      <c r="L48" s="63" t="s">
        <v>103</v>
      </c>
      <c r="M48" s="227">
        <v>30500</v>
      </c>
      <c r="N48" s="63" t="s">
        <v>586</v>
      </c>
      <c r="O48" s="63" t="s">
        <v>586</v>
      </c>
      <c r="P48" s="228">
        <f>M48/$M$984</f>
        <v>2.6992942009425405E-5</v>
      </c>
    </row>
    <row r="49" spans="1:16" x14ac:dyDescent="0.2">
      <c r="A49" s="225">
        <f>A48+1</f>
        <v>48</v>
      </c>
      <c r="B49" t="s">
        <v>3170</v>
      </c>
      <c r="C49" s="63" t="s">
        <v>3171</v>
      </c>
      <c r="E49" t="s">
        <v>3172</v>
      </c>
      <c r="G49" s="63" t="s">
        <v>590</v>
      </c>
      <c r="H49" s="63" t="s">
        <v>591</v>
      </c>
      <c r="I49" s="63">
        <v>20</v>
      </c>
      <c r="J49" s="63">
        <v>20</v>
      </c>
      <c r="K49" t="s">
        <v>102</v>
      </c>
      <c r="L49" s="63" t="s">
        <v>103</v>
      </c>
      <c r="M49" s="227">
        <v>36000</v>
      </c>
      <c r="N49" s="63" t="s">
        <v>586</v>
      </c>
      <c r="O49" s="63" t="s">
        <v>586</v>
      </c>
      <c r="P49" s="228">
        <f>M49/$M$984</f>
        <v>3.1860521716043098E-5</v>
      </c>
    </row>
    <row r="50" spans="1:16" x14ac:dyDescent="0.2">
      <c r="A50" s="225">
        <f>A49+1</f>
        <v>49</v>
      </c>
      <c r="B50" t="s">
        <v>2891</v>
      </c>
      <c r="C50" s="63" t="s">
        <v>2892</v>
      </c>
      <c r="E50" t="s">
        <v>2893</v>
      </c>
      <c r="G50" s="63" t="s">
        <v>590</v>
      </c>
      <c r="H50" s="63" t="s">
        <v>591</v>
      </c>
      <c r="I50" s="63">
        <v>20</v>
      </c>
      <c r="J50" s="63">
        <v>20</v>
      </c>
      <c r="K50" t="s">
        <v>102</v>
      </c>
      <c r="L50" s="63" t="s">
        <v>103</v>
      </c>
      <c r="M50" s="227">
        <v>5000</v>
      </c>
      <c r="N50" s="63" t="s">
        <v>586</v>
      </c>
      <c r="O50" s="63" t="s">
        <v>586</v>
      </c>
      <c r="P50" s="228">
        <f>M50/$M$984</f>
        <v>4.425072460561542E-6</v>
      </c>
    </row>
    <row r="51" spans="1:16" x14ac:dyDescent="0.2">
      <c r="A51" s="225">
        <f>A50+1</f>
        <v>50</v>
      </c>
      <c r="B51" t="s">
        <v>1984</v>
      </c>
      <c r="C51" s="63" t="s">
        <v>1985</v>
      </c>
      <c r="E51" t="s">
        <v>1081</v>
      </c>
      <c r="G51" s="63" t="s">
        <v>590</v>
      </c>
      <c r="H51" s="63" t="s">
        <v>106</v>
      </c>
      <c r="I51" s="63">
        <v>20</v>
      </c>
      <c r="J51" s="63">
        <v>20</v>
      </c>
      <c r="K51" t="s">
        <v>102</v>
      </c>
      <c r="L51" s="63" t="s">
        <v>103</v>
      </c>
      <c r="M51" s="227">
        <v>332000</v>
      </c>
      <c r="N51" s="63" t="s">
        <v>586</v>
      </c>
      <c r="O51" s="63" t="s">
        <v>586</v>
      </c>
      <c r="P51" s="228">
        <f>M51/$M$984</f>
        <v>2.9382481138128636E-4</v>
      </c>
    </row>
    <row r="52" spans="1:16" x14ac:dyDescent="0.2">
      <c r="A52" s="225">
        <f>A51+1</f>
        <v>51</v>
      </c>
      <c r="B52" t="s">
        <v>2279</v>
      </c>
      <c r="C52" s="63" t="s">
        <v>2280</v>
      </c>
      <c r="E52" t="s">
        <v>2281</v>
      </c>
      <c r="G52" s="63" t="s">
        <v>590</v>
      </c>
      <c r="H52" s="63" t="s">
        <v>591</v>
      </c>
      <c r="I52" s="63">
        <v>20</v>
      </c>
      <c r="J52" s="63">
        <v>20</v>
      </c>
      <c r="K52" t="s">
        <v>102</v>
      </c>
      <c r="L52" s="63" t="s">
        <v>103</v>
      </c>
      <c r="M52" s="227">
        <v>87500</v>
      </c>
      <c r="N52" s="63" t="s">
        <v>586</v>
      </c>
      <c r="O52" s="63" t="s">
        <v>586</v>
      </c>
      <c r="P52" s="228">
        <f>M52/$M$984</f>
        <v>7.7438768059826974E-5</v>
      </c>
    </row>
    <row r="53" spans="1:16" x14ac:dyDescent="0.2">
      <c r="A53" s="225">
        <f>A52+1</f>
        <v>52</v>
      </c>
      <c r="B53" t="s">
        <v>2338</v>
      </c>
      <c r="C53" s="63" t="s">
        <v>2339</v>
      </c>
      <c r="E53" t="s">
        <v>2340</v>
      </c>
      <c r="G53" s="63" t="s">
        <v>590</v>
      </c>
      <c r="H53" s="63" t="s">
        <v>591</v>
      </c>
      <c r="I53" s="63">
        <v>20</v>
      </c>
      <c r="J53" s="63">
        <v>20</v>
      </c>
      <c r="K53" t="s">
        <v>102</v>
      </c>
      <c r="L53" s="63" t="s">
        <v>103</v>
      </c>
      <c r="M53" s="227">
        <v>31500</v>
      </c>
      <c r="N53" s="63" t="s">
        <v>586</v>
      </c>
      <c r="O53" s="63" t="s">
        <v>586</v>
      </c>
      <c r="P53" s="228">
        <f>M53/$M$984</f>
        <v>2.7877956501537711E-5</v>
      </c>
    </row>
    <row r="54" spans="1:16" x14ac:dyDescent="0.2">
      <c r="A54" s="225">
        <f>A53+1</f>
        <v>53</v>
      </c>
      <c r="B54" t="s">
        <v>374</v>
      </c>
      <c r="C54" s="63" t="s">
        <v>375</v>
      </c>
      <c r="E54" t="s">
        <v>1240</v>
      </c>
      <c r="G54" s="63" t="s">
        <v>590</v>
      </c>
      <c r="H54" s="63" t="s">
        <v>106</v>
      </c>
      <c r="I54" s="63">
        <v>20</v>
      </c>
      <c r="J54" s="63">
        <v>20</v>
      </c>
      <c r="K54" t="s">
        <v>102</v>
      </c>
      <c r="L54" s="63" t="s">
        <v>103</v>
      </c>
      <c r="M54" s="227">
        <v>136000</v>
      </c>
      <c r="N54" s="63" t="s">
        <v>586</v>
      </c>
      <c r="O54" s="63" t="s">
        <v>586</v>
      </c>
      <c r="P54" s="228">
        <f>M54/$M$984</f>
        <v>1.2036197092727393E-4</v>
      </c>
    </row>
    <row r="55" spans="1:16" x14ac:dyDescent="0.2">
      <c r="A55" s="225">
        <f>A54+1</f>
        <v>54</v>
      </c>
      <c r="B55" t="s">
        <v>781</v>
      </c>
      <c r="C55" s="63" t="s">
        <v>782</v>
      </c>
      <c r="E55" t="s">
        <v>1235</v>
      </c>
      <c r="G55" s="63" t="s">
        <v>590</v>
      </c>
      <c r="H55" s="63" t="s">
        <v>591</v>
      </c>
      <c r="I55" s="63">
        <v>20</v>
      </c>
      <c r="J55" s="63">
        <v>20</v>
      </c>
      <c r="K55" t="s">
        <v>102</v>
      </c>
      <c r="L55" s="63" t="s">
        <v>103</v>
      </c>
      <c r="M55" s="227">
        <v>50000</v>
      </c>
      <c r="N55" s="63" t="s">
        <v>586</v>
      </c>
      <c r="O55" s="63" t="s">
        <v>586</v>
      </c>
      <c r="P55" s="228">
        <f>M55/$M$984</f>
        <v>4.4250724605615417E-5</v>
      </c>
    </row>
    <row r="56" spans="1:16" x14ac:dyDescent="0.2">
      <c r="A56" s="225">
        <f>A55+1</f>
        <v>55</v>
      </c>
      <c r="B56" t="s">
        <v>681</v>
      </c>
      <c r="C56" s="63" t="s">
        <v>682</v>
      </c>
      <c r="E56" t="s">
        <v>1218</v>
      </c>
      <c r="G56" s="63" t="s">
        <v>590</v>
      </c>
      <c r="H56" s="63" t="s">
        <v>591</v>
      </c>
      <c r="I56" s="63">
        <v>20</v>
      </c>
      <c r="J56" s="63">
        <v>20</v>
      </c>
      <c r="K56" t="s">
        <v>102</v>
      </c>
      <c r="L56" s="63" t="s">
        <v>103</v>
      </c>
      <c r="M56" s="227">
        <v>211000</v>
      </c>
      <c r="N56" s="63" t="s">
        <v>586</v>
      </c>
      <c r="O56" s="63" t="s">
        <v>586</v>
      </c>
      <c r="P56" s="228">
        <f>M56/$M$984</f>
        <v>1.8673805783569705E-4</v>
      </c>
    </row>
    <row r="57" spans="1:16" x14ac:dyDescent="0.2">
      <c r="A57" s="225">
        <f>A56+1</f>
        <v>56</v>
      </c>
      <c r="B57" t="s">
        <v>1538</v>
      </c>
      <c r="C57" s="63" t="s">
        <v>1539</v>
      </c>
      <c r="E57" t="s">
        <v>1540</v>
      </c>
      <c r="G57" s="63" t="s">
        <v>590</v>
      </c>
      <c r="H57" s="63" t="s">
        <v>106</v>
      </c>
      <c r="I57" s="63">
        <v>20</v>
      </c>
      <c r="J57" s="63">
        <v>20</v>
      </c>
      <c r="K57" t="s">
        <v>102</v>
      </c>
      <c r="L57" s="63" t="s">
        <v>103</v>
      </c>
      <c r="M57" s="227">
        <v>22000</v>
      </c>
      <c r="N57" s="63" t="s">
        <v>586</v>
      </c>
      <c r="O57" s="63" t="s">
        <v>586</v>
      </c>
      <c r="P57" s="228">
        <f>M57/$M$984</f>
        <v>1.9470318826470784E-5</v>
      </c>
    </row>
    <row r="58" spans="1:16" x14ac:dyDescent="0.2">
      <c r="A58" s="225">
        <f>A57+1</f>
        <v>57</v>
      </c>
      <c r="B58" t="s">
        <v>2878</v>
      </c>
      <c r="C58" s="63" t="s">
        <v>2879</v>
      </c>
      <c r="E58" t="s">
        <v>2880</v>
      </c>
      <c r="G58" s="63" t="s">
        <v>590</v>
      </c>
      <c r="H58" s="63" t="s">
        <v>106</v>
      </c>
      <c r="I58" s="63">
        <v>20</v>
      </c>
      <c r="J58" s="63">
        <v>20</v>
      </c>
      <c r="K58" t="s">
        <v>102</v>
      </c>
      <c r="L58" s="63" t="s">
        <v>103</v>
      </c>
      <c r="M58" s="227">
        <v>15000</v>
      </c>
      <c r="N58" s="63" t="s">
        <v>586</v>
      </c>
      <c r="O58" s="63" t="s">
        <v>586</v>
      </c>
      <c r="P58" s="228">
        <f>M58/$M$984</f>
        <v>1.3275217381684624E-5</v>
      </c>
    </row>
    <row r="59" spans="1:16" x14ac:dyDescent="0.2">
      <c r="A59" s="225">
        <f>A58+1</f>
        <v>58</v>
      </c>
      <c r="B59" t="s">
        <v>3260</v>
      </c>
      <c r="C59" s="63" t="s">
        <v>3261</v>
      </c>
      <c r="E59" t="s">
        <v>3262</v>
      </c>
      <c r="G59" s="63" t="s">
        <v>590</v>
      </c>
      <c r="H59" s="63" t="s">
        <v>591</v>
      </c>
      <c r="I59" s="63">
        <v>20</v>
      </c>
      <c r="J59" s="63">
        <v>20</v>
      </c>
      <c r="K59" t="s">
        <v>102</v>
      </c>
      <c r="L59" s="63" t="s">
        <v>103</v>
      </c>
      <c r="M59" s="227">
        <v>72000</v>
      </c>
      <c r="N59" s="63" t="s">
        <v>586</v>
      </c>
      <c r="O59" s="63" t="s">
        <v>586</v>
      </c>
      <c r="P59" s="228">
        <f>M59/$M$984</f>
        <v>6.3721043432086197E-5</v>
      </c>
    </row>
    <row r="60" spans="1:16" x14ac:dyDescent="0.2">
      <c r="A60" s="225">
        <f>A59+1</f>
        <v>59</v>
      </c>
      <c r="B60" t="s">
        <v>2347</v>
      </c>
      <c r="C60" s="63" t="s">
        <v>2348</v>
      </c>
      <c r="E60" t="s">
        <v>1103</v>
      </c>
      <c r="G60" s="63" t="s">
        <v>590</v>
      </c>
      <c r="H60" s="63" t="s">
        <v>106</v>
      </c>
      <c r="I60" s="63">
        <v>20</v>
      </c>
      <c r="J60" s="63">
        <v>20</v>
      </c>
      <c r="K60" t="s">
        <v>102</v>
      </c>
      <c r="L60" s="63" t="s">
        <v>103</v>
      </c>
      <c r="M60" s="227">
        <v>18000</v>
      </c>
      <c r="N60" s="63" t="s">
        <v>586</v>
      </c>
      <c r="O60" s="63" t="s">
        <v>586</v>
      </c>
      <c r="P60" s="228">
        <f>M60/$M$984</f>
        <v>1.5930260858021549E-5</v>
      </c>
    </row>
    <row r="61" spans="1:16" x14ac:dyDescent="0.2">
      <c r="A61" s="225">
        <f>A60+1</f>
        <v>60</v>
      </c>
      <c r="B61" t="s">
        <v>683</v>
      </c>
      <c r="C61" s="63" t="s">
        <v>322</v>
      </c>
      <c r="E61" t="s">
        <v>1103</v>
      </c>
      <c r="G61" s="63" t="s">
        <v>590</v>
      </c>
      <c r="H61" s="63" t="s">
        <v>106</v>
      </c>
      <c r="I61" s="63">
        <v>20</v>
      </c>
      <c r="J61" s="63">
        <v>20</v>
      </c>
      <c r="K61" t="s">
        <v>102</v>
      </c>
      <c r="L61" s="63" t="s">
        <v>103</v>
      </c>
      <c r="M61" s="227">
        <v>144500</v>
      </c>
      <c r="N61" s="63" t="s">
        <v>586</v>
      </c>
      <c r="O61" s="63" t="s">
        <v>586</v>
      </c>
      <c r="P61" s="228">
        <f>M61/$M$984</f>
        <v>1.2788459411022855E-4</v>
      </c>
    </row>
    <row r="62" spans="1:16" x14ac:dyDescent="0.2">
      <c r="A62" s="225">
        <f>A61+1</f>
        <v>61</v>
      </c>
      <c r="B62" t="s">
        <v>3240</v>
      </c>
      <c r="C62" s="63" t="s">
        <v>3241</v>
      </c>
      <c r="E62" t="s">
        <v>1103</v>
      </c>
      <c r="G62" s="63" t="s">
        <v>590</v>
      </c>
      <c r="H62" s="63" t="s">
        <v>106</v>
      </c>
      <c r="I62" s="63">
        <v>20</v>
      </c>
      <c r="J62" s="63">
        <v>20</v>
      </c>
      <c r="K62" t="s">
        <v>102</v>
      </c>
      <c r="L62" s="63" t="s">
        <v>103</v>
      </c>
      <c r="M62" s="227">
        <v>112000</v>
      </c>
      <c r="N62" s="63" t="s">
        <v>586</v>
      </c>
      <c r="O62" s="63" t="s">
        <v>586</v>
      </c>
      <c r="P62" s="228">
        <f>M62/$M$984</f>
        <v>9.9121623116578533E-5</v>
      </c>
    </row>
    <row r="63" spans="1:16" x14ac:dyDescent="0.2">
      <c r="A63" s="225">
        <f>A62+1</f>
        <v>62</v>
      </c>
      <c r="B63" t="s">
        <v>1793</v>
      </c>
      <c r="C63" s="63" t="s">
        <v>1794</v>
      </c>
      <c r="D63" s="63" t="s">
        <v>656</v>
      </c>
      <c r="E63" t="s">
        <v>1795</v>
      </c>
      <c r="F63" t="s">
        <v>1796</v>
      </c>
      <c r="G63" s="63" t="s">
        <v>590</v>
      </c>
      <c r="H63" s="63" t="s">
        <v>591</v>
      </c>
      <c r="I63" s="63">
        <v>20</v>
      </c>
      <c r="J63" s="63">
        <v>20</v>
      </c>
      <c r="K63" t="s">
        <v>102</v>
      </c>
      <c r="L63" s="63" t="s">
        <v>103</v>
      </c>
      <c r="M63" s="227">
        <v>164000</v>
      </c>
      <c r="N63" s="63" t="s">
        <v>586</v>
      </c>
      <c r="O63" s="63" t="s">
        <v>586</v>
      </c>
      <c r="P63" s="228">
        <f>M63/$M$984</f>
        <v>1.4514237670641857E-4</v>
      </c>
    </row>
    <row r="64" spans="1:16" x14ac:dyDescent="0.2">
      <c r="A64" s="225">
        <f>A63+1</f>
        <v>63</v>
      </c>
      <c r="B64" t="s">
        <v>3167</v>
      </c>
      <c r="C64" s="63" t="s">
        <v>3168</v>
      </c>
      <c r="E64" t="s">
        <v>3169</v>
      </c>
      <c r="G64" s="63" t="s">
        <v>590</v>
      </c>
      <c r="H64" s="63" t="s">
        <v>591</v>
      </c>
      <c r="I64" s="63">
        <v>20</v>
      </c>
      <c r="J64" s="63">
        <v>20</v>
      </c>
      <c r="K64" t="s">
        <v>102</v>
      </c>
      <c r="L64" s="63" t="s">
        <v>103</v>
      </c>
      <c r="M64" s="227">
        <v>21500</v>
      </c>
      <c r="N64" s="63" t="s">
        <v>586</v>
      </c>
      <c r="O64" s="63" t="s">
        <v>586</v>
      </c>
      <c r="P64" s="228">
        <f>M64/$M$984</f>
        <v>1.902781158041463E-5</v>
      </c>
    </row>
    <row r="65" spans="1:16" x14ac:dyDescent="0.2">
      <c r="A65" s="225">
        <f>A64+1</f>
        <v>64</v>
      </c>
      <c r="B65" t="s">
        <v>2062</v>
      </c>
      <c r="C65" s="63" t="s">
        <v>1791</v>
      </c>
      <c r="E65" t="s">
        <v>1792</v>
      </c>
      <c r="G65" s="63" t="s">
        <v>590</v>
      </c>
      <c r="H65" s="63" t="s">
        <v>105</v>
      </c>
      <c r="I65" s="63">
        <v>20</v>
      </c>
      <c r="J65" s="63">
        <v>20</v>
      </c>
      <c r="K65" t="s">
        <v>102</v>
      </c>
      <c r="L65" s="63" t="s">
        <v>103</v>
      </c>
      <c r="M65" s="227">
        <v>131703</v>
      </c>
      <c r="N65" s="63" t="s">
        <v>586</v>
      </c>
      <c r="O65" s="63" t="s">
        <v>586</v>
      </c>
      <c r="P65" s="228">
        <f>M65/$M$984</f>
        <v>1.1655906365466735E-4</v>
      </c>
    </row>
    <row r="66" spans="1:16" x14ac:dyDescent="0.2">
      <c r="A66" s="225">
        <f>A65+1</f>
        <v>65</v>
      </c>
      <c r="B66" t="s">
        <v>1196</v>
      </c>
      <c r="C66" s="63" t="s">
        <v>1197</v>
      </c>
      <c r="E66" t="s">
        <v>1198</v>
      </c>
      <c r="G66" s="63" t="s">
        <v>590</v>
      </c>
      <c r="H66" s="63" t="s">
        <v>591</v>
      </c>
      <c r="I66" s="63">
        <v>20</v>
      </c>
      <c r="J66" s="63">
        <v>20</v>
      </c>
      <c r="K66" t="s">
        <v>102</v>
      </c>
      <c r="L66" s="63" t="s">
        <v>103</v>
      </c>
      <c r="M66" s="227">
        <v>13000</v>
      </c>
      <c r="N66" s="63" t="s">
        <v>586</v>
      </c>
      <c r="O66" s="63" t="s">
        <v>586</v>
      </c>
      <c r="P66" s="228">
        <f>M66/$M$984</f>
        <v>1.1505188397460009E-5</v>
      </c>
    </row>
    <row r="67" spans="1:16" x14ac:dyDescent="0.2">
      <c r="A67" s="225">
        <f>A66+1</f>
        <v>66</v>
      </c>
      <c r="B67" t="s">
        <v>2476</v>
      </c>
      <c r="C67" s="63" t="s">
        <v>725</v>
      </c>
      <c r="E67" t="s">
        <v>1137</v>
      </c>
      <c r="G67" s="63" t="s">
        <v>590</v>
      </c>
      <c r="H67" s="63" t="s">
        <v>105</v>
      </c>
      <c r="I67" s="63">
        <v>20</v>
      </c>
      <c r="J67" s="63">
        <v>20</v>
      </c>
      <c r="K67" t="s">
        <v>102</v>
      </c>
      <c r="L67" s="63" t="s">
        <v>103</v>
      </c>
      <c r="M67" s="227">
        <v>109000</v>
      </c>
      <c r="N67" s="63" t="s">
        <v>586</v>
      </c>
      <c r="O67" s="63" t="s">
        <v>586</v>
      </c>
      <c r="P67" s="228">
        <f>M67/$M$984</f>
        <v>9.6466579640241615E-5</v>
      </c>
    </row>
    <row r="68" spans="1:16" x14ac:dyDescent="0.2">
      <c r="A68" s="225">
        <f>A67+1</f>
        <v>67</v>
      </c>
      <c r="B68" t="s">
        <v>2953</v>
      </c>
      <c r="C68" s="63" t="s">
        <v>2954</v>
      </c>
      <c r="E68" t="s">
        <v>2952</v>
      </c>
      <c r="G68" s="63" t="s">
        <v>590</v>
      </c>
      <c r="H68" s="63" t="s">
        <v>591</v>
      </c>
      <c r="I68" s="63">
        <v>20</v>
      </c>
      <c r="J68" s="63">
        <v>20</v>
      </c>
      <c r="K68" t="s">
        <v>102</v>
      </c>
      <c r="L68" s="63" t="s">
        <v>103</v>
      </c>
      <c r="M68" s="227">
        <v>27500</v>
      </c>
      <c r="N68" s="63" t="s">
        <v>586</v>
      </c>
      <c r="O68" s="63" t="s">
        <v>586</v>
      </c>
      <c r="P68" s="228">
        <f>M68/$M$984</f>
        <v>2.433789853308848E-5</v>
      </c>
    </row>
    <row r="69" spans="1:16" x14ac:dyDescent="0.2">
      <c r="A69" s="225">
        <f>A68+1</f>
        <v>68</v>
      </c>
      <c r="B69" t="s">
        <v>2950</v>
      </c>
      <c r="C69" s="63" t="s">
        <v>2951</v>
      </c>
      <c r="E69" t="s">
        <v>2952</v>
      </c>
      <c r="G69" s="63" t="s">
        <v>590</v>
      </c>
      <c r="H69" s="63" t="s">
        <v>591</v>
      </c>
      <c r="I69" s="63">
        <v>20</v>
      </c>
      <c r="J69" s="63">
        <v>20</v>
      </c>
      <c r="K69" t="s">
        <v>102</v>
      </c>
      <c r="L69" s="63" t="s">
        <v>103</v>
      </c>
      <c r="M69" s="227">
        <v>59500</v>
      </c>
      <c r="N69" s="63" t="s">
        <v>586</v>
      </c>
      <c r="O69" s="63" t="s">
        <v>586</v>
      </c>
      <c r="P69" s="228">
        <f>M69/$M$984</f>
        <v>5.2658362280682344E-5</v>
      </c>
    </row>
    <row r="70" spans="1:16" x14ac:dyDescent="0.2">
      <c r="A70" s="225">
        <f>A69+1</f>
        <v>69</v>
      </c>
      <c r="B70" t="s">
        <v>1350</v>
      </c>
      <c r="C70" s="63" t="s">
        <v>1351</v>
      </c>
      <c r="E70" t="s">
        <v>1352</v>
      </c>
      <c r="G70" s="63" t="s">
        <v>590</v>
      </c>
      <c r="H70" s="63" t="s">
        <v>591</v>
      </c>
      <c r="I70" s="63">
        <v>20</v>
      </c>
      <c r="J70" s="63">
        <v>20</v>
      </c>
      <c r="K70" t="s">
        <v>102</v>
      </c>
      <c r="L70" s="63" t="s">
        <v>103</v>
      </c>
      <c r="M70" s="227">
        <v>6000</v>
      </c>
      <c r="N70" s="63" t="s">
        <v>586</v>
      </c>
      <c r="O70" s="63" t="s">
        <v>586</v>
      </c>
      <c r="P70" s="228">
        <f>M70/$M$984</f>
        <v>5.3100869526738497E-6</v>
      </c>
    </row>
    <row r="71" spans="1:16" x14ac:dyDescent="0.2">
      <c r="A71" s="225">
        <f>A70+1</f>
        <v>70</v>
      </c>
      <c r="B71" t="s">
        <v>2177</v>
      </c>
      <c r="C71" s="63" t="s">
        <v>2178</v>
      </c>
      <c r="E71" t="s">
        <v>2179</v>
      </c>
      <c r="G71" s="63" t="s">
        <v>590</v>
      </c>
      <c r="H71" s="63" t="s">
        <v>591</v>
      </c>
      <c r="I71" s="63">
        <v>20</v>
      </c>
      <c r="J71" s="63">
        <v>20</v>
      </c>
      <c r="K71" t="s">
        <v>102</v>
      </c>
      <c r="L71" s="63" t="s">
        <v>103</v>
      </c>
      <c r="M71" s="227">
        <v>39000</v>
      </c>
      <c r="N71" s="63" t="s">
        <v>586</v>
      </c>
      <c r="O71" s="63" t="s">
        <v>586</v>
      </c>
      <c r="P71" s="228">
        <f>M71/$M$984</f>
        <v>3.4515565192380023E-5</v>
      </c>
    </row>
    <row r="72" spans="1:16" x14ac:dyDescent="0.2">
      <c r="A72" s="225">
        <f>A71+1</f>
        <v>71</v>
      </c>
      <c r="B72" t="s">
        <v>2357</v>
      </c>
      <c r="C72" s="63" t="s">
        <v>2358</v>
      </c>
      <c r="E72" t="s">
        <v>2359</v>
      </c>
      <c r="F72" t="s">
        <v>2360</v>
      </c>
      <c r="G72" s="63" t="s">
        <v>590</v>
      </c>
      <c r="H72" s="63" t="s">
        <v>591</v>
      </c>
      <c r="I72" s="63">
        <v>20</v>
      </c>
      <c r="J72" s="63">
        <v>20</v>
      </c>
      <c r="K72" t="s">
        <v>102</v>
      </c>
      <c r="L72" s="63" t="s">
        <v>103</v>
      </c>
      <c r="M72" s="227">
        <v>11500</v>
      </c>
      <c r="N72" s="63" t="s">
        <v>586</v>
      </c>
      <c r="O72" s="63" t="s">
        <v>586</v>
      </c>
      <c r="P72" s="228">
        <f>M72/$M$984</f>
        <v>1.0177666659291546E-5</v>
      </c>
    </row>
    <row r="73" spans="1:16" x14ac:dyDescent="0.2">
      <c r="A73" s="225">
        <f>A72+1</f>
        <v>72</v>
      </c>
      <c r="B73" t="s">
        <v>563</v>
      </c>
      <c r="C73" s="63" t="s">
        <v>564</v>
      </c>
      <c r="E73" t="s">
        <v>1077</v>
      </c>
      <c r="G73" s="63" t="s">
        <v>590</v>
      </c>
      <c r="H73" s="63" t="s">
        <v>105</v>
      </c>
      <c r="I73" s="63">
        <v>20</v>
      </c>
      <c r="J73" s="63">
        <v>20</v>
      </c>
      <c r="K73" t="s">
        <v>102</v>
      </c>
      <c r="L73" s="63" t="s">
        <v>103</v>
      </c>
      <c r="M73" s="227">
        <v>16500</v>
      </c>
      <c r="N73" s="63" t="s">
        <v>586</v>
      </c>
      <c r="O73" s="63" t="s">
        <v>586</v>
      </c>
      <c r="P73" s="228">
        <f>M73/$M$984</f>
        <v>1.4602739119853087E-5</v>
      </c>
    </row>
    <row r="74" spans="1:16" x14ac:dyDescent="0.2">
      <c r="A74" s="225">
        <f>A73+1</f>
        <v>73</v>
      </c>
      <c r="B74" t="s">
        <v>287</v>
      </c>
      <c r="C74" s="63" t="s">
        <v>288</v>
      </c>
      <c r="E74" t="s">
        <v>1077</v>
      </c>
      <c r="G74" s="63" t="s">
        <v>590</v>
      </c>
      <c r="H74" s="63" t="s">
        <v>105</v>
      </c>
      <c r="I74" s="63">
        <v>20</v>
      </c>
      <c r="J74" s="63">
        <v>20</v>
      </c>
      <c r="K74" t="s">
        <v>102</v>
      </c>
      <c r="L74" s="63" t="s">
        <v>103</v>
      </c>
      <c r="M74" s="227">
        <v>8140800</v>
      </c>
      <c r="N74" s="63" t="s">
        <v>586</v>
      </c>
      <c r="O74" s="63" t="s">
        <v>586</v>
      </c>
      <c r="P74" s="228">
        <f>M74/$M$984</f>
        <v>7.2047259773878793E-3</v>
      </c>
    </row>
    <row r="75" spans="1:16" x14ac:dyDescent="0.2">
      <c r="A75" s="225">
        <f>A74+1</f>
        <v>74</v>
      </c>
      <c r="B75" t="s">
        <v>1621</v>
      </c>
      <c r="C75" s="63" t="s">
        <v>544</v>
      </c>
      <c r="E75" t="s">
        <v>1077</v>
      </c>
      <c r="G75" s="63" t="s">
        <v>590</v>
      </c>
      <c r="H75" s="63" t="s">
        <v>105</v>
      </c>
      <c r="I75" s="63">
        <v>20</v>
      </c>
      <c r="J75" s="63">
        <v>20</v>
      </c>
      <c r="K75" t="s">
        <v>102</v>
      </c>
      <c r="L75" s="63" t="s">
        <v>103</v>
      </c>
      <c r="M75" s="227">
        <v>281000</v>
      </c>
      <c r="N75" s="63" t="s">
        <v>586</v>
      </c>
      <c r="O75" s="63" t="s">
        <v>586</v>
      </c>
      <c r="P75" s="228">
        <f>M75/$M$984</f>
        <v>2.4868907228355866E-4</v>
      </c>
    </row>
    <row r="76" spans="1:16" x14ac:dyDescent="0.2">
      <c r="A76" s="225">
        <f>A75+1</f>
        <v>75</v>
      </c>
      <c r="B76" t="s">
        <v>2996</v>
      </c>
      <c r="C76" s="63" t="s">
        <v>2997</v>
      </c>
      <c r="E76" t="s">
        <v>2397</v>
      </c>
      <c r="G76" s="63" t="s">
        <v>590</v>
      </c>
      <c r="H76" s="63" t="s">
        <v>591</v>
      </c>
      <c r="I76" s="63">
        <v>20</v>
      </c>
      <c r="J76" s="63">
        <v>20</v>
      </c>
      <c r="K76" t="s">
        <v>102</v>
      </c>
      <c r="L76" s="63" t="s">
        <v>103</v>
      </c>
      <c r="M76" s="227">
        <v>500</v>
      </c>
      <c r="N76" s="63" t="s">
        <v>586</v>
      </c>
      <c r="O76" s="63" t="s">
        <v>586</v>
      </c>
      <c r="P76" s="228">
        <f>M76/$M$984</f>
        <v>4.4250724605615418E-7</v>
      </c>
    </row>
    <row r="77" spans="1:16" x14ac:dyDescent="0.2">
      <c r="A77" s="225">
        <f>A76+1</f>
        <v>76</v>
      </c>
      <c r="B77" t="s">
        <v>2395</v>
      </c>
      <c r="C77" s="63" t="s">
        <v>2396</v>
      </c>
      <c r="E77" t="s">
        <v>2397</v>
      </c>
      <c r="G77" s="63" t="s">
        <v>590</v>
      </c>
      <c r="H77" s="63" t="s">
        <v>591</v>
      </c>
      <c r="I77" s="63">
        <v>20</v>
      </c>
      <c r="J77" s="63">
        <v>20</v>
      </c>
      <c r="K77" t="s">
        <v>102</v>
      </c>
      <c r="L77" s="63" t="s">
        <v>103</v>
      </c>
      <c r="M77" s="227">
        <v>3500</v>
      </c>
      <c r="N77" s="63" t="s">
        <v>586</v>
      </c>
      <c r="O77" s="63" t="s">
        <v>586</v>
      </c>
      <c r="P77" s="228">
        <f>M77/$M$984</f>
        <v>3.0975507223930792E-6</v>
      </c>
    </row>
    <row r="78" spans="1:16" x14ac:dyDescent="0.2">
      <c r="A78" s="225">
        <f>A77+1</f>
        <v>77</v>
      </c>
      <c r="B78" t="s">
        <v>3008</v>
      </c>
      <c r="C78" s="63" t="s">
        <v>3009</v>
      </c>
      <c r="E78" t="s">
        <v>967</v>
      </c>
      <c r="G78" s="63" t="s">
        <v>590</v>
      </c>
      <c r="H78" s="63" t="s">
        <v>101</v>
      </c>
      <c r="I78" s="63">
        <v>20</v>
      </c>
      <c r="J78" s="63">
        <v>20</v>
      </c>
      <c r="K78" t="s">
        <v>102</v>
      </c>
      <c r="L78" s="63" t="s">
        <v>103</v>
      </c>
      <c r="M78" s="227">
        <v>553000</v>
      </c>
      <c r="N78" s="63" t="s">
        <v>586</v>
      </c>
      <c r="O78" s="63" t="s">
        <v>586</v>
      </c>
      <c r="P78" s="228">
        <f>M78/$M$984</f>
        <v>4.8941301413810655E-4</v>
      </c>
    </row>
    <row r="79" spans="1:16" x14ac:dyDescent="0.2">
      <c r="A79" s="225">
        <f>A78+1</f>
        <v>78</v>
      </c>
      <c r="B79" t="s">
        <v>104</v>
      </c>
      <c r="C79" s="63" t="s">
        <v>240</v>
      </c>
      <c r="E79" t="s">
        <v>967</v>
      </c>
      <c r="G79" s="63" t="s">
        <v>590</v>
      </c>
      <c r="H79" s="63" t="s">
        <v>101</v>
      </c>
      <c r="I79" s="63">
        <v>20</v>
      </c>
      <c r="J79" s="63">
        <v>20</v>
      </c>
      <c r="K79" t="s">
        <v>102</v>
      </c>
      <c r="L79" s="63" t="s">
        <v>103</v>
      </c>
      <c r="M79" s="227">
        <v>3782000</v>
      </c>
      <c r="N79" s="63" t="s">
        <v>586</v>
      </c>
      <c r="O79" s="63" t="s">
        <v>586</v>
      </c>
      <c r="P79" s="228">
        <f>M79/$M$984</f>
        <v>3.3471248091687502E-3</v>
      </c>
    </row>
    <row r="80" spans="1:16" x14ac:dyDescent="0.2">
      <c r="A80" s="225">
        <f>A79+1</f>
        <v>79</v>
      </c>
      <c r="B80" t="s">
        <v>2599</v>
      </c>
      <c r="C80" s="63" t="s">
        <v>2600</v>
      </c>
      <c r="E80" t="s">
        <v>2601</v>
      </c>
      <c r="G80" s="63" t="s">
        <v>590</v>
      </c>
      <c r="H80" s="63" t="s">
        <v>591</v>
      </c>
      <c r="I80" s="63">
        <v>20</v>
      </c>
      <c r="J80" s="63">
        <v>20</v>
      </c>
      <c r="K80" t="s">
        <v>102</v>
      </c>
      <c r="L80" s="63" t="s">
        <v>103</v>
      </c>
      <c r="M80" s="227">
        <v>4500</v>
      </c>
      <c r="N80" s="63" t="s">
        <v>586</v>
      </c>
      <c r="O80" s="63" t="s">
        <v>586</v>
      </c>
      <c r="P80" s="228">
        <f>M80/$M$984</f>
        <v>3.9825652145053873E-6</v>
      </c>
    </row>
    <row r="81" spans="1:16" x14ac:dyDescent="0.2">
      <c r="A81" s="225">
        <f>A80+1</f>
        <v>80</v>
      </c>
      <c r="B81" t="s">
        <v>2632</v>
      </c>
      <c r="C81" s="63" t="s">
        <v>860</v>
      </c>
      <c r="E81" t="s">
        <v>1256</v>
      </c>
      <c r="F81" t="s">
        <v>1285</v>
      </c>
      <c r="G81" s="63" t="s">
        <v>590</v>
      </c>
      <c r="H81" s="63" t="s">
        <v>591</v>
      </c>
      <c r="I81" s="63">
        <v>20</v>
      </c>
      <c r="J81" s="63">
        <v>20</v>
      </c>
      <c r="K81" t="s">
        <v>219</v>
      </c>
      <c r="L81" s="63" t="s">
        <v>220</v>
      </c>
      <c r="M81" s="227">
        <v>50000</v>
      </c>
      <c r="N81" s="63" t="s">
        <v>586</v>
      </c>
      <c r="O81" s="63" t="s">
        <v>586</v>
      </c>
      <c r="P81" s="228">
        <f>M81/$M$984</f>
        <v>4.4250724605615417E-5</v>
      </c>
    </row>
    <row r="82" spans="1:16" x14ac:dyDescent="0.2">
      <c r="A82" s="225">
        <f>A81+1</f>
        <v>81</v>
      </c>
      <c r="B82" t="s">
        <v>829</v>
      </c>
      <c r="C82" s="63" t="s">
        <v>830</v>
      </c>
      <c r="D82" s="63" t="s">
        <v>656</v>
      </c>
      <c r="E82" t="s">
        <v>831</v>
      </c>
      <c r="F82" t="s">
        <v>1716</v>
      </c>
      <c r="G82" s="63" t="s">
        <v>583</v>
      </c>
      <c r="H82" s="63" t="s">
        <v>585</v>
      </c>
      <c r="I82" s="63">
        <v>15</v>
      </c>
      <c r="J82" s="63">
        <v>15</v>
      </c>
      <c r="K82" t="s">
        <v>343</v>
      </c>
      <c r="L82" s="63" t="s">
        <v>344</v>
      </c>
      <c r="M82" s="227">
        <v>22500</v>
      </c>
      <c r="N82" s="63" t="s">
        <v>586</v>
      </c>
      <c r="O82" s="63" t="s">
        <v>586</v>
      </c>
      <c r="P82" s="228">
        <f>M82/$M$984</f>
        <v>1.9912826072526937E-5</v>
      </c>
    </row>
    <row r="83" spans="1:16" x14ac:dyDescent="0.2">
      <c r="A83" s="225">
        <f>A82+1</f>
        <v>82</v>
      </c>
      <c r="B83" t="s">
        <v>1070</v>
      </c>
      <c r="C83" s="63" t="s">
        <v>3291</v>
      </c>
      <c r="D83" s="63" t="s">
        <v>3292</v>
      </c>
      <c r="E83" t="s">
        <v>3293</v>
      </c>
      <c r="F83" t="s">
        <v>3294</v>
      </c>
      <c r="G83" s="63" t="s">
        <v>587</v>
      </c>
      <c r="H83" s="63" t="s">
        <v>585</v>
      </c>
      <c r="I83" s="63">
        <v>15</v>
      </c>
      <c r="J83" s="63">
        <v>15</v>
      </c>
      <c r="K83" t="s">
        <v>1070</v>
      </c>
      <c r="L83" s="63" t="s">
        <v>1071</v>
      </c>
      <c r="M83" s="227">
        <v>15000</v>
      </c>
      <c r="N83" s="63" t="s">
        <v>586</v>
      </c>
      <c r="O83" s="63" t="s">
        <v>586</v>
      </c>
      <c r="P83" s="228">
        <f>M83/$M$984</f>
        <v>1.3275217381684624E-5</v>
      </c>
    </row>
    <row r="84" spans="1:16" x14ac:dyDescent="0.2">
      <c r="A84" s="225">
        <f>A83+1</f>
        <v>83</v>
      </c>
      <c r="B84" t="s">
        <v>397</v>
      </c>
      <c r="C84" s="63" t="s">
        <v>398</v>
      </c>
      <c r="E84" t="s">
        <v>897</v>
      </c>
      <c r="G84" s="63" t="s">
        <v>590</v>
      </c>
      <c r="H84" s="63" t="s">
        <v>591</v>
      </c>
      <c r="I84" s="63">
        <v>20</v>
      </c>
      <c r="J84" s="63">
        <v>20</v>
      </c>
      <c r="K84" t="s">
        <v>1750</v>
      </c>
      <c r="L84" s="63" t="s">
        <v>201</v>
      </c>
      <c r="M84" s="227">
        <v>379000</v>
      </c>
      <c r="N84" s="63" t="s">
        <v>586</v>
      </c>
      <c r="O84" s="63" t="s">
        <v>586</v>
      </c>
      <c r="P84" s="228">
        <f>M84/$M$984</f>
        <v>3.3542049251056484E-4</v>
      </c>
    </row>
    <row r="85" spans="1:16" x14ac:dyDescent="0.2">
      <c r="A85" s="225">
        <f>A84+1</f>
        <v>84</v>
      </c>
      <c r="B85" t="s">
        <v>510</v>
      </c>
      <c r="C85" s="63" t="s">
        <v>362</v>
      </c>
      <c r="E85" t="s">
        <v>1170</v>
      </c>
      <c r="F85" t="s">
        <v>1171</v>
      </c>
      <c r="G85" s="63" t="s">
        <v>588</v>
      </c>
      <c r="H85" s="63" t="s">
        <v>585</v>
      </c>
      <c r="I85" s="63">
        <v>0</v>
      </c>
      <c r="J85" s="63">
        <v>0</v>
      </c>
      <c r="K85" t="s">
        <v>614</v>
      </c>
      <c r="L85" s="63" t="s">
        <v>442</v>
      </c>
      <c r="M85" s="227">
        <v>4000</v>
      </c>
      <c r="N85" s="63" t="s">
        <v>586</v>
      </c>
      <c r="O85" s="63" t="s">
        <v>586</v>
      </c>
      <c r="P85" s="228">
        <f>M85/$M$984</f>
        <v>3.5400579684492334E-6</v>
      </c>
    </row>
    <row r="86" spans="1:16" x14ac:dyDescent="0.2">
      <c r="A86" s="225">
        <f>A85+1</f>
        <v>85</v>
      </c>
      <c r="B86" t="s">
        <v>434</v>
      </c>
      <c r="C86" s="63" t="s">
        <v>138</v>
      </c>
      <c r="E86" t="s">
        <v>1155</v>
      </c>
      <c r="F86" t="s">
        <v>1156</v>
      </c>
      <c r="G86" s="63" t="s">
        <v>588</v>
      </c>
      <c r="H86" s="63" t="s">
        <v>585</v>
      </c>
      <c r="I86" s="63">
        <v>0</v>
      </c>
      <c r="J86" s="63">
        <v>0</v>
      </c>
      <c r="K86" t="s">
        <v>614</v>
      </c>
      <c r="L86" s="63" t="s">
        <v>442</v>
      </c>
      <c r="M86" s="227">
        <v>27000</v>
      </c>
      <c r="N86" s="63" t="s">
        <v>586</v>
      </c>
      <c r="O86" s="63" t="s">
        <v>586</v>
      </c>
      <c r="P86" s="228">
        <f>M86/$M$984</f>
        <v>2.3895391287032324E-5</v>
      </c>
    </row>
    <row r="87" spans="1:16" x14ac:dyDescent="0.2">
      <c r="A87" s="225">
        <f>A86+1</f>
        <v>86</v>
      </c>
      <c r="B87" t="s">
        <v>3287</v>
      </c>
      <c r="C87" s="63" t="s">
        <v>3288</v>
      </c>
      <c r="E87" t="s">
        <v>3289</v>
      </c>
      <c r="F87" t="s">
        <v>3290</v>
      </c>
      <c r="G87" s="63" t="s">
        <v>590</v>
      </c>
      <c r="H87" s="63" t="s">
        <v>591</v>
      </c>
      <c r="I87" s="63">
        <v>20</v>
      </c>
      <c r="J87" s="63">
        <v>20</v>
      </c>
      <c r="K87" t="s">
        <v>219</v>
      </c>
      <c r="L87" s="63" t="s">
        <v>220</v>
      </c>
      <c r="M87" s="227">
        <v>42000</v>
      </c>
      <c r="N87" s="63" t="s">
        <v>586</v>
      </c>
      <c r="O87" s="63" t="s">
        <v>586</v>
      </c>
      <c r="P87" s="228">
        <f>M87/$M$984</f>
        <v>3.7170608668716948E-5</v>
      </c>
    </row>
    <row r="88" spans="1:16" x14ac:dyDescent="0.2">
      <c r="A88" s="225">
        <f>A87+1</f>
        <v>87</v>
      </c>
      <c r="B88" t="s">
        <v>1541</v>
      </c>
      <c r="C88" s="63" t="s">
        <v>1542</v>
      </c>
      <c r="E88" t="s">
        <v>1596</v>
      </c>
      <c r="F88" t="s">
        <v>1597</v>
      </c>
      <c r="G88" s="63" t="s">
        <v>590</v>
      </c>
      <c r="H88" s="63" t="s">
        <v>1598</v>
      </c>
      <c r="I88" s="63">
        <v>10</v>
      </c>
      <c r="J88" s="63">
        <v>10</v>
      </c>
      <c r="K88" t="s">
        <v>1750</v>
      </c>
      <c r="L88" s="63" t="s">
        <v>201</v>
      </c>
      <c r="M88" s="227">
        <v>14500</v>
      </c>
      <c r="N88" s="63" t="s">
        <v>586</v>
      </c>
      <c r="O88" s="63" t="s">
        <v>586</v>
      </c>
      <c r="P88" s="228">
        <f>M88/$M$984</f>
        <v>1.2832710135628471E-5</v>
      </c>
    </row>
    <row r="89" spans="1:16" x14ac:dyDescent="0.2">
      <c r="A89" s="225">
        <f>A88+1</f>
        <v>88</v>
      </c>
      <c r="B89" t="s">
        <v>2282</v>
      </c>
      <c r="C89" s="63" t="s">
        <v>2283</v>
      </c>
      <c r="E89" t="s">
        <v>2284</v>
      </c>
      <c r="F89" t="s">
        <v>2285</v>
      </c>
      <c r="G89" s="63" t="s">
        <v>590</v>
      </c>
      <c r="H89" s="63" t="s">
        <v>591</v>
      </c>
      <c r="I89" s="63">
        <v>20</v>
      </c>
      <c r="J89" s="63">
        <v>20</v>
      </c>
      <c r="K89" t="s">
        <v>1750</v>
      </c>
      <c r="L89" s="63" t="s">
        <v>201</v>
      </c>
      <c r="M89" s="227">
        <v>83000</v>
      </c>
      <c r="N89" s="63" t="s">
        <v>586</v>
      </c>
      <c r="O89" s="63" t="s">
        <v>586</v>
      </c>
      <c r="P89" s="228">
        <f>M89/$M$984</f>
        <v>7.345620284532159E-5</v>
      </c>
    </row>
    <row r="90" spans="1:16" x14ac:dyDescent="0.2">
      <c r="A90" s="225">
        <f>A89+1</f>
        <v>89</v>
      </c>
      <c r="B90" t="s">
        <v>1624</v>
      </c>
      <c r="C90" s="63" t="s">
        <v>1625</v>
      </c>
      <c r="E90" t="s">
        <v>1391</v>
      </c>
      <c r="G90" s="63" t="s">
        <v>590</v>
      </c>
      <c r="H90" s="63" t="s">
        <v>591</v>
      </c>
      <c r="I90" s="63">
        <v>20</v>
      </c>
      <c r="J90" s="63">
        <v>20</v>
      </c>
      <c r="K90" t="s">
        <v>1750</v>
      </c>
      <c r="L90" s="63" t="s">
        <v>201</v>
      </c>
      <c r="M90" s="227">
        <v>418500</v>
      </c>
      <c r="N90" s="63" t="s">
        <v>586</v>
      </c>
      <c r="O90" s="63" t="s">
        <v>586</v>
      </c>
      <c r="P90" s="228">
        <f>M90/$M$984</f>
        <v>3.7037856494900103E-4</v>
      </c>
    </row>
    <row r="91" spans="1:16" x14ac:dyDescent="0.2">
      <c r="A91" s="225">
        <f>A90+1</f>
        <v>90</v>
      </c>
      <c r="B91" t="s">
        <v>1708</v>
      </c>
      <c r="C91" s="63" t="s">
        <v>1709</v>
      </c>
      <c r="E91" t="s">
        <v>1458</v>
      </c>
      <c r="F91" t="s">
        <v>1517</v>
      </c>
      <c r="G91" s="63" t="s">
        <v>590</v>
      </c>
      <c r="H91" s="63" t="s">
        <v>591</v>
      </c>
      <c r="I91" s="63">
        <v>20</v>
      </c>
      <c r="J91" s="63">
        <v>20</v>
      </c>
      <c r="K91" t="s">
        <v>1750</v>
      </c>
      <c r="L91" s="63" t="s">
        <v>201</v>
      </c>
      <c r="M91" s="227">
        <v>145000</v>
      </c>
      <c r="N91" s="63" t="s">
        <v>586</v>
      </c>
      <c r="O91" s="63" t="s">
        <v>586</v>
      </c>
      <c r="P91" s="228">
        <f>M91/$M$984</f>
        <v>1.2832710135628471E-4</v>
      </c>
    </row>
    <row r="92" spans="1:16" x14ac:dyDescent="0.2">
      <c r="A92" s="225">
        <f>A91+1</f>
        <v>91</v>
      </c>
      <c r="B92" t="s">
        <v>2660</v>
      </c>
      <c r="C92" s="63" t="s">
        <v>2661</v>
      </c>
      <c r="E92" t="s">
        <v>2662</v>
      </c>
      <c r="G92" s="63" t="s">
        <v>590</v>
      </c>
      <c r="H92" s="63" t="s">
        <v>591</v>
      </c>
      <c r="I92" s="63">
        <v>20</v>
      </c>
      <c r="J92" s="63">
        <v>20</v>
      </c>
      <c r="K92" t="s">
        <v>1750</v>
      </c>
      <c r="L92" s="63" t="s">
        <v>201</v>
      </c>
      <c r="M92" s="227">
        <v>16000</v>
      </c>
      <c r="N92" s="63" t="s">
        <v>586</v>
      </c>
      <c r="O92" s="63" t="s">
        <v>586</v>
      </c>
      <c r="P92" s="228">
        <f>M92/$M$984</f>
        <v>1.4160231873796934E-5</v>
      </c>
    </row>
    <row r="93" spans="1:16" x14ac:dyDescent="0.2">
      <c r="A93" s="225">
        <f>A92+1</f>
        <v>92</v>
      </c>
      <c r="B93" t="s">
        <v>2851</v>
      </c>
      <c r="C93" s="63" t="s">
        <v>2852</v>
      </c>
      <c r="E93" t="s">
        <v>972</v>
      </c>
      <c r="G93" s="63" t="s">
        <v>590</v>
      </c>
      <c r="H93" s="63" t="s">
        <v>2853</v>
      </c>
      <c r="I93" s="63">
        <v>15</v>
      </c>
      <c r="J93" s="63">
        <v>10</v>
      </c>
      <c r="K93" t="s">
        <v>1750</v>
      </c>
      <c r="L93" s="63" t="s">
        <v>201</v>
      </c>
      <c r="M93" s="227">
        <v>68000</v>
      </c>
      <c r="N93" s="63" t="s">
        <v>586</v>
      </c>
      <c r="O93" s="63" t="s">
        <v>586</v>
      </c>
      <c r="P93" s="228">
        <f>M93/$M$984</f>
        <v>6.0180985463636966E-5</v>
      </c>
    </row>
    <row r="94" spans="1:16" x14ac:dyDescent="0.2">
      <c r="A94" s="225">
        <f>A93+1</f>
        <v>93</v>
      </c>
      <c r="B94" t="s">
        <v>3226</v>
      </c>
      <c r="C94" s="63" t="s">
        <v>3227</v>
      </c>
      <c r="D94" s="63" t="s">
        <v>3228</v>
      </c>
      <c r="E94" t="s">
        <v>1004</v>
      </c>
      <c r="G94" s="63" t="s">
        <v>590</v>
      </c>
      <c r="H94" s="63" t="s">
        <v>591</v>
      </c>
      <c r="I94" s="63">
        <v>20</v>
      </c>
      <c r="J94" s="63">
        <v>20</v>
      </c>
      <c r="K94" t="s">
        <v>1750</v>
      </c>
      <c r="L94" s="63" t="s">
        <v>201</v>
      </c>
      <c r="M94" s="227">
        <v>205500</v>
      </c>
      <c r="N94" s="63" t="s">
        <v>586</v>
      </c>
      <c r="O94" s="63" t="s">
        <v>586</v>
      </c>
      <c r="P94" s="228">
        <f>M94/$M$984</f>
        <v>1.8187047812907937E-4</v>
      </c>
    </row>
    <row r="95" spans="1:16" x14ac:dyDescent="0.2">
      <c r="A95" s="225">
        <f>A94+1</f>
        <v>94</v>
      </c>
      <c r="B95" t="s">
        <v>2055</v>
      </c>
      <c r="C95" s="63" t="s">
        <v>2056</v>
      </c>
      <c r="E95" t="s">
        <v>1391</v>
      </c>
      <c r="G95" s="63" t="s">
        <v>590</v>
      </c>
      <c r="H95" s="63" t="s">
        <v>591</v>
      </c>
      <c r="I95" s="63">
        <v>20</v>
      </c>
      <c r="J95" s="63">
        <v>20</v>
      </c>
      <c r="K95" t="s">
        <v>1750</v>
      </c>
      <c r="L95" s="63" t="s">
        <v>201</v>
      </c>
      <c r="M95" s="227">
        <v>364410</v>
      </c>
      <c r="N95" s="63" t="s">
        <v>586</v>
      </c>
      <c r="O95" s="63" t="s">
        <v>586</v>
      </c>
      <c r="P95" s="228">
        <f>M95/$M$984</f>
        <v>3.225081310706463E-4</v>
      </c>
    </row>
    <row r="96" spans="1:16" x14ac:dyDescent="0.2">
      <c r="A96" s="225">
        <f>A95+1</f>
        <v>95</v>
      </c>
      <c r="B96" t="s">
        <v>1405</v>
      </c>
      <c r="C96" s="63" t="s">
        <v>1406</v>
      </c>
      <c r="E96" t="s">
        <v>1391</v>
      </c>
      <c r="G96" s="63" t="s">
        <v>590</v>
      </c>
      <c r="H96" s="63" t="s">
        <v>591</v>
      </c>
      <c r="I96" s="63">
        <v>20</v>
      </c>
      <c r="J96" s="63">
        <v>20</v>
      </c>
      <c r="K96" t="s">
        <v>1750</v>
      </c>
      <c r="L96" s="63" t="s">
        <v>201</v>
      </c>
      <c r="M96" s="227">
        <v>15500</v>
      </c>
      <c r="N96" s="63" t="s">
        <v>586</v>
      </c>
      <c r="O96" s="63" t="s">
        <v>586</v>
      </c>
      <c r="P96" s="228">
        <f>M96/$M$984</f>
        <v>1.3717724627740779E-5</v>
      </c>
    </row>
    <row r="97" spans="1:16" x14ac:dyDescent="0.2">
      <c r="A97" s="225">
        <f>A96+1</f>
        <v>96</v>
      </c>
      <c r="B97" t="s">
        <v>3047</v>
      </c>
      <c r="C97" s="63" t="s">
        <v>3048</v>
      </c>
      <c r="E97" t="s">
        <v>1039</v>
      </c>
      <c r="G97" s="63" t="s">
        <v>590</v>
      </c>
      <c r="H97" s="63" t="s">
        <v>591</v>
      </c>
      <c r="I97" s="63">
        <v>20</v>
      </c>
      <c r="J97" s="63">
        <v>20</v>
      </c>
      <c r="K97" t="s">
        <v>1750</v>
      </c>
      <c r="L97" s="63" t="s">
        <v>201</v>
      </c>
      <c r="M97" s="227">
        <v>110000</v>
      </c>
      <c r="N97" s="63" t="s">
        <v>586</v>
      </c>
      <c r="O97" s="63" t="s">
        <v>586</v>
      </c>
      <c r="P97" s="228">
        <f>M97/$M$984</f>
        <v>9.7351594132353921E-5</v>
      </c>
    </row>
    <row r="98" spans="1:16" x14ac:dyDescent="0.2">
      <c r="A98" s="225">
        <f>A97+1</f>
        <v>97</v>
      </c>
      <c r="B98" t="s">
        <v>2645</v>
      </c>
      <c r="C98" s="63" t="s">
        <v>1432</v>
      </c>
      <c r="E98" t="s">
        <v>2646</v>
      </c>
      <c r="F98" t="s">
        <v>2647</v>
      </c>
      <c r="G98" s="63" t="s">
        <v>590</v>
      </c>
      <c r="H98" s="63" t="s">
        <v>591</v>
      </c>
      <c r="I98" s="63">
        <v>20</v>
      </c>
      <c r="J98" s="63">
        <v>20</v>
      </c>
      <c r="K98" t="s">
        <v>1750</v>
      </c>
      <c r="L98" s="63" t="s">
        <v>201</v>
      </c>
      <c r="M98" s="227">
        <v>61500</v>
      </c>
      <c r="N98" s="63" t="s">
        <v>586</v>
      </c>
      <c r="O98" s="63" t="s">
        <v>586</v>
      </c>
      <c r="P98" s="228">
        <f>M98/$M$984</f>
        <v>5.4428391264906963E-5</v>
      </c>
    </row>
    <row r="99" spans="1:16" x14ac:dyDescent="0.2">
      <c r="A99" s="225">
        <f>A98+1</f>
        <v>98</v>
      </c>
      <c r="B99" t="s">
        <v>997</v>
      </c>
      <c r="C99" s="63" t="s">
        <v>998</v>
      </c>
      <c r="E99" t="s">
        <v>972</v>
      </c>
      <c r="F99" t="s">
        <v>656</v>
      </c>
      <c r="G99" s="63" t="s">
        <v>590</v>
      </c>
      <c r="H99" s="63" t="s">
        <v>105</v>
      </c>
      <c r="I99" s="63">
        <v>20</v>
      </c>
      <c r="J99" s="63">
        <v>20</v>
      </c>
      <c r="K99" t="s">
        <v>1750</v>
      </c>
      <c r="L99" s="63" t="s">
        <v>201</v>
      </c>
      <c r="M99" s="227">
        <v>2094000</v>
      </c>
      <c r="N99" s="63" t="s">
        <v>586</v>
      </c>
      <c r="O99" s="63" t="s">
        <v>586</v>
      </c>
      <c r="P99" s="228">
        <f>M99/$M$984</f>
        <v>1.8532203464831736E-3</v>
      </c>
    </row>
    <row r="100" spans="1:16" x14ac:dyDescent="0.2">
      <c r="A100" s="225">
        <f>A99+1</f>
        <v>99</v>
      </c>
      <c r="B100" t="s">
        <v>3206</v>
      </c>
      <c r="C100" s="63" t="s">
        <v>3207</v>
      </c>
      <c r="E100" t="s">
        <v>2887</v>
      </c>
      <c r="G100" s="63" t="s">
        <v>590</v>
      </c>
      <c r="H100" s="63" t="s">
        <v>591</v>
      </c>
      <c r="I100" s="63">
        <v>20</v>
      </c>
      <c r="J100" s="63">
        <v>20</v>
      </c>
      <c r="K100" t="s">
        <v>1750</v>
      </c>
      <c r="L100" s="63" t="s">
        <v>201</v>
      </c>
      <c r="M100" s="227">
        <v>1161</v>
      </c>
      <c r="N100" s="63" t="s">
        <v>586</v>
      </c>
      <c r="O100" s="63" t="s">
        <v>586</v>
      </c>
      <c r="P100" s="228">
        <f>M100/$M$984</f>
        <v>1.0275018253423901E-6</v>
      </c>
    </row>
    <row r="101" spans="1:16" x14ac:dyDescent="0.2">
      <c r="A101" s="225">
        <f>A100+1</f>
        <v>100</v>
      </c>
      <c r="B101" t="s">
        <v>2330</v>
      </c>
      <c r="C101" s="63" t="s">
        <v>2331</v>
      </c>
      <c r="E101" t="s">
        <v>2045</v>
      </c>
      <c r="G101" s="63" t="s">
        <v>590</v>
      </c>
      <c r="H101" s="63" t="s">
        <v>591</v>
      </c>
      <c r="I101" s="63">
        <v>20</v>
      </c>
      <c r="J101" s="63">
        <v>20</v>
      </c>
      <c r="K101" t="s">
        <v>1750</v>
      </c>
      <c r="L101" s="63" t="s">
        <v>201</v>
      </c>
      <c r="M101" s="227">
        <v>26000</v>
      </c>
      <c r="N101" s="63" t="s">
        <v>586</v>
      </c>
      <c r="O101" s="63" t="s">
        <v>586</v>
      </c>
      <c r="P101" s="228">
        <f>M101/$M$984</f>
        <v>2.3010376794920018E-5</v>
      </c>
    </row>
    <row r="102" spans="1:16" x14ac:dyDescent="0.2">
      <c r="A102" s="225">
        <f>A101+1</f>
        <v>101</v>
      </c>
      <c r="B102" t="s">
        <v>2885</v>
      </c>
      <c r="C102" s="63" t="s">
        <v>2886</v>
      </c>
      <c r="E102" t="s">
        <v>2887</v>
      </c>
      <c r="G102" s="63" t="s">
        <v>590</v>
      </c>
      <c r="H102" s="63" t="s">
        <v>591</v>
      </c>
      <c r="I102" s="63">
        <v>20</v>
      </c>
      <c r="J102" s="63">
        <v>20</v>
      </c>
      <c r="K102" t="s">
        <v>1750</v>
      </c>
      <c r="L102" s="63" t="s">
        <v>201</v>
      </c>
      <c r="M102" s="227">
        <v>5000</v>
      </c>
      <c r="N102" s="63" t="s">
        <v>586</v>
      </c>
      <c r="O102" s="63" t="s">
        <v>586</v>
      </c>
      <c r="P102" s="228">
        <f>M102/$M$984</f>
        <v>4.425072460561542E-6</v>
      </c>
    </row>
    <row r="103" spans="1:16" x14ac:dyDescent="0.2">
      <c r="A103" s="225">
        <f>A102+1</f>
        <v>102</v>
      </c>
      <c r="B103" t="s">
        <v>1453</v>
      </c>
      <c r="C103" s="63" t="s">
        <v>1454</v>
      </c>
      <c r="D103" s="63">
        <v>273673279</v>
      </c>
      <c r="E103" t="s">
        <v>1455</v>
      </c>
      <c r="G103" s="63" t="s">
        <v>590</v>
      </c>
      <c r="H103" s="63" t="s">
        <v>591</v>
      </c>
      <c r="I103" s="63">
        <v>20</v>
      </c>
      <c r="J103" s="63">
        <v>20</v>
      </c>
      <c r="K103" t="s">
        <v>1750</v>
      </c>
      <c r="L103" s="63" t="s">
        <v>201</v>
      </c>
      <c r="M103" s="227">
        <v>1400</v>
      </c>
      <c r="N103" s="63" t="s">
        <v>586</v>
      </c>
      <c r="O103" s="63" t="s">
        <v>586</v>
      </c>
      <c r="P103" s="228">
        <f>M103/$M$984</f>
        <v>1.2390202889572317E-6</v>
      </c>
    </row>
    <row r="104" spans="1:16" x14ac:dyDescent="0.2">
      <c r="A104" s="225">
        <f>A103+1</f>
        <v>103</v>
      </c>
      <c r="B104" t="s">
        <v>2828</v>
      </c>
      <c r="C104" s="63" t="s">
        <v>2829</v>
      </c>
      <c r="E104" t="s">
        <v>2830</v>
      </c>
      <c r="G104" s="63" t="s">
        <v>590</v>
      </c>
      <c r="H104" s="63" t="s">
        <v>591</v>
      </c>
      <c r="I104" s="63">
        <v>20</v>
      </c>
      <c r="J104" s="63">
        <v>20</v>
      </c>
      <c r="K104" t="s">
        <v>1750</v>
      </c>
      <c r="L104" s="63" t="s">
        <v>201</v>
      </c>
      <c r="M104" s="227">
        <v>1215500</v>
      </c>
      <c r="N104" s="63" t="s">
        <v>586</v>
      </c>
      <c r="O104" s="63" t="s">
        <v>586</v>
      </c>
      <c r="P104" s="228">
        <f>M104/$M$984</f>
        <v>1.0757351151625108E-3</v>
      </c>
    </row>
    <row r="105" spans="1:16" x14ac:dyDescent="0.2">
      <c r="A105" s="225">
        <f>A104+1</f>
        <v>104</v>
      </c>
      <c r="B105" t="s">
        <v>1409</v>
      </c>
      <c r="C105" s="63" t="s">
        <v>1410</v>
      </c>
      <c r="E105" t="s">
        <v>1391</v>
      </c>
      <c r="G105" s="63" t="s">
        <v>590</v>
      </c>
      <c r="H105" s="63" t="s">
        <v>591</v>
      </c>
      <c r="I105" s="63">
        <v>20</v>
      </c>
      <c r="J105" s="63">
        <v>20</v>
      </c>
      <c r="K105" t="s">
        <v>1750</v>
      </c>
      <c r="L105" s="63" t="s">
        <v>201</v>
      </c>
      <c r="M105" s="227">
        <v>6000</v>
      </c>
      <c r="N105" s="63" t="s">
        <v>586</v>
      </c>
      <c r="O105" s="63" t="s">
        <v>586</v>
      </c>
      <c r="P105" s="228">
        <f>M105/$M$984</f>
        <v>5.3100869526738497E-6</v>
      </c>
    </row>
    <row r="106" spans="1:16" x14ac:dyDescent="0.2">
      <c r="A106" s="225">
        <f>A105+1</f>
        <v>105</v>
      </c>
      <c r="B106" t="s">
        <v>307</v>
      </c>
      <c r="C106" s="63" t="s">
        <v>308</v>
      </c>
      <c r="E106" t="s">
        <v>972</v>
      </c>
      <c r="G106" s="63" t="s">
        <v>590</v>
      </c>
      <c r="H106" s="63" t="s">
        <v>1598</v>
      </c>
      <c r="I106" s="63">
        <v>10</v>
      </c>
      <c r="J106" s="63">
        <v>10</v>
      </c>
      <c r="K106" t="s">
        <v>1750</v>
      </c>
      <c r="L106" s="63" t="s">
        <v>201</v>
      </c>
      <c r="M106" s="227">
        <v>28557000</v>
      </c>
      <c r="N106" s="63" t="s">
        <v>586</v>
      </c>
      <c r="O106" s="63" t="s">
        <v>586</v>
      </c>
      <c r="P106" s="228">
        <f>M106/$M$984</f>
        <v>2.527335885125119E-2</v>
      </c>
    </row>
    <row r="107" spans="1:16" x14ac:dyDescent="0.2">
      <c r="A107" s="225">
        <f>A106+1</f>
        <v>106</v>
      </c>
      <c r="B107" t="s">
        <v>514</v>
      </c>
      <c r="C107" s="63" t="s">
        <v>515</v>
      </c>
      <c r="D107" s="63" t="s">
        <v>1193</v>
      </c>
      <c r="E107" t="s">
        <v>1004</v>
      </c>
      <c r="G107" s="63" t="s">
        <v>590</v>
      </c>
      <c r="H107" s="63" t="s">
        <v>591</v>
      </c>
      <c r="I107" s="63">
        <v>20</v>
      </c>
      <c r="J107" s="63">
        <v>20</v>
      </c>
      <c r="K107" t="s">
        <v>1750</v>
      </c>
      <c r="L107" s="63" t="s">
        <v>201</v>
      </c>
      <c r="M107" s="227">
        <v>7000</v>
      </c>
      <c r="N107" s="63" t="s">
        <v>586</v>
      </c>
      <c r="O107" s="63" t="s">
        <v>586</v>
      </c>
      <c r="P107" s="228">
        <f>M107/$M$984</f>
        <v>6.1951014447861583E-6</v>
      </c>
    </row>
    <row r="108" spans="1:16" x14ac:dyDescent="0.2">
      <c r="A108" s="225">
        <f>A107+1</f>
        <v>107</v>
      </c>
      <c r="B108" t="s">
        <v>3010</v>
      </c>
      <c r="C108" s="63" t="s">
        <v>3011</v>
      </c>
      <c r="E108" t="s">
        <v>1004</v>
      </c>
      <c r="G108" s="63" t="s">
        <v>590</v>
      </c>
      <c r="H108" s="63" t="s">
        <v>591</v>
      </c>
      <c r="I108" s="63">
        <v>20</v>
      </c>
      <c r="J108" s="63">
        <v>20</v>
      </c>
      <c r="K108" t="s">
        <v>1750</v>
      </c>
      <c r="L108" s="63" t="s">
        <v>201</v>
      </c>
      <c r="M108" s="227">
        <v>762000</v>
      </c>
      <c r="N108" s="63" t="s">
        <v>586</v>
      </c>
      <c r="O108" s="63" t="s">
        <v>586</v>
      </c>
      <c r="P108" s="228">
        <f>M108/$M$984</f>
        <v>6.7438104298957896E-4</v>
      </c>
    </row>
    <row r="109" spans="1:16" x14ac:dyDescent="0.2">
      <c r="A109" s="225">
        <f>A108+1</f>
        <v>108</v>
      </c>
      <c r="B109" t="s">
        <v>3028</v>
      </c>
      <c r="C109" s="63" t="s">
        <v>3029</v>
      </c>
      <c r="E109" t="s">
        <v>1004</v>
      </c>
      <c r="G109" s="63" t="s">
        <v>590</v>
      </c>
      <c r="H109" s="63" t="s">
        <v>591</v>
      </c>
      <c r="I109" s="63">
        <v>20</v>
      </c>
      <c r="J109" s="63">
        <v>20</v>
      </c>
      <c r="K109" t="s">
        <v>1750</v>
      </c>
      <c r="L109" s="63" t="s">
        <v>201</v>
      </c>
      <c r="M109" s="227">
        <v>136500</v>
      </c>
      <c r="N109" s="63" t="s">
        <v>586</v>
      </c>
      <c r="O109" s="63" t="s">
        <v>586</v>
      </c>
      <c r="P109" s="228">
        <f>M109/$M$984</f>
        <v>1.2080447817333009E-4</v>
      </c>
    </row>
    <row r="110" spans="1:16" x14ac:dyDescent="0.2">
      <c r="A110" s="225">
        <f>A109+1</f>
        <v>109</v>
      </c>
      <c r="B110" t="s">
        <v>2512</v>
      </c>
      <c r="C110" s="63" t="s">
        <v>2513</v>
      </c>
      <c r="D110" s="63" t="s">
        <v>2514</v>
      </c>
      <c r="E110" t="s">
        <v>1004</v>
      </c>
      <c r="G110" s="63" t="s">
        <v>590</v>
      </c>
      <c r="H110" s="63" t="s">
        <v>591</v>
      </c>
      <c r="I110" s="63">
        <v>20</v>
      </c>
      <c r="J110" s="63">
        <v>20</v>
      </c>
      <c r="K110" t="s">
        <v>1750</v>
      </c>
      <c r="L110" s="63" t="s">
        <v>201</v>
      </c>
      <c r="M110" s="227">
        <v>39500</v>
      </c>
      <c r="N110" s="63" t="s">
        <v>586</v>
      </c>
      <c r="O110" s="63" t="s">
        <v>586</v>
      </c>
      <c r="P110" s="228">
        <f>M110/$M$984</f>
        <v>3.4958072438436176E-5</v>
      </c>
    </row>
    <row r="111" spans="1:16" x14ac:dyDescent="0.2">
      <c r="A111" s="225">
        <f>A110+1</f>
        <v>110</v>
      </c>
      <c r="B111" t="s">
        <v>2861</v>
      </c>
      <c r="C111" s="63" t="s">
        <v>2862</v>
      </c>
      <c r="E111" t="s">
        <v>1391</v>
      </c>
      <c r="G111" s="63" t="s">
        <v>590</v>
      </c>
      <c r="H111" s="63" t="s">
        <v>591</v>
      </c>
      <c r="I111" s="63">
        <v>20</v>
      </c>
      <c r="J111" s="63">
        <v>20</v>
      </c>
      <c r="K111" t="s">
        <v>1750</v>
      </c>
      <c r="L111" s="63" t="s">
        <v>201</v>
      </c>
      <c r="M111" s="227">
        <v>27000</v>
      </c>
      <c r="N111" s="63" t="s">
        <v>586</v>
      </c>
      <c r="O111" s="63" t="s">
        <v>586</v>
      </c>
      <c r="P111" s="228">
        <f>M111/$M$984</f>
        <v>2.3895391287032324E-5</v>
      </c>
    </row>
    <row r="112" spans="1:16" x14ac:dyDescent="0.2">
      <c r="A112" s="225">
        <f>A111+1</f>
        <v>111</v>
      </c>
      <c r="B112" t="s">
        <v>1808</v>
      </c>
      <c r="C112" s="63" t="s">
        <v>1809</v>
      </c>
      <c r="E112" t="s">
        <v>1004</v>
      </c>
      <c r="G112" s="63" t="s">
        <v>590</v>
      </c>
      <c r="H112" s="63" t="s">
        <v>591</v>
      </c>
      <c r="I112" s="63">
        <v>20</v>
      </c>
      <c r="J112" s="63">
        <v>20</v>
      </c>
      <c r="K112" t="s">
        <v>1750</v>
      </c>
      <c r="L112" s="63" t="s">
        <v>201</v>
      </c>
      <c r="M112" s="227">
        <v>10500</v>
      </c>
      <c r="N112" s="63" t="s">
        <v>586</v>
      </c>
      <c r="O112" s="63" t="s">
        <v>586</v>
      </c>
      <c r="P112" s="228">
        <f>M112/$M$984</f>
        <v>9.292652167179237E-6</v>
      </c>
    </row>
    <row r="113" spans="1:16" x14ac:dyDescent="0.2">
      <c r="A113" s="225">
        <f>A112+1</f>
        <v>112</v>
      </c>
      <c r="B113" t="s">
        <v>369</v>
      </c>
      <c r="C113" s="63" t="s">
        <v>370</v>
      </c>
      <c r="D113" s="63" t="s">
        <v>1163</v>
      </c>
      <c r="E113" t="s">
        <v>1039</v>
      </c>
      <c r="F113" t="s">
        <v>656</v>
      </c>
      <c r="G113" s="63" t="s">
        <v>590</v>
      </c>
      <c r="H113" s="63" t="s">
        <v>120</v>
      </c>
      <c r="I113" s="63">
        <v>20</v>
      </c>
      <c r="J113" s="63">
        <v>20</v>
      </c>
      <c r="K113" t="s">
        <v>1750</v>
      </c>
      <c r="L113" s="63" t="s">
        <v>201</v>
      </c>
      <c r="M113" s="227">
        <v>6500</v>
      </c>
      <c r="N113" s="63" t="s">
        <v>586</v>
      </c>
      <c r="O113" s="63" t="s">
        <v>586</v>
      </c>
      <c r="P113" s="228">
        <f>M113/$M$984</f>
        <v>5.7525941987300045E-6</v>
      </c>
    </row>
    <row r="114" spans="1:16" x14ac:dyDescent="0.2">
      <c r="A114" s="225">
        <f>A113+1</f>
        <v>113</v>
      </c>
      <c r="B114" t="s">
        <v>2726</v>
      </c>
      <c r="C114" s="63" t="s">
        <v>2727</v>
      </c>
      <c r="E114" t="s">
        <v>1391</v>
      </c>
      <c r="G114" s="63" t="s">
        <v>590</v>
      </c>
      <c r="H114" s="63" t="s">
        <v>591</v>
      </c>
      <c r="I114" s="63">
        <v>20</v>
      </c>
      <c r="J114" s="63">
        <v>20</v>
      </c>
      <c r="K114" t="s">
        <v>1750</v>
      </c>
      <c r="L114" s="63" t="s">
        <v>201</v>
      </c>
      <c r="M114" s="227">
        <v>43500</v>
      </c>
      <c r="N114" s="63" t="s">
        <v>586</v>
      </c>
      <c r="O114" s="63" t="s">
        <v>586</v>
      </c>
      <c r="P114" s="228">
        <f>M114/$M$984</f>
        <v>3.8498130406885414E-5</v>
      </c>
    </row>
    <row r="115" spans="1:16" x14ac:dyDescent="0.2">
      <c r="A115" s="225">
        <f>A114+1</f>
        <v>114</v>
      </c>
      <c r="B115" t="s">
        <v>566</v>
      </c>
      <c r="C115" s="63" t="s">
        <v>567</v>
      </c>
      <c r="D115" s="63" t="s">
        <v>1080</v>
      </c>
      <c r="E115" t="s">
        <v>1004</v>
      </c>
      <c r="G115" s="63" t="s">
        <v>590</v>
      </c>
      <c r="H115" s="63" t="s">
        <v>591</v>
      </c>
      <c r="I115" s="63">
        <v>20</v>
      </c>
      <c r="J115" s="63">
        <v>20</v>
      </c>
      <c r="K115" t="s">
        <v>1750</v>
      </c>
      <c r="L115" s="63" t="s">
        <v>201</v>
      </c>
      <c r="M115" s="227">
        <v>1639552</v>
      </c>
      <c r="N115" s="63" t="s">
        <v>586</v>
      </c>
      <c r="O115" s="63" t="s">
        <v>586</v>
      </c>
      <c r="P115" s="228">
        <f>M115/$M$984</f>
        <v>1.4510272805717194E-3</v>
      </c>
    </row>
    <row r="116" spans="1:16" x14ac:dyDescent="0.2">
      <c r="A116" s="225">
        <f>A115+1</f>
        <v>115</v>
      </c>
      <c r="B116" t="s">
        <v>2410</v>
      </c>
      <c r="C116" s="63" t="s">
        <v>196</v>
      </c>
      <c r="D116" s="63" t="s">
        <v>1079</v>
      </c>
      <c r="E116" t="s">
        <v>1004</v>
      </c>
      <c r="G116" s="63" t="s">
        <v>590</v>
      </c>
      <c r="H116" s="63" t="s">
        <v>591</v>
      </c>
      <c r="I116" s="63">
        <v>20</v>
      </c>
      <c r="J116" s="63">
        <v>20</v>
      </c>
      <c r="K116" t="s">
        <v>1750</v>
      </c>
      <c r="L116" s="63" t="s">
        <v>201</v>
      </c>
      <c r="M116" s="227">
        <v>1612000</v>
      </c>
      <c r="N116" s="63" t="s">
        <v>586</v>
      </c>
      <c r="O116" s="63" t="s">
        <v>586</v>
      </c>
      <c r="P116" s="228">
        <f>M116/$M$984</f>
        <v>1.426643361285041E-3</v>
      </c>
    </row>
    <row r="117" spans="1:16" x14ac:dyDescent="0.2">
      <c r="A117" s="225">
        <f>A116+1</f>
        <v>116</v>
      </c>
      <c r="B117" t="s">
        <v>2603</v>
      </c>
      <c r="C117" s="63" t="s">
        <v>2604</v>
      </c>
      <c r="E117" t="s">
        <v>2605</v>
      </c>
      <c r="G117" s="63" t="s">
        <v>590</v>
      </c>
      <c r="H117" s="63" t="s">
        <v>591</v>
      </c>
      <c r="I117" s="63">
        <v>20</v>
      </c>
      <c r="J117" s="63">
        <v>20</v>
      </c>
      <c r="K117" t="s">
        <v>1750</v>
      </c>
      <c r="L117" s="63" t="s">
        <v>201</v>
      </c>
      <c r="M117" s="227">
        <v>500</v>
      </c>
      <c r="N117" s="63" t="s">
        <v>586</v>
      </c>
      <c r="O117" s="63" t="s">
        <v>586</v>
      </c>
      <c r="P117" s="228">
        <f>M117/$M$984</f>
        <v>4.4250724605615418E-7</v>
      </c>
    </row>
    <row r="118" spans="1:16" x14ac:dyDescent="0.2">
      <c r="A118" s="225">
        <f>A117+1</f>
        <v>117</v>
      </c>
      <c r="B118" t="s">
        <v>3026</v>
      </c>
      <c r="C118" s="63" t="s">
        <v>3027</v>
      </c>
      <c r="E118" t="s">
        <v>1039</v>
      </c>
      <c r="G118" s="63" t="s">
        <v>590</v>
      </c>
      <c r="H118" s="63" t="s">
        <v>591</v>
      </c>
      <c r="I118" s="63">
        <v>20</v>
      </c>
      <c r="J118" s="63">
        <v>20</v>
      </c>
      <c r="K118" t="s">
        <v>1750</v>
      </c>
      <c r="L118" s="63" t="s">
        <v>201</v>
      </c>
      <c r="M118" s="227">
        <v>272000</v>
      </c>
      <c r="N118" s="63" t="s">
        <v>586</v>
      </c>
      <c r="O118" s="63" t="s">
        <v>586</v>
      </c>
      <c r="P118" s="228">
        <f>M118/$M$984</f>
        <v>2.4072394185454786E-4</v>
      </c>
    </row>
    <row r="119" spans="1:16" x14ac:dyDescent="0.2">
      <c r="A119" s="225">
        <f>A118+1</f>
        <v>118</v>
      </c>
      <c r="B119" t="s">
        <v>82</v>
      </c>
      <c r="C119" s="63" t="s">
        <v>83</v>
      </c>
      <c r="D119" s="63" t="s">
        <v>1107</v>
      </c>
      <c r="E119" t="s">
        <v>1004</v>
      </c>
      <c r="G119" s="63" t="s">
        <v>590</v>
      </c>
      <c r="H119" s="63" t="s">
        <v>105</v>
      </c>
      <c r="I119" s="63">
        <v>20</v>
      </c>
      <c r="J119" s="63">
        <v>20</v>
      </c>
      <c r="K119" t="s">
        <v>1750</v>
      </c>
      <c r="L119" s="63" t="s">
        <v>201</v>
      </c>
      <c r="M119" s="227">
        <v>71694</v>
      </c>
      <c r="N119" s="63" t="s">
        <v>586</v>
      </c>
      <c r="O119" s="63" t="s">
        <v>586</v>
      </c>
      <c r="P119" s="228">
        <f>M119/$M$984</f>
        <v>6.3450228997499834E-5</v>
      </c>
    </row>
    <row r="120" spans="1:16" x14ac:dyDescent="0.2">
      <c r="A120" s="225">
        <f>A119+1</f>
        <v>119</v>
      </c>
      <c r="B120" t="s">
        <v>651</v>
      </c>
      <c r="C120" s="63" t="s">
        <v>652</v>
      </c>
      <c r="E120" t="s">
        <v>1004</v>
      </c>
      <c r="G120" s="63" t="s">
        <v>590</v>
      </c>
      <c r="H120" s="63" t="s">
        <v>591</v>
      </c>
      <c r="I120" s="63">
        <v>20</v>
      </c>
      <c r="J120" s="63">
        <v>20</v>
      </c>
      <c r="K120" t="s">
        <v>1750</v>
      </c>
      <c r="L120" s="63" t="s">
        <v>201</v>
      </c>
      <c r="M120" s="227">
        <v>415500</v>
      </c>
      <c r="N120" s="63" t="s">
        <v>586</v>
      </c>
      <c r="O120" s="63" t="s">
        <v>586</v>
      </c>
      <c r="P120" s="228">
        <f>M120/$M$984</f>
        <v>3.6772352147266413E-4</v>
      </c>
    </row>
    <row r="121" spans="1:16" x14ac:dyDescent="0.2">
      <c r="A121" s="225">
        <f>A120+1</f>
        <v>120</v>
      </c>
      <c r="B121" t="s">
        <v>1574</v>
      </c>
      <c r="C121" s="63" t="s">
        <v>1575</v>
      </c>
      <c r="E121" t="s">
        <v>1391</v>
      </c>
      <c r="G121" s="63" t="s">
        <v>590</v>
      </c>
      <c r="H121" s="63" t="s">
        <v>1781</v>
      </c>
      <c r="I121" s="63">
        <v>15</v>
      </c>
      <c r="J121" s="63">
        <v>10</v>
      </c>
      <c r="K121" t="s">
        <v>1750</v>
      </c>
      <c r="L121" s="63" t="s">
        <v>201</v>
      </c>
      <c r="M121" s="227">
        <v>163000</v>
      </c>
      <c r="N121" s="63" t="s">
        <v>586</v>
      </c>
      <c r="O121" s="63" t="s">
        <v>586</v>
      </c>
      <c r="P121" s="228">
        <f>M121/$M$984</f>
        <v>1.4425736221430625E-4</v>
      </c>
    </row>
    <row r="122" spans="1:16" x14ac:dyDescent="0.2">
      <c r="A122" s="225">
        <f>A121+1</f>
        <v>121</v>
      </c>
      <c r="B122" t="s">
        <v>3087</v>
      </c>
      <c r="C122" s="63" t="s">
        <v>3088</v>
      </c>
      <c r="D122" s="63" t="s">
        <v>656</v>
      </c>
      <c r="E122" t="s">
        <v>3089</v>
      </c>
      <c r="G122" s="63" t="s">
        <v>590</v>
      </c>
      <c r="H122" s="63" t="s">
        <v>591</v>
      </c>
      <c r="I122" s="63">
        <v>20</v>
      </c>
      <c r="J122" s="63">
        <v>20</v>
      </c>
      <c r="K122" t="s">
        <v>1750</v>
      </c>
      <c r="L122" s="63" t="s">
        <v>201</v>
      </c>
      <c r="M122" s="227">
        <v>5000</v>
      </c>
      <c r="N122" s="63" t="s">
        <v>586</v>
      </c>
      <c r="O122" s="63" t="s">
        <v>586</v>
      </c>
      <c r="P122" s="228">
        <f>M122/$M$984</f>
        <v>4.425072460561542E-6</v>
      </c>
    </row>
    <row r="123" spans="1:16" x14ac:dyDescent="0.2">
      <c r="A123" s="225">
        <f>A122+1</f>
        <v>122</v>
      </c>
      <c r="B123" t="s">
        <v>2043</v>
      </c>
      <c r="C123" s="63" t="s">
        <v>2044</v>
      </c>
      <c r="E123" t="s">
        <v>2045</v>
      </c>
      <c r="G123" s="63" t="s">
        <v>590</v>
      </c>
      <c r="H123" s="63" t="s">
        <v>591</v>
      </c>
      <c r="I123" s="63">
        <v>20</v>
      </c>
      <c r="J123" s="63">
        <v>20</v>
      </c>
      <c r="K123" t="s">
        <v>1750</v>
      </c>
      <c r="L123" s="63" t="s">
        <v>201</v>
      </c>
      <c r="M123" s="227">
        <v>712000</v>
      </c>
      <c r="N123" s="63" t="s">
        <v>586</v>
      </c>
      <c r="O123" s="63" t="s">
        <v>586</v>
      </c>
      <c r="P123" s="228">
        <f>M123/$M$984</f>
        <v>6.3013031838396352E-4</v>
      </c>
    </row>
    <row r="124" spans="1:16" x14ac:dyDescent="0.2">
      <c r="A124" s="225">
        <f>A123+1</f>
        <v>123</v>
      </c>
      <c r="B124" t="s">
        <v>2760</v>
      </c>
      <c r="C124" s="63" t="s">
        <v>2761</v>
      </c>
      <c r="E124" t="s">
        <v>1391</v>
      </c>
      <c r="G124" s="63" t="s">
        <v>590</v>
      </c>
      <c r="H124" s="63" t="s">
        <v>591</v>
      </c>
      <c r="I124" s="63">
        <v>20</v>
      </c>
      <c r="J124" s="63">
        <v>20</v>
      </c>
      <c r="K124" t="s">
        <v>1750</v>
      </c>
      <c r="L124" s="63" t="s">
        <v>201</v>
      </c>
      <c r="M124" s="227">
        <v>21000</v>
      </c>
      <c r="N124" s="63" t="s">
        <v>586</v>
      </c>
      <c r="O124" s="63" t="s">
        <v>586</v>
      </c>
      <c r="P124" s="228">
        <f>M124/$M$984</f>
        <v>1.8585304334358474E-5</v>
      </c>
    </row>
    <row r="125" spans="1:16" x14ac:dyDescent="0.2">
      <c r="A125" s="225">
        <f>A124+1</f>
        <v>124</v>
      </c>
      <c r="B125" t="s">
        <v>2407</v>
      </c>
      <c r="C125" s="63" t="s">
        <v>2408</v>
      </c>
      <c r="D125" s="63" t="s">
        <v>2409</v>
      </c>
      <c r="E125" t="s">
        <v>1039</v>
      </c>
      <c r="G125" s="63" t="s">
        <v>590</v>
      </c>
      <c r="H125" s="63" t="s">
        <v>591</v>
      </c>
      <c r="I125" s="63">
        <v>20</v>
      </c>
      <c r="J125" s="63">
        <v>20</v>
      </c>
      <c r="K125" t="s">
        <v>1750</v>
      </c>
      <c r="L125" s="63" t="s">
        <v>201</v>
      </c>
      <c r="M125" s="227">
        <v>6965000</v>
      </c>
      <c r="N125" s="63" t="s">
        <v>586</v>
      </c>
      <c r="O125" s="63" t="s">
        <v>586</v>
      </c>
      <c r="P125" s="228">
        <f>M125/$M$984</f>
        <v>6.1641259375622278E-3</v>
      </c>
    </row>
    <row r="126" spans="1:16" x14ac:dyDescent="0.2">
      <c r="A126" s="225">
        <f>A125+1</f>
        <v>125</v>
      </c>
      <c r="B126" t="s">
        <v>2525</v>
      </c>
      <c r="C126" s="63" t="s">
        <v>2526</v>
      </c>
      <c r="D126" s="63" t="s">
        <v>2527</v>
      </c>
      <c r="E126" t="s">
        <v>1004</v>
      </c>
      <c r="G126" s="63" t="s">
        <v>590</v>
      </c>
      <c r="H126" s="63" t="s">
        <v>591</v>
      </c>
      <c r="I126" s="63">
        <v>20</v>
      </c>
      <c r="J126" s="63">
        <v>20</v>
      </c>
      <c r="K126" t="s">
        <v>1750</v>
      </c>
      <c r="L126" s="63" t="s">
        <v>201</v>
      </c>
      <c r="M126" s="227">
        <v>34000</v>
      </c>
      <c r="N126" s="63" t="s">
        <v>586</v>
      </c>
      <c r="O126" s="63" t="s">
        <v>586</v>
      </c>
      <c r="P126" s="228">
        <f>M126/$M$984</f>
        <v>3.0090492731818483E-5</v>
      </c>
    </row>
    <row r="127" spans="1:16" x14ac:dyDescent="0.2">
      <c r="A127" s="225">
        <f>A126+1</f>
        <v>126</v>
      </c>
      <c r="B127" t="s">
        <v>2494</v>
      </c>
      <c r="C127" s="63" t="s">
        <v>2495</v>
      </c>
      <c r="D127" s="63" t="s">
        <v>2496</v>
      </c>
      <c r="E127" t="s">
        <v>1039</v>
      </c>
      <c r="G127" s="63" t="s">
        <v>590</v>
      </c>
      <c r="H127" s="63" t="s">
        <v>591</v>
      </c>
      <c r="I127" s="63">
        <v>20</v>
      </c>
      <c r="J127" s="63">
        <v>20</v>
      </c>
      <c r="K127" t="s">
        <v>1750</v>
      </c>
      <c r="L127" s="63" t="s">
        <v>201</v>
      </c>
      <c r="M127" s="227">
        <v>84500</v>
      </c>
      <c r="N127" s="63" t="s">
        <v>586</v>
      </c>
      <c r="O127" s="63" t="s">
        <v>586</v>
      </c>
      <c r="P127" s="228">
        <f>M127/$M$984</f>
        <v>7.4783724583490056E-5</v>
      </c>
    </row>
    <row r="128" spans="1:16" x14ac:dyDescent="0.2">
      <c r="A128" s="225">
        <f>A127+1</f>
        <v>127</v>
      </c>
      <c r="B128" t="s">
        <v>1456</v>
      </c>
      <c r="C128" s="63" t="s">
        <v>1457</v>
      </c>
      <c r="E128" t="s">
        <v>1458</v>
      </c>
      <c r="F128" t="s">
        <v>990</v>
      </c>
      <c r="G128" s="63" t="s">
        <v>590</v>
      </c>
      <c r="H128" s="63" t="s">
        <v>591</v>
      </c>
      <c r="I128" s="63">
        <v>20</v>
      </c>
      <c r="J128" s="63">
        <v>20</v>
      </c>
      <c r="K128" t="s">
        <v>1750</v>
      </c>
      <c r="L128" s="63" t="s">
        <v>201</v>
      </c>
      <c r="M128" s="227">
        <v>87300</v>
      </c>
      <c r="N128" s="63" t="s">
        <v>586</v>
      </c>
      <c r="O128" s="63" t="s">
        <v>586</v>
      </c>
      <c r="P128" s="228">
        <f>M128/$M$984</f>
        <v>7.7261765161404524E-5</v>
      </c>
    </row>
    <row r="129" spans="1:16" x14ac:dyDescent="0.2">
      <c r="A129" s="225">
        <f>A128+1</f>
        <v>128</v>
      </c>
      <c r="B129" t="s">
        <v>1981</v>
      </c>
      <c r="C129" s="63" t="s">
        <v>227</v>
      </c>
      <c r="D129" s="63" t="s">
        <v>1076</v>
      </c>
      <c r="E129" t="s">
        <v>889</v>
      </c>
      <c r="G129" s="63" t="s">
        <v>590</v>
      </c>
      <c r="H129" s="63" t="s">
        <v>591</v>
      </c>
      <c r="I129" s="63">
        <v>20</v>
      </c>
      <c r="J129" s="63">
        <v>20</v>
      </c>
      <c r="K129" t="s">
        <v>1750</v>
      </c>
      <c r="L129" s="63" t="s">
        <v>201</v>
      </c>
      <c r="M129" s="227">
        <v>2829500</v>
      </c>
      <c r="N129" s="63" t="s">
        <v>586</v>
      </c>
      <c r="O129" s="63" t="s">
        <v>586</v>
      </c>
      <c r="P129" s="228">
        <f>M129/$M$984</f>
        <v>2.5041485054317766E-3</v>
      </c>
    </row>
    <row r="130" spans="1:16" x14ac:dyDescent="0.2">
      <c r="A130" s="225">
        <f>A129+1</f>
        <v>129</v>
      </c>
      <c r="B130" t="s">
        <v>686</v>
      </c>
      <c r="C130" s="63" t="s">
        <v>687</v>
      </c>
      <c r="E130" t="s">
        <v>900</v>
      </c>
      <c r="G130" s="63" t="s">
        <v>590</v>
      </c>
      <c r="H130" s="63" t="s">
        <v>570</v>
      </c>
      <c r="I130" s="63">
        <v>20</v>
      </c>
      <c r="J130" s="63">
        <v>20</v>
      </c>
      <c r="K130" t="s">
        <v>1750</v>
      </c>
      <c r="L130" s="63" t="s">
        <v>201</v>
      </c>
      <c r="M130" s="227">
        <v>109000</v>
      </c>
      <c r="N130" s="63" t="s">
        <v>586</v>
      </c>
      <c r="O130" s="63" t="s">
        <v>586</v>
      </c>
      <c r="P130" s="228">
        <f>M130/$M$984</f>
        <v>9.6466579640241615E-5</v>
      </c>
    </row>
    <row r="131" spans="1:16" x14ac:dyDescent="0.2">
      <c r="A131" s="225">
        <f>A130+1</f>
        <v>130</v>
      </c>
      <c r="B131" t="s">
        <v>1026</v>
      </c>
      <c r="C131" s="63" t="s">
        <v>1027</v>
      </c>
      <c r="E131" t="s">
        <v>1028</v>
      </c>
      <c r="G131" s="63" t="s">
        <v>590</v>
      </c>
      <c r="H131" s="63" t="s">
        <v>591</v>
      </c>
      <c r="I131" s="63">
        <v>20</v>
      </c>
      <c r="J131" s="63">
        <v>20</v>
      </c>
      <c r="K131" t="s">
        <v>1750</v>
      </c>
      <c r="L131" s="63" t="s">
        <v>201</v>
      </c>
      <c r="M131" s="227">
        <v>50000</v>
      </c>
      <c r="N131" s="63" t="s">
        <v>586</v>
      </c>
      <c r="O131" s="63" t="s">
        <v>586</v>
      </c>
      <c r="P131" s="228">
        <f>M131/$M$984</f>
        <v>4.4250724605615417E-5</v>
      </c>
    </row>
    <row r="132" spans="1:16" x14ac:dyDescent="0.2">
      <c r="A132" s="225">
        <f>A131+1</f>
        <v>131</v>
      </c>
      <c r="B132" t="s">
        <v>2255</v>
      </c>
      <c r="C132" s="63" t="s">
        <v>2256</v>
      </c>
      <c r="E132" t="s">
        <v>2257</v>
      </c>
      <c r="G132" s="63" t="s">
        <v>590</v>
      </c>
      <c r="H132" s="63" t="s">
        <v>591</v>
      </c>
      <c r="I132" s="63">
        <v>20</v>
      </c>
      <c r="J132" s="63">
        <v>20</v>
      </c>
      <c r="K132" t="s">
        <v>1750</v>
      </c>
      <c r="L132" s="63" t="s">
        <v>201</v>
      </c>
      <c r="M132" s="227">
        <v>595500</v>
      </c>
      <c r="N132" s="63" t="s">
        <v>586</v>
      </c>
      <c r="O132" s="63" t="s">
        <v>586</v>
      </c>
      <c r="P132" s="228">
        <f>M132/$M$984</f>
        <v>5.2702613005287959E-4</v>
      </c>
    </row>
    <row r="133" spans="1:16" x14ac:dyDescent="0.2">
      <c r="A133" s="225">
        <f>A132+1</f>
        <v>132</v>
      </c>
      <c r="B133" t="s">
        <v>742</v>
      </c>
      <c r="C133" s="63" t="s">
        <v>743</v>
      </c>
      <c r="E133" t="s">
        <v>901</v>
      </c>
      <c r="G133" s="63" t="s">
        <v>590</v>
      </c>
      <c r="H133" s="63" t="s">
        <v>85</v>
      </c>
      <c r="I133" s="63">
        <v>20</v>
      </c>
      <c r="J133" s="63">
        <v>20</v>
      </c>
      <c r="K133" t="s">
        <v>1750</v>
      </c>
      <c r="L133" s="63" t="s">
        <v>201</v>
      </c>
      <c r="M133" s="227">
        <v>183000</v>
      </c>
      <c r="N133" s="63" t="s">
        <v>586</v>
      </c>
      <c r="O133" s="63" t="s">
        <v>586</v>
      </c>
      <c r="P133" s="228">
        <f>M133/$M$984</f>
        <v>1.6195765205655242E-4</v>
      </c>
    </row>
    <row r="134" spans="1:16" x14ac:dyDescent="0.2">
      <c r="A134" s="225">
        <f>A133+1</f>
        <v>133</v>
      </c>
      <c r="B134" t="s">
        <v>1320</v>
      </c>
      <c r="C134" s="63" t="s">
        <v>1321</v>
      </c>
      <c r="E134" t="s">
        <v>1322</v>
      </c>
      <c r="F134" t="s">
        <v>1323</v>
      </c>
      <c r="G134" s="63" t="s">
        <v>590</v>
      </c>
      <c r="H134" s="63" t="s">
        <v>591</v>
      </c>
      <c r="I134" s="63">
        <v>20</v>
      </c>
      <c r="J134" s="63">
        <v>20</v>
      </c>
      <c r="K134" t="s">
        <v>1750</v>
      </c>
      <c r="L134" s="63" t="s">
        <v>201</v>
      </c>
      <c r="M134" s="227">
        <v>15000</v>
      </c>
      <c r="N134" s="63" t="s">
        <v>586</v>
      </c>
      <c r="O134" s="63" t="s">
        <v>586</v>
      </c>
      <c r="P134" s="228">
        <f>M134/$M$984</f>
        <v>1.3275217381684624E-5</v>
      </c>
    </row>
    <row r="135" spans="1:16" x14ac:dyDescent="0.2">
      <c r="A135" s="225">
        <f>A134+1</f>
        <v>134</v>
      </c>
      <c r="B135" t="s">
        <v>812</v>
      </c>
      <c r="C135" s="63" t="s">
        <v>645</v>
      </c>
      <c r="E135" t="s">
        <v>876</v>
      </c>
      <c r="F135" t="s">
        <v>877</v>
      </c>
      <c r="G135" s="63" t="s">
        <v>590</v>
      </c>
      <c r="H135" s="63" t="s">
        <v>591</v>
      </c>
      <c r="I135" s="63">
        <v>20</v>
      </c>
      <c r="J135" s="63">
        <v>20</v>
      </c>
      <c r="K135" t="s">
        <v>1750</v>
      </c>
      <c r="L135" s="63" t="s">
        <v>201</v>
      </c>
      <c r="M135" s="227">
        <v>1616000</v>
      </c>
      <c r="N135" s="63" t="s">
        <v>586</v>
      </c>
      <c r="O135" s="63" t="s">
        <v>586</v>
      </c>
      <c r="P135" s="228">
        <f>M135/$M$984</f>
        <v>1.4301834192534902E-3</v>
      </c>
    </row>
    <row r="136" spans="1:16" x14ac:dyDescent="0.2">
      <c r="A136" s="225">
        <f>A135+1</f>
        <v>135</v>
      </c>
      <c r="B136" t="s">
        <v>2261</v>
      </c>
      <c r="C136" s="63" t="s">
        <v>2262</v>
      </c>
      <c r="E136" t="s">
        <v>876</v>
      </c>
      <c r="F136" t="s">
        <v>877</v>
      </c>
      <c r="G136" s="63" t="s">
        <v>590</v>
      </c>
      <c r="H136" s="63" t="s">
        <v>591</v>
      </c>
      <c r="I136" s="63">
        <v>20</v>
      </c>
      <c r="J136" s="63">
        <v>20</v>
      </c>
      <c r="K136" t="s">
        <v>1750</v>
      </c>
      <c r="L136" s="63" t="s">
        <v>201</v>
      </c>
      <c r="M136" s="227">
        <v>925000</v>
      </c>
      <c r="N136" s="63" t="s">
        <v>586</v>
      </c>
      <c r="O136" s="63" t="s">
        <v>586</v>
      </c>
      <c r="P136" s="228">
        <f>M136/$M$984</f>
        <v>8.1863840520388521E-4</v>
      </c>
    </row>
    <row r="137" spans="1:16" x14ac:dyDescent="0.2">
      <c r="A137" s="225">
        <f>A136+1</f>
        <v>136</v>
      </c>
      <c r="B137" t="s">
        <v>2710</v>
      </c>
      <c r="C137" s="63" t="s">
        <v>2629</v>
      </c>
      <c r="E137" t="s">
        <v>2630</v>
      </c>
      <c r="F137" t="s">
        <v>2631</v>
      </c>
      <c r="G137" s="63" t="s">
        <v>590</v>
      </c>
      <c r="H137" s="63" t="s">
        <v>591</v>
      </c>
      <c r="I137" s="63">
        <v>20</v>
      </c>
      <c r="J137" s="63">
        <v>20</v>
      </c>
      <c r="K137" t="s">
        <v>1750</v>
      </c>
      <c r="L137" s="63" t="s">
        <v>201</v>
      </c>
      <c r="M137" s="227">
        <v>53000</v>
      </c>
      <c r="N137" s="63" t="s">
        <v>586</v>
      </c>
      <c r="O137" s="63" t="s">
        <v>586</v>
      </c>
      <c r="P137" s="228">
        <f>M137/$M$984</f>
        <v>4.6905768081952342E-5</v>
      </c>
    </row>
    <row r="138" spans="1:16" x14ac:dyDescent="0.2">
      <c r="A138" s="225">
        <f>A137+1</f>
        <v>137</v>
      </c>
      <c r="B138" t="s">
        <v>3448</v>
      </c>
      <c r="C138" s="63" t="s">
        <v>3449</v>
      </c>
      <c r="E138" t="s">
        <v>3450</v>
      </c>
      <c r="G138" s="63" t="s">
        <v>590</v>
      </c>
      <c r="H138" s="63" t="s">
        <v>591</v>
      </c>
      <c r="I138" s="63">
        <v>20</v>
      </c>
      <c r="J138" s="63">
        <v>20</v>
      </c>
      <c r="K138" t="s">
        <v>1750</v>
      </c>
      <c r="L138" s="63" t="s">
        <v>201</v>
      </c>
      <c r="M138" s="227">
        <v>3000</v>
      </c>
      <c r="N138" s="63" t="s">
        <v>586</v>
      </c>
      <c r="O138" s="63" t="s">
        <v>586</v>
      </c>
      <c r="P138" s="228">
        <f>M138/$M$984</f>
        <v>2.6550434763369249E-6</v>
      </c>
    </row>
    <row r="139" spans="1:16" x14ac:dyDescent="0.2">
      <c r="A139" s="225">
        <f>A138+1</f>
        <v>138</v>
      </c>
      <c r="B139" t="s">
        <v>315</v>
      </c>
      <c r="C139" s="63" t="s">
        <v>316</v>
      </c>
      <c r="E139" t="s">
        <v>1217</v>
      </c>
      <c r="G139" s="63" t="s">
        <v>590</v>
      </c>
      <c r="H139" s="63" t="s">
        <v>591</v>
      </c>
      <c r="I139" s="63">
        <v>20</v>
      </c>
      <c r="J139" s="63">
        <v>20</v>
      </c>
      <c r="K139" t="s">
        <v>1750</v>
      </c>
      <c r="L139" s="63" t="s">
        <v>201</v>
      </c>
      <c r="M139" s="227">
        <v>2100000</v>
      </c>
      <c r="N139" s="63" t="s">
        <v>586</v>
      </c>
      <c r="O139" s="63" t="s">
        <v>586</v>
      </c>
      <c r="P139" s="228">
        <f>M139/$M$984</f>
        <v>1.8585304334358475E-3</v>
      </c>
    </row>
    <row r="140" spans="1:16" x14ac:dyDescent="0.2">
      <c r="A140" s="225">
        <f>A139+1</f>
        <v>139</v>
      </c>
      <c r="B140" t="s">
        <v>2719</v>
      </c>
      <c r="C140" s="63" t="s">
        <v>2720</v>
      </c>
      <c r="E140" t="s">
        <v>881</v>
      </c>
      <c r="F140" t="s">
        <v>882</v>
      </c>
      <c r="G140" s="63" t="s">
        <v>590</v>
      </c>
      <c r="H140" s="63" t="s">
        <v>591</v>
      </c>
      <c r="I140" s="63">
        <v>20</v>
      </c>
      <c r="J140" s="63">
        <v>20</v>
      </c>
      <c r="K140" t="s">
        <v>1750</v>
      </c>
      <c r="L140" s="63" t="s">
        <v>201</v>
      </c>
      <c r="M140" s="227">
        <v>88500</v>
      </c>
      <c r="N140" s="63" t="s">
        <v>586</v>
      </c>
      <c r="O140" s="63" t="s">
        <v>586</v>
      </c>
      <c r="P140" s="228">
        <f>M140/$M$984</f>
        <v>7.8323782551939294E-5</v>
      </c>
    </row>
    <row r="141" spans="1:16" x14ac:dyDescent="0.2">
      <c r="A141" s="225">
        <f>A140+1</f>
        <v>140</v>
      </c>
      <c r="B141" t="s">
        <v>2461</v>
      </c>
      <c r="C141" s="63" t="s">
        <v>650</v>
      </c>
      <c r="E141" t="s">
        <v>1126</v>
      </c>
      <c r="G141" s="63" t="s">
        <v>590</v>
      </c>
      <c r="H141" s="63" t="s">
        <v>591</v>
      </c>
      <c r="I141" s="63">
        <v>20</v>
      </c>
      <c r="J141" s="63">
        <v>20</v>
      </c>
      <c r="K141" t="s">
        <v>1750</v>
      </c>
      <c r="L141" s="63" t="s">
        <v>201</v>
      </c>
      <c r="M141" s="227">
        <v>168500</v>
      </c>
      <c r="N141" s="63" t="s">
        <v>586</v>
      </c>
      <c r="O141" s="63" t="s">
        <v>586</v>
      </c>
      <c r="P141" s="228">
        <f>M141/$M$984</f>
        <v>1.4912494192092395E-4</v>
      </c>
    </row>
    <row r="142" spans="1:16" x14ac:dyDescent="0.2">
      <c r="A142" s="225">
        <f>A141+1</f>
        <v>141</v>
      </c>
      <c r="B142" t="s">
        <v>2299</v>
      </c>
      <c r="C142" s="63" t="s">
        <v>509</v>
      </c>
      <c r="E142" t="s">
        <v>881</v>
      </c>
      <c r="F142" t="s">
        <v>882</v>
      </c>
      <c r="G142" s="63" t="s">
        <v>590</v>
      </c>
      <c r="H142" s="63" t="s">
        <v>591</v>
      </c>
      <c r="I142" s="63">
        <v>20</v>
      </c>
      <c r="J142" s="63">
        <v>20</v>
      </c>
      <c r="K142" t="s">
        <v>1750</v>
      </c>
      <c r="L142" s="63" t="s">
        <v>201</v>
      </c>
      <c r="M142" s="227">
        <v>250000</v>
      </c>
      <c r="N142" s="63" t="s">
        <v>586</v>
      </c>
      <c r="O142" s="63" t="s">
        <v>586</v>
      </c>
      <c r="P142" s="228">
        <f>M142/$M$984</f>
        <v>2.2125362302807708E-4</v>
      </c>
    </row>
    <row r="143" spans="1:16" x14ac:dyDescent="0.2">
      <c r="A143" s="225">
        <f>A142+1</f>
        <v>142</v>
      </c>
      <c r="B143" t="s">
        <v>3039</v>
      </c>
      <c r="C143" s="63" t="s">
        <v>3040</v>
      </c>
      <c r="E143" t="s">
        <v>3041</v>
      </c>
      <c r="F143" t="s">
        <v>3042</v>
      </c>
      <c r="G143" s="63" t="s">
        <v>590</v>
      </c>
      <c r="H143" s="63" t="s">
        <v>591</v>
      </c>
      <c r="I143" s="63">
        <v>20</v>
      </c>
      <c r="J143" s="63">
        <v>20</v>
      </c>
      <c r="K143" t="s">
        <v>1750</v>
      </c>
      <c r="L143" s="63" t="s">
        <v>201</v>
      </c>
      <c r="M143" s="227">
        <v>69500</v>
      </c>
      <c r="N143" s="63" t="s">
        <v>586</v>
      </c>
      <c r="O143" s="63" t="s">
        <v>586</v>
      </c>
      <c r="P143" s="228">
        <f>M143/$M$984</f>
        <v>6.1508507201805425E-5</v>
      </c>
    </row>
    <row r="144" spans="1:16" x14ac:dyDescent="0.2">
      <c r="A144" s="225">
        <f>A143+1</f>
        <v>143</v>
      </c>
      <c r="B144" t="s">
        <v>907</v>
      </c>
      <c r="C144" s="63" t="s">
        <v>908</v>
      </c>
      <c r="D144" s="63">
        <v>0</v>
      </c>
      <c r="E144" t="s">
        <v>1134</v>
      </c>
      <c r="F144" t="s">
        <v>1263</v>
      </c>
      <c r="G144" s="63" t="s">
        <v>590</v>
      </c>
      <c r="H144" s="63" t="s">
        <v>591</v>
      </c>
      <c r="I144" s="63">
        <v>20</v>
      </c>
      <c r="J144" s="63">
        <v>20</v>
      </c>
      <c r="K144" t="s">
        <v>1750</v>
      </c>
      <c r="L144" s="63" t="s">
        <v>201</v>
      </c>
      <c r="M144" s="227">
        <v>70000</v>
      </c>
      <c r="N144" s="63" t="s">
        <v>586</v>
      </c>
      <c r="O144" s="63" t="s">
        <v>586</v>
      </c>
      <c r="P144" s="228">
        <f>M144/$M$984</f>
        <v>6.1951014447861585E-5</v>
      </c>
    </row>
    <row r="145" spans="1:16" x14ac:dyDescent="0.2">
      <c r="A145" s="225">
        <f>A144+1</f>
        <v>144</v>
      </c>
      <c r="B145" t="s">
        <v>1938</v>
      </c>
      <c r="C145" s="63" t="s">
        <v>396</v>
      </c>
      <c r="E145" t="s">
        <v>1162</v>
      </c>
      <c r="G145" s="63" t="s">
        <v>590</v>
      </c>
      <c r="H145" s="63" t="s">
        <v>591</v>
      </c>
      <c r="I145" s="63">
        <v>20</v>
      </c>
      <c r="J145" s="63">
        <v>20</v>
      </c>
      <c r="K145" t="s">
        <v>1750</v>
      </c>
      <c r="L145" s="63" t="s">
        <v>201</v>
      </c>
      <c r="M145" s="227">
        <v>25500</v>
      </c>
      <c r="N145" s="63" t="s">
        <v>586</v>
      </c>
      <c r="O145" s="63" t="s">
        <v>586</v>
      </c>
      <c r="P145" s="228">
        <f>M145/$M$984</f>
        <v>2.2567869548863861E-5</v>
      </c>
    </row>
    <row r="146" spans="1:16" x14ac:dyDescent="0.2">
      <c r="A146" s="225">
        <f>A145+1</f>
        <v>145</v>
      </c>
      <c r="B146" t="s">
        <v>1726</v>
      </c>
      <c r="C146" s="63" t="s">
        <v>1727</v>
      </c>
      <c r="E146" t="s">
        <v>1728</v>
      </c>
      <c r="G146" s="63" t="s">
        <v>590</v>
      </c>
      <c r="H146" s="63" t="s">
        <v>591</v>
      </c>
      <c r="I146" s="63">
        <v>20</v>
      </c>
      <c r="J146" s="63">
        <v>20</v>
      </c>
      <c r="K146" t="s">
        <v>1750</v>
      </c>
      <c r="L146" s="63" t="s">
        <v>201</v>
      </c>
      <c r="M146" s="227">
        <v>184500</v>
      </c>
      <c r="N146" s="63" t="s">
        <v>586</v>
      </c>
      <c r="O146" s="63" t="s">
        <v>586</v>
      </c>
      <c r="P146" s="228">
        <f>M146/$M$984</f>
        <v>1.6328517379472088E-4</v>
      </c>
    </row>
    <row r="147" spans="1:16" x14ac:dyDescent="0.2">
      <c r="A147" s="225">
        <f>A146+1</f>
        <v>146</v>
      </c>
      <c r="B147" t="s">
        <v>1048</v>
      </c>
      <c r="C147" s="63" t="s">
        <v>1049</v>
      </c>
      <c r="E147" t="s">
        <v>1167</v>
      </c>
      <c r="G147" s="63" t="s">
        <v>590</v>
      </c>
      <c r="H147" s="63" t="s">
        <v>591</v>
      </c>
      <c r="I147" s="63">
        <v>20</v>
      </c>
      <c r="J147" s="63">
        <v>20</v>
      </c>
      <c r="K147" t="s">
        <v>102</v>
      </c>
      <c r="L147" s="63" t="s">
        <v>103</v>
      </c>
      <c r="M147" s="227">
        <v>33000</v>
      </c>
      <c r="N147" s="63" t="s">
        <v>586</v>
      </c>
      <c r="O147" s="63" t="s">
        <v>586</v>
      </c>
      <c r="P147" s="228">
        <f>M147/$M$984</f>
        <v>2.9205478239706174E-5</v>
      </c>
    </row>
    <row r="148" spans="1:16" x14ac:dyDescent="0.2">
      <c r="A148" s="225">
        <f>A147+1</f>
        <v>147</v>
      </c>
      <c r="B148" t="s">
        <v>161</v>
      </c>
      <c r="C148" s="63" t="s">
        <v>162</v>
      </c>
      <c r="E148" t="s">
        <v>1289</v>
      </c>
      <c r="F148" t="s">
        <v>1090</v>
      </c>
      <c r="G148" s="63" t="s">
        <v>590</v>
      </c>
      <c r="H148" s="63" t="s">
        <v>101</v>
      </c>
      <c r="I148" s="63">
        <v>20</v>
      </c>
      <c r="J148" s="63">
        <v>20</v>
      </c>
      <c r="K148" t="s">
        <v>102</v>
      </c>
      <c r="L148" s="63" t="s">
        <v>103</v>
      </c>
      <c r="M148" s="227">
        <v>76000</v>
      </c>
      <c r="N148" s="63" t="s">
        <v>586</v>
      </c>
      <c r="O148" s="63" t="s">
        <v>586</v>
      </c>
      <c r="P148" s="228">
        <f>M148/$M$984</f>
        <v>6.7261101400535435E-5</v>
      </c>
    </row>
    <row r="149" spans="1:16" x14ac:dyDescent="0.2">
      <c r="A149" s="225">
        <f>A148+1</f>
        <v>148</v>
      </c>
      <c r="B149" t="s">
        <v>2265</v>
      </c>
      <c r="C149" s="63" t="s">
        <v>2266</v>
      </c>
      <c r="D149" s="63" t="s">
        <v>656</v>
      </c>
      <c r="E149" t="s">
        <v>2267</v>
      </c>
      <c r="G149" s="63" t="s">
        <v>590</v>
      </c>
      <c r="H149" s="63" t="s">
        <v>591</v>
      </c>
      <c r="I149" s="63">
        <v>20</v>
      </c>
      <c r="J149" s="63">
        <v>20</v>
      </c>
      <c r="K149" t="s">
        <v>102</v>
      </c>
      <c r="L149" s="63" t="s">
        <v>103</v>
      </c>
      <c r="M149" s="227">
        <v>582500</v>
      </c>
      <c r="N149" s="63" t="s">
        <v>586</v>
      </c>
      <c r="O149" s="63" t="s">
        <v>586</v>
      </c>
      <c r="P149" s="228">
        <f>M149/$M$984</f>
        <v>5.1552094165541965E-4</v>
      </c>
    </row>
    <row r="150" spans="1:16" x14ac:dyDescent="0.2">
      <c r="A150" s="225">
        <f>A149+1</f>
        <v>149</v>
      </c>
      <c r="B150" t="s">
        <v>2444</v>
      </c>
      <c r="C150" s="63" t="s">
        <v>2445</v>
      </c>
      <c r="D150" s="63" t="s">
        <v>656</v>
      </c>
      <c r="E150" t="s">
        <v>2267</v>
      </c>
      <c r="G150" s="63" t="s">
        <v>590</v>
      </c>
      <c r="H150" s="63" t="s">
        <v>591</v>
      </c>
      <c r="I150" s="63">
        <v>20</v>
      </c>
      <c r="J150" s="63">
        <v>20</v>
      </c>
      <c r="K150" t="s">
        <v>102</v>
      </c>
      <c r="L150" s="63" t="s">
        <v>103</v>
      </c>
      <c r="M150" s="227">
        <v>565000</v>
      </c>
      <c r="N150" s="63" t="s">
        <v>586</v>
      </c>
      <c r="O150" s="63" t="s">
        <v>586</v>
      </c>
      <c r="P150" s="228">
        <f>M150/$M$984</f>
        <v>5.0003318804345417E-4</v>
      </c>
    </row>
    <row r="151" spans="1:16" x14ac:dyDescent="0.2">
      <c r="A151" s="225">
        <f>A150+1</f>
        <v>150</v>
      </c>
      <c r="B151" t="s">
        <v>298</v>
      </c>
      <c r="C151" s="63" t="s">
        <v>299</v>
      </c>
      <c r="E151" t="s">
        <v>1132</v>
      </c>
      <c r="F151" t="s">
        <v>1090</v>
      </c>
      <c r="G151" s="63" t="s">
        <v>590</v>
      </c>
      <c r="H151" s="63" t="s">
        <v>101</v>
      </c>
      <c r="I151" s="63">
        <v>20</v>
      </c>
      <c r="J151" s="63">
        <v>20</v>
      </c>
      <c r="K151" t="s">
        <v>102</v>
      </c>
      <c r="L151" s="63" t="s">
        <v>103</v>
      </c>
      <c r="M151" s="227">
        <v>69500</v>
      </c>
      <c r="N151" s="63" t="s">
        <v>586</v>
      </c>
      <c r="O151" s="63" t="s">
        <v>586</v>
      </c>
      <c r="P151" s="228">
        <f>M151/$M$984</f>
        <v>6.1508507201805425E-5</v>
      </c>
    </row>
    <row r="152" spans="1:16" x14ac:dyDescent="0.2">
      <c r="A152" s="225">
        <f>A151+1</f>
        <v>151</v>
      </c>
      <c r="B152" t="s">
        <v>867</v>
      </c>
      <c r="C152" s="63" t="s">
        <v>868</v>
      </c>
      <c r="E152" t="s">
        <v>1133</v>
      </c>
      <c r="G152" s="63" t="s">
        <v>590</v>
      </c>
      <c r="H152" s="63" t="s">
        <v>591</v>
      </c>
      <c r="I152" s="63">
        <v>20</v>
      </c>
      <c r="J152" s="63">
        <v>20</v>
      </c>
      <c r="K152" t="s">
        <v>102</v>
      </c>
      <c r="L152" s="63" t="s">
        <v>103</v>
      </c>
      <c r="M152" s="227">
        <v>17000</v>
      </c>
      <c r="N152" s="63" t="s">
        <v>586</v>
      </c>
      <c r="O152" s="63" t="s">
        <v>586</v>
      </c>
      <c r="P152" s="228">
        <f>M152/$M$984</f>
        <v>1.5045246365909241E-5</v>
      </c>
    </row>
    <row r="153" spans="1:16" x14ac:dyDescent="0.2">
      <c r="A153" s="225">
        <f>A152+1</f>
        <v>152</v>
      </c>
      <c r="B153" t="s">
        <v>173</v>
      </c>
      <c r="C153" s="63" t="s">
        <v>174</v>
      </c>
      <c r="E153" t="s">
        <v>1133</v>
      </c>
      <c r="G153" s="63" t="s">
        <v>590</v>
      </c>
      <c r="H153" s="63" t="s">
        <v>591</v>
      </c>
      <c r="I153" s="63">
        <v>20</v>
      </c>
      <c r="J153" s="63">
        <v>20</v>
      </c>
      <c r="K153" t="s">
        <v>102</v>
      </c>
      <c r="L153" s="63" t="s">
        <v>103</v>
      </c>
      <c r="M153" s="227">
        <v>109000</v>
      </c>
      <c r="N153" s="63" t="s">
        <v>586</v>
      </c>
      <c r="O153" s="63" t="s">
        <v>586</v>
      </c>
      <c r="P153" s="228">
        <f>M153/$M$984</f>
        <v>9.6466579640241615E-5</v>
      </c>
    </row>
    <row r="154" spans="1:16" x14ac:dyDescent="0.2">
      <c r="A154" s="225">
        <f>A153+1</f>
        <v>153</v>
      </c>
      <c r="B154" t="s">
        <v>303</v>
      </c>
      <c r="C154" s="63" t="s">
        <v>304</v>
      </c>
      <c r="E154" t="s">
        <v>1290</v>
      </c>
      <c r="G154" s="63" t="s">
        <v>590</v>
      </c>
      <c r="H154" s="63" t="s">
        <v>591</v>
      </c>
      <c r="I154" s="63">
        <v>20</v>
      </c>
      <c r="J154" s="63">
        <v>20</v>
      </c>
      <c r="K154" t="s">
        <v>102</v>
      </c>
      <c r="L154" s="63" t="s">
        <v>103</v>
      </c>
      <c r="M154" s="227">
        <v>47500</v>
      </c>
      <c r="N154" s="63" t="s">
        <v>586</v>
      </c>
      <c r="O154" s="63" t="s">
        <v>586</v>
      </c>
      <c r="P154" s="228">
        <f>M154/$M$984</f>
        <v>4.2038188375334645E-5</v>
      </c>
    </row>
    <row r="155" spans="1:16" x14ac:dyDescent="0.2">
      <c r="A155" s="225">
        <f>A154+1</f>
        <v>154</v>
      </c>
      <c r="B155" t="s">
        <v>0</v>
      </c>
      <c r="C155" s="63" t="s">
        <v>139</v>
      </c>
      <c r="E155" t="s">
        <v>1150</v>
      </c>
      <c r="G155" s="63" t="s">
        <v>590</v>
      </c>
      <c r="H155" s="63" t="s">
        <v>85</v>
      </c>
      <c r="I155" s="63">
        <v>20</v>
      </c>
      <c r="J155" s="63">
        <v>20</v>
      </c>
      <c r="K155" t="s">
        <v>102</v>
      </c>
      <c r="L155" s="63" t="s">
        <v>103</v>
      </c>
      <c r="M155" s="227">
        <v>66500</v>
      </c>
      <c r="N155" s="63" t="s">
        <v>586</v>
      </c>
      <c r="O155" s="63" t="s">
        <v>586</v>
      </c>
      <c r="P155" s="228">
        <f>M155/$M$984</f>
        <v>5.8853463725468507E-5</v>
      </c>
    </row>
    <row r="156" spans="1:16" x14ac:dyDescent="0.2">
      <c r="A156" s="225">
        <f>A155+1</f>
        <v>155</v>
      </c>
      <c r="B156" t="s">
        <v>847</v>
      </c>
      <c r="C156" s="63" t="s">
        <v>542</v>
      </c>
      <c r="E156" t="s">
        <v>1088</v>
      </c>
      <c r="G156" s="63" t="s">
        <v>590</v>
      </c>
      <c r="H156" s="63" t="s">
        <v>85</v>
      </c>
      <c r="I156" s="63">
        <v>20</v>
      </c>
      <c r="J156" s="63">
        <v>20</v>
      </c>
      <c r="K156" t="s">
        <v>102</v>
      </c>
      <c r="L156" s="63" t="s">
        <v>103</v>
      </c>
      <c r="M156" s="227">
        <v>1133000</v>
      </c>
      <c r="N156" s="63" t="s">
        <v>586</v>
      </c>
      <c r="O156" s="63" t="s">
        <v>586</v>
      </c>
      <c r="P156" s="228">
        <f>M156/$M$984</f>
        <v>1.0027214195632453E-3</v>
      </c>
    </row>
    <row r="157" spans="1:16" x14ac:dyDescent="0.2">
      <c r="A157" s="225">
        <f>A156+1</f>
        <v>156</v>
      </c>
      <c r="B157" t="s">
        <v>24</v>
      </c>
      <c r="C157" s="63" t="s">
        <v>25</v>
      </c>
      <c r="E157" t="s">
        <v>1101</v>
      </c>
      <c r="G157" s="63" t="s">
        <v>590</v>
      </c>
      <c r="H157" s="63" t="s">
        <v>26</v>
      </c>
      <c r="I157" s="63">
        <v>20</v>
      </c>
      <c r="J157" s="63">
        <v>20</v>
      </c>
      <c r="K157" t="s">
        <v>102</v>
      </c>
      <c r="L157" s="63" t="s">
        <v>103</v>
      </c>
      <c r="M157" s="227">
        <v>519500</v>
      </c>
      <c r="N157" s="63" t="s">
        <v>586</v>
      </c>
      <c r="O157" s="63" t="s">
        <v>586</v>
      </c>
      <c r="P157" s="228">
        <f>M157/$M$984</f>
        <v>4.5976502865234417E-4</v>
      </c>
    </row>
    <row r="158" spans="1:16" x14ac:dyDescent="0.2">
      <c r="A158" s="225">
        <f>A157+1</f>
        <v>157</v>
      </c>
      <c r="B158" t="s">
        <v>3015</v>
      </c>
      <c r="C158" s="63" t="s">
        <v>3016</v>
      </c>
      <c r="E158" t="s">
        <v>3017</v>
      </c>
      <c r="G158" s="63" t="s">
        <v>590</v>
      </c>
      <c r="H158" s="63" t="s">
        <v>141</v>
      </c>
      <c r="I158" s="63">
        <v>20</v>
      </c>
      <c r="J158" s="63">
        <v>20</v>
      </c>
      <c r="K158" t="s">
        <v>102</v>
      </c>
      <c r="L158" s="63" t="s">
        <v>103</v>
      </c>
      <c r="M158" s="227">
        <v>436000</v>
      </c>
      <c r="N158" s="63" t="s">
        <v>586</v>
      </c>
      <c r="O158" s="63" t="s">
        <v>586</v>
      </c>
      <c r="P158" s="228">
        <f>M158/$M$984</f>
        <v>3.8586631856096646E-4</v>
      </c>
    </row>
    <row r="159" spans="1:16" x14ac:dyDescent="0.2">
      <c r="A159" s="225">
        <f>A158+1</f>
        <v>158</v>
      </c>
      <c r="B159" t="s">
        <v>848</v>
      </c>
      <c r="C159" s="63" t="s">
        <v>849</v>
      </c>
      <c r="E159" t="s">
        <v>1102</v>
      </c>
      <c r="G159" s="63" t="s">
        <v>590</v>
      </c>
      <c r="H159" s="63" t="s">
        <v>591</v>
      </c>
      <c r="I159" s="63">
        <v>20</v>
      </c>
      <c r="J159" s="63">
        <v>20</v>
      </c>
      <c r="K159" t="s">
        <v>102</v>
      </c>
      <c r="L159" s="63" t="s">
        <v>103</v>
      </c>
      <c r="M159" s="227">
        <v>448000</v>
      </c>
      <c r="N159" s="63" t="s">
        <v>586</v>
      </c>
      <c r="O159" s="63" t="s">
        <v>586</v>
      </c>
      <c r="P159" s="228">
        <f>M159/$M$984</f>
        <v>3.9648649246631413E-4</v>
      </c>
    </row>
    <row r="160" spans="1:16" x14ac:dyDescent="0.2">
      <c r="A160" s="225">
        <f>A159+1</f>
        <v>159</v>
      </c>
      <c r="B160" t="s">
        <v>292</v>
      </c>
      <c r="C160" s="63" t="s">
        <v>293</v>
      </c>
      <c r="E160" t="s">
        <v>1102</v>
      </c>
      <c r="G160" s="63" t="s">
        <v>590</v>
      </c>
      <c r="H160" s="63" t="s">
        <v>591</v>
      </c>
      <c r="I160" s="63">
        <v>20</v>
      </c>
      <c r="J160" s="63">
        <v>20</v>
      </c>
      <c r="K160" t="s">
        <v>102</v>
      </c>
      <c r="L160" s="63" t="s">
        <v>103</v>
      </c>
      <c r="M160" s="227">
        <v>15500</v>
      </c>
      <c r="N160" s="63" t="s">
        <v>586</v>
      </c>
      <c r="O160" s="63" t="s">
        <v>586</v>
      </c>
      <c r="P160" s="228">
        <f>M160/$M$984</f>
        <v>1.3717724627740779E-5</v>
      </c>
    </row>
    <row r="161" spans="1:16" x14ac:dyDescent="0.2">
      <c r="A161" s="225">
        <f>A160+1</f>
        <v>160</v>
      </c>
      <c r="B161" t="s">
        <v>2237</v>
      </c>
      <c r="C161" s="63" t="s">
        <v>2238</v>
      </c>
      <c r="D161" s="63" t="s">
        <v>656</v>
      </c>
      <c r="E161" t="s">
        <v>2239</v>
      </c>
      <c r="G161" s="63" t="s">
        <v>590</v>
      </c>
      <c r="H161" s="63" t="s">
        <v>591</v>
      </c>
      <c r="I161" s="63">
        <v>20</v>
      </c>
      <c r="J161" s="63">
        <v>20</v>
      </c>
      <c r="K161" t="s">
        <v>102</v>
      </c>
      <c r="L161" s="63" t="s">
        <v>103</v>
      </c>
      <c r="M161" s="227">
        <v>2892</v>
      </c>
      <c r="N161" s="63" t="s">
        <v>586</v>
      </c>
      <c r="O161" s="63" t="s">
        <v>586</v>
      </c>
      <c r="P161" s="228">
        <f>M161/$M$984</f>
        <v>2.5594619111887958E-6</v>
      </c>
    </row>
    <row r="162" spans="1:16" x14ac:dyDescent="0.2">
      <c r="A162" s="225">
        <f>A161+1</f>
        <v>161</v>
      </c>
      <c r="B162" t="s">
        <v>3</v>
      </c>
      <c r="C162" s="63" t="s">
        <v>572</v>
      </c>
      <c r="E162" t="s">
        <v>1159</v>
      </c>
      <c r="G162" s="63" t="s">
        <v>590</v>
      </c>
      <c r="H162" s="63" t="s">
        <v>105</v>
      </c>
      <c r="I162" s="63">
        <v>20</v>
      </c>
      <c r="J162" s="63">
        <v>20</v>
      </c>
      <c r="K162" t="s">
        <v>102</v>
      </c>
      <c r="L162" s="63" t="s">
        <v>103</v>
      </c>
      <c r="M162" s="227">
        <v>17000</v>
      </c>
      <c r="N162" s="63" t="s">
        <v>586</v>
      </c>
      <c r="O162" s="63" t="s">
        <v>586</v>
      </c>
      <c r="P162" s="228">
        <f>M162/$M$984</f>
        <v>1.5045246365909241E-5</v>
      </c>
    </row>
    <row r="163" spans="1:16" x14ac:dyDescent="0.2">
      <c r="A163" s="225">
        <f>A162+1</f>
        <v>162</v>
      </c>
      <c r="B163" t="s">
        <v>326</v>
      </c>
      <c r="C163" s="63" t="s">
        <v>327</v>
      </c>
      <c r="E163" t="s">
        <v>1115</v>
      </c>
      <c r="G163" s="63" t="s">
        <v>590</v>
      </c>
      <c r="H163" s="63" t="s">
        <v>591</v>
      </c>
      <c r="I163" s="63">
        <v>20</v>
      </c>
      <c r="J163" s="63">
        <v>20</v>
      </c>
      <c r="K163" t="s">
        <v>102</v>
      </c>
      <c r="L163" s="63" t="s">
        <v>103</v>
      </c>
      <c r="M163" s="227">
        <v>106500</v>
      </c>
      <c r="N163" s="63" t="s">
        <v>586</v>
      </c>
      <c r="O163" s="63" t="s">
        <v>586</v>
      </c>
      <c r="P163" s="228">
        <f>M163/$M$984</f>
        <v>9.4254043409960843E-5</v>
      </c>
    </row>
    <row r="164" spans="1:16" x14ac:dyDescent="0.2">
      <c r="A164" s="225">
        <f>A163+1</f>
        <v>163</v>
      </c>
      <c r="B164" t="s">
        <v>1447</v>
      </c>
      <c r="C164" s="63" t="s">
        <v>1448</v>
      </c>
      <c r="E164" t="s">
        <v>1449</v>
      </c>
      <c r="F164" t="s">
        <v>1450</v>
      </c>
      <c r="G164" s="63" t="s">
        <v>590</v>
      </c>
      <c r="H164" s="63" t="s">
        <v>591</v>
      </c>
      <c r="I164" s="63">
        <v>20</v>
      </c>
      <c r="J164" s="63">
        <v>20</v>
      </c>
      <c r="K164" t="s">
        <v>102</v>
      </c>
      <c r="L164" s="63" t="s">
        <v>103</v>
      </c>
      <c r="M164" s="227">
        <v>499</v>
      </c>
      <c r="N164" s="63" t="s">
        <v>586</v>
      </c>
      <c r="O164" s="63" t="s">
        <v>586</v>
      </c>
      <c r="P164" s="228">
        <f>M164/$M$984</f>
        <v>4.4162223156404189E-7</v>
      </c>
    </row>
    <row r="165" spans="1:16" x14ac:dyDescent="0.2">
      <c r="A165" s="225">
        <f>A164+1</f>
        <v>164</v>
      </c>
      <c r="B165" t="s">
        <v>874</v>
      </c>
      <c r="C165" s="63" t="s">
        <v>875</v>
      </c>
      <c r="E165" t="s">
        <v>1046</v>
      </c>
      <c r="G165" s="63" t="s">
        <v>590</v>
      </c>
      <c r="H165" s="63" t="s">
        <v>591</v>
      </c>
      <c r="I165" s="63">
        <v>20</v>
      </c>
      <c r="J165" s="63">
        <v>20</v>
      </c>
      <c r="K165" t="s">
        <v>262</v>
      </c>
      <c r="L165" s="63" t="s">
        <v>204</v>
      </c>
      <c r="M165" s="227">
        <v>2000</v>
      </c>
      <c r="N165" s="63" t="s">
        <v>586</v>
      </c>
      <c r="O165" s="63" t="s">
        <v>586</v>
      </c>
      <c r="P165" s="228">
        <f>M165/$M$984</f>
        <v>1.7700289842246167E-6</v>
      </c>
    </row>
    <row r="166" spans="1:16" x14ac:dyDescent="0.2">
      <c r="A166" s="225">
        <f>A165+1</f>
        <v>165</v>
      </c>
      <c r="B166" t="s">
        <v>343</v>
      </c>
      <c r="C166" s="63" t="s">
        <v>1419</v>
      </c>
      <c r="D166" s="63" t="s">
        <v>750</v>
      </c>
      <c r="E166" t="s">
        <v>1631</v>
      </c>
      <c r="F166" t="s">
        <v>1553</v>
      </c>
      <c r="G166" s="63" t="s">
        <v>587</v>
      </c>
      <c r="H166" s="63" t="s">
        <v>585</v>
      </c>
      <c r="I166" s="63">
        <v>15</v>
      </c>
      <c r="J166" s="63">
        <v>15</v>
      </c>
      <c r="K166" t="s">
        <v>343</v>
      </c>
      <c r="L166" s="63" t="s">
        <v>344</v>
      </c>
      <c r="M166" s="227">
        <v>47500</v>
      </c>
      <c r="N166" s="63" t="s">
        <v>586</v>
      </c>
      <c r="O166" s="63" t="s">
        <v>586</v>
      </c>
      <c r="P166" s="228">
        <f>M166/$M$984</f>
        <v>4.2038188375334645E-5</v>
      </c>
    </row>
    <row r="167" spans="1:16" x14ac:dyDescent="0.2">
      <c r="A167" s="225">
        <f>A166+1</f>
        <v>166</v>
      </c>
      <c r="B167" t="s">
        <v>854</v>
      </c>
      <c r="C167" s="63" t="s">
        <v>855</v>
      </c>
      <c r="E167" t="s">
        <v>1248</v>
      </c>
      <c r="G167" s="63" t="s">
        <v>590</v>
      </c>
      <c r="H167" s="63" t="s">
        <v>591</v>
      </c>
      <c r="I167" s="63">
        <v>20</v>
      </c>
      <c r="J167" s="63">
        <v>20</v>
      </c>
      <c r="K167" t="s">
        <v>102</v>
      </c>
      <c r="L167" s="63" t="s">
        <v>103</v>
      </c>
      <c r="M167" s="227">
        <v>177000</v>
      </c>
      <c r="N167" s="63" t="s">
        <v>586</v>
      </c>
      <c r="O167" s="63" t="s">
        <v>586</v>
      </c>
      <c r="P167" s="228">
        <f>M167/$M$984</f>
        <v>1.5664756510387859E-4</v>
      </c>
    </row>
    <row r="168" spans="1:16" x14ac:dyDescent="0.2">
      <c r="A168" s="225">
        <f>A167+1</f>
        <v>167</v>
      </c>
      <c r="B168" t="s">
        <v>3034</v>
      </c>
      <c r="C168" s="63" t="s">
        <v>785</v>
      </c>
      <c r="E168" t="s">
        <v>1253</v>
      </c>
      <c r="G168" s="63" t="s">
        <v>590</v>
      </c>
      <c r="H168" s="63" t="s">
        <v>591</v>
      </c>
      <c r="I168" s="63">
        <v>20</v>
      </c>
      <c r="J168" s="63">
        <v>20</v>
      </c>
      <c r="K168" t="s">
        <v>102</v>
      </c>
      <c r="L168" s="63" t="s">
        <v>103</v>
      </c>
      <c r="M168" s="227">
        <v>55000</v>
      </c>
      <c r="N168" s="63" t="s">
        <v>586</v>
      </c>
      <c r="O168" s="63" t="s">
        <v>586</v>
      </c>
      <c r="P168" s="228">
        <f>M168/$M$984</f>
        <v>4.867579706617696E-5</v>
      </c>
    </row>
    <row r="169" spans="1:16" x14ac:dyDescent="0.2">
      <c r="A169" s="225">
        <f>A168+1</f>
        <v>168</v>
      </c>
      <c r="B169" t="s">
        <v>2608</v>
      </c>
      <c r="C169" s="63" t="s">
        <v>2609</v>
      </c>
      <c r="E169" t="s">
        <v>2610</v>
      </c>
      <c r="F169" t="s">
        <v>2611</v>
      </c>
      <c r="G169" s="63" t="s">
        <v>590</v>
      </c>
      <c r="H169" s="63" t="s">
        <v>591</v>
      </c>
      <c r="I169" s="63">
        <v>20</v>
      </c>
      <c r="J169" s="63">
        <v>20</v>
      </c>
      <c r="K169" t="s">
        <v>102</v>
      </c>
      <c r="L169" s="63" t="s">
        <v>103</v>
      </c>
      <c r="M169" s="227">
        <v>20000000</v>
      </c>
      <c r="N169" s="63" t="s">
        <v>586</v>
      </c>
      <c r="O169" s="63" t="s">
        <v>586</v>
      </c>
      <c r="P169" s="228">
        <f>M169/$M$984</f>
        <v>1.7700289842246166E-2</v>
      </c>
    </row>
    <row r="170" spans="1:16" x14ac:dyDescent="0.2">
      <c r="A170" s="225">
        <f>A169+1</f>
        <v>169</v>
      </c>
      <c r="B170" t="s">
        <v>3093</v>
      </c>
      <c r="C170" s="63" t="s">
        <v>3094</v>
      </c>
      <c r="E170" t="s">
        <v>3095</v>
      </c>
      <c r="F170" t="s">
        <v>3096</v>
      </c>
      <c r="G170" s="63" t="s">
        <v>590</v>
      </c>
      <c r="H170" s="63" t="s">
        <v>591</v>
      </c>
      <c r="I170" s="63">
        <v>20</v>
      </c>
      <c r="J170" s="63">
        <v>20</v>
      </c>
      <c r="K170" t="s">
        <v>102</v>
      </c>
      <c r="L170" s="63" t="s">
        <v>103</v>
      </c>
      <c r="M170" s="227">
        <v>2500</v>
      </c>
      <c r="N170" s="63" t="s">
        <v>2453</v>
      </c>
      <c r="O170" s="63" t="s">
        <v>586</v>
      </c>
      <c r="P170" s="228">
        <f>M170/$M$984</f>
        <v>2.212536230280771E-6</v>
      </c>
    </row>
    <row r="171" spans="1:16" x14ac:dyDescent="0.2">
      <c r="A171" s="225">
        <f>A170+1</f>
        <v>170</v>
      </c>
      <c r="B171" t="s">
        <v>2046</v>
      </c>
      <c r="C171" s="63" t="s">
        <v>2047</v>
      </c>
      <c r="E171" t="s">
        <v>2048</v>
      </c>
      <c r="G171" s="63" t="s">
        <v>590</v>
      </c>
      <c r="H171" s="63" t="s">
        <v>1426</v>
      </c>
      <c r="I171" s="63">
        <v>15</v>
      </c>
      <c r="J171" s="63">
        <v>10</v>
      </c>
      <c r="K171" t="s">
        <v>102</v>
      </c>
      <c r="L171" s="63" t="s">
        <v>103</v>
      </c>
      <c r="M171" s="227">
        <v>259742</v>
      </c>
      <c r="N171" s="63" t="s">
        <v>586</v>
      </c>
      <c r="O171" s="63" t="s">
        <v>586</v>
      </c>
      <c r="P171" s="228">
        <f>M171/$M$984</f>
        <v>2.2987543421023519E-4</v>
      </c>
    </row>
    <row r="172" spans="1:16" x14ac:dyDescent="0.2">
      <c r="A172" s="225">
        <f>A171+1</f>
        <v>171</v>
      </c>
      <c r="B172" t="s">
        <v>1532</v>
      </c>
      <c r="C172" s="63" t="s">
        <v>1287</v>
      </c>
      <c r="E172" t="s">
        <v>1106</v>
      </c>
      <c r="G172" s="63" t="s">
        <v>590</v>
      </c>
      <c r="H172" s="63" t="s">
        <v>1426</v>
      </c>
      <c r="I172" s="63">
        <v>15</v>
      </c>
      <c r="J172" s="63">
        <v>10</v>
      </c>
      <c r="K172" t="s">
        <v>102</v>
      </c>
      <c r="L172" s="63" t="s">
        <v>103</v>
      </c>
      <c r="M172" s="227">
        <v>5100</v>
      </c>
      <c r="N172" s="63" t="s">
        <v>586</v>
      </c>
      <c r="O172" s="63" t="s">
        <v>586</v>
      </c>
      <c r="P172" s="228">
        <f>M172/$M$984</f>
        <v>4.5135739097727723E-6</v>
      </c>
    </row>
    <row r="173" spans="1:16" x14ac:dyDescent="0.2">
      <c r="A173" s="225">
        <f>A172+1</f>
        <v>172</v>
      </c>
      <c r="B173" t="s">
        <v>2172</v>
      </c>
      <c r="C173" s="63" t="s">
        <v>560</v>
      </c>
      <c r="E173" t="s">
        <v>1088</v>
      </c>
      <c r="G173" s="63" t="s">
        <v>590</v>
      </c>
      <c r="H173" s="63" t="s">
        <v>85</v>
      </c>
      <c r="I173" s="63">
        <v>20</v>
      </c>
      <c r="J173" s="63">
        <v>20</v>
      </c>
      <c r="K173" t="s">
        <v>102</v>
      </c>
      <c r="L173" s="63" t="s">
        <v>103</v>
      </c>
      <c r="M173" s="227">
        <v>35000</v>
      </c>
      <c r="N173" s="63" t="s">
        <v>586</v>
      </c>
      <c r="O173" s="63" t="s">
        <v>586</v>
      </c>
      <c r="P173" s="228">
        <f>M173/$M$984</f>
        <v>3.0975507223930792E-5</v>
      </c>
    </row>
    <row r="174" spans="1:16" x14ac:dyDescent="0.2">
      <c r="A174" s="225">
        <f>A173+1</f>
        <v>173</v>
      </c>
      <c r="B174" t="s">
        <v>3220</v>
      </c>
      <c r="C174" s="63" t="s">
        <v>3221</v>
      </c>
      <c r="E174" t="s">
        <v>3222</v>
      </c>
      <c r="G174" s="63" t="s">
        <v>590</v>
      </c>
      <c r="H174" s="63" t="s">
        <v>591</v>
      </c>
      <c r="I174" s="63">
        <v>20</v>
      </c>
      <c r="J174" s="63">
        <v>20</v>
      </c>
      <c r="K174" t="s">
        <v>102</v>
      </c>
      <c r="L174" s="63" t="s">
        <v>103</v>
      </c>
      <c r="M174" s="227">
        <v>442500</v>
      </c>
      <c r="N174" s="63" t="s">
        <v>586</v>
      </c>
      <c r="O174" s="63" t="s">
        <v>586</v>
      </c>
      <c r="P174" s="228">
        <f>M174/$M$984</f>
        <v>3.9161891275969643E-4</v>
      </c>
    </row>
    <row r="175" spans="1:16" x14ac:dyDescent="0.2">
      <c r="A175" s="225">
        <f>A174+1</f>
        <v>174</v>
      </c>
      <c r="B175" t="s">
        <v>2623</v>
      </c>
      <c r="C175" s="63" t="s">
        <v>2624</v>
      </c>
      <c r="E175" t="s">
        <v>2625</v>
      </c>
      <c r="G175" s="63" t="s">
        <v>590</v>
      </c>
      <c r="H175" s="63" t="s">
        <v>591</v>
      </c>
      <c r="I175" s="63">
        <v>20</v>
      </c>
      <c r="J175" s="63">
        <v>20</v>
      </c>
      <c r="K175" t="s">
        <v>102</v>
      </c>
      <c r="L175" s="63" t="s">
        <v>103</v>
      </c>
      <c r="M175" s="227">
        <v>62000</v>
      </c>
      <c r="N175" s="63" t="s">
        <v>586</v>
      </c>
      <c r="O175" s="63" t="s">
        <v>586</v>
      </c>
      <c r="P175" s="228">
        <f>M175/$M$984</f>
        <v>5.4870898510963116E-5</v>
      </c>
    </row>
    <row r="176" spans="1:16" x14ac:dyDescent="0.2">
      <c r="A176" s="225">
        <f>A175+1</f>
        <v>175</v>
      </c>
      <c r="B176" t="s">
        <v>2418</v>
      </c>
      <c r="C176" s="63" t="s">
        <v>2419</v>
      </c>
      <c r="E176" t="s">
        <v>2420</v>
      </c>
      <c r="G176" s="63" t="s">
        <v>590</v>
      </c>
      <c r="H176" s="63" t="s">
        <v>591</v>
      </c>
      <c r="I176" s="63">
        <v>20</v>
      </c>
      <c r="J176" s="63">
        <v>20</v>
      </c>
      <c r="K176" t="s">
        <v>102</v>
      </c>
      <c r="L176" s="63" t="s">
        <v>103</v>
      </c>
      <c r="M176" s="227">
        <v>1397500</v>
      </c>
      <c r="N176" s="63" t="s">
        <v>586</v>
      </c>
      <c r="O176" s="63" t="s">
        <v>586</v>
      </c>
      <c r="P176" s="228">
        <f>M176/$M$984</f>
        <v>1.236807752726951E-3</v>
      </c>
    </row>
    <row r="177" spans="1:16" x14ac:dyDescent="0.2">
      <c r="A177" s="225">
        <f>A176+1</f>
        <v>176</v>
      </c>
      <c r="B177" t="s">
        <v>3383</v>
      </c>
      <c r="C177" s="63" t="s">
        <v>3384</v>
      </c>
      <c r="E177" t="s">
        <v>3385</v>
      </c>
      <c r="G177" s="63" t="s">
        <v>590</v>
      </c>
      <c r="H177" s="63" t="s">
        <v>591</v>
      </c>
      <c r="I177" s="63">
        <v>20</v>
      </c>
      <c r="J177" s="63">
        <v>20</v>
      </c>
      <c r="K177" t="s">
        <v>102</v>
      </c>
      <c r="L177" s="63" t="s">
        <v>103</v>
      </c>
      <c r="M177" s="227">
        <v>58000</v>
      </c>
      <c r="N177" s="63" t="s">
        <v>586</v>
      </c>
      <c r="O177" s="63" t="s">
        <v>586</v>
      </c>
      <c r="P177" s="228">
        <f>M177/$M$984</f>
        <v>5.1330840542513885E-5</v>
      </c>
    </row>
    <row r="178" spans="1:16" x14ac:dyDescent="0.2">
      <c r="A178" s="225">
        <f>A177+1</f>
        <v>177</v>
      </c>
      <c r="B178" t="s">
        <v>2676</v>
      </c>
      <c r="C178" s="63" t="s">
        <v>2677</v>
      </c>
      <c r="E178" t="s">
        <v>2678</v>
      </c>
      <c r="G178" s="63" t="s">
        <v>590</v>
      </c>
      <c r="H178" s="63" t="s">
        <v>591</v>
      </c>
      <c r="I178" s="63">
        <v>20</v>
      </c>
      <c r="J178" s="63">
        <v>20</v>
      </c>
      <c r="K178" t="s">
        <v>102</v>
      </c>
      <c r="L178" s="63" t="s">
        <v>103</v>
      </c>
      <c r="M178" s="227">
        <v>10000</v>
      </c>
      <c r="N178" s="63" t="s">
        <v>586</v>
      </c>
      <c r="O178" s="63" t="s">
        <v>586</v>
      </c>
      <c r="P178" s="228">
        <f>M178/$M$984</f>
        <v>8.850144921123084E-6</v>
      </c>
    </row>
    <row r="179" spans="1:16" x14ac:dyDescent="0.2">
      <c r="A179" s="225">
        <f>A178+1</f>
        <v>178</v>
      </c>
      <c r="B179" t="s">
        <v>1935</v>
      </c>
      <c r="C179" s="63" t="s">
        <v>1568</v>
      </c>
      <c r="E179" t="s">
        <v>1569</v>
      </c>
      <c r="G179" s="63" t="s">
        <v>590</v>
      </c>
      <c r="H179" s="63" t="s">
        <v>591</v>
      </c>
      <c r="I179" s="63">
        <v>20</v>
      </c>
      <c r="J179" s="63">
        <v>20</v>
      </c>
      <c r="K179" t="s">
        <v>102</v>
      </c>
      <c r="L179" s="63" t="s">
        <v>103</v>
      </c>
      <c r="M179" s="227">
        <v>240500</v>
      </c>
      <c r="N179" s="63" t="s">
        <v>586</v>
      </c>
      <c r="O179" s="63" t="s">
        <v>586</v>
      </c>
      <c r="P179" s="228">
        <f>M179/$M$984</f>
        <v>2.1284598535301015E-4</v>
      </c>
    </row>
    <row r="180" spans="1:16" x14ac:dyDescent="0.2">
      <c r="A180" s="225">
        <f>A179+1</f>
        <v>179</v>
      </c>
      <c r="B180" t="s">
        <v>2111</v>
      </c>
      <c r="C180" s="63" t="s">
        <v>525</v>
      </c>
      <c r="E180" t="s">
        <v>1100</v>
      </c>
      <c r="G180" s="63" t="s">
        <v>590</v>
      </c>
      <c r="H180" s="63" t="s">
        <v>591</v>
      </c>
      <c r="I180" s="63">
        <v>20</v>
      </c>
      <c r="J180" s="63">
        <v>20</v>
      </c>
      <c r="K180" t="s">
        <v>102</v>
      </c>
      <c r="L180" s="63" t="s">
        <v>103</v>
      </c>
      <c r="M180" s="227">
        <v>922500</v>
      </c>
      <c r="N180" s="63" t="s">
        <v>586</v>
      </c>
      <c r="O180" s="63" t="s">
        <v>586</v>
      </c>
      <c r="P180" s="228">
        <f>M180/$M$984</f>
        <v>8.1642586897360441E-4</v>
      </c>
    </row>
    <row r="181" spans="1:16" x14ac:dyDescent="0.2">
      <c r="A181" s="225">
        <f>A180+1</f>
        <v>180</v>
      </c>
      <c r="B181" t="s">
        <v>2129</v>
      </c>
      <c r="C181" s="63" t="s">
        <v>528</v>
      </c>
      <c r="E181" t="s">
        <v>1117</v>
      </c>
      <c r="G181" s="63" t="s">
        <v>590</v>
      </c>
      <c r="H181" s="63" t="s">
        <v>591</v>
      </c>
      <c r="I181" s="63">
        <v>20</v>
      </c>
      <c r="J181" s="63">
        <v>20</v>
      </c>
      <c r="K181" t="s">
        <v>102</v>
      </c>
      <c r="L181" s="63" t="s">
        <v>103</v>
      </c>
      <c r="M181" s="227">
        <v>307500</v>
      </c>
      <c r="N181" s="63" t="s">
        <v>586</v>
      </c>
      <c r="O181" s="63" t="s">
        <v>586</v>
      </c>
      <c r="P181" s="228">
        <f>M181/$M$984</f>
        <v>2.721419563245348E-4</v>
      </c>
    </row>
    <row r="182" spans="1:16" x14ac:dyDescent="0.2">
      <c r="A182" s="225">
        <f>A181+1</f>
        <v>181</v>
      </c>
      <c r="B182" t="s">
        <v>2185</v>
      </c>
      <c r="C182" s="63" t="s">
        <v>571</v>
      </c>
      <c r="E182" t="s">
        <v>1154</v>
      </c>
      <c r="G182" s="63" t="s">
        <v>590</v>
      </c>
      <c r="H182" s="63" t="s">
        <v>591</v>
      </c>
      <c r="I182" s="63">
        <v>20</v>
      </c>
      <c r="J182" s="63">
        <v>20</v>
      </c>
      <c r="K182" t="s">
        <v>102</v>
      </c>
      <c r="L182" s="63" t="s">
        <v>103</v>
      </c>
      <c r="M182" s="227">
        <v>48000</v>
      </c>
      <c r="N182" s="63" t="s">
        <v>586</v>
      </c>
      <c r="O182" s="63" t="s">
        <v>586</v>
      </c>
      <c r="P182" s="228">
        <f>M182/$M$984</f>
        <v>4.2480695621390798E-5</v>
      </c>
    </row>
    <row r="183" spans="1:16" x14ac:dyDescent="0.2">
      <c r="A183" s="225">
        <f>A182+1</f>
        <v>182</v>
      </c>
      <c r="B183" t="s">
        <v>2216</v>
      </c>
      <c r="C183" s="63" t="s">
        <v>165</v>
      </c>
      <c r="E183" t="s">
        <v>1178</v>
      </c>
      <c r="G183" s="63" t="s">
        <v>590</v>
      </c>
      <c r="H183" s="63" t="s">
        <v>591</v>
      </c>
      <c r="I183" s="63">
        <v>20</v>
      </c>
      <c r="J183" s="63">
        <v>20</v>
      </c>
      <c r="K183" t="s">
        <v>102</v>
      </c>
      <c r="L183" s="63" t="s">
        <v>103</v>
      </c>
      <c r="M183" s="227">
        <v>16500</v>
      </c>
      <c r="N183" s="63" t="s">
        <v>586</v>
      </c>
      <c r="O183" s="63" t="s">
        <v>586</v>
      </c>
      <c r="P183" s="228">
        <f>M183/$M$984</f>
        <v>1.4602739119853087E-5</v>
      </c>
    </row>
    <row r="184" spans="1:16" x14ac:dyDescent="0.2">
      <c r="A184" s="225">
        <f>A183+1</f>
        <v>183</v>
      </c>
      <c r="B184" t="s">
        <v>3374</v>
      </c>
      <c r="C184" s="63" t="s">
        <v>3375</v>
      </c>
      <c r="E184" t="s">
        <v>3376</v>
      </c>
      <c r="G184" s="63" t="s">
        <v>590</v>
      </c>
      <c r="H184" s="63" t="s">
        <v>456</v>
      </c>
      <c r="I184" s="63">
        <v>20</v>
      </c>
      <c r="J184" s="63">
        <v>20</v>
      </c>
      <c r="K184" t="s">
        <v>102</v>
      </c>
      <c r="L184" s="63" t="s">
        <v>103</v>
      </c>
      <c r="M184" s="227">
        <v>104000</v>
      </c>
      <c r="N184" s="63" t="s">
        <v>586</v>
      </c>
      <c r="O184" s="63" t="s">
        <v>586</v>
      </c>
      <c r="P184" s="228">
        <f>M184/$M$984</f>
        <v>9.2041507179680071E-5</v>
      </c>
    </row>
    <row r="185" spans="1:16" x14ac:dyDescent="0.2">
      <c r="A185" s="225">
        <f>A184+1</f>
        <v>184</v>
      </c>
      <c r="B185" t="s">
        <v>3067</v>
      </c>
      <c r="C185" s="63" t="s">
        <v>3068</v>
      </c>
      <c r="D185" s="63" t="s">
        <v>656</v>
      </c>
      <c r="E185" t="s">
        <v>3069</v>
      </c>
      <c r="F185" t="s">
        <v>3070</v>
      </c>
      <c r="G185" s="63" t="s">
        <v>590</v>
      </c>
      <c r="H185" s="63" t="s">
        <v>591</v>
      </c>
      <c r="I185" s="63">
        <v>20</v>
      </c>
      <c r="J185" s="63">
        <v>20</v>
      </c>
      <c r="K185" t="s">
        <v>102</v>
      </c>
      <c r="L185" s="63" t="s">
        <v>103</v>
      </c>
      <c r="M185" s="227">
        <v>11000</v>
      </c>
      <c r="N185" s="63" t="s">
        <v>586</v>
      </c>
      <c r="O185" s="63" t="s">
        <v>586</v>
      </c>
      <c r="P185" s="228">
        <f>M185/$M$984</f>
        <v>9.7351594132353918E-6</v>
      </c>
    </row>
    <row r="186" spans="1:16" x14ac:dyDescent="0.2">
      <c r="A186" s="225">
        <f>A185+1</f>
        <v>185</v>
      </c>
      <c r="B186" t="s">
        <v>1403</v>
      </c>
      <c r="C186" s="63" t="s">
        <v>1404</v>
      </c>
      <c r="E186" t="s">
        <v>2146</v>
      </c>
      <c r="G186" s="63" t="s">
        <v>590</v>
      </c>
      <c r="H186" s="63" t="s">
        <v>190</v>
      </c>
      <c r="I186" s="63">
        <v>20</v>
      </c>
      <c r="J186" s="63">
        <v>20</v>
      </c>
      <c r="K186" t="s">
        <v>102</v>
      </c>
      <c r="L186" s="63" t="s">
        <v>103</v>
      </c>
      <c r="M186" s="227">
        <v>257306</v>
      </c>
      <c r="N186" s="63" t="s">
        <v>586</v>
      </c>
      <c r="O186" s="63" t="s">
        <v>586</v>
      </c>
      <c r="P186" s="228">
        <f>M186/$M$984</f>
        <v>2.277195389074496E-4</v>
      </c>
    </row>
    <row r="187" spans="1:16" x14ac:dyDescent="0.2">
      <c r="A187" s="225">
        <f>A186+1</f>
        <v>186</v>
      </c>
      <c r="B187" t="s">
        <v>86</v>
      </c>
      <c r="C187" s="63" t="s">
        <v>43</v>
      </c>
      <c r="E187" t="s">
        <v>1037</v>
      </c>
      <c r="G187" s="63" t="s">
        <v>590</v>
      </c>
      <c r="H187" s="63" t="s">
        <v>101</v>
      </c>
      <c r="I187" s="63">
        <v>20</v>
      </c>
      <c r="J187" s="63">
        <v>20</v>
      </c>
      <c r="K187" t="s">
        <v>102</v>
      </c>
      <c r="L187" s="63" t="s">
        <v>103</v>
      </c>
      <c r="M187" s="227">
        <v>52815</v>
      </c>
      <c r="N187" s="63" t="s">
        <v>586</v>
      </c>
      <c r="O187" s="63" t="s">
        <v>586</v>
      </c>
      <c r="P187" s="228">
        <f>M187/$M$984</f>
        <v>4.6742040400911567E-5</v>
      </c>
    </row>
    <row r="188" spans="1:16" x14ac:dyDescent="0.2">
      <c r="A188" s="225">
        <f>A187+1</f>
        <v>187</v>
      </c>
      <c r="B188" t="s">
        <v>212</v>
      </c>
      <c r="C188" s="63" t="s">
        <v>703</v>
      </c>
      <c r="D188" s="63" t="s">
        <v>704</v>
      </c>
      <c r="E188" t="s">
        <v>226</v>
      </c>
      <c r="F188" t="s">
        <v>705</v>
      </c>
      <c r="G188" s="63" t="s">
        <v>587</v>
      </c>
      <c r="H188" s="63" t="s">
        <v>585</v>
      </c>
      <c r="I188" s="63">
        <v>15</v>
      </c>
      <c r="J188" s="63">
        <v>15</v>
      </c>
      <c r="K188" t="s">
        <v>212</v>
      </c>
      <c r="L188" s="63" t="s">
        <v>213</v>
      </c>
      <c r="M188" s="227">
        <v>40</v>
      </c>
      <c r="N188" s="63" t="s">
        <v>586</v>
      </c>
      <c r="O188" s="63" t="s">
        <v>586</v>
      </c>
      <c r="P188" s="228">
        <f>M188/$M$984</f>
        <v>3.5400579684492336E-8</v>
      </c>
    </row>
    <row r="189" spans="1:16" x14ac:dyDescent="0.2">
      <c r="A189" s="225">
        <f>A188+1</f>
        <v>188</v>
      </c>
      <c r="B189" t="s">
        <v>2074</v>
      </c>
      <c r="C189" s="63" t="s">
        <v>2075</v>
      </c>
      <c r="E189" t="s">
        <v>2076</v>
      </c>
      <c r="F189" t="s">
        <v>2077</v>
      </c>
      <c r="G189" s="63" t="s">
        <v>590</v>
      </c>
      <c r="H189" s="63" t="s">
        <v>591</v>
      </c>
      <c r="I189" s="63">
        <v>20</v>
      </c>
      <c r="J189" s="63">
        <v>20</v>
      </c>
      <c r="K189" t="s">
        <v>219</v>
      </c>
      <c r="L189" s="63" t="s">
        <v>220</v>
      </c>
      <c r="M189" s="227">
        <v>36600</v>
      </c>
      <c r="N189" s="63" t="s">
        <v>586</v>
      </c>
      <c r="O189" s="63" t="s">
        <v>586</v>
      </c>
      <c r="P189" s="228">
        <f>M189/$M$984</f>
        <v>3.2391530411310483E-5</v>
      </c>
    </row>
    <row r="190" spans="1:16" x14ac:dyDescent="0.2">
      <c r="A190" s="225">
        <f>A189+1</f>
        <v>189</v>
      </c>
      <c r="B190" t="s">
        <v>925</v>
      </c>
      <c r="C190" s="63" t="s">
        <v>926</v>
      </c>
      <c r="E190" t="s">
        <v>1307</v>
      </c>
      <c r="F190" t="s">
        <v>1308</v>
      </c>
      <c r="G190" s="63" t="s">
        <v>590</v>
      </c>
      <c r="H190" s="63" t="s">
        <v>591</v>
      </c>
      <c r="I190" s="63">
        <v>20</v>
      </c>
      <c r="J190" s="63">
        <v>20</v>
      </c>
      <c r="K190" t="s">
        <v>219</v>
      </c>
      <c r="L190" s="63" t="s">
        <v>220</v>
      </c>
      <c r="M190" s="227">
        <v>20000</v>
      </c>
      <c r="N190" s="63" t="s">
        <v>586</v>
      </c>
      <c r="O190" s="63" t="s">
        <v>586</v>
      </c>
      <c r="P190" s="228">
        <f>M190/$M$984</f>
        <v>1.7700289842246168E-5</v>
      </c>
    </row>
    <row r="191" spans="1:16" x14ac:dyDescent="0.2">
      <c r="A191" s="225">
        <f>A190+1</f>
        <v>190</v>
      </c>
      <c r="B191" t="s">
        <v>3208</v>
      </c>
      <c r="C191" s="63" t="s">
        <v>3209</v>
      </c>
      <c r="D191" s="63" t="s">
        <v>656</v>
      </c>
      <c r="E191" t="s">
        <v>3210</v>
      </c>
      <c r="F191" t="s">
        <v>3211</v>
      </c>
      <c r="G191" s="63" t="s">
        <v>590</v>
      </c>
      <c r="H191" s="63" t="s">
        <v>591</v>
      </c>
      <c r="I191" s="63">
        <v>20</v>
      </c>
      <c r="J191" s="63">
        <v>20</v>
      </c>
      <c r="K191" t="s">
        <v>1510</v>
      </c>
      <c r="L191" s="63" t="s">
        <v>77</v>
      </c>
      <c r="M191" s="227">
        <v>6500</v>
      </c>
      <c r="N191" s="63" t="s">
        <v>586</v>
      </c>
      <c r="O191" s="63" t="s">
        <v>586</v>
      </c>
      <c r="P191" s="228">
        <f>M191/$M$984</f>
        <v>5.7525941987300045E-6</v>
      </c>
    </row>
    <row r="192" spans="1:16" x14ac:dyDescent="0.2">
      <c r="A192" s="225">
        <f>A191+1</f>
        <v>191</v>
      </c>
      <c r="B192" t="s">
        <v>3059</v>
      </c>
      <c r="C192" s="63" t="s">
        <v>3060</v>
      </c>
      <c r="D192" s="63" t="s">
        <v>656</v>
      </c>
      <c r="E192" t="s">
        <v>3061</v>
      </c>
      <c r="F192" t="s">
        <v>3062</v>
      </c>
      <c r="G192" s="63" t="s">
        <v>590</v>
      </c>
      <c r="H192" s="63" t="s">
        <v>591</v>
      </c>
      <c r="I192" s="63">
        <v>20</v>
      </c>
      <c r="J192" s="63">
        <v>20</v>
      </c>
      <c r="K192" t="s">
        <v>1510</v>
      </c>
      <c r="L192" s="63" t="s">
        <v>77</v>
      </c>
      <c r="M192" s="227">
        <v>29000</v>
      </c>
      <c r="N192" s="63" t="s">
        <v>586</v>
      </c>
      <c r="O192" s="63" t="s">
        <v>586</v>
      </c>
      <c r="P192" s="228">
        <f>M192/$M$984</f>
        <v>2.5665420271256943E-5</v>
      </c>
    </row>
    <row r="193" spans="1:16" x14ac:dyDescent="0.2">
      <c r="A193" s="225">
        <f>A192+1</f>
        <v>192</v>
      </c>
      <c r="B193" t="s">
        <v>1388</v>
      </c>
      <c r="C193" s="63" t="s">
        <v>1389</v>
      </c>
      <c r="D193" s="63" t="s">
        <v>656</v>
      </c>
      <c r="E193" t="s">
        <v>1390</v>
      </c>
      <c r="F193" t="s">
        <v>656</v>
      </c>
      <c r="G193" s="63" t="s">
        <v>590</v>
      </c>
      <c r="H193" s="63" t="s">
        <v>591</v>
      </c>
      <c r="I193" s="63">
        <v>20</v>
      </c>
      <c r="J193" s="63">
        <v>20</v>
      </c>
      <c r="K193" t="s">
        <v>1510</v>
      </c>
      <c r="L193" s="63" t="s">
        <v>77</v>
      </c>
      <c r="M193" s="227">
        <v>670000</v>
      </c>
      <c r="N193" s="63" t="s">
        <v>586</v>
      </c>
      <c r="O193" s="63" t="s">
        <v>586</v>
      </c>
      <c r="P193" s="228">
        <f>M193/$M$984</f>
        <v>5.9295970971524664E-4</v>
      </c>
    </row>
    <row r="194" spans="1:16" x14ac:dyDescent="0.2">
      <c r="A194" s="225">
        <f>A193+1</f>
        <v>193</v>
      </c>
      <c r="B194" t="s">
        <v>1459</v>
      </c>
      <c r="C194" s="63" t="s">
        <v>1460</v>
      </c>
      <c r="D194" s="63" t="s">
        <v>656</v>
      </c>
      <c r="E194" t="s">
        <v>1461</v>
      </c>
      <c r="F194" t="s">
        <v>1462</v>
      </c>
      <c r="G194" s="63" t="s">
        <v>590</v>
      </c>
      <c r="H194" s="63" t="s">
        <v>591</v>
      </c>
      <c r="I194" s="63">
        <v>20</v>
      </c>
      <c r="J194" s="63">
        <v>20</v>
      </c>
      <c r="K194" t="s">
        <v>1510</v>
      </c>
      <c r="L194" s="63" t="s">
        <v>77</v>
      </c>
      <c r="M194" s="227">
        <v>831500</v>
      </c>
      <c r="N194" s="63" t="s">
        <v>586</v>
      </c>
      <c r="O194" s="63" t="s">
        <v>586</v>
      </c>
      <c r="P194" s="228">
        <f>M194/$M$984</f>
        <v>7.3588955019138441E-4</v>
      </c>
    </row>
    <row r="195" spans="1:16" x14ac:dyDescent="0.2">
      <c r="A195" s="225">
        <f>A194+1</f>
        <v>194</v>
      </c>
      <c r="B195" t="s">
        <v>1420</v>
      </c>
      <c r="C195" s="63" t="s">
        <v>1421</v>
      </c>
      <c r="D195" s="63" t="s">
        <v>656</v>
      </c>
      <c r="E195" t="s">
        <v>1422</v>
      </c>
      <c r="F195" t="s">
        <v>1423</v>
      </c>
      <c r="G195" s="63" t="s">
        <v>590</v>
      </c>
      <c r="H195" s="63" t="s">
        <v>591</v>
      </c>
      <c r="I195" s="63">
        <v>20</v>
      </c>
      <c r="J195" s="63">
        <v>20</v>
      </c>
      <c r="K195" t="s">
        <v>1510</v>
      </c>
      <c r="L195" s="63" t="s">
        <v>77</v>
      </c>
      <c r="M195" s="227">
        <v>13500</v>
      </c>
      <c r="N195" s="63" t="s">
        <v>586</v>
      </c>
      <c r="O195" s="63" t="s">
        <v>586</v>
      </c>
      <c r="P195" s="228">
        <f>M195/$M$984</f>
        <v>1.1947695643516162E-5</v>
      </c>
    </row>
    <row r="196" spans="1:16" x14ac:dyDescent="0.2">
      <c r="A196" s="225">
        <f>A195+1</f>
        <v>195</v>
      </c>
      <c r="B196" t="s">
        <v>1396</v>
      </c>
      <c r="C196" s="63" t="s">
        <v>1397</v>
      </c>
      <c r="D196" s="63" t="s">
        <v>656</v>
      </c>
      <c r="E196" t="s">
        <v>1398</v>
      </c>
      <c r="F196" t="s">
        <v>2903</v>
      </c>
      <c r="G196" s="63" t="s">
        <v>590</v>
      </c>
      <c r="H196" s="63" t="s">
        <v>406</v>
      </c>
      <c r="I196" s="63">
        <v>15</v>
      </c>
      <c r="J196" s="63">
        <v>10</v>
      </c>
      <c r="K196" t="s">
        <v>1510</v>
      </c>
      <c r="L196" s="63" t="s">
        <v>77</v>
      </c>
      <c r="M196" s="227">
        <v>1060500</v>
      </c>
      <c r="N196" s="63" t="s">
        <v>586</v>
      </c>
      <c r="O196" s="63" t="s">
        <v>586</v>
      </c>
      <c r="P196" s="228">
        <f>M196/$M$984</f>
        <v>9.3855786888510299E-4</v>
      </c>
    </row>
    <row r="197" spans="1:16" x14ac:dyDescent="0.2">
      <c r="A197" s="225">
        <f>A196+1</f>
        <v>196</v>
      </c>
      <c r="B197" t="s">
        <v>2106</v>
      </c>
      <c r="C197" s="63" t="s">
        <v>2107</v>
      </c>
      <c r="D197" s="63" t="s">
        <v>656</v>
      </c>
      <c r="E197" t="s">
        <v>1398</v>
      </c>
      <c r="F197" t="s">
        <v>1399</v>
      </c>
      <c r="G197" s="63" t="s">
        <v>590</v>
      </c>
      <c r="H197" s="63" t="s">
        <v>591</v>
      </c>
      <c r="I197" s="63">
        <v>20</v>
      </c>
      <c r="J197" s="63">
        <v>20</v>
      </c>
      <c r="K197" t="s">
        <v>1510</v>
      </c>
      <c r="L197" s="63" t="s">
        <v>77</v>
      </c>
      <c r="M197" s="227">
        <v>10500</v>
      </c>
      <c r="N197" s="63" t="s">
        <v>586</v>
      </c>
      <c r="O197" s="63" t="s">
        <v>586</v>
      </c>
      <c r="P197" s="228">
        <f>M197/$M$984</f>
        <v>9.292652167179237E-6</v>
      </c>
    </row>
    <row r="198" spans="1:16" x14ac:dyDescent="0.2">
      <c r="A198" s="225">
        <f>A197+1</f>
        <v>197</v>
      </c>
      <c r="B198" t="s">
        <v>1441</v>
      </c>
      <c r="C198" s="63" t="s">
        <v>1442</v>
      </c>
      <c r="D198" s="63" t="s">
        <v>656</v>
      </c>
      <c r="E198" t="s">
        <v>2026</v>
      </c>
      <c r="F198" t="s">
        <v>2027</v>
      </c>
      <c r="G198" s="63" t="s">
        <v>583</v>
      </c>
      <c r="H198" s="63" t="s">
        <v>585</v>
      </c>
      <c r="I198" s="63">
        <v>15</v>
      </c>
      <c r="J198" s="63">
        <v>15</v>
      </c>
      <c r="K198" t="s">
        <v>1359</v>
      </c>
      <c r="L198" s="63" t="s">
        <v>1360</v>
      </c>
      <c r="M198" s="227">
        <v>2500</v>
      </c>
      <c r="N198" s="63" t="s">
        <v>586</v>
      </c>
      <c r="O198" s="63" t="s">
        <v>586</v>
      </c>
      <c r="P198" s="228">
        <f>M198/$M$984</f>
        <v>2.212536230280771E-6</v>
      </c>
    </row>
    <row r="199" spans="1:16" x14ac:dyDescent="0.2">
      <c r="A199" s="225">
        <f>A198+1</f>
        <v>198</v>
      </c>
      <c r="B199" t="s">
        <v>2268</v>
      </c>
      <c r="C199" s="63" t="s">
        <v>2269</v>
      </c>
      <c r="E199" t="s">
        <v>2270</v>
      </c>
      <c r="F199" t="s">
        <v>2271</v>
      </c>
      <c r="G199" s="63" t="s">
        <v>588</v>
      </c>
      <c r="H199" s="63" t="s">
        <v>585</v>
      </c>
      <c r="I199" s="63">
        <v>0</v>
      </c>
      <c r="J199" s="63">
        <v>0</v>
      </c>
      <c r="K199" t="s">
        <v>615</v>
      </c>
      <c r="L199" s="63" t="s">
        <v>616</v>
      </c>
      <c r="M199" s="227">
        <v>45000</v>
      </c>
      <c r="N199" s="63" t="s">
        <v>586</v>
      </c>
      <c r="O199" s="63" t="s">
        <v>586</v>
      </c>
      <c r="P199" s="228">
        <f>M199/$M$984</f>
        <v>3.9825652145053873E-5</v>
      </c>
    </row>
    <row r="200" spans="1:16" x14ac:dyDescent="0.2">
      <c r="A200" s="225">
        <f>A199+1</f>
        <v>199</v>
      </c>
      <c r="B200" t="s">
        <v>909</v>
      </c>
      <c r="C200" s="63" t="s">
        <v>910</v>
      </c>
      <c r="E200" t="s">
        <v>1279</v>
      </c>
      <c r="G200" s="63" t="s">
        <v>588</v>
      </c>
      <c r="H200" s="63" t="s">
        <v>585</v>
      </c>
      <c r="I200" s="63">
        <v>0</v>
      </c>
      <c r="J200" s="63">
        <v>0</v>
      </c>
      <c r="K200" t="s">
        <v>615</v>
      </c>
      <c r="L200" s="63" t="s">
        <v>616</v>
      </c>
      <c r="M200" s="227">
        <v>75000</v>
      </c>
      <c r="N200" s="63" t="s">
        <v>586</v>
      </c>
      <c r="O200" s="63" t="s">
        <v>586</v>
      </c>
      <c r="P200" s="228">
        <f>M200/$M$984</f>
        <v>6.6376086908423129E-5</v>
      </c>
    </row>
    <row r="201" spans="1:16" x14ac:dyDescent="0.2">
      <c r="A201" s="225">
        <f>A200+1</f>
        <v>200</v>
      </c>
      <c r="B201" t="s">
        <v>1636</v>
      </c>
      <c r="C201" s="63" t="s">
        <v>1637</v>
      </c>
      <c r="D201" s="63" t="s">
        <v>2479</v>
      </c>
      <c r="E201" t="s">
        <v>1638</v>
      </c>
      <c r="F201" t="s">
        <v>2480</v>
      </c>
      <c r="G201" s="63" t="s">
        <v>588</v>
      </c>
      <c r="H201" s="63" t="s">
        <v>585</v>
      </c>
      <c r="I201" s="63">
        <v>0</v>
      </c>
      <c r="J201" s="63">
        <v>0</v>
      </c>
      <c r="K201" t="s">
        <v>2807</v>
      </c>
      <c r="L201" s="63" t="s">
        <v>449</v>
      </c>
      <c r="M201" s="227">
        <v>88500</v>
      </c>
      <c r="N201" s="63" t="s">
        <v>586</v>
      </c>
      <c r="O201" s="63" t="s">
        <v>586</v>
      </c>
      <c r="P201" s="228">
        <f>M201/$M$984</f>
        <v>7.8323782551939294E-5</v>
      </c>
    </row>
    <row r="202" spans="1:16" x14ac:dyDescent="0.2">
      <c r="A202" s="225">
        <f>A201+1</f>
        <v>201</v>
      </c>
      <c r="B202" t="s">
        <v>1687</v>
      </c>
      <c r="C202" s="63" t="s">
        <v>1688</v>
      </c>
      <c r="D202" s="63" t="s">
        <v>656</v>
      </c>
      <c r="E202" t="s">
        <v>1689</v>
      </c>
      <c r="F202" t="s">
        <v>1690</v>
      </c>
      <c r="G202" s="63" t="s">
        <v>588</v>
      </c>
      <c r="H202" s="63" t="s">
        <v>585</v>
      </c>
      <c r="I202" s="63">
        <v>0</v>
      </c>
      <c r="J202" s="63">
        <v>0</v>
      </c>
      <c r="K202" t="s">
        <v>597</v>
      </c>
      <c r="L202" s="63" t="s">
        <v>598</v>
      </c>
      <c r="M202" s="227">
        <v>528000</v>
      </c>
      <c r="N202" s="63" t="s">
        <v>586</v>
      </c>
      <c r="O202" s="63" t="s">
        <v>586</v>
      </c>
      <c r="P202" s="228">
        <f>M202/$M$984</f>
        <v>4.6728765183529878E-4</v>
      </c>
    </row>
    <row r="203" spans="1:16" x14ac:dyDescent="0.2">
      <c r="A203" s="225">
        <f>A202+1</f>
        <v>202</v>
      </c>
      <c r="B203" t="s">
        <v>1697</v>
      </c>
      <c r="C203" s="63" t="s">
        <v>1698</v>
      </c>
      <c r="D203" s="63" t="s">
        <v>656</v>
      </c>
      <c r="E203" t="s">
        <v>1689</v>
      </c>
      <c r="F203" t="s">
        <v>1690</v>
      </c>
      <c r="G203" s="63" t="s">
        <v>588</v>
      </c>
      <c r="H203" s="63" t="s">
        <v>585</v>
      </c>
      <c r="I203" s="63">
        <v>0</v>
      </c>
      <c r="J203" s="63">
        <v>0</v>
      </c>
      <c r="K203" t="s">
        <v>597</v>
      </c>
      <c r="L203" s="63" t="s">
        <v>598</v>
      </c>
      <c r="M203" s="227">
        <v>165000</v>
      </c>
      <c r="N203" s="63" t="s">
        <v>586</v>
      </c>
      <c r="O203" s="63" t="s">
        <v>586</v>
      </c>
      <c r="P203" s="228">
        <f>M203/$M$984</f>
        <v>1.4602739119853089E-4</v>
      </c>
    </row>
    <row r="204" spans="1:16" x14ac:dyDescent="0.2">
      <c r="A204" s="225">
        <f>A203+1</f>
        <v>203</v>
      </c>
      <c r="B204" t="s">
        <v>1699</v>
      </c>
      <c r="C204" s="63" t="s">
        <v>1700</v>
      </c>
      <c r="E204" t="s">
        <v>1689</v>
      </c>
      <c r="F204" t="s">
        <v>1690</v>
      </c>
      <c r="G204" s="63" t="s">
        <v>588</v>
      </c>
      <c r="H204" s="63" t="s">
        <v>585</v>
      </c>
      <c r="I204" s="63">
        <v>0</v>
      </c>
      <c r="J204" s="63">
        <v>0</v>
      </c>
      <c r="K204" t="s">
        <v>597</v>
      </c>
      <c r="L204" s="63" t="s">
        <v>598</v>
      </c>
      <c r="M204" s="227">
        <v>196000</v>
      </c>
      <c r="N204" s="63" t="s">
        <v>586</v>
      </c>
      <c r="O204" s="63" t="s">
        <v>586</v>
      </c>
      <c r="P204" s="228">
        <f>M204/$M$984</f>
        <v>1.7346284045401244E-4</v>
      </c>
    </row>
    <row r="205" spans="1:16" x14ac:dyDescent="0.2">
      <c r="A205" s="225">
        <f>A204+1</f>
        <v>204</v>
      </c>
      <c r="B205" t="s">
        <v>148</v>
      </c>
      <c r="C205" s="63" t="s">
        <v>526</v>
      </c>
      <c r="E205" t="s">
        <v>1238</v>
      </c>
      <c r="F205" t="s">
        <v>1239</v>
      </c>
      <c r="G205" s="63" t="s">
        <v>588</v>
      </c>
      <c r="H205" s="63" t="s">
        <v>585</v>
      </c>
      <c r="I205" s="63">
        <v>0</v>
      </c>
      <c r="J205" s="63">
        <v>0</v>
      </c>
      <c r="K205" t="s">
        <v>597</v>
      </c>
      <c r="L205" s="63" t="s">
        <v>598</v>
      </c>
      <c r="M205" s="227">
        <v>197500</v>
      </c>
      <c r="N205" s="63" t="s">
        <v>586</v>
      </c>
      <c r="O205" s="63" t="s">
        <v>586</v>
      </c>
      <c r="P205" s="228">
        <f>M205/$M$984</f>
        <v>1.747903621921809E-4</v>
      </c>
    </row>
    <row r="206" spans="1:16" x14ac:dyDescent="0.2">
      <c r="A206" s="225">
        <f>A205+1</f>
        <v>205</v>
      </c>
      <c r="B206" t="s">
        <v>149</v>
      </c>
      <c r="C206" s="63" t="s">
        <v>486</v>
      </c>
      <c r="E206" t="s">
        <v>1238</v>
      </c>
      <c r="F206" t="s">
        <v>1239</v>
      </c>
      <c r="G206" s="63" t="s">
        <v>588</v>
      </c>
      <c r="H206" s="63" t="s">
        <v>585</v>
      </c>
      <c r="I206" s="63">
        <v>0</v>
      </c>
      <c r="J206" s="63">
        <v>0</v>
      </c>
      <c r="K206" t="s">
        <v>597</v>
      </c>
      <c r="L206" s="63" t="s">
        <v>598</v>
      </c>
      <c r="M206" s="227">
        <v>88500</v>
      </c>
      <c r="N206" s="63" t="s">
        <v>586</v>
      </c>
      <c r="O206" s="63" t="s">
        <v>586</v>
      </c>
      <c r="P206" s="228">
        <f>M206/$M$984</f>
        <v>7.8323782551939294E-5</v>
      </c>
    </row>
    <row r="207" spans="1:16" x14ac:dyDescent="0.2">
      <c r="A207" s="225">
        <f>A206+1</f>
        <v>206</v>
      </c>
      <c r="B207" t="s">
        <v>913</v>
      </c>
      <c r="C207" s="63" t="s">
        <v>914</v>
      </c>
      <c r="E207" t="s">
        <v>1266</v>
      </c>
      <c r="F207" t="s">
        <v>1267</v>
      </c>
      <c r="G207" s="63" t="s">
        <v>588</v>
      </c>
      <c r="H207" s="63" t="s">
        <v>585</v>
      </c>
      <c r="I207" s="63">
        <v>0</v>
      </c>
      <c r="J207" s="63">
        <v>0</v>
      </c>
      <c r="K207" t="s">
        <v>151</v>
      </c>
      <c r="L207" s="63" t="s">
        <v>152</v>
      </c>
      <c r="M207" s="227">
        <v>19500</v>
      </c>
      <c r="N207" s="63" t="s">
        <v>586</v>
      </c>
      <c r="O207" s="63" t="s">
        <v>586</v>
      </c>
      <c r="P207" s="228">
        <f>M207/$M$984</f>
        <v>1.7257782596190012E-5</v>
      </c>
    </row>
    <row r="208" spans="1:16" x14ac:dyDescent="0.2">
      <c r="A208" s="225">
        <f>A207+1</f>
        <v>207</v>
      </c>
      <c r="B208" t="s">
        <v>1463</v>
      </c>
      <c r="C208" s="63" t="s">
        <v>1464</v>
      </c>
      <c r="E208" t="s">
        <v>1465</v>
      </c>
      <c r="F208" t="s">
        <v>1466</v>
      </c>
      <c r="G208" s="63" t="s">
        <v>588</v>
      </c>
      <c r="H208" s="63" t="s">
        <v>585</v>
      </c>
      <c r="I208" s="63">
        <v>0</v>
      </c>
      <c r="J208" s="63">
        <v>0</v>
      </c>
      <c r="K208" t="s">
        <v>151</v>
      </c>
      <c r="L208" s="63" t="s">
        <v>152</v>
      </c>
      <c r="M208" s="227">
        <v>69500</v>
      </c>
      <c r="N208" s="63" t="s">
        <v>586</v>
      </c>
      <c r="O208" s="63" t="s">
        <v>586</v>
      </c>
      <c r="P208" s="228">
        <f>M208/$M$984</f>
        <v>6.1508507201805425E-5</v>
      </c>
    </row>
    <row r="209" spans="1:16" x14ac:dyDescent="0.2">
      <c r="A209" s="225">
        <f>A208+1</f>
        <v>208</v>
      </c>
      <c r="B209" t="s">
        <v>2119</v>
      </c>
      <c r="C209" s="63" t="s">
        <v>2120</v>
      </c>
      <c r="E209" t="s">
        <v>2121</v>
      </c>
      <c r="G209" s="63" t="s">
        <v>588</v>
      </c>
      <c r="H209" s="63" t="s">
        <v>585</v>
      </c>
      <c r="I209" s="63">
        <v>0</v>
      </c>
      <c r="J209" s="63">
        <v>0</v>
      </c>
      <c r="K209" t="s">
        <v>615</v>
      </c>
      <c r="L209" s="63" t="s">
        <v>616</v>
      </c>
      <c r="M209" s="227">
        <v>579500</v>
      </c>
      <c r="N209" s="63" t="s">
        <v>586</v>
      </c>
      <c r="O209" s="63" t="s">
        <v>586</v>
      </c>
      <c r="P209" s="228">
        <f>M209/$M$984</f>
        <v>5.1286589817908269E-4</v>
      </c>
    </row>
    <row r="210" spans="1:16" x14ac:dyDescent="0.2">
      <c r="A210" s="225">
        <f>A209+1</f>
        <v>209</v>
      </c>
      <c r="B210" t="s">
        <v>2227</v>
      </c>
      <c r="C210" s="63" t="s">
        <v>2228</v>
      </c>
      <c r="E210" t="s">
        <v>2229</v>
      </c>
      <c r="F210" t="s">
        <v>2230</v>
      </c>
      <c r="G210" s="63" t="s">
        <v>588</v>
      </c>
      <c r="H210" s="63" t="s">
        <v>585</v>
      </c>
      <c r="I210" s="63">
        <v>0</v>
      </c>
      <c r="J210" s="63">
        <v>0</v>
      </c>
      <c r="K210" t="s">
        <v>124</v>
      </c>
      <c r="L210" s="63" t="s">
        <v>125</v>
      </c>
      <c r="M210" s="227">
        <v>7500</v>
      </c>
      <c r="N210" s="63" t="s">
        <v>586</v>
      </c>
      <c r="O210" s="63" t="s">
        <v>586</v>
      </c>
      <c r="P210" s="228">
        <f>M210/$M$984</f>
        <v>6.6376086908423122E-6</v>
      </c>
    </row>
    <row r="211" spans="1:16" x14ac:dyDescent="0.2">
      <c r="A211" s="225">
        <f>A210+1</f>
        <v>210</v>
      </c>
      <c r="B211" t="s">
        <v>450</v>
      </c>
      <c r="C211" s="63" t="s">
        <v>489</v>
      </c>
      <c r="D211" s="63" t="s">
        <v>1000</v>
      </c>
      <c r="E211" t="s">
        <v>1243</v>
      </c>
      <c r="F211" t="s">
        <v>592</v>
      </c>
      <c r="G211" s="63" t="s">
        <v>588</v>
      </c>
      <c r="H211" s="63" t="s">
        <v>585</v>
      </c>
      <c r="I211" s="63">
        <v>0</v>
      </c>
      <c r="J211" s="63">
        <v>0</v>
      </c>
      <c r="K211" t="s">
        <v>2807</v>
      </c>
      <c r="L211" s="63" t="s">
        <v>449</v>
      </c>
      <c r="M211" s="227">
        <v>204000</v>
      </c>
      <c r="N211" s="63" t="s">
        <v>586</v>
      </c>
      <c r="O211" s="63" t="s">
        <v>586</v>
      </c>
      <c r="P211" s="228">
        <f>M211/$M$984</f>
        <v>1.8054295639091089E-4</v>
      </c>
    </row>
    <row r="212" spans="1:16" x14ac:dyDescent="0.2">
      <c r="A212" s="225">
        <f>A211+1</f>
        <v>211</v>
      </c>
      <c r="B212" t="s">
        <v>193</v>
      </c>
      <c r="C212" s="63" t="s">
        <v>310</v>
      </c>
      <c r="E212" t="s">
        <v>991</v>
      </c>
      <c r="F212" t="s">
        <v>1237</v>
      </c>
      <c r="G212" s="63" t="s">
        <v>588</v>
      </c>
      <c r="H212" s="63" t="s">
        <v>585</v>
      </c>
      <c r="I212" s="63">
        <v>0</v>
      </c>
      <c r="J212" s="63">
        <v>0</v>
      </c>
      <c r="K212" t="s">
        <v>133</v>
      </c>
      <c r="L212" s="63" t="s">
        <v>134</v>
      </c>
      <c r="M212" s="227">
        <v>893500</v>
      </c>
      <c r="N212" s="63" t="s">
        <v>586</v>
      </c>
      <c r="O212" s="63" t="s">
        <v>586</v>
      </c>
      <c r="P212" s="228">
        <f>M212/$M$984</f>
        <v>7.9076044870234747E-4</v>
      </c>
    </row>
    <row r="213" spans="1:16" x14ac:dyDescent="0.2">
      <c r="A213" s="225">
        <f>A212+1</f>
        <v>212</v>
      </c>
      <c r="B213" t="s">
        <v>56</v>
      </c>
      <c r="C213" s="63" t="s">
        <v>309</v>
      </c>
      <c r="E213" t="s">
        <v>991</v>
      </c>
      <c r="F213" t="s">
        <v>1237</v>
      </c>
      <c r="G213" s="63" t="s">
        <v>588</v>
      </c>
      <c r="H213" s="63" t="s">
        <v>585</v>
      </c>
      <c r="I213" s="63">
        <v>0</v>
      </c>
      <c r="J213" s="63">
        <v>0</v>
      </c>
      <c r="K213" t="s">
        <v>133</v>
      </c>
      <c r="L213" s="63" t="s">
        <v>134</v>
      </c>
      <c r="M213" s="227">
        <v>408500</v>
      </c>
      <c r="N213" s="63" t="s">
        <v>586</v>
      </c>
      <c r="O213" s="63" t="s">
        <v>586</v>
      </c>
      <c r="P213" s="228">
        <f>M213/$M$984</f>
        <v>3.6152842002787794E-4</v>
      </c>
    </row>
    <row r="214" spans="1:16" x14ac:dyDescent="0.2">
      <c r="A214" s="225">
        <f>A213+1</f>
        <v>213</v>
      </c>
      <c r="B214" t="s">
        <v>135</v>
      </c>
      <c r="C214" s="63" t="s">
        <v>93</v>
      </c>
      <c r="E214" t="s">
        <v>991</v>
      </c>
      <c r="F214" t="s">
        <v>1237</v>
      </c>
      <c r="G214" s="63" t="s">
        <v>588</v>
      </c>
      <c r="H214" s="63" t="s">
        <v>585</v>
      </c>
      <c r="I214" s="63">
        <v>0</v>
      </c>
      <c r="J214" s="63">
        <v>0</v>
      </c>
      <c r="K214" t="s">
        <v>133</v>
      </c>
      <c r="L214" s="63" t="s">
        <v>134</v>
      </c>
      <c r="M214" s="227">
        <v>179000</v>
      </c>
      <c r="N214" s="63" t="s">
        <v>586</v>
      </c>
      <c r="O214" s="63" t="s">
        <v>586</v>
      </c>
      <c r="P214" s="228">
        <f>M214/$M$984</f>
        <v>1.584175940881032E-4</v>
      </c>
    </row>
    <row r="215" spans="1:16" x14ac:dyDescent="0.2">
      <c r="A215" s="225">
        <f>A214+1</f>
        <v>214</v>
      </c>
      <c r="B215" t="s">
        <v>54</v>
      </c>
      <c r="C215" s="63" t="s">
        <v>552</v>
      </c>
      <c r="E215" t="s">
        <v>991</v>
      </c>
      <c r="F215" t="s">
        <v>1237</v>
      </c>
      <c r="G215" s="63" t="s">
        <v>588</v>
      </c>
      <c r="H215" s="63" t="s">
        <v>585</v>
      </c>
      <c r="I215" s="63">
        <v>0</v>
      </c>
      <c r="J215" s="63">
        <v>0</v>
      </c>
      <c r="K215" t="s">
        <v>133</v>
      </c>
      <c r="L215" s="63" t="s">
        <v>134</v>
      </c>
      <c r="M215" s="227">
        <v>223500</v>
      </c>
      <c r="N215" s="63" t="s">
        <v>586</v>
      </c>
      <c r="O215" s="63" t="s">
        <v>586</v>
      </c>
      <c r="P215" s="228">
        <f>M215/$M$984</f>
        <v>1.9780073898710091E-4</v>
      </c>
    </row>
    <row r="216" spans="1:16" x14ac:dyDescent="0.2">
      <c r="A216" s="225">
        <f>A215+1</f>
        <v>215</v>
      </c>
      <c r="B216" t="s">
        <v>55</v>
      </c>
      <c r="C216" s="63" t="s">
        <v>230</v>
      </c>
      <c r="E216" t="s">
        <v>991</v>
      </c>
      <c r="F216" t="s">
        <v>1237</v>
      </c>
      <c r="G216" s="63" t="s">
        <v>588</v>
      </c>
      <c r="H216" s="63" t="s">
        <v>585</v>
      </c>
      <c r="I216" s="63">
        <v>0</v>
      </c>
      <c r="J216" s="63">
        <v>0</v>
      </c>
      <c r="K216" t="s">
        <v>133</v>
      </c>
      <c r="L216" s="63" t="s">
        <v>134</v>
      </c>
      <c r="M216" s="227">
        <v>185500</v>
      </c>
      <c r="N216" s="63" t="s">
        <v>586</v>
      </c>
      <c r="O216" s="63" t="s">
        <v>586</v>
      </c>
      <c r="P216" s="228">
        <f>M216/$M$984</f>
        <v>1.641701882868332E-4</v>
      </c>
    </row>
    <row r="217" spans="1:16" x14ac:dyDescent="0.2">
      <c r="A217" s="225">
        <f>A216+1</f>
        <v>216</v>
      </c>
      <c r="B217" t="s">
        <v>116</v>
      </c>
      <c r="C217" s="63" t="s">
        <v>34</v>
      </c>
      <c r="E217" t="s">
        <v>1281</v>
      </c>
      <c r="F217" t="s">
        <v>1282</v>
      </c>
      <c r="G217" s="63" t="s">
        <v>588</v>
      </c>
      <c r="H217" s="63" t="s">
        <v>585</v>
      </c>
      <c r="I217" s="63">
        <v>0</v>
      </c>
      <c r="J217" s="63">
        <v>0</v>
      </c>
      <c r="K217" t="s">
        <v>102</v>
      </c>
      <c r="L217" s="63" t="s">
        <v>103</v>
      </c>
      <c r="M217" s="227">
        <v>35500</v>
      </c>
      <c r="N217" s="63" t="s">
        <v>586</v>
      </c>
      <c r="O217" s="63" t="s">
        <v>586</v>
      </c>
      <c r="P217" s="228">
        <f>M217/$M$984</f>
        <v>3.1418014469986945E-5</v>
      </c>
    </row>
    <row r="218" spans="1:16" x14ac:dyDescent="0.2">
      <c r="A218" s="225">
        <f>A217+1</f>
        <v>217</v>
      </c>
      <c r="B218" t="s">
        <v>1372</v>
      </c>
      <c r="C218" s="63" t="s">
        <v>1373</v>
      </c>
      <c r="D218" s="63" t="s">
        <v>1374</v>
      </c>
      <c r="E218" t="s">
        <v>1375</v>
      </c>
      <c r="F218" t="s">
        <v>592</v>
      </c>
      <c r="G218" s="63" t="s">
        <v>588</v>
      </c>
      <c r="H218" s="63" t="s">
        <v>585</v>
      </c>
      <c r="I218" s="63">
        <v>0</v>
      </c>
      <c r="J218" s="63">
        <v>0</v>
      </c>
      <c r="K218" t="s">
        <v>388</v>
      </c>
      <c r="L218" s="63" t="s">
        <v>389</v>
      </c>
      <c r="M218" s="227">
        <v>37000</v>
      </c>
      <c r="N218" s="63" t="s">
        <v>586</v>
      </c>
      <c r="O218" s="63" t="s">
        <v>586</v>
      </c>
      <c r="P218" s="228">
        <f>M218/$M$984</f>
        <v>3.2745536208155411E-5</v>
      </c>
    </row>
    <row r="219" spans="1:16" x14ac:dyDescent="0.2">
      <c r="A219" s="225">
        <f>A218+1</f>
        <v>218</v>
      </c>
      <c r="B219" t="s">
        <v>1208</v>
      </c>
      <c r="C219" s="63" t="s">
        <v>1318</v>
      </c>
      <c r="E219" t="s">
        <v>1319</v>
      </c>
      <c r="F219" t="s">
        <v>1664</v>
      </c>
      <c r="G219" s="63" t="s">
        <v>588</v>
      </c>
      <c r="H219" s="63" t="s">
        <v>585</v>
      </c>
      <c r="I219" s="63">
        <v>0</v>
      </c>
      <c r="J219" s="63">
        <v>0</v>
      </c>
      <c r="K219" t="s">
        <v>124</v>
      </c>
      <c r="L219" s="63" t="s">
        <v>125</v>
      </c>
      <c r="M219" s="227">
        <v>20000</v>
      </c>
      <c r="N219" s="63" t="s">
        <v>586</v>
      </c>
      <c r="O219" s="63" t="s">
        <v>586</v>
      </c>
      <c r="P219" s="228">
        <f>M219/$M$984</f>
        <v>1.7700289842246168E-5</v>
      </c>
    </row>
    <row r="220" spans="1:16" x14ac:dyDescent="0.2">
      <c r="A220" s="225">
        <f>A219+1</f>
        <v>219</v>
      </c>
      <c r="B220" t="s">
        <v>3433</v>
      </c>
      <c r="C220" s="63" t="s">
        <v>3434</v>
      </c>
      <c r="D220" s="63" t="s">
        <v>3435</v>
      </c>
      <c r="E220" t="s">
        <v>3436</v>
      </c>
      <c r="F220" t="s">
        <v>3437</v>
      </c>
      <c r="G220" s="63" t="s">
        <v>588</v>
      </c>
      <c r="H220" s="63" t="s">
        <v>585</v>
      </c>
      <c r="I220" s="63">
        <v>0</v>
      </c>
      <c r="J220" s="63">
        <v>0</v>
      </c>
      <c r="K220" t="s">
        <v>614</v>
      </c>
      <c r="L220" s="63" t="s">
        <v>442</v>
      </c>
      <c r="M220" s="227">
        <v>12500</v>
      </c>
      <c r="N220" s="63" t="s">
        <v>586</v>
      </c>
      <c r="O220" s="63" t="s">
        <v>586</v>
      </c>
      <c r="P220" s="228">
        <f>M220/$M$984</f>
        <v>1.1062681151403854E-5</v>
      </c>
    </row>
    <row r="221" spans="1:16" x14ac:dyDescent="0.2">
      <c r="A221" s="225">
        <f>A220+1</f>
        <v>220</v>
      </c>
      <c r="B221" t="s">
        <v>3052</v>
      </c>
      <c r="C221" s="63" t="s">
        <v>3053</v>
      </c>
      <c r="E221" t="s">
        <v>3054</v>
      </c>
      <c r="F221" t="s">
        <v>3055</v>
      </c>
      <c r="G221" s="63" t="s">
        <v>588</v>
      </c>
      <c r="H221" s="63" t="s">
        <v>585</v>
      </c>
      <c r="I221" s="63">
        <v>0</v>
      </c>
      <c r="J221" s="63">
        <v>0</v>
      </c>
      <c r="K221" t="s">
        <v>614</v>
      </c>
      <c r="L221" s="63" t="s">
        <v>442</v>
      </c>
      <c r="M221" s="227">
        <v>50000</v>
      </c>
      <c r="N221" s="63" t="s">
        <v>586</v>
      </c>
      <c r="O221" s="63" t="s">
        <v>586</v>
      </c>
      <c r="P221" s="228">
        <f>M221/$M$984</f>
        <v>4.4250724605615417E-5</v>
      </c>
    </row>
    <row r="222" spans="1:16" x14ac:dyDescent="0.2">
      <c r="A222" s="225">
        <f>A221+1</f>
        <v>221</v>
      </c>
      <c r="B222" t="s">
        <v>630</v>
      </c>
      <c r="C222" s="63" t="s">
        <v>557</v>
      </c>
      <c r="E222" t="s">
        <v>1246</v>
      </c>
      <c r="G222" s="63" t="s">
        <v>588</v>
      </c>
      <c r="H222" s="63" t="s">
        <v>585</v>
      </c>
      <c r="I222" s="63">
        <v>0</v>
      </c>
      <c r="J222" s="63">
        <v>0</v>
      </c>
      <c r="K222" t="s">
        <v>615</v>
      </c>
      <c r="L222" s="63" t="s">
        <v>616</v>
      </c>
      <c r="M222" s="227">
        <v>536500</v>
      </c>
      <c r="N222" s="63" t="s">
        <v>586</v>
      </c>
      <c r="O222" s="63" t="s">
        <v>586</v>
      </c>
      <c r="P222" s="228">
        <f>M222/$M$984</f>
        <v>4.7481027501825344E-4</v>
      </c>
    </row>
    <row r="223" spans="1:16" x14ac:dyDescent="0.2">
      <c r="A223" s="225">
        <f>A222+1</f>
        <v>222</v>
      </c>
      <c r="B223" t="s">
        <v>2244</v>
      </c>
      <c r="C223" s="63" t="s">
        <v>2245</v>
      </c>
      <c r="E223" t="s">
        <v>2246</v>
      </c>
      <c r="G223" s="63" t="s">
        <v>588</v>
      </c>
      <c r="H223" s="63" t="s">
        <v>585</v>
      </c>
      <c r="I223" s="63">
        <v>0</v>
      </c>
      <c r="J223" s="63">
        <v>0</v>
      </c>
      <c r="K223" t="s">
        <v>394</v>
      </c>
      <c r="L223" s="63" t="s">
        <v>395</v>
      </c>
      <c r="M223" s="227">
        <v>3000</v>
      </c>
      <c r="N223" s="63" t="s">
        <v>586</v>
      </c>
      <c r="O223" s="63" t="s">
        <v>586</v>
      </c>
      <c r="P223" s="228">
        <f>M223/$M$984</f>
        <v>2.6550434763369249E-6</v>
      </c>
    </row>
    <row r="224" spans="1:16" x14ac:dyDescent="0.2">
      <c r="A224" s="225">
        <f>A223+1</f>
        <v>223</v>
      </c>
      <c r="B224" t="s">
        <v>3451</v>
      </c>
      <c r="C224" s="63" t="s">
        <v>3452</v>
      </c>
      <c r="D224" s="63" t="s">
        <v>3453</v>
      </c>
      <c r="E224" t="s">
        <v>3454</v>
      </c>
      <c r="F224" t="s">
        <v>3455</v>
      </c>
      <c r="G224" s="63" t="s">
        <v>588</v>
      </c>
      <c r="H224" s="63" t="s">
        <v>585</v>
      </c>
      <c r="I224" s="63">
        <v>0</v>
      </c>
      <c r="J224" s="63">
        <v>0</v>
      </c>
      <c r="K224" t="s">
        <v>262</v>
      </c>
      <c r="L224" s="63" t="s">
        <v>204</v>
      </c>
      <c r="M224" s="227">
        <v>2500</v>
      </c>
      <c r="N224" s="63" t="s">
        <v>586</v>
      </c>
      <c r="O224" s="63" t="s">
        <v>586</v>
      </c>
      <c r="P224" s="228">
        <f>M224/$M$984</f>
        <v>2.212536230280771E-6</v>
      </c>
    </row>
    <row r="225" spans="1:16" x14ac:dyDescent="0.2">
      <c r="A225" s="225">
        <f>A224+1</f>
        <v>224</v>
      </c>
      <c r="B225" t="s">
        <v>1977</v>
      </c>
      <c r="C225" s="63" t="s">
        <v>1978</v>
      </c>
      <c r="D225" s="63" t="s">
        <v>656</v>
      </c>
      <c r="E225" t="s">
        <v>1979</v>
      </c>
      <c r="F225" t="s">
        <v>1980</v>
      </c>
      <c r="G225" s="63" t="s">
        <v>588</v>
      </c>
      <c r="H225" s="63" t="s">
        <v>585</v>
      </c>
      <c r="I225" s="63">
        <v>0</v>
      </c>
      <c r="J225" s="63">
        <v>0</v>
      </c>
      <c r="K225" t="s">
        <v>219</v>
      </c>
      <c r="L225" s="63" t="s">
        <v>220</v>
      </c>
      <c r="M225" s="227">
        <v>9500</v>
      </c>
      <c r="N225" s="63" t="s">
        <v>586</v>
      </c>
      <c r="O225" s="63" t="s">
        <v>586</v>
      </c>
      <c r="P225" s="228">
        <f>M225/$M$984</f>
        <v>8.4076376750669293E-6</v>
      </c>
    </row>
    <row r="226" spans="1:16" x14ac:dyDescent="0.2">
      <c r="A226" s="225">
        <f>A225+1</f>
        <v>225</v>
      </c>
      <c r="B226" t="s">
        <v>3403</v>
      </c>
      <c r="C226" s="63" t="s">
        <v>3404</v>
      </c>
      <c r="E226" t="s">
        <v>3405</v>
      </c>
      <c r="F226" t="s">
        <v>3406</v>
      </c>
      <c r="G226" s="63" t="s">
        <v>588</v>
      </c>
      <c r="H226" s="63" t="s">
        <v>585</v>
      </c>
      <c r="I226" s="63">
        <v>0</v>
      </c>
      <c r="J226" s="63">
        <v>0</v>
      </c>
      <c r="K226" t="s">
        <v>124</v>
      </c>
      <c r="L226" s="63" t="s">
        <v>125</v>
      </c>
      <c r="M226" s="227">
        <v>25500</v>
      </c>
      <c r="N226" s="63" t="s">
        <v>586</v>
      </c>
      <c r="O226" s="63" t="s">
        <v>586</v>
      </c>
      <c r="P226" s="228">
        <f>M226/$M$984</f>
        <v>2.2567869548863861E-5</v>
      </c>
    </row>
    <row r="227" spans="1:16" x14ac:dyDescent="0.2">
      <c r="A227" s="225">
        <f>A226+1</f>
        <v>226</v>
      </c>
      <c r="B227" t="s">
        <v>470</v>
      </c>
      <c r="C227" s="63" t="s">
        <v>359</v>
      </c>
      <c r="E227" t="s">
        <v>1386</v>
      </c>
      <c r="G227" s="63" t="s">
        <v>588</v>
      </c>
      <c r="H227" s="63" t="s">
        <v>585</v>
      </c>
      <c r="I227" s="63">
        <v>0</v>
      </c>
      <c r="J227" s="63">
        <v>0</v>
      </c>
      <c r="K227" t="s">
        <v>615</v>
      </c>
      <c r="L227" s="63" t="s">
        <v>616</v>
      </c>
      <c r="M227" s="227">
        <v>12500</v>
      </c>
      <c r="N227" s="63" t="s">
        <v>586</v>
      </c>
      <c r="O227" s="63" t="s">
        <v>586</v>
      </c>
      <c r="P227" s="228">
        <f>M227/$M$984</f>
        <v>1.1062681151403854E-5</v>
      </c>
    </row>
    <row r="228" spans="1:16" x14ac:dyDescent="0.2">
      <c r="A228" s="225">
        <f>A227+1</f>
        <v>227</v>
      </c>
      <c r="B228" t="s">
        <v>2315</v>
      </c>
      <c r="C228" s="63" t="s">
        <v>2316</v>
      </c>
      <c r="E228" t="s">
        <v>2317</v>
      </c>
      <c r="G228" s="63" t="s">
        <v>588</v>
      </c>
      <c r="H228" s="63" t="s">
        <v>585</v>
      </c>
      <c r="I228" s="63">
        <v>0</v>
      </c>
      <c r="J228" s="63">
        <v>0</v>
      </c>
      <c r="K228" t="s">
        <v>615</v>
      </c>
      <c r="L228" s="63" t="s">
        <v>616</v>
      </c>
      <c r="M228" s="227">
        <v>10000</v>
      </c>
      <c r="N228" s="63" t="s">
        <v>586</v>
      </c>
      <c r="O228" s="63" t="s">
        <v>586</v>
      </c>
      <c r="P228" s="228">
        <f>M228/$M$984</f>
        <v>8.850144921123084E-6</v>
      </c>
    </row>
    <row r="229" spans="1:16" x14ac:dyDescent="0.2">
      <c r="A229" s="225">
        <f>A228+1</f>
        <v>228</v>
      </c>
      <c r="B229" t="s">
        <v>2070</v>
      </c>
      <c r="C229" s="63" t="s">
        <v>2071</v>
      </c>
      <c r="E229" t="s">
        <v>2072</v>
      </c>
      <c r="F229" t="s">
        <v>2073</v>
      </c>
      <c r="G229" s="63" t="s">
        <v>588</v>
      </c>
      <c r="H229" s="63" t="s">
        <v>585</v>
      </c>
      <c r="I229" s="63">
        <v>0</v>
      </c>
      <c r="J229" s="63">
        <v>0</v>
      </c>
      <c r="K229" t="s">
        <v>932</v>
      </c>
      <c r="L229" s="63" t="s">
        <v>933</v>
      </c>
      <c r="M229" s="227">
        <v>45000</v>
      </c>
      <c r="N229" s="63" t="s">
        <v>586</v>
      </c>
      <c r="O229" s="63" t="s">
        <v>586</v>
      </c>
      <c r="P229" s="228">
        <f>M229/$M$984</f>
        <v>3.9825652145053873E-5</v>
      </c>
    </row>
    <row r="230" spans="1:16" x14ac:dyDescent="0.2">
      <c r="A230" s="225">
        <f>A229+1</f>
        <v>229</v>
      </c>
      <c r="B230" t="s">
        <v>1529</v>
      </c>
      <c r="C230" s="63" t="s">
        <v>1530</v>
      </c>
      <c r="E230" t="s">
        <v>1531</v>
      </c>
      <c r="G230" s="63" t="s">
        <v>588</v>
      </c>
      <c r="H230" s="63" t="s">
        <v>585</v>
      </c>
      <c r="I230" s="63">
        <v>0</v>
      </c>
      <c r="J230" s="63">
        <v>0</v>
      </c>
      <c r="K230" t="s">
        <v>102</v>
      </c>
      <c r="L230" s="63" t="s">
        <v>103</v>
      </c>
      <c r="M230" s="227">
        <v>44500</v>
      </c>
      <c r="N230" s="63" t="s">
        <v>586</v>
      </c>
      <c r="O230" s="63" t="s">
        <v>586</v>
      </c>
      <c r="P230" s="228">
        <f>M230/$M$984</f>
        <v>3.938314489899772E-5</v>
      </c>
    </row>
    <row r="231" spans="1:16" x14ac:dyDescent="0.2">
      <c r="A231" s="225">
        <f>A230+1</f>
        <v>230</v>
      </c>
      <c r="B231" t="s">
        <v>3284</v>
      </c>
      <c r="C231" s="63" t="s">
        <v>3285</v>
      </c>
      <c r="E231" t="s">
        <v>2258</v>
      </c>
      <c r="G231" s="63" t="s">
        <v>588</v>
      </c>
      <c r="H231" s="63" t="s">
        <v>585</v>
      </c>
      <c r="I231" s="63">
        <v>0</v>
      </c>
      <c r="J231" s="63">
        <v>0</v>
      </c>
      <c r="K231" t="s">
        <v>615</v>
      </c>
      <c r="L231" s="63" t="s">
        <v>616</v>
      </c>
      <c r="M231" s="227">
        <v>18500</v>
      </c>
      <c r="N231" s="63" t="s">
        <v>586</v>
      </c>
      <c r="O231" s="63" t="s">
        <v>586</v>
      </c>
      <c r="P231" s="228">
        <f>M231/$M$984</f>
        <v>1.6372768104077706E-5</v>
      </c>
    </row>
    <row r="232" spans="1:16" x14ac:dyDescent="0.2">
      <c r="A232" s="225">
        <f>A231+1</f>
        <v>231</v>
      </c>
      <c r="B232" t="s">
        <v>2481</v>
      </c>
      <c r="C232" s="63" t="s">
        <v>2482</v>
      </c>
      <c r="E232" t="s">
        <v>2258</v>
      </c>
      <c r="G232" s="63" t="s">
        <v>588</v>
      </c>
      <c r="H232" s="63" t="s">
        <v>585</v>
      </c>
      <c r="I232" s="63">
        <v>0</v>
      </c>
      <c r="J232" s="63">
        <v>0</v>
      </c>
      <c r="K232" t="s">
        <v>615</v>
      </c>
      <c r="L232" s="63" t="s">
        <v>616</v>
      </c>
      <c r="M232" s="227">
        <v>61000</v>
      </c>
      <c r="N232" s="63" t="s">
        <v>586</v>
      </c>
      <c r="O232" s="63" t="s">
        <v>586</v>
      </c>
      <c r="P232" s="228">
        <f>M232/$M$984</f>
        <v>5.398588401885081E-5</v>
      </c>
    </row>
    <row r="233" spans="1:16" x14ac:dyDescent="0.2">
      <c r="A233" s="225">
        <f>A232+1</f>
        <v>232</v>
      </c>
      <c r="B233" t="s">
        <v>2457</v>
      </c>
      <c r="C233" s="63" t="s">
        <v>2458</v>
      </c>
      <c r="E233" t="s">
        <v>2258</v>
      </c>
      <c r="G233" s="63" t="s">
        <v>588</v>
      </c>
      <c r="H233" s="63" t="s">
        <v>585</v>
      </c>
      <c r="I233" s="63">
        <v>0</v>
      </c>
      <c r="J233" s="63">
        <v>0</v>
      </c>
      <c r="K233" t="s">
        <v>615</v>
      </c>
      <c r="L233" s="63" t="s">
        <v>616</v>
      </c>
      <c r="M233" s="227">
        <v>43000</v>
      </c>
      <c r="N233" s="63" t="s">
        <v>586</v>
      </c>
      <c r="O233" s="63" t="s">
        <v>586</v>
      </c>
      <c r="P233" s="228">
        <f>M233/$M$984</f>
        <v>3.8055623160829261E-5</v>
      </c>
    </row>
    <row r="234" spans="1:16" x14ac:dyDescent="0.2">
      <c r="A234" s="225">
        <f>A233+1</f>
        <v>233</v>
      </c>
      <c r="B234" t="s">
        <v>2455</v>
      </c>
      <c r="C234" s="63" t="s">
        <v>2456</v>
      </c>
      <c r="E234" t="s">
        <v>2258</v>
      </c>
      <c r="G234" s="63" t="s">
        <v>588</v>
      </c>
      <c r="H234" s="63" t="s">
        <v>585</v>
      </c>
      <c r="I234" s="63">
        <v>0</v>
      </c>
      <c r="J234" s="63">
        <v>0</v>
      </c>
      <c r="K234" t="s">
        <v>615</v>
      </c>
      <c r="L234" s="63" t="s">
        <v>616</v>
      </c>
      <c r="M234" s="227">
        <v>46500</v>
      </c>
      <c r="N234" s="63" t="s">
        <v>586</v>
      </c>
      <c r="O234" s="63" t="s">
        <v>586</v>
      </c>
      <c r="P234" s="228">
        <f>M234/$M$984</f>
        <v>4.1153173883222339E-5</v>
      </c>
    </row>
    <row r="235" spans="1:16" x14ac:dyDescent="0.2">
      <c r="A235" s="225">
        <f>A234+1</f>
        <v>234</v>
      </c>
      <c r="B235" s="246" t="s">
        <v>167</v>
      </c>
      <c r="C235" s="63" t="s">
        <v>39</v>
      </c>
      <c r="D235" s="63" t="s">
        <v>656</v>
      </c>
      <c r="E235" t="s">
        <v>3381</v>
      </c>
      <c r="F235" t="s">
        <v>3382</v>
      </c>
      <c r="G235" s="63" t="s">
        <v>588</v>
      </c>
      <c r="H235" s="63" t="s">
        <v>585</v>
      </c>
      <c r="I235" s="63">
        <v>0</v>
      </c>
      <c r="J235" s="63">
        <v>0</v>
      </c>
      <c r="K235" t="s">
        <v>1510</v>
      </c>
      <c r="L235" s="63" t="s">
        <v>77</v>
      </c>
      <c r="M235" s="227">
        <v>67500</v>
      </c>
      <c r="N235" s="63" t="s">
        <v>586</v>
      </c>
      <c r="O235" s="63" t="s">
        <v>586</v>
      </c>
      <c r="P235" s="228">
        <f>M235/$M$984</f>
        <v>5.9738478217580813E-5</v>
      </c>
    </row>
    <row r="236" spans="1:16" x14ac:dyDescent="0.2">
      <c r="A236" s="225">
        <f>A235+1</f>
        <v>235</v>
      </c>
      <c r="B236" s="246" t="s">
        <v>503</v>
      </c>
      <c r="C236" s="63" t="s">
        <v>364</v>
      </c>
      <c r="E236" t="s">
        <v>1043</v>
      </c>
      <c r="F236" t="s">
        <v>1044</v>
      </c>
      <c r="G236" s="63" t="s">
        <v>588</v>
      </c>
      <c r="H236" s="63" t="s">
        <v>585</v>
      </c>
      <c r="I236" s="63">
        <v>0</v>
      </c>
      <c r="J236" s="63">
        <v>0</v>
      </c>
      <c r="K236" t="s">
        <v>219</v>
      </c>
      <c r="L236" s="63" t="s">
        <v>220</v>
      </c>
      <c r="M236" s="227">
        <v>25500</v>
      </c>
      <c r="N236" s="63" t="s">
        <v>586</v>
      </c>
      <c r="O236" s="63" t="s">
        <v>586</v>
      </c>
      <c r="P236" s="228">
        <f>M236/$M$984</f>
        <v>2.2567869548863861E-5</v>
      </c>
    </row>
    <row r="237" spans="1:16" x14ac:dyDescent="0.2">
      <c r="A237" s="225">
        <f>A236+1</f>
        <v>236</v>
      </c>
      <c r="B237" t="s">
        <v>915</v>
      </c>
      <c r="C237" s="63" t="s">
        <v>916</v>
      </c>
      <c r="E237" t="s">
        <v>1288</v>
      </c>
      <c r="G237" s="63" t="s">
        <v>588</v>
      </c>
      <c r="H237" s="63" t="s">
        <v>585</v>
      </c>
      <c r="I237" s="63">
        <v>0</v>
      </c>
      <c r="J237" s="63">
        <v>0</v>
      </c>
      <c r="K237" t="s">
        <v>615</v>
      </c>
      <c r="L237" s="63" t="s">
        <v>616</v>
      </c>
      <c r="M237" s="227">
        <v>65000</v>
      </c>
      <c r="N237" s="63" t="s">
        <v>586</v>
      </c>
      <c r="O237" s="63" t="s">
        <v>586</v>
      </c>
      <c r="P237" s="228">
        <f>M237/$M$984</f>
        <v>5.7525941987300041E-5</v>
      </c>
    </row>
    <row r="238" spans="1:16" x14ac:dyDescent="0.2">
      <c r="A238" s="225">
        <f>A237+1</f>
        <v>237</v>
      </c>
      <c r="B238" t="s">
        <v>115</v>
      </c>
      <c r="C238" s="63" t="s">
        <v>491</v>
      </c>
      <c r="E238" t="s">
        <v>1124</v>
      </c>
      <c r="F238" t="s">
        <v>1125</v>
      </c>
      <c r="G238" s="63" t="s">
        <v>588</v>
      </c>
      <c r="H238" s="63" t="s">
        <v>585</v>
      </c>
      <c r="I238" s="63">
        <v>0</v>
      </c>
      <c r="J238" s="63">
        <v>0</v>
      </c>
      <c r="K238" t="s">
        <v>102</v>
      </c>
      <c r="L238" s="63" t="s">
        <v>103</v>
      </c>
      <c r="M238" s="227">
        <v>58500</v>
      </c>
      <c r="N238" s="63" t="s">
        <v>586</v>
      </c>
      <c r="O238" s="63" t="s">
        <v>586</v>
      </c>
      <c r="P238" s="228">
        <f>M238/$M$984</f>
        <v>5.1773347788570038E-5</v>
      </c>
    </row>
    <row r="239" spans="1:16" x14ac:dyDescent="0.2">
      <c r="A239" s="225">
        <f>A238+1</f>
        <v>238</v>
      </c>
      <c r="B239" t="s">
        <v>2221</v>
      </c>
      <c r="C239" s="63" t="s">
        <v>2222</v>
      </c>
      <c r="D239" s="63" t="s">
        <v>656</v>
      </c>
      <c r="E239" t="s">
        <v>2223</v>
      </c>
      <c r="G239" s="63" t="s">
        <v>588</v>
      </c>
      <c r="H239" s="63" t="s">
        <v>585</v>
      </c>
      <c r="I239" s="63">
        <v>0</v>
      </c>
      <c r="J239" s="63">
        <v>0</v>
      </c>
      <c r="K239" t="s">
        <v>214</v>
      </c>
      <c r="L239" s="63" t="s">
        <v>215</v>
      </c>
      <c r="M239" s="227">
        <v>10000</v>
      </c>
      <c r="N239" s="63" t="s">
        <v>586</v>
      </c>
      <c r="O239" s="63" t="s">
        <v>586</v>
      </c>
      <c r="P239" s="228">
        <f>M239/$M$984</f>
        <v>8.850144921123084E-6</v>
      </c>
    </row>
    <row r="240" spans="1:16" x14ac:dyDescent="0.2">
      <c r="A240" s="225">
        <f>A239+1</f>
        <v>239</v>
      </c>
      <c r="B240" t="s">
        <v>2767</v>
      </c>
      <c r="C240" s="63" t="s">
        <v>2768</v>
      </c>
      <c r="E240" t="s">
        <v>2769</v>
      </c>
      <c r="F240" t="s">
        <v>2770</v>
      </c>
      <c r="G240" s="63" t="s">
        <v>588</v>
      </c>
      <c r="H240" s="63" t="s">
        <v>585</v>
      </c>
      <c r="I240" s="63">
        <v>0</v>
      </c>
      <c r="J240" s="63">
        <v>0</v>
      </c>
      <c r="K240" t="s">
        <v>714</v>
      </c>
      <c r="L240" s="63" t="s">
        <v>715</v>
      </c>
      <c r="M240" s="227">
        <v>5000</v>
      </c>
      <c r="N240" s="63" t="s">
        <v>586</v>
      </c>
      <c r="O240" s="63" t="s">
        <v>586</v>
      </c>
      <c r="P240" s="228">
        <f>M240/$M$984</f>
        <v>4.425072460561542E-6</v>
      </c>
    </row>
    <row r="241" spans="1:16" x14ac:dyDescent="0.2">
      <c r="A241" s="225">
        <f>A240+1</f>
        <v>240</v>
      </c>
      <c r="B241" t="s">
        <v>1911</v>
      </c>
      <c r="C241" s="63" t="s">
        <v>1912</v>
      </c>
      <c r="E241" t="s">
        <v>1913</v>
      </c>
      <c r="F241" t="s">
        <v>2400</v>
      </c>
      <c r="G241" s="63" t="s">
        <v>588</v>
      </c>
      <c r="H241" s="63" t="s">
        <v>585</v>
      </c>
      <c r="I241" s="63">
        <v>0</v>
      </c>
      <c r="J241" s="63">
        <v>0</v>
      </c>
      <c r="K241" t="s">
        <v>1359</v>
      </c>
      <c r="L241" s="63" t="s">
        <v>1360</v>
      </c>
      <c r="M241" s="227">
        <v>500</v>
      </c>
      <c r="N241" s="63" t="s">
        <v>586</v>
      </c>
      <c r="O241" s="63" t="s">
        <v>586</v>
      </c>
      <c r="P241" s="228">
        <f>M241/$M$984</f>
        <v>4.4250724605615418E-7</v>
      </c>
    </row>
    <row r="242" spans="1:16" x14ac:dyDescent="0.2">
      <c r="A242" s="225">
        <f>A241+1</f>
        <v>241</v>
      </c>
      <c r="B242" t="s">
        <v>2305</v>
      </c>
      <c r="C242" s="63" t="s">
        <v>2306</v>
      </c>
      <c r="E242" t="s">
        <v>2307</v>
      </c>
      <c r="G242" s="63" t="s">
        <v>588</v>
      </c>
      <c r="H242" s="63" t="s">
        <v>585</v>
      </c>
      <c r="I242" s="63">
        <v>0</v>
      </c>
      <c r="J242" s="63">
        <v>0</v>
      </c>
      <c r="K242" t="s">
        <v>615</v>
      </c>
      <c r="L242" s="63" t="s">
        <v>616</v>
      </c>
      <c r="M242" s="227">
        <v>6000</v>
      </c>
      <c r="N242" s="63" t="s">
        <v>586</v>
      </c>
      <c r="O242" s="63" t="s">
        <v>586</v>
      </c>
      <c r="P242" s="228">
        <f>M242/$M$984</f>
        <v>5.3100869526738497E-6</v>
      </c>
    </row>
    <row r="243" spans="1:16" x14ac:dyDescent="0.2">
      <c r="A243" s="225">
        <f>A242+1</f>
        <v>242</v>
      </c>
      <c r="B243" t="s">
        <v>1467</v>
      </c>
      <c r="C243" s="63" t="s">
        <v>1468</v>
      </c>
      <c r="E243" t="s">
        <v>1469</v>
      </c>
      <c r="G243" s="63" t="s">
        <v>588</v>
      </c>
      <c r="H243" s="63" t="s">
        <v>585</v>
      </c>
      <c r="I243" s="63">
        <v>0</v>
      </c>
      <c r="J243" s="63">
        <v>0</v>
      </c>
      <c r="K243" t="s">
        <v>615</v>
      </c>
      <c r="L243" s="63" t="s">
        <v>616</v>
      </c>
      <c r="M243" s="227">
        <v>9500</v>
      </c>
      <c r="N243" s="63" t="s">
        <v>586</v>
      </c>
      <c r="O243" s="63" t="s">
        <v>586</v>
      </c>
      <c r="P243" s="228">
        <f>M243/$M$984</f>
        <v>8.4076376750669293E-6</v>
      </c>
    </row>
    <row r="244" spans="1:16" x14ac:dyDescent="0.2">
      <c r="A244" s="225">
        <f>A243+1</f>
        <v>243</v>
      </c>
      <c r="B244" t="s">
        <v>493</v>
      </c>
      <c r="C244" s="63" t="s">
        <v>494</v>
      </c>
      <c r="E244" t="s">
        <v>1286</v>
      </c>
      <c r="G244" s="63" t="s">
        <v>588</v>
      </c>
      <c r="H244" s="63" t="s">
        <v>585</v>
      </c>
      <c r="I244" s="63">
        <v>0</v>
      </c>
      <c r="J244" s="63">
        <v>0</v>
      </c>
      <c r="K244" t="s">
        <v>615</v>
      </c>
      <c r="L244" s="63" t="s">
        <v>616</v>
      </c>
      <c r="M244" s="227">
        <v>26000</v>
      </c>
      <c r="N244" s="63" t="s">
        <v>586</v>
      </c>
      <c r="O244" s="63" t="s">
        <v>586</v>
      </c>
      <c r="P244" s="228">
        <f>M244/$M$984</f>
        <v>2.3010376794920018E-5</v>
      </c>
    </row>
    <row r="245" spans="1:16" x14ac:dyDescent="0.2">
      <c r="A245" s="225">
        <f>A244+1</f>
        <v>244</v>
      </c>
      <c r="B245" t="s">
        <v>815</v>
      </c>
      <c r="C245" s="63" t="s">
        <v>816</v>
      </c>
      <c r="E245" t="s">
        <v>1470</v>
      </c>
      <c r="F245" t="s">
        <v>1471</v>
      </c>
      <c r="G245" s="63" t="s">
        <v>588</v>
      </c>
      <c r="H245" s="63" t="s">
        <v>585</v>
      </c>
      <c r="I245" s="63">
        <v>0</v>
      </c>
      <c r="J245" s="63">
        <v>0</v>
      </c>
      <c r="K245" t="s">
        <v>615</v>
      </c>
      <c r="L245" s="63" t="s">
        <v>616</v>
      </c>
      <c r="M245" s="227">
        <v>567500</v>
      </c>
      <c r="N245" s="63" t="s">
        <v>586</v>
      </c>
      <c r="O245" s="63" t="s">
        <v>586</v>
      </c>
      <c r="P245" s="228">
        <f>M245/$M$984</f>
        <v>5.0224572427373497E-4</v>
      </c>
    </row>
    <row r="246" spans="1:16" x14ac:dyDescent="0.2">
      <c r="A246" s="225">
        <f>A245+1</f>
        <v>245</v>
      </c>
      <c r="B246" t="s">
        <v>477</v>
      </c>
      <c r="C246" s="63" t="s">
        <v>478</v>
      </c>
      <c r="E246" t="s">
        <v>1254</v>
      </c>
      <c r="G246" s="63" t="s">
        <v>588</v>
      </c>
      <c r="H246" s="63" t="s">
        <v>585</v>
      </c>
      <c r="I246" s="63">
        <v>0</v>
      </c>
      <c r="J246" s="63">
        <v>0</v>
      </c>
      <c r="K246" t="s">
        <v>614</v>
      </c>
      <c r="L246" s="63" t="s">
        <v>442</v>
      </c>
      <c r="M246" s="227">
        <v>1667500</v>
      </c>
      <c r="N246" s="63" t="s">
        <v>586</v>
      </c>
      <c r="O246" s="63" t="s">
        <v>586</v>
      </c>
      <c r="P246" s="228">
        <f>M246/$M$984</f>
        <v>1.4757616655972743E-3</v>
      </c>
    </row>
    <row r="247" spans="1:16" x14ac:dyDescent="0.2">
      <c r="A247" s="225">
        <f>A246+1</f>
        <v>246</v>
      </c>
      <c r="B247" t="s">
        <v>869</v>
      </c>
      <c r="C247" s="63" t="s">
        <v>870</v>
      </c>
      <c r="E247" t="s">
        <v>1273</v>
      </c>
      <c r="G247" s="63" t="s">
        <v>588</v>
      </c>
      <c r="H247" s="63" t="s">
        <v>585</v>
      </c>
      <c r="I247" s="63">
        <v>0</v>
      </c>
      <c r="J247" s="63">
        <v>0</v>
      </c>
      <c r="K247" t="s">
        <v>615</v>
      </c>
      <c r="L247" s="63" t="s">
        <v>616</v>
      </c>
      <c r="M247" s="227">
        <v>172500</v>
      </c>
      <c r="N247" s="63" t="s">
        <v>586</v>
      </c>
      <c r="O247" s="63" t="s">
        <v>586</v>
      </c>
      <c r="P247" s="228">
        <f>M247/$M$984</f>
        <v>1.5266499988937318E-4</v>
      </c>
    </row>
    <row r="248" spans="1:16" x14ac:dyDescent="0.2">
      <c r="A248" s="225">
        <f>A247+1</f>
        <v>247</v>
      </c>
      <c r="B248" t="s">
        <v>2944</v>
      </c>
      <c r="C248" s="63" t="s">
        <v>2945</v>
      </c>
      <c r="E248" t="s">
        <v>2946</v>
      </c>
      <c r="F248" t="s">
        <v>2947</v>
      </c>
      <c r="G248" s="63" t="s">
        <v>588</v>
      </c>
      <c r="H248" s="63" t="s">
        <v>585</v>
      </c>
      <c r="I248" s="63">
        <v>0</v>
      </c>
      <c r="J248" s="63">
        <v>0</v>
      </c>
      <c r="K248" t="s">
        <v>2948</v>
      </c>
      <c r="L248" s="63" t="s">
        <v>2949</v>
      </c>
      <c r="M248" s="227">
        <v>32000</v>
      </c>
      <c r="N248" s="63" t="s">
        <v>586</v>
      </c>
      <c r="O248" s="63" t="s">
        <v>586</v>
      </c>
      <c r="P248" s="228">
        <f>M248/$M$984</f>
        <v>2.8320463747593868E-5</v>
      </c>
    </row>
    <row r="249" spans="1:16" x14ac:dyDescent="0.2">
      <c r="A249" s="225">
        <f>A248+1</f>
        <v>248</v>
      </c>
      <c r="B249" t="s">
        <v>1361</v>
      </c>
      <c r="C249" s="63" t="s">
        <v>1362</v>
      </c>
      <c r="E249" t="s">
        <v>1363</v>
      </c>
      <c r="G249" s="63" t="s">
        <v>588</v>
      </c>
      <c r="H249" s="63" t="s">
        <v>585</v>
      </c>
      <c r="I249" s="63">
        <v>0</v>
      </c>
      <c r="J249" s="63">
        <v>0</v>
      </c>
      <c r="K249" t="s">
        <v>615</v>
      </c>
      <c r="L249" s="63" t="s">
        <v>616</v>
      </c>
      <c r="M249" s="227">
        <v>92500</v>
      </c>
      <c r="N249" s="63" t="s">
        <v>586</v>
      </c>
      <c r="O249" s="63" t="s">
        <v>586</v>
      </c>
      <c r="P249" s="228">
        <f>M249/$M$984</f>
        <v>8.1863840520388518E-5</v>
      </c>
    </row>
    <row r="250" spans="1:16" x14ac:dyDescent="0.2">
      <c r="A250" s="225">
        <f>A249+1</f>
        <v>249</v>
      </c>
      <c r="B250" t="s">
        <v>3184</v>
      </c>
      <c r="C250" s="63" t="s">
        <v>3185</v>
      </c>
      <c r="E250" t="s">
        <v>3186</v>
      </c>
      <c r="F250" t="s">
        <v>3187</v>
      </c>
      <c r="G250" s="63" t="s">
        <v>588</v>
      </c>
      <c r="H250" s="63" t="s">
        <v>585</v>
      </c>
      <c r="I250" s="63">
        <v>0</v>
      </c>
      <c r="J250" s="63">
        <v>0</v>
      </c>
      <c r="K250" t="s">
        <v>3188</v>
      </c>
      <c r="L250" s="63" t="s">
        <v>3189</v>
      </c>
      <c r="M250" s="227">
        <v>5000</v>
      </c>
      <c r="N250" s="63" t="s">
        <v>586</v>
      </c>
      <c r="O250" s="63" t="s">
        <v>586</v>
      </c>
      <c r="P250" s="228">
        <f>M250/$M$984</f>
        <v>4.425072460561542E-6</v>
      </c>
    </row>
    <row r="251" spans="1:16" x14ac:dyDescent="0.2">
      <c r="A251" s="225">
        <f>A250+1</f>
        <v>250</v>
      </c>
      <c r="B251" t="s">
        <v>832</v>
      </c>
      <c r="C251" s="63" t="s">
        <v>833</v>
      </c>
      <c r="E251" t="s">
        <v>1349</v>
      </c>
      <c r="G251" s="63" t="s">
        <v>588</v>
      </c>
      <c r="H251" s="63" t="s">
        <v>585</v>
      </c>
      <c r="I251" s="63">
        <v>0</v>
      </c>
      <c r="J251" s="63">
        <v>0</v>
      </c>
      <c r="K251" t="s">
        <v>619</v>
      </c>
      <c r="L251" s="63" t="s">
        <v>620</v>
      </c>
      <c r="M251" s="227">
        <v>25000</v>
      </c>
      <c r="N251" s="63" t="s">
        <v>586</v>
      </c>
      <c r="O251" s="63" t="s">
        <v>586</v>
      </c>
      <c r="P251" s="228">
        <f>M251/$M$984</f>
        <v>2.2125362302807708E-5</v>
      </c>
    </row>
    <row r="252" spans="1:16" x14ac:dyDescent="0.2">
      <c r="A252" s="225">
        <f>A251+1</f>
        <v>251</v>
      </c>
      <c r="B252" t="s">
        <v>1050</v>
      </c>
      <c r="C252" s="63" t="s">
        <v>1051</v>
      </c>
      <c r="E252" t="s">
        <v>1632</v>
      </c>
      <c r="F252" t="s">
        <v>1052</v>
      </c>
      <c r="G252" s="63" t="s">
        <v>588</v>
      </c>
      <c r="H252" s="63" t="s">
        <v>585</v>
      </c>
      <c r="I252" s="63">
        <v>0</v>
      </c>
      <c r="J252" s="63">
        <v>0</v>
      </c>
      <c r="K252" t="s">
        <v>384</v>
      </c>
      <c r="L252" s="63" t="s">
        <v>385</v>
      </c>
      <c r="M252" s="227">
        <v>175000</v>
      </c>
      <c r="N252" s="63" t="s">
        <v>586</v>
      </c>
      <c r="O252" s="63" t="s">
        <v>586</v>
      </c>
      <c r="P252" s="228">
        <f>M252/$M$984</f>
        <v>1.5487753611965395E-4</v>
      </c>
    </row>
    <row r="253" spans="1:16" x14ac:dyDescent="0.2">
      <c r="A253" s="225">
        <f>A252+1</f>
        <v>252</v>
      </c>
      <c r="B253" t="s">
        <v>429</v>
      </c>
      <c r="C253" s="63" t="s">
        <v>274</v>
      </c>
      <c r="E253" t="s">
        <v>1220</v>
      </c>
      <c r="G253" s="63" t="s">
        <v>588</v>
      </c>
      <c r="H253" s="63" t="s">
        <v>585</v>
      </c>
      <c r="I253" s="63">
        <v>0</v>
      </c>
      <c r="J253" s="63">
        <v>0</v>
      </c>
      <c r="K253" t="s">
        <v>615</v>
      </c>
      <c r="L253" s="63" t="s">
        <v>616</v>
      </c>
      <c r="M253" s="227">
        <v>716000</v>
      </c>
      <c r="N253" s="63" t="s">
        <v>586</v>
      </c>
      <c r="O253" s="63" t="s">
        <v>586</v>
      </c>
      <c r="P253" s="228">
        <f>M253/$M$984</f>
        <v>6.336703763524128E-4</v>
      </c>
    </row>
    <row r="254" spans="1:16" x14ac:dyDescent="0.2">
      <c r="A254" s="225">
        <f>A253+1</f>
        <v>253</v>
      </c>
      <c r="B254" t="s">
        <v>11</v>
      </c>
      <c r="C254" s="63" t="s">
        <v>199</v>
      </c>
      <c r="E254" t="s">
        <v>10</v>
      </c>
      <c r="G254" s="63" t="s">
        <v>588</v>
      </c>
      <c r="H254" s="63" t="s">
        <v>585</v>
      </c>
      <c r="I254" s="63">
        <v>0</v>
      </c>
      <c r="J254" s="63">
        <v>0</v>
      </c>
      <c r="K254" t="s">
        <v>615</v>
      </c>
      <c r="L254" s="63" t="s">
        <v>616</v>
      </c>
      <c r="M254" s="227">
        <v>248500</v>
      </c>
      <c r="N254" s="63" t="s">
        <v>586</v>
      </c>
      <c r="O254" s="63" t="s">
        <v>586</v>
      </c>
      <c r="P254" s="228">
        <f>M254/$M$984</f>
        <v>2.1992610128990862E-4</v>
      </c>
    </row>
    <row r="255" spans="1:16" x14ac:dyDescent="0.2">
      <c r="A255" s="225">
        <f>A254+1</f>
        <v>254</v>
      </c>
      <c r="B255" t="s">
        <v>417</v>
      </c>
      <c r="C255" s="63" t="s">
        <v>231</v>
      </c>
      <c r="E255" t="s">
        <v>157</v>
      </c>
      <c r="G255" s="63" t="s">
        <v>588</v>
      </c>
      <c r="H255" s="63" t="s">
        <v>585</v>
      </c>
      <c r="I255" s="63">
        <v>0</v>
      </c>
      <c r="J255" s="63">
        <v>0</v>
      </c>
      <c r="K255" t="s">
        <v>615</v>
      </c>
      <c r="L255" s="63" t="s">
        <v>616</v>
      </c>
      <c r="M255" s="227">
        <v>269500</v>
      </c>
      <c r="N255" s="63" t="s">
        <v>586</v>
      </c>
      <c r="O255" s="63" t="s">
        <v>586</v>
      </c>
      <c r="P255" s="228">
        <f>M255/$M$984</f>
        <v>2.3851140562426709E-4</v>
      </c>
    </row>
    <row r="256" spans="1:16" x14ac:dyDescent="0.2">
      <c r="A256" s="225">
        <f>A255+1</f>
        <v>255</v>
      </c>
      <c r="B256" t="s">
        <v>9</v>
      </c>
      <c r="C256" s="63" t="s">
        <v>524</v>
      </c>
      <c r="E256" t="s">
        <v>157</v>
      </c>
      <c r="G256" s="63" t="s">
        <v>588</v>
      </c>
      <c r="H256" s="63" t="s">
        <v>585</v>
      </c>
      <c r="I256" s="63">
        <v>0</v>
      </c>
      <c r="J256" s="63">
        <v>0</v>
      </c>
      <c r="K256" t="s">
        <v>615</v>
      </c>
      <c r="L256" s="63" t="s">
        <v>616</v>
      </c>
      <c r="M256" s="227">
        <v>392000</v>
      </c>
      <c r="N256" s="63" t="s">
        <v>586</v>
      </c>
      <c r="O256" s="63" t="s">
        <v>586</v>
      </c>
      <c r="P256" s="228">
        <f>M256/$M$984</f>
        <v>3.4692568090802489E-4</v>
      </c>
    </row>
    <row r="257" spans="1:16" x14ac:dyDescent="0.2">
      <c r="A257" s="225">
        <f>A256+1</f>
        <v>256</v>
      </c>
      <c r="B257" t="s">
        <v>112</v>
      </c>
      <c r="C257" s="63" t="s">
        <v>558</v>
      </c>
      <c r="E257" t="s">
        <v>1260</v>
      </c>
      <c r="F257" t="s">
        <v>1127</v>
      </c>
      <c r="G257" s="63" t="s">
        <v>588</v>
      </c>
      <c r="H257" s="63" t="s">
        <v>585</v>
      </c>
      <c r="I257" s="63">
        <v>0</v>
      </c>
      <c r="J257" s="63">
        <v>0</v>
      </c>
      <c r="K257" t="s">
        <v>102</v>
      </c>
      <c r="L257" s="63" t="s">
        <v>103</v>
      </c>
      <c r="M257" s="227">
        <v>91500</v>
      </c>
      <c r="N257" s="63" t="s">
        <v>586</v>
      </c>
      <c r="O257" s="63" t="s">
        <v>586</v>
      </c>
      <c r="P257" s="228">
        <f>M257/$M$984</f>
        <v>8.0978826028276212E-5</v>
      </c>
    </row>
    <row r="258" spans="1:16" x14ac:dyDescent="0.2">
      <c r="A258" s="225">
        <f>A257+1</f>
        <v>257</v>
      </c>
      <c r="B258" t="s">
        <v>1839</v>
      </c>
      <c r="C258" s="63" t="s">
        <v>1840</v>
      </c>
      <c r="D258" s="63" t="s">
        <v>656</v>
      </c>
      <c r="E258" t="s">
        <v>1841</v>
      </c>
      <c r="G258" s="63" t="s">
        <v>588</v>
      </c>
      <c r="H258" s="63" t="s">
        <v>585</v>
      </c>
      <c r="I258" s="63">
        <v>0</v>
      </c>
      <c r="J258" s="63">
        <v>0</v>
      </c>
      <c r="K258" t="s">
        <v>919</v>
      </c>
      <c r="L258" s="63" t="s">
        <v>920</v>
      </c>
      <c r="M258" s="227">
        <v>10000</v>
      </c>
      <c r="N258" s="63" t="s">
        <v>586</v>
      </c>
      <c r="O258" s="63" t="s">
        <v>586</v>
      </c>
      <c r="P258" s="228">
        <f>M258/$M$984</f>
        <v>8.850144921123084E-6</v>
      </c>
    </row>
    <row r="259" spans="1:16" x14ac:dyDescent="0.2">
      <c r="A259" s="225">
        <f>A258+1</f>
        <v>258</v>
      </c>
      <c r="B259" t="s">
        <v>2098</v>
      </c>
      <c r="C259" s="63" t="s">
        <v>2099</v>
      </c>
      <c r="E259" t="s">
        <v>2100</v>
      </c>
      <c r="G259" s="63" t="s">
        <v>588</v>
      </c>
      <c r="H259" s="63" t="s">
        <v>585</v>
      </c>
      <c r="I259" s="63">
        <v>0</v>
      </c>
      <c r="J259" s="63">
        <v>0</v>
      </c>
      <c r="K259" t="s">
        <v>615</v>
      </c>
      <c r="L259" s="63" t="s">
        <v>616</v>
      </c>
      <c r="M259" s="227">
        <v>17500</v>
      </c>
      <c r="N259" s="63" t="s">
        <v>586</v>
      </c>
      <c r="O259" s="63" t="s">
        <v>586</v>
      </c>
      <c r="P259" s="228">
        <f>M259/$M$984</f>
        <v>1.5487753611965396E-5</v>
      </c>
    </row>
    <row r="260" spans="1:16" x14ac:dyDescent="0.2">
      <c r="A260" s="225">
        <f>A259+1</f>
        <v>259</v>
      </c>
      <c r="B260" t="s">
        <v>258</v>
      </c>
      <c r="C260" s="63" t="s">
        <v>259</v>
      </c>
      <c r="E260" t="s">
        <v>260</v>
      </c>
      <c r="F260" t="s">
        <v>261</v>
      </c>
      <c r="G260" s="63" t="s">
        <v>588</v>
      </c>
      <c r="H260" s="63" t="s">
        <v>585</v>
      </c>
      <c r="I260" s="63">
        <v>0</v>
      </c>
      <c r="J260" s="63">
        <v>0</v>
      </c>
      <c r="K260" t="s">
        <v>214</v>
      </c>
      <c r="L260" s="63" t="s">
        <v>215</v>
      </c>
      <c r="M260" s="227">
        <v>9000</v>
      </c>
      <c r="N260" s="63" t="s">
        <v>586</v>
      </c>
      <c r="O260" s="63" t="s">
        <v>586</v>
      </c>
      <c r="P260" s="228">
        <f>M260/$M$984</f>
        <v>7.9651304290107746E-6</v>
      </c>
    </row>
    <row r="261" spans="1:16" x14ac:dyDescent="0.2">
      <c r="A261" s="225">
        <f>A260+1</f>
        <v>260</v>
      </c>
      <c r="B261" t="s">
        <v>2650</v>
      </c>
      <c r="C261" s="63" t="s">
        <v>2651</v>
      </c>
      <c r="E261" t="s">
        <v>1093</v>
      </c>
      <c r="F261" t="s">
        <v>1094</v>
      </c>
      <c r="G261" s="63" t="s">
        <v>605</v>
      </c>
      <c r="H261" s="63" t="s">
        <v>585</v>
      </c>
      <c r="I261" s="63">
        <v>15</v>
      </c>
      <c r="J261" s="63">
        <v>5</v>
      </c>
      <c r="K261" t="s">
        <v>102</v>
      </c>
      <c r="L261" s="63" t="s">
        <v>103</v>
      </c>
      <c r="M261" s="227">
        <v>10500</v>
      </c>
      <c r="N261" s="63" t="s">
        <v>586</v>
      </c>
      <c r="O261" s="63" t="s">
        <v>586</v>
      </c>
      <c r="P261" s="228">
        <f>M261/$M$984</f>
        <v>9.292652167179237E-6</v>
      </c>
    </row>
    <row r="262" spans="1:16" x14ac:dyDescent="0.2">
      <c r="A262" s="225">
        <f>A261+1</f>
        <v>261</v>
      </c>
      <c r="B262" t="s">
        <v>1939</v>
      </c>
      <c r="C262" s="63" t="s">
        <v>1940</v>
      </c>
      <c r="E262" t="s">
        <v>1093</v>
      </c>
      <c r="F262" t="s">
        <v>1094</v>
      </c>
      <c r="G262" s="63" t="s">
        <v>605</v>
      </c>
      <c r="H262" s="63" t="s">
        <v>585</v>
      </c>
      <c r="I262" s="63">
        <v>15</v>
      </c>
      <c r="J262" s="63">
        <v>5</v>
      </c>
      <c r="K262" t="s">
        <v>102</v>
      </c>
      <c r="L262" s="63" t="s">
        <v>103</v>
      </c>
      <c r="M262" s="227">
        <v>37500</v>
      </c>
      <c r="N262" s="63" t="s">
        <v>586</v>
      </c>
      <c r="O262" s="63" t="s">
        <v>586</v>
      </c>
      <c r="P262" s="228">
        <f>M262/$M$984</f>
        <v>3.3188043454211564E-5</v>
      </c>
    </row>
    <row r="263" spans="1:16" x14ac:dyDescent="0.2">
      <c r="A263" s="225">
        <f>A262+1</f>
        <v>262</v>
      </c>
      <c r="B263" t="s">
        <v>90</v>
      </c>
      <c r="C263" s="63" t="s">
        <v>46</v>
      </c>
      <c r="E263" t="s">
        <v>401</v>
      </c>
      <c r="F263" t="s">
        <v>1222</v>
      </c>
      <c r="G263" s="63" t="s">
        <v>605</v>
      </c>
      <c r="H263" s="63" t="s">
        <v>585</v>
      </c>
      <c r="I263" s="63">
        <v>15</v>
      </c>
      <c r="J263" s="63">
        <v>5</v>
      </c>
      <c r="K263" t="s">
        <v>102</v>
      </c>
      <c r="L263" s="63" t="s">
        <v>103</v>
      </c>
      <c r="M263" s="227">
        <v>86000</v>
      </c>
      <c r="N263" s="63" t="s">
        <v>586</v>
      </c>
      <c r="O263" s="63" t="s">
        <v>586</v>
      </c>
      <c r="P263" s="228">
        <f>M263/$M$984</f>
        <v>7.6111246321658522E-5</v>
      </c>
    </row>
    <row r="264" spans="1:16" x14ac:dyDescent="0.2">
      <c r="A264" s="225">
        <f>A263+1</f>
        <v>263</v>
      </c>
      <c r="B264" t="s">
        <v>1334</v>
      </c>
      <c r="C264" s="63" t="s">
        <v>1335</v>
      </c>
      <c r="E264" t="s">
        <v>1336</v>
      </c>
      <c r="G264" s="63" t="s">
        <v>588</v>
      </c>
      <c r="H264" s="63" t="s">
        <v>585</v>
      </c>
      <c r="I264" s="63">
        <v>0</v>
      </c>
      <c r="J264" s="63">
        <v>0</v>
      </c>
      <c r="K264" t="s">
        <v>751</v>
      </c>
      <c r="L264" s="63" t="s">
        <v>752</v>
      </c>
      <c r="M264" s="227">
        <v>25000</v>
      </c>
      <c r="N264" s="63" t="s">
        <v>586</v>
      </c>
      <c r="O264" s="63" t="s">
        <v>586</v>
      </c>
      <c r="P264" s="228">
        <f>M264/$M$984</f>
        <v>2.2125362302807708E-5</v>
      </c>
    </row>
    <row r="265" spans="1:16" x14ac:dyDescent="0.2">
      <c r="A265" s="225">
        <f>A264+1</f>
        <v>264</v>
      </c>
      <c r="B265" t="s">
        <v>2101</v>
      </c>
      <c r="C265" s="63" t="s">
        <v>2102</v>
      </c>
      <c r="E265" t="s">
        <v>2103</v>
      </c>
      <c r="F265" t="s">
        <v>2104</v>
      </c>
      <c r="G265" s="63" t="s">
        <v>588</v>
      </c>
      <c r="H265" s="63" t="s">
        <v>585</v>
      </c>
      <c r="I265" s="63">
        <v>0</v>
      </c>
      <c r="J265" s="63">
        <v>0</v>
      </c>
      <c r="K265" t="s">
        <v>205</v>
      </c>
      <c r="L265" s="63" t="s">
        <v>206</v>
      </c>
      <c r="M265" s="227">
        <v>6000</v>
      </c>
      <c r="N265" s="63" t="s">
        <v>586</v>
      </c>
      <c r="O265" s="63" t="s">
        <v>586</v>
      </c>
      <c r="P265" s="228">
        <f>M265/$M$984</f>
        <v>5.3100869526738497E-6</v>
      </c>
    </row>
    <row r="266" spans="1:16" x14ac:dyDescent="0.2">
      <c r="A266" s="225">
        <f>A265+1</f>
        <v>265</v>
      </c>
      <c r="B266" t="s">
        <v>3345</v>
      </c>
      <c r="C266" s="63" t="s">
        <v>3346</v>
      </c>
      <c r="E266" t="s">
        <v>3347</v>
      </c>
      <c r="G266" s="63" t="s">
        <v>588</v>
      </c>
      <c r="H266" s="63" t="s">
        <v>585</v>
      </c>
      <c r="I266" s="63">
        <v>0</v>
      </c>
      <c r="J266" s="63">
        <v>0</v>
      </c>
      <c r="K266" t="s">
        <v>619</v>
      </c>
      <c r="L266" s="63" t="s">
        <v>620</v>
      </c>
      <c r="M266" s="227">
        <v>4500</v>
      </c>
      <c r="N266" s="63" t="s">
        <v>586</v>
      </c>
      <c r="O266" s="63" t="s">
        <v>586</v>
      </c>
      <c r="P266" s="228">
        <f>M266/$M$984</f>
        <v>3.9825652145053873E-6</v>
      </c>
    </row>
    <row r="267" spans="1:16" x14ac:dyDescent="0.2">
      <c r="A267" s="225">
        <f>A266+1</f>
        <v>266</v>
      </c>
      <c r="B267" t="s">
        <v>917</v>
      </c>
      <c r="C267" s="63" t="s">
        <v>918</v>
      </c>
      <c r="E267" t="s">
        <v>2711</v>
      </c>
      <c r="F267" t="s">
        <v>513</v>
      </c>
      <c r="G267" s="63" t="s">
        <v>588</v>
      </c>
      <c r="H267" s="63" t="s">
        <v>585</v>
      </c>
      <c r="I267" s="63">
        <v>0</v>
      </c>
      <c r="J267" s="63">
        <v>0</v>
      </c>
      <c r="K267" t="s">
        <v>919</v>
      </c>
      <c r="L267" s="63" t="s">
        <v>920</v>
      </c>
      <c r="M267" s="227">
        <v>78000</v>
      </c>
      <c r="N267" s="63" t="s">
        <v>586</v>
      </c>
      <c r="O267" s="63" t="s">
        <v>586</v>
      </c>
      <c r="P267" s="228">
        <f>M267/$M$984</f>
        <v>6.9031130384760047E-5</v>
      </c>
    </row>
    <row r="268" spans="1:16" x14ac:dyDescent="0.2">
      <c r="A268" s="225">
        <f>A267+1</f>
        <v>267</v>
      </c>
      <c r="B268" t="s">
        <v>1416</v>
      </c>
      <c r="C268" s="63" t="s">
        <v>1417</v>
      </c>
      <c r="E268" t="s">
        <v>1418</v>
      </c>
      <c r="G268" s="63" t="s">
        <v>588</v>
      </c>
      <c r="H268" s="63" t="s">
        <v>585</v>
      </c>
      <c r="I268" s="63">
        <v>0</v>
      </c>
      <c r="J268" s="63">
        <v>0</v>
      </c>
      <c r="K268" t="s">
        <v>615</v>
      </c>
      <c r="L268" s="63" t="s">
        <v>616</v>
      </c>
      <c r="M268" s="227">
        <v>75000</v>
      </c>
      <c r="N268" s="63" t="s">
        <v>586</v>
      </c>
      <c r="O268" s="63" t="s">
        <v>586</v>
      </c>
      <c r="P268" s="228">
        <f>M268/$M$984</f>
        <v>6.6376086908423129E-5</v>
      </c>
    </row>
    <row r="269" spans="1:16" x14ac:dyDescent="0.2">
      <c r="A269" s="225">
        <f>A268+1</f>
        <v>268</v>
      </c>
      <c r="B269" t="s">
        <v>2240</v>
      </c>
      <c r="C269" s="63" t="s">
        <v>2241</v>
      </c>
      <c r="E269" t="s">
        <v>2242</v>
      </c>
      <c r="F269" t="s">
        <v>2243</v>
      </c>
      <c r="G269" s="63" t="s">
        <v>588</v>
      </c>
      <c r="H269" s="63" t="s">
        <v>585</v>
      </c>
      <c r="I269" s="63">
        <v>0</v>
      </c>
      <c r="J269" s="63">
        <v>0</v>
      </c>
      <c r="K269" t="s">
        <v>619</v>
      </c>
      <c r="L269" s="63" t="s">
        <v>620</v>
      </c>
      <c r="M269" s="227">
        <v>1000</v>
      </c>
      <c r="N269" s="63" t="s">
        <v>586</v>
      </c>
      <c r="O269" s="63" t="s">
        <v>586</v>
      </c>
      <c r="P269" s="228">
        <f>M269/$M$984</f>
        <v>8.8501449211230836E-7</v>
      </c>
    </row>
    <row r="270" spans="1:16" x14ac:dyDescent="0.2">
      <c r="A270" s="225">
        <f>A269+1</f>
        <v>269</v>
      </c>
      <c r="B270" t="s">
        <v>1832</v>
      </c>
      <c r="C270" s="63" t="s">
        <v>1833</v>
      </c>
      <c r="E270" t="s">
        <v>1834</v>
      </c>
      <c r="G270" s="63" t="s">
        <v>583</v>
      </c>
      <c r="H270" s="63" t="s">
        <v>585</v>
      </c>
      <c r="I270" s="63">
        <v>15</v>
      </c>
      <c r="J270" s="63">
        <v>15</v>
      </c>
      <c r="K270" t="s">
        <v>1835</v>
      </c>
      <c r="L270" s="63" t="s">
        <v>1836</v>
      </c>
      <c r="M270" s="227">
        <v>15000</v>
      </c>
      <c r="N270" s="63" t="s">
        <v>586</v>
      </c>
      <c r="O270" s="63" t="s">
        <v>586</v>
      </c>
      <c r="P270" s="228">
        <f>M270/$M$984</f>
        <v>1.3275217381684624E-5</v>
      </c>
    </row>
    <row r="271" spans="1:16" x14ac:dyDescent="0.2">
      <c r="A271" s="225">
        <f>A270+1</f>
        <v>270</v>
      </c>
      <c r="B271" t="s">
        <v>2078</v>
      </c>
      <c r="C271" s="63" t="s">
        <v>2079</v>
      </c>
      <c r="E271" t="s">
        <v>2080</v>
      </c>
      <c r="F271" t="s">
        <v>2081</v>
      </c>
      <c r="G271" s="63" t="s">
        <v>590</v>
      </c>
      <c r="H271" s="63" t="s">
        <v>591</v>
      </c>
      <c r="I271" s="63">
        <v>20</v>
      </c>
      <c r="J271" s="63">
        <v>20</v>
      </c>
      <c r="K271" t="s">
        <v>1510</v>
      </c>
      <c r="L271" s="63" t="s">
        <v>77</v>
      </c>
      <c r="M271" s="227">
        <v>36600</v>
      </c>
      <c r="N271" s="63" t="s">
        <v>586</v>
      </c>
      <c r="O271" s="63" t="s">
        <v>586</v>
      </c>
      <c r="P271" s="228">
        <f>M271/$M$984</f>
        <v>3.2391530411310483E-5</v>
      </c>
    </row>
    <row r="272" spans="1:16" x14ac:dyDescent="0.2">
      <c r="A272" s="225">
        <f>A271+1</f>
        <v>271</v>
      </c>
      <c r="B272" t="s">
        <v>1599</v>
      </c>
      <c r="C272" s="63" t="s">
        <v>1600</v>
      </c>
      <c r="D272" s="63" t="s">
        <v>656</v>
      </c>
      <c r="E272" t="s">
        <v>1601</v>
      </c>
      <c r="F272" t="s">
        <v>1602</v>
      </c>
      <c r="G272" s="63" t="s">
        <v>590</v>
      </c>
      <c r="H272" s="63" t="s">
        <v>591</v>
      </c>
      <c r="I272" s="63">
        <v>20</v>
      </c>
      <c r="J272" s="63">
        <v>20</v>
      </c>
      <c r="K272" t="s">
        <v>1510</v>
      </c>
      <c r="L272" s="63" t="s">
        <v>77</v>
      </c>
      <c r="M272" s="227">
        <v>43100</v>
      </c>
      <c r="N272" s="63" t="s">
        <v>586</v>
      </c>
      <c r="O272" s="63" t="s">
        <v>586</v>
      </c>
      <c r="P272" s="228">
        <f>M272/$M$984</f>
        <v>3.8144124610040486E-5</v>
      </c>
    </row>
    <row r="273" spans="1:16" x14ac:dyDescent="0.2">
      <c r="A273" s="225">
        <f>A272+1</f>
        <v>272</v>
      </c>
      <c r="B273" t="s">
        <v>3422</v>
      </c>
      <c r="C273" s="63" t="s">
        <v>3423</v>
      </c>
      <c r="E273" t="s">
        <v>3424</v>
      </c>
      <c r="F273" t="s">
        <v>3425</v>
      </c>
      <c r="G273" s="63" t="s">
        <v>590</v>
      </c>
      <c r="H273" s="63" t="s">
        <v>591</v>
      </c>
      <c r="I273" s="63">
        <v>20</v>
      </c>
      <c r="J273" s="63">
        <v>20</v>
      </c>
      <c r="K273" t="s">
        <v>1510</v>
      </c>
      <c r="L273" s="63" t="s">
        <v>77</v>
      </c>
      <c r="M273" s="227">
        <v>15000</v>
      </c>
      <c r="N273" s="63" t="s">
        <v>586</v>
      </c>
      <c r="O273" s="63" t="s">
        <v>586</v>
      </c>
      <c r="P273" s="228">
        <f>M273/$M$984</f>
        <v>1.3275217381684624E-5</v>
      </c>
    </row>
    <row r="274" spans="1:16" x14ac:dyDescent="0.2">
      <c r="A274" s="225">
        <f>A273+1</f>
        <v>273</v>
      </c>
      <c r="B274" t="s">
        <v>1293</v>
      </c>
      <c r="C274" s="63" t="s">
        <v>1294</v>
      </c>
      <c r="D274" s="63" t="s">
        <v>656</v>
      </c>
      <c r="E274" t="s">
        <v>2784</v>
      </c>
      <c r="F274" t="s">
        <v>2785</v>
      </c>
      <c r="G274" s="63" t="s">
        <v>590</v>
      </c>
      <c r="H274" s="63" t="s">
        <v>1295</v>
      </c>
      <c r="I274" s="63">
        <v>15</v>
      </c>
      <c r="J274" s="63">
        <v>10</v>
      </c>
      <c r="K274" t="s">
        <v>1296</v>
      </c>
      <c r="L274" s="63" t="s">
        <v>1297</v>
      </c>
      <c r="M274" s="227">
        <v>194</v>
      </c>
      <c r="N274" s="63" t="s">
        <v>586</v>
      </c>
      <c r="O274" s="63" t="s">
        <v>586</v>
      </c>
      <c r="P274" s="228">
        <f>M274/$M$984</f>
        <v>1.7169281146978782E-7</v>
      </c>
    </row>
    <row r="275" spans="1:16" x14ac:dyDescent="0.2">
      <c r="A275" s="225">
        <f>A274+1</f>
        <v>274</v>
      </c>
      <c r="B275" t="s">
        <v>2587</v>
      </c>
      <c r="C275" s="63" t="s">
        <v>2588</v>
      </c>
      <c r="E275" t="s">
        <v>3084</v>
      </c>
      <c r="F275" t="s">
        <v>3085</v>
      </c>
      <c r="G275" s="63" t="s">
        <v>590</v>
      </c>
      <c r="H275" s="63" t="s">
        <v>591</v>
      </c>
      <c r="I275" s="63">
        <v>20</v>
      </c>
      <c r="J275" s="63">
        <v>20</v>
      </c>
      <c r="K275" t="s">
        <v>1296</v>
      </c>
      <c r="L275" s="63" t="s">
        <v>1297</v>
      </c>
      <c r="M275" s="227">
        <v>5500</v>
      </c>
      <c r="N275" s="63" t="s">
        <v>586</v>
      </c>
      <c r="O275" s="63" t="s">
        <v>586</v>
      </c>
      <c r="P275" s="228">
        <f>M275/$M$984</f>
        <v>4.8675797066176959E-6</v>
      </c>
    </row>
    <row r="276" spans="1:16" x14ac:dyDescent="0.2">
      <c r="A276" s="225">
        <f>A275+1</f>
        <v>275</v>
      </c>
      <c r="B276" t="s">
        <v>610</v>
      </c>
      <c r="C276" s="63" t="s">
        <v>365</v>
      </c>
      <c r="E276" t="s">
        <v>1626</v>
      </c>
      <c r="G276" s="63" t="s">
        <v>590</v>
      </c>
      <c r="H276" s="63" t="s">
        <v>591</v>
      </c>
      <c r="I276" s="63">
        <v>20</v>
      </c>
      <c r="J276" s="63">
        <v>20</v>
      </c>
      <c r="K276" t="s">
        <v>386</v>
      </c>
      <c r="L276" s="63" t="s">
        <v>387</v>
      </c>
      <c r="M276" s="227">
        <v>107000</v>
      </c>
      <c r="N276" s="63" t="s">
        <v>586</v>
      </c>
      <c r="O276" s="63" t="s">
        <v>586</v>
      </c>
      <c r="P276" s="228">
        <f>M276/$M$984</f>
        <v>9.4696550656016989E-5</v>
      </c>
    </row>
    <row r="277" spans="1:16" x14ac:dyDescent="0.2">
      <c r="A277" s="225">
        <f>A276+1</f>
        <v>276</v>
      </c>
      <c r="B277" t="s">
        <v>2401</v>
      </c>
      <c r="C277" s="63" t="s">
        <v>2402</v>
      </c>
      <c r="D277" s="63" t="s">
        <v>2403</v>
      </c>
      <c r="E277" t="s">
        <v>2404</v>
      </c>
      <c r="F277" t="s">
        <v>2405</v>
      </c>
      <c r="G277" s="63" t="s">
        <v>587</v>
      </c>
      <c r="H277" s="63" t="s">
        <v>585</v>
      </c>
      <c r="I277" s="63">
        <v>15</v>
      </c>
      <c r="J277" s="63">
        <v>15</v>
      </c>
      <c r="K277" t="s">
        <v>386</v>
      </c>
      <c r="L277" s="63" t="s">
        <v>387</v>
      </c>
      <c r="M277" s="227">
        <v>200</v>
      </c>
      <c r="N277" s="63" t="s">
        <v>586</v>
      </c>
      <c r="O277" s="63" t="s">
        <v>586</v>
      </c>
      <c r="P277" s="228">
        <f>M277/$M$984</f>
        <v>1.7700289842246167E-7</v>
      </c>
    </row>
    <row r="278" spans="1:16" x14ac:dyDescent="0.2">
      <c r="A278" s="225">
        <f>A277+1</f>
        <v>277</v>
      </c>
      <c r="B278" t="s">
        <v>666</v>
      </c>
      <c r="C278" s="63" t="s">
        <v>667</v>
      </c>
      <c r="E278" t="s">
        <v>1181</v>
      </c>
      <c r="G278" s="63" t="s">
        <v>590</v>
      </c>
      <c r="H278" s="63" t="s">
        <v>228</v>
      </c>
      <c r="I278" s="63">
        <v>20</v>
      </c>
      <c r="J278" s="63">
        <v>20</v>
      </c>
      <c r="K278" t="s">
        <v>1750</v>
      </c>
      <c r="L278" s="63" t="s">
        <v>201</v>
      </c>
      <c r="M278" s="227">
        <v>49500</v>
      </c>
      <c r="N278" s="63" t="s">
        <v>586</v>
      </c>
      <c r="O278" s="63" t="s">
        <v>586</v>
      </c>
      <c r="P278" s="228">
        <f>M278/$M$984</f>
        <v>4.3808217359559264E-5</v>
      </c>
    </row>
    <row r="279" spans="1:16" x14ac:dyDescent="0.2">
      <c r="A279" s="225">
        <f>A278+1</f>
        <v>278</v>
      </c>
      <c r="B279" t="s">
        <v>599</v>
      </c>
      <c r="C279" s="63" t="s">
        <v>445</v>
      </c>
      <c r="E279" t="s">
        <v>1210</v>
      </c>
      <c r="G279" s="63" t="s">
        <v>590</v>
      </c>
      <c r="H279" s="63" t="s">
        <v>591</v>
      </c>
      <c r="I279" s="63">
        <v>20</v>
      </c>
      <c r="J279" s="63">
        <v>20</v>
      </c>
      <c r="K279" t="s">
        <v>1510</v>
      </c>
      <c r="L279" s="63" t="s">
        <v>77</v>
      </c>
      <c r="M279" s="227">
        <v>4212160</v>
      </c>
      <c r="N279" s="63" t="s">
        <v>586</v>
      </c>
      <c r="O279" s="63" t="s">
        <v>586</v>
      </c>
      <c r="P279" s="228">
        <f>M279/$M$984</f>
        <v>3.7278226430957806E-3</v>
      </c>
    </row>
    <row r="280" spans="1:16" x14ac:dyDescent="0.2">
      <c r="A280" s="225">
        <f>A279+1</f>
        <v>279</v>
      </c>
      <c r="B280" t="s">
        <v>537</v>
      </c>
      <c r="C280" s="63" t="s">
        <v>538</v>
      </c>
      <c r="E280" t="s">
        <v>961</v>
      </c>
      <c r="F280" t="s">
        <v>999</v>
      </c>
      <c r="G280" s="63" t="s">
        <v>590</v>
      </c>
      <c r="H280" s="63" t="s">
        <v>1073</v>
      </c>
      <c r="I280" s="63">
        <v>15</v>
      </c>
      <c r="J280" s="63">
        <v>10</v>
      </c>
      <c r="K280" t="s">
        <v>1510</v>
      </c>
      <c r="L280" s="63" t="s">
        <v>77</v>
      </c>
      <c r="M280" s="227">
        <v>1305999</v>
      </c>
      <c r="N280" s="63" t="s">
        <v>586</v>
      </c>
      <c r="O280" s="63" t="s">
        <v>586</v>
      </c>
      <c r="P280" s="228">
        <f>M280/$M$984</f>
        <v>1.1558280416841826E-3</v>
      </c>
    </row>
    <row r="281" spans="1:16" x14ac:dyDescent="0.2">
      <c r="A281" s="225">
        <f>A280+1</f>
        <v>280</v>
      </c>
      <c r="B281" t="s">
        <v>249</v>
      </c>
      <c r="C281" s="63" t="s">
        <v>250</v>
      </c>
      <c r="E281" t="s">
        <v>1006</v>
      </c>
      <c r="F281" t="s">
        <v>1007</v>
      </c>
      <c r="G281" s="63" t="s">
        <v>590</v>
      </c>
      <c r="H281" s="63" t="s">
        <v>591</v>
      </c>
      <c r="I281" s="63">
        <v>20</v>
      </c>
      <c r="J281" s="63">
        <v>20</v>
      </c>
      <c r="K281" t="s">
        <v>1510</v>
      </c>
      <c r="L281" s="63" t="s">
        <v>77</v>
      </c>
      <c r="M281" s="227">
        <v>193000</v>
      </c>
      <c r="N281" s="63" t="s">
        <v>586</v>
      </c>
      <c r="O281" s="63" t="s">
        <v>586</v>
      </c>
      <c r="P281" s="228">
        <f>M281/$M$984</f>
        <v>1.7080779697767551E-4</v>
      </c>
    </row>
    <row r="282" spans="1:16" x14ac:dyDescent="0.2">
      <c r="A282" s="225">
        <f>A281+1</f>
        <v>281</v>
      </c>
      <c r="B282" t="s">
        <v>75</v>
      </c>
      <c r="C282" s="63" t="s">
        <v>520</v>
      </c>
      <c r="D282" s="63" t="s">
        <v>74</v>
      </c>
      <c r="E282" t="s">
        <v>521</v>
      </c>
      <c r="F282" t="s">
        <v>522</v>
      </c>
      <c r="G282" s="63" t="s">
        <v>587</v>
      </c>
      <c r="H282" s="63" t="s">
        <v>585</v>
      </c>
      <c r="I282" s="63">
        <v>15</v>
      </c>
      <c r="J282" s="63">
        <v>15</v>
      </c>
      <c r="K282" t="s">
        <v>75</v>
      </c>
      <c r="L282" s="63" t="s">
        <v>76</v>
      </c>
      <c r="M282" s="227">
        <v>477</v>
      </c>
      <c r="N282" s="63" t="s">
        <v>586</v>
      </c>
      <c r="O282" s="63" t="s">
        <v>586</v>
      </c>
      <c r="P282" s="228">
        <f>M282/$M$984</f>
        <v>4.221519127375711E-7</v>
      </c>
    </row>
    <row r="283" spans="1:16" x14ac:dyDescent="0.2">
      <c r="A283" s="225">
        <f>A282+1</f>
        <v>282</v>
      </c>
      <c r="B283" s="194" t="s">
        <v>612</v>
      </c>
      <c r="G283" s="94" t="s">
        <v>451</v>
      </c>
      <c r="K283" s="224" t="s">
        <v>92</v>
      </c>
      <c r="M283" s="227">
        <v>17650152</v>
      </c>
      <c r="P283" s="228">
        <f>M283/$M$984</f>
        <v>1.5620640307985044E-2</v>
      </c>
    </row>
    <row r="284" spans="1:16" x14ac:dyDescent="0.2">
      <c r="A284" s="225">
        <f>A283+1</f>
        <v>283</v>
      </c>
      <c r="B284" t="s">
        <v>3074</v>
      </c>
      <c r="C284" s="63" t="s">
        <v>3075</v>
      </c>
      <c r="D284" s="63" t="s">
        <v>2218</v>
      </c>
      <c r="E284" t="s">
        <v>3076</v>
      </c>
      <c r="G284" s="63" t="s">
        <v>588</v>
      </c>
      <c r="H284" s="63" t="s">
        <v>585</v>
      </c>
      <c r="I284" s="63">
        <v>0</v>
      </c>
      <c r="J284" s="63">
        <v>0</v>
      </c>
      <c r="K284" t="s">
        <v>214</v>
      </c>
      <c r="L284" s="63" t="s">
        <v>215</v>
      </c>
      <c r="M284" s="227">
        <v>15000</v>
      </c>
      <c r="N284" s="63" t="s">
        <v>586</v>
      </c>
      <c r="O284" s="63" t="s">
        <v>586</v>
      </c>
      <c r="P284" s="228">
        <f>M284/$M$984</f>
        <v>1.3275217381684624E-5</v>
      </c>
    </row>
    <row r="285" spans="1:16" x14ac:dyDescent="0.2">
      <c r="A285" s="225">
        <f>A284+1</f>
        <v>284</v>
      </c>
      <c r="B285" t="s">
        <v>2169</v>
      </c>
      <c r="C285" s="63" t="s">
        <v>2170</v>
      </c>
      <c r="E285" t="s">
        <v>2171</v>
      </c>
      <c r="G285" s="63" t="s">
        <v>588</v>
      </c>
      <c r="H285" s="63" t="s">
        <v>585</v>
      </c>
      <c r="I285" s="63">
        <v>0</v>
      </c>
      <c r="J285" s="63">
        <v>0</v>
      </c>
      <c r="K285" t="s">
        <v>615</v>
      </c>
      <c r="L285" s="63" t="s">
        <v>616</v>
      </c>
      <c r="M285" s="227">
        <v>133500</v>
      </c>
      <c r="N285" s="63" t="s">
        <v>586</v>
      </c>
      <c r="O285" s="63" t="s">
        <v>586</v>
      </c>
      <c r="P285" s="228">
        <f>M285/$M$984</f>
        <v>1.1814943469699316E-4</v>
      </c>
    </row>
    <row r="286" spans="1:16" x14ac:dyDescent="0.2">
      <c r="A286" s="225">
        <f>A285+1</f>
        <v>285</v>
      </c>
      <c r="B286" t="s">
        <v>438</v>
      </c>
      <c r="C286" s="63" t="s">
        <v>33</v>
      </c>
      <c r="E286" t="s">
        <v>2049</v>
      </c>
      <c r="F286" t="s">
        <v>2050</v>
      </c>
      <c r="G286" s="63" t="s">
        <v>588</v>
      </c>
      <c r="H286" s="63" t="s">
        <v>585</v>
      </c>
      <c r="I286" s="63">
        <v>0</v>
      </c>
      <c r="J286" s="63">
        <v>0</v>
      </c>
      <c r="K286" t="s">
        <v>615</v>
      </c>
      <c r="L286" s="63" t="s">
        <v>616</v>
      </c>
      <c r="M286" s="227">
        <v>39500</v>
      </c>
      <c r="N286" s="63" t="s">
        <v>586</v>
      </c>
      <c r="O286" s="63" t="s">
        <v>586</v>
      </c>
      <c r="P286" s="228">
        <f>M286/$M$984</f>
        <v>3.4958072438436176E-5</v>
      </c>
    </row>
    <row r="287" spans="1:16" x14ac:dyDescent="0.2">
      <c r="A287" s="225">
        <f>A286+1</f>
        <v>286</v>
      </c>
      <c r="B287" t="s">
        <v>511</v>
      </c>
      <c r="C287" s="63" t="s">
        <v>512</v>
      </c>
      <c r="D287" s="63" t="s">
        <v>1067</v>
      </c>
      <c r="E287" t="s">
        <v>1301</v>
      </c>
      <c r="F287" t="s">
        <v>513</v>
      </c>
      <c r="G287" s="63" t="s">
        <v>588</v>
      </c>
      <c r="H287" s="63" t="s">
        <v>585</v>
      </c>
      <c r="I287" s="63">
        <v>0</v>
      </c>
      <c r="J287" s="63">
        <v>0</v>
      </c>
      <c r="K287" t="s">
        <v>2807</v>
      </c>
      <c r="L287" s="63" t="s">
        <v>449</v>
      </c>
      <c r="M287" s="227">
        <v>27000</v>
      </c>
      <c r="N287" s="63" t="s">
        <v>586</v>
      </c>
      <c r="O287" s="63" t="s">
        <v>586</v>
      </c>
      <c r="P287" s="228">
        <f>M287/$M$984</f>
        <v>2.3895391287032324E-5</v>
      </c>
    </row>
    <row r="288" spans="1:16" x14ac:dyDescent="0.2">
      <c r="A288" s="225">
        <f>A287+1</f>
        <v>287</v>
      </c>
      <c r="B288" t="s">
        <v>2992</v>
      </c>
      <c r="C288" s="63" t="s">
        <v>2993</v>
      </c>
      <c r="D288" s="63" t="s">
        <v>656</v>
      </c>
      <c r="E288" t="s">
        <v>2994</v>
      </c>
      <c r="F288" t="s">
        <v>2995</v>
      </c>
      <c r="G288" s="63" t="s">
        <v>588</v>
      </c>
      <c r="H288" s="63" t="s">
        <v>585</v>
      </c>
      <c r="I288" s="63">
        <v>0</v>
      </c>
      <c r="J288" s="63">
        <v>0</v>
      </c>
      <c r="K288" t="s">
        <v>615</v>
      </c>
      <c r="L288" s="63" t="s">
        <v>616</v>
      </c>
      <c r="M288" s="227">
        <v>1000</v>
      </c>
      <c r="N288" s="63" t="s">
        <v>586</v>
      </c>
      <c r="O288" s="63" t="s">
        <v>586</v>
      </c>
      <c r="P288" s="228">
        <f>M288/$M$984</f>
        <v>8.8501449211230836E-7</v>
      </c>
    </row>
    <row r="289" spans="1:16" x14ac:dyDescent="0.2">
      <c r="A289" s="225">
        <f>A288+1</f>
        <v>288</v>
      </c>
      <c r="B289" t="s">
        <v>719</v>
      </c>
      <c r="C289" s="63" t="s">
        <v>490</v>
      </c>
      <c r="E289" t="s">
        <v>963</v>
      </c>
      <c r="F289" t="s">
        <v>964</v>
      </c>
      <c r="G289" s="63" t="s">
        <v>588</v>
      </c>
      <c r="H289" s="63" t="s">
        <v>585</v>
      </c>
      <c r="I289" s="63">
        <v>0</v>
      </c>
      <c r="J289" s="63">
        <v>0</v>
      </c>
      <c r="K289" t="s">
        <v>1510</v>
      </c>
      <c r="L289" s="63" t="s">
        <v>77</v>
      </c>
      <c r="M289" s="227">
        <v>183500</v>
      </c>
      <c r="N289" s="63" t="s">
        <v>586</v>
      </c>
      <c r="O289" s="63" t="s">
        <v>586</v>
      </c>
      <c r="P289" s="228">
        <f>M289/$M$984</f>
        <v>1.6240015930260858E-4</v>
      </c>
    </row>
    <row r="290" spans="1:16" x14ac:dyDescent="0.2">
      <c r="A290" s="225">
        <f>A289+1</f>
        <v>289</v>
      </c>
      <c r="B290" t="s">
        <v>460</v>
      </c>
      <c r="C290" s="63" t="s">
        <v>12</v>
      </c>
      <c r="E290" t="s">
        <v>1170</v>
      </c>
      <c r="F290" t="s">
        <v>1171</v>
      </c>
      <c r="G290" s="63" t="s">
        <v>588</v>
      </c>
      <c r="H290" s="63" t="s">
        <v>585</v>
      </c>
      <c r="I290" s="63">
        <v>0</v>
      </c>
      <c r="J290" s="63">
        <v>0</v>
      </c>
      <c r="K290" t="s">
        <v>614</v>
      </c>
      <c r="L290" s="63" t="s">
        <v>442</v>
      </c>
      <c r="M290" s="227">
        <v>8000</v>
      </c>
      <c r="N290" s="63" t="s">
        <v>586</v>
      </c>
      <c r="O290" s="63" t="s">
        <v>586</v>
      </c>
      <c r="P290" s="228">
        <f>M290/$M$984</f>
        <v>7.0801159368984669E-6</v>
      </c>
    </row>
    <row r="291" spans="1:16" x14ac:dyDescent="0.2">
      <c r="A291" s="225">
        <f>A290+1</f>
        <v>290</v>
      </c>
      <c r="B291" t="s">
        <v>159</v>
      </c>
      <c r="C291" s="63" t="s">
        <v>160</v>
      </c>
      <c r="E291" t="s">
        <v>970</v>
      </c>
      <c r="F291" t="s">
        <v>971</v>
      </c>
      <c r="G291" s="63" t="s">
        <v>588</v>
      </c>
      <c r="H291" s="63" t="s">
        <v>585</v>
      </c>
      <c r="I291" s="63">
        <v>0</v>
      </c>
      <c r="J291" s="63">
        <v>0</v>
      </c>
      <c r="K291" t="s">
        <v>1510</v>
      </c>
      <c r="L291" s="63" t="s">
        <v>77</v>
      </c>
      <c r="M291" s="227">
        <v>13000</v>
      </c>
      <c r="N291" s="63" t="s">
        <v>586</v>
      </c>
      <c r="O291" s="63" t="s">
        <v>586</v>
      </c>
      <c r="P291" s="228">
        <f>M291/$M$984</f>
        <v>1.1505188397460009E-5</v>
      </c>
    </row>
    <row r="292" spans="1:16" x14ac:dyDescent="0.2">
      <c r="A292" s="225">
        <f>A291+1</f>
        <v>291</v>
      </c>
      <c r="B292" t="s">
        <v>119</v>
      </c>
      <c r="C292" s="63" t="s">
        <v>556</v>
      </c>
      <c r="E292" t="s">
        <v>1120</v>
      </c>
      <c r="F292" t="s">
        <v>1121</v>
      </c>
      <c r="G292" s="63" t="s">
        <v>588</v>
      </c>
      <c r="H292" s="63" t="s">
        <v>585</v>
      </c>
      <c r="I292" s="63">
        <v>0</v>
      </c>
      <c r="J292" s="63">
        <v>0</v>
      </c>
      <c r="K292" t="s">
        <v>102</v>
      </c>
      <c r="L292" s="63" t="s">
        <v>103</v>
      </c>
      <c r="M292" s="227">
        <v>26000</v>
      </c>
      <c r="N292" s="63" t="s">
        <v>586</v>
      </c>
      <c r="O292" s="63" t="s">
        <v>586</v>
      </c>
      <c r="P292" s="228">
        <f>M292/$M$984</f>
        <v>2.3010376794920018E-5</v>
      </c>
    </row>
    <row r="293" spans="1:16" x14ac:dyDescent="0.2">
      <c r="A293" s="225">
        <f>A292+1</f>
        <v>292</v>
      </c>
      <c r="B293" t="s">
        <v>3314</v>
      </c>
      <c r="C293" s="63" t="s">
        <v>3315</v>
      </c>
      <c r="E293" t="s">
        <v>1120</v>
      </c>
      <c r="F293" t="s">
        <v>1121</v>
      </c>
      <c r="G293" s="63" t="s">
        <v>588</v>
      </c>
      <c r="H293" s="63" t="s">
        <v>585</v>
      </c>
      <c r="I293" s="63">
        <v>0</v>
      </c>
      <c r="J293" s="63">
        <v>0</v>
      </c>
      <c r="K293" t="s">
        <v>102</v>
      </c>
      <c r="L293" s="63" t="s">
        <v>103</v>
      </c>
      <c r="M293" s="227">
        <v>9500</v>
      </c>
      <c r="N293" s="63" t="s">
        <v>586</v>
      </c>
      <c r="O293" s="63" t="s">
        <v>586</v>
      </c>
      <c r="P293" s="228">
        <f>M293/$M$984</f>
        <v>8.4076376750669293E-6</v>
      </c>
    </row>
    <row r="294" spans="1:16" x14ac:dyDescent="0.2">
      <c r="A294" s="225">
        <f>A293+1</f>
        <v>293</v>
      </c>
      <c r="B294" t="s">
        <v>88</v>
      </c>
      <c r="C294" s="63" t="s">
        <v>21</v>
      </c>
      <c r="E294" t="s">
        <v>1120</v>
      </c>
      <c r="F294" t="s">
        <v>1121</v>
      </c>
      <c r="G294" s="63" t="s">
        <v>588</v>
      </c>
      <c r="H294" s="63" t="s">
        <v>585</v>
      </c>
      <c r="I294" s="63">
        <v>0</v>
      </c>
      <c r="J294" s="63">
        <v>0</v>
      </c>
      <c r="K294" t="s">
        <v>102</v>
      </c>
      <c r="L294" s="63" t="s">
        <v>103</v>
      </c>
      <c r="M294" s="227">
        <v>111500</v>
      </c>
      <c r="N294" s="63" t="s">
        <v>586</v>
      </c>
      <c r="O294" s="63" t="s">
        <v>586</v>
      </c>
      <c r="P294" s="228">
        <f>M294/$M$984</f>
        <v>9.8679115870522373E-5</v>
      </c>
    </row>
    <row r="295" spans="1:16" x14ac:dyDescent="0.2">
      <c r="A295" s="225">
        <f>A294+1</f>
        <v>294</v>
      </c>
      <c r="B295" t="s">
        <v>91</v>
      </c>
      <c r="C295" s="63" t="s">
        <v>366</v>
      </c>
      <c r="E295" t="s">
        <v>1344</v>
      </c>
      <c r="F295" t="s">
        <v>1345</v>
      </c>
      <c r="G295" s="63" t="s">
        <v>588</v>
      </c>
      <c r="H295" s="63" t="s">
        <v>585</v>
      </c>
      <c r="I295" s="63">
        <v>0</v>
      </c>
      <c r="J295" s="63">
        <v>0</v>
      </c>
      <c r="K295" t="s">
        <v>102</v>
      </c>
      <c r="L295" s="63" t="s">
        <v>103</v>
      </c>
      <c r="M295" s="227">
        <v>2500</v>
      </c>
      <c r="N295" s="63" t="s">
        <v>586</v>
      </c>
      <c r="O295" s="63" t="s">
        <v>586</v>
      </c>
      <c r="P295" s="228">
        <f>M295/$M$984</f>
        <v>2.212536230280771E-6</v>
      </c>
    </row>
    <row r="296" spans="1:16" x14ac:dyDescent="0.2">
      <c r="A296" s="225">
        <f>A295+1</f>
        <v>295</v>
      </c>
      <c r="B296" t="s">
        <v>617</v>
      </c>
      <c r="C296" s="63" t="s">
        <v>551</v>
      </c>
      <c r="E296" t="s">
        <v>1470</v>
      </c>
      <c r="F296" t="s">
        <v>1471</v>
      </c>
      <c r="G296" s="63" t="s">
        <v>588</v>
      </c>
      <c r="H296" s="63" t="s">
        <v>585</v>
      </c>
      <c r="I296" s="63">
        <v>0</v>
      </c>
      <c r="J296" s="63">
        <v>0</v>
      </c>
      <c r="K296" t="s">
        <v>615</v>
      </c>
      <c r="L296" s="63" t="s">
        <v>616</v>
      </c>
      <c r="M296" s="227">
        <v>40000</v>
      </c>
      <c r="N296" s="63" t="s">
        <v>586</v>
      </c>
      <c r="O296" s="63" t="s">
        <v>586</v>
      </c>
      <c r="P296" s="228">
        <f>M296/$M$984</f>
        <v>3.5400579684492336E-5</v>
      </c>
    </row>
    <row r="297" spans="1:16" x14ac:dyDescent="0.2">
      <c r="A297" s="225">
        <f>A296+1</f>
        <v>296</v>
      </c>
      <c r="B297" t="s">
        <v>156</v>
      </c>
      <c r="C297" s="63" t="s">
        <v>484</v>
      </c>
      <c r="E297" t="s">
        <v>157</v>
      </c>
      <c r="F297" t="s">
        <v>1251</v>
      </c>
      <c r="G297" s="63" t="s">
        <v>588</v>
      </c>
      <c r="H297" s="63" t="s">
        <v>585</v>
      </c>
      <c r="I297" s="63">
        <v>0</v>
      </c>
      <c r="J297" s="63">
        <v>0</v>
      </c>
      <c r="K297" t="s">
        <v>615</v>
      </c>
      <c r="L297" s="63" t="s">
        <v>616</v>
      </c>
      <c r="M297" s="227">
        <v>126500</v>
      </c>
      <c r="N297" s="63" t="s">
        <v>586</v>
      </c>
      <c r="O297" s="63" t="s">
        <v>586</v>
      </c>
      <c r="P297" s="228">
        <f>M297/$M$984</f>
        <v>1.11954333252207E-4</v>
      </c>
    </row>
    <row r="298" spans="1:16" x14ac:dyDescent="0.2">
      <c r="A298" s="225">
        <f>A297+1</f>
        <v>297</v>
      </c>
      <c r="B298" t="s">
        <v>1325</v>
      </c>
      <c r="C298" s="63" t="s">
        <v>1326</v>
      </c>
      <c r="E298" t="s">
        <v>1327</v>
      </c>
      <c r="F298" t="s">
        <v>437</v>
      </c>
      <c r="G298" s="63" t="s">
        <v>588</v>
      </c>
      <c r="H298" s="63" t="s">
        <v>585</v>
      </c>
      <c r="I298" s="63">
        <v>0</v>
      </c>
      <c r="J298" s="63">
        <v>0</v>
      </c>
      <c r="K298" t="s">
        <v>615</v>
      </c>
      <c r="L298" s="63" t="s">
        <v>616</v>
      </c>
      <c r="M298" s="227">
        <v>30000</v>
      </c>
      <c r="N298" s="63" t="s">
        <v>586</v>
      </c>
      <c r="O298" s="63" t="s">
        <v>586</v>
      </c>
      <c r="P298" s="228">
        <f>M298/$M$984</f>
        <v>2.6550434763369249E-5</v>
      </c>
    </row>
    <row r="299" spans="1:16" x14ac:dyDescent="0.2">
      <c r="A299" s="225">
        <f>A298+1</f>
        <v>298</v>
      </c>
      <c r="B299" t="s">
        <v>2130</v>
      </c>
      <c r="C299" s="63" t="s">
        <v>2131</v>
      </c>
      <c r="E299" t="s">
        <v>2132</v>
      </c>
      <c r="G299" s="63" t="s">
        <v>588</v>
      </c>
      <c r="H299" s="63" t="s">
        <v>585</v>
      </c>
      <c r="I299" s="63">
        <v>0</v>
      </c>
      <c r="J299" s="63">
        <v>0</v>
      </c>
      <c r="K299" t="s">
        <v>615</v>
      </c>
      <c r="L299" s="63" t="s">
        <v>616</v>
      </c>
      <c r="M299" s="227">
        <v>50000</v>
      </c>
      <c r="N299" s="63" t="s">
        <v>586</v>
      </c>
      <c r="O299" s="63" t="s">
        <v>586</v>
      </c>
      <c r="P299" s="228">
        <f>M299/$M$984</f>
        <v>4.4250724605615417E-5</v>
      </c>
    </row>
    <row r="300" spans="1:16" x14ac:dyDescent="0.2">
      <c r="A300" s="225">
        <f>A299+1</f>
        <v>299</v>
      </c>
      <c r="B300" t="s">
        <v>1472</v>
      </c>
      <c r="C300" s="63" t="s">
        <v>1473</v>
      </c>
      <c r="E300" t="s">
        <v>1474</v>
      </c>
      <c r="F300" t="s">
        <v>1475</v>
      </c>
      <c r="G300" s="63" t="s">
        <v>588</v>
      </c>
      <c r="H300" s="63" t="s">
        <v>585</v>
      </c>
      <c r="I300" s="63">
        <v>0</v>
      </c>
      <c r="J300" s="63">
        <v>0</v>
      </c>
      <c r="K300" t="s">
        <v>615</v>
      </c>
      <c r="L300" s="63" t="s">
        <v>616</v>
      </c>
      <c r="M300" s="227">
        <v>13000</v>
      </c>
      <c r="N300" s="63" t="s">
        <v>586</v>
      </c>
      <c r="O300" s="63" t="s">
        <v>586</v>
      </c>
      <c r="P300" s="228">
        <f>M300/$M$984</f>
        <v>1.1505188397460009E-5</v>
      </c>
    </row>
    <row r="301" spans="1:16" x14ac:dyDescent="0.2">
      <c r="A301" s="225">
        <f>A300+1</f>
        <v>300</v>
      </c>
      <c r="B301" t="s">
        <v>1476</v>
      </c>
      <c r="C301" s="63" t="s">
        <v>1477</v>
      </c>
      <c r="E301" t="s">
        <v>1474</v>
      </c>
      <c r="F301" t="s">
        <v>1475</v>
      </c>
      <c r="G301" s="63" t="s">
        <v>588</v>
      </c>
      <c r="H301" s="63" t="s">
        <v>585</v>
      </c>
      <c r="I301" s="63">
        <v>0</v>
      </c>
      <c r="J301" s="63">
        <v>0</v>
      </c>
      <c r="K301" t="s">
        <v>615</v>
      </c>
      <c r="L301" s="63" t="s">
        <v>616</v>
      </c>
      <c r="M301" s="227">
        <v>58500</v>
      </c>
      <c r="N301" s="63" t="s">
        <v>586</v>
      </c>
      <c r="O301" s="63" t="s">
        <v>586</v>
      </c>
      <c r="P301" s="228">
        <f>M301/$M$984</f>
        <v>5.1773347788570038E-5</v>
      </c>
    </row>
    <row r="302" spans="1:16" x14ac:dyDescent="0.2">
      <c r="A302" s="225">
        <f>A301+1</f>
        <v>301</v>
      </c>
      <c r="B302" t="s">
        <v>3263</v>
      </c>
      <c r="C302" s="63" t="s">
        <v>3264</v>
      </c>
      <c r="E302" t="s">
        <v>2132</v>
      </c>
      <c r="G302" s="63" t="s">
        <v>588</v>
      </c>
      <c r="H302" s="63" t="s">
        <v>585</v>
      </c>
      <c r="I302" s="63">
        <v>0</v>
      </c>
      <c r="J302" s="63">
        <v>0</v>
      </c>
      <c r="K302" t="s">
        <v>615</v>
      </c>
      <c r="L302" s="63" t="s">
        <v>616</v>
      </c>
      <c r="M302" s="227">
        <v>45000</v>
      </c>
      <c r="N302" s="63" t="s">
        <v>586</v>
      </c>
      <c r="O302" s="63" t="s">
        <v>586</v>
      </c>
      <c r="P302" s="228">
        <f>M302/$M$984</f>
        <v>3.9825652145053873E-5</v>
      </c>
    </row>
    <row r="303" spans="1:16" x14ac:dyDescent="0.2">
      <c r="A303" s="225">
        <f>A302+1</f>
        <v>302</v>
      </c>
      <c r="B303" t="s">
        <v>2180</v>
      </c>
      <c r="C303" s="63" t="s">
        <v>2181</v>
      </c>
      <c r="E303" t="s">
        <v>2182</v>
      </c>
      <c r="G303" s="63" t="s">
        <v>588</v>
      </c>
      <c r="H303" s="63" t="s">
        <v>585</v>
      </c>
      <c r="I303" s="63">
        <v>0</v>
      </c>
      <c r="J303" s="63">
        <v>0</v>
      </c>
      <c r="K303" t="s">
        <v>615</v>
      </c>
      <c r="L303" s="63" t="s">
        <v>616</v>
      </c>
      <c r="M303" s="227">
        <v>35000</v>
      </c>
      <c r="N303" s="63" t="s">
        <v>586</v>
      </c>
      <c r="O303" s="63" t="s">
        <v>586</v>
      </c>
      <c r="P303" s="228">
        <f>M303/$M$984</f>
        <v>3.0975507223930792E-5</v>
      </c>
    </row>
    <row r="304" spans="1:16" x14ac:dyDescent="0.2">
      <c r="A304" s="225">
        <f>A303+1</f>
        <v>303</v>
      </c>
      <c r="B304" t="s">
        <v>940</v>
      </c>
      <c r="C304" s="63" t="s">
        <v>941</v>
      </c>
      <c r="D304" s="63" t="s">
        <v>656</v>
      </c>
      <c r="E304" t="s">
        <v>2724</v>
      </c>
      <c r="F304" t="s">
        <v>2725</v>
      </c>
      <c r="G304" s="63" t="s">
        <v>588</v>
      </c>
      <c r="H304" s="63" t="s">
        <v>585</v>
      </c>
      <c r="I304" s="63">
        <v>0</v>
      </c>
      <c r="J304" s="63">
        <v>0</v>
      </c>
      <c r="K304" t="s">
        <v>2807</v>
      </c>
      <c r="L304" s="63" t="s">
        <v>449</v>
      </c>
      <c r="M304" s="227">
        <v>52500</v>
      </c>
      <c r="N304" s="63" t="s">
        <v>586</v>
      </c>
      <c r="O304" s="63" t="s">
        <v>586</v>
      </c>
      <c r="P304" s="228">
        <f>M304/$M$984</f>
        <v>4.6463260835896189E-5</v>
      </c>
    </row>
    <row r="305" spans="1:16" x14ac:dyDescent="0.2">
      <c r="A305" s="225">
        <f>A304+1</f>
        <v>304</v>
      </c>
      <c r="B305" t="s">
        <v>1055</v>
      </c>
      <c r="C305" s="63" t="s">
        <v>1056</v>
      </c>
      <c r="D305" s="63" t="s">
        <v>656</v>
      </c>
      <c r="E305" t="s">
        <v>2706</v>
      </c>
      <c r="F305" t="s">
        <v>2707</v>
      </c>
      <c r="G305" s="63" t="s">
        <v>588</v>
      </c>
      <c r="H305" s="63" t="s">
        <v>585</v>
      </c>
      <c r="I305" s="63">
        <v>0</v>
      </c>
      <c r="J305" s="63">
        <v>0</v>
      </c>
      <c r="K305" t="s">
        <v>2807</v>
      </c>
      <c r="L305" s="63" t="s">
        <v>449</v>
      </c>
      <c r="M305" s="227">
        <v>152500</v>
      </c>
      <c r="N305" s="63" t="s">
        <v>586</v>
      </c>
      <c r="O305" s="63" t="s">
        <v>586</v>
      </c>
      <c r="P305" s="228">
        <f>M305/$M$984</f>
        <v>1.3496471004712703E-4</v>
      </c>
    </row>
    <row r="306" spans="1:16" x14ac:dyDescent="0.2">
      <c r="A306" s="225">
        <f>A305+1</f>
        <v>305</v>
      </c>
      <c r="B306" t="s">
        <v>1157</v>
      </c>
      <c r="C306" s="63" t="s">
        <v>1158</v>
      </c>
      <c r="D306" s="63" t="s">
        <v>1305</v>
      </c>
      <c r="E306" t="s">
        <v>1306</v>
      </c>
      <c r="G306" s="63" t="s">
        <v>588</v>
      </c>
      <c r="H306" s="63" t="s">
        <v>585</v>
      </c>
      <c r="I306" s="63">
        <v>0</v>
      </c>
      <c r="J306" s="63">
        <v>0</v>
      </c>
      <c r="K306" t="s">
        <v>2807</v>
      </c>
      <c r="L306" s="63" t="s">
        <v>449</v>
      </c>
      <c r="M306" s="227">
        <v>40000</v>
      </c>
      <c r="N306" s="63" t="s">
        <v>586</v>
      </c>
      <c r="O306" s="63" t="s">
        <v>586</v>
      </c>
      <c r="P306" s="228">
        <f>M306/$M$984</f>
        <v>3.5400579684492336E-5</v>
      </c>
    </row>
    <row r="307" spans="1:16" x14ac:dyDescent="0.2">
      <c r="A307" s="225">
        <f>A306+1</f>
        <v>306</v>
      </c>
      <c r="B307" t="s">
        <v>608</v>
      </c>
      <c r="C307" s="63" t="s">
        <v>40</v>
      </c>
      <c r="E307" t="s">
        <v>1140</v>
      </c>
      <c r="F307" t="s">
        <v>1043</v>
      </c>
      <c r="G307" s="63" t="s">
        <v>588</v>
      </c>
      <c r="H307" s="63" t="s">
        <v>585</v>
      </c>
      <c r="I307" s="63">
        <v>0</v>
      </c>
      <c r="J307" s="63">
        <v>0</v>
      </c>
      <c r="K307" t="s">
        <v>102</v>
      </c>
      <c r="L307" s="63" t="s">
        <v>103</v>
      </c>
      <c r="M307" s="227">
        <v>55000</v>
      </c>
      <c r="N307" s="63" t="s">
        <v>586</v>
      </c>
      <c r="O307" s="63" t="s">
        <v>586</v>
      </c>
      <c r="P307" s="228">
        <f>M307/$M$984</f>
        <v>4.867579706617696E-5</v>
      </c>
    </row>
    <row r="308" spans="1:16" x14ac:dyDescent="0.2">
      <c r="A308" s="225">
        <f>A307+1</f>
        <v>307</v>
      </c>
      <c r="B308" t="s">
        <v>801</v>
      </c>
      <c r="C308" s="63" t="s">
        <v>802</v>
      </c>
      <c r="E308" t="s">
        <v>1512</v>
      </c>
      <c r="F308" t="s">
        <v>1513</v>
      </c>
      <c r="G308" s="63" t="s">
        <v>588</v>
      </c>
      <c r="H308" s="63" t="s">
        <v>585</v>
      </c>
      <c r="I308" s="63">
        <v>0</v>
      </c>
      <c r="J308" s="63">
        <v>0</v>
      </c>
      <c r="K308" t="s">
        <v>102</v>
      </c>
      <c r="L308" s="63" t="s">
        <v>103</v>
      </c>
      <c r="M308" s="227">
        <v>20500</v>
      </c>
      <c r="N308" s="63" t="s">
        <v>586</v>
      </c>
      <c r="O308" s="63" t="s">
        <v>586</v>
      </c>
      <c r="P308" s="228">
        <f>M308/$M$984</f>
        <v>1.8142797088302321E-5</v>
      </c>
    </row>
    <row r="309" spans="1:16" x14ac:dyDescent="0.2">
      <c r="A309" s="225">
        <f>A308+1</f>
        <v>308</v>
      </c>
      <c r="B309" t="s">
        <v>225</v>
      </c>
      <c r="C309" s="63" t="s">
        <v>182</v>
      </c>
      <c r="E309" t="s">
        <v>1149</v>
      </c>
      <c r="F309" t="s">
        <v>1283</v>
      </c>
      <c r="G309" s="63" t="s">
        <v>588</v>
      </c>
      <c r="H309" s="63" t="s">
        <v>585</v>
      </c>
      <c r="I309" s="63">
        <v>0</v>
      </c>
      <c r="J309" s="63">
        <v>0</v>
      </c>
      <c r="K309" t="s">
        <v>102</v>
      </c>
      <c r="L309" s="63" t="s">
        <v>103</v>
      </c>
      <c r="M309" s="227">
        <v>4000</v>
      </c>
      <c r="N309" s="63" t="s">
        <v>586</v>
      </c>
      <c r="O309" s="63" t="s">
        <v>586</v>
      </c>
      <c r="P309" s="228">
        <f>M309/$M$984</f>
        <v>3.5400579684492334E-6</v>
      </c>
    </row>
    <row r="310" spans="1:16" x14ac:dyDescent="0.2">
      <c r="A310" s="225">
        <f>A309+1</f>
        <v>309</v>
      </c>
      <c r="B310" t="s">
        <v>117</v>
      </c>
      <c r="C310" s="63" t="s">
        <v>553</v>
      </c>
      <c r="E310" t="s">
        <v>1098</v>
      </c>
      <c r="F310" t="s">
        <v>1099</v>
      </c>
      <c r="G310" s="63" t="s">
        <v>588</v>
      </c>
      <c r="H310" s="63" t="s">
        <v>585</v>
      </c>
      <c r="I310" s="63">
        <v>0</v>
      </c>
      <c r="J310" s="63">
        <v>0</v>
      </c>
      <c r="K310" t="s">
        <v>102</v>
      </c>
      <c r="L310" s="63" t="s">
        <v>103</v>
      </c>
      <c r="M310" s="227">
        <v>88000</v>
      </c>
      <c r="N310" s="63" t="s">
        <v>586</v>
      </c>
      <c r="O310" s="63" t="s">
        <v>586</v>
      </c>
      <c r="P310" s="228">
        <f>M310/$M$984</f>
        <v>7.7881275305883134E-5</v>
      </c>
    </row>
    <row r="311" spans="1:16" x14ac:dyDescent="0.2">
      <c r="A311" s="225">
        <f>A310+1</f>
        <v>310</v>
      </c>
      <c r="B311" t="s">
        <v>87</v>
      </c>
      <c r="C311" s="63" t="s">
        <v>97</v>
      </c>
      <c r="E311" t="s">
        <v>1098</v>
      </c>
      <c r="F311" t="s">
        <v>1099</v>
      </c>
      <c r="G311" s="63" t="s">
        <v>588</v>
      </c>
      <c r="H311" s="63" t="s">
        <v>585</v>
      </c>
      <c r="I311" s="63">
        <v>0</v>
      </c>
      <c r="J311" s="63">
        <v>0</v>
      </c>
      <c r="K311" t="s">
        <v>102</v>
      </c>
      <c r="L311" s="63" t="s">
        <v>103</v>
      </c>
      <c r="M311" s="227">
        <v>194000</v>
      </c>
      <c r="N311" s="63" t="s">
        <v>586</v>
      </c>
      <c r="O311" s="63" t="s">
        <v>586</v>
      </c>
      <c r="P311" s="228">
        <f>M311/$M$984</f>
        <v>1.7169281146978783E-4</v>
      </c>
    </row>
    <row r="312" spans="1:16" x14ac:dyDescent="0.2">
      <c r="A312" s="225">
        <f>A311+1</f>
        <v>311</v>
      </c>
      <c r="B312" t="s">
        <v>2549</v>
      </c>
      <c r="C312" s="63" t="s">
        <v>2550</v>
      </c>
      <c r="E312" t="s">
        <v>1824</v>
      </c>
      <c r="F312" t="s">
        <v>1657</v>
      </c>
      <c r="G312" s="63" t="s">
        <v>588</v>
      </c>
      <c r="H312" s="63" t="s">
        <v>585</v>
      </c>
      <c r="I312" s="63">
        <v>0</v>
      </c>
      <c r="J312" s="63">
        <v>0</v>
      </c>
      <c r="K312" t="s">
        <v>219</v>
      </c>
      <c r="L312" s="63" t="s">
        <v>220</v>
      </c>
      <c r="M312" s="227">
        <v>15500</v>
      </c>
      <c r="N312" s="63" t="s">
        <v>586</v>
      </c>
      <c r="O312" s="63" t="s">
        <v>586</v>
      </c>
      <c r="P312" s="228">
        <f>M312/$M$984</f>
        <v>1.3717724627740779E-5</v>
      </c>
    </row>
    <row r="313" spans="1:16" x14ac:dyDescent="0.2">
      <c r="A313" s="225">
        <f>A312+1</f>
        <v>312</v>
      </c>
      <c r="B313" t="s">
        <v>1822</v>
      </c>
      <c r="C313" s="63" t="s">
        <v>1823</v>
      </c>
      <c r="E313" t="s">
        <v>1824</v>
      </c>
      <c r="F313" t="s">
        <v>1657</v>
      </c>
      <c r="G313" s="63" t="s">
        <v>588</v>
      </c>
      <c r="H313" s="63" t="s">
        <v>585</v>
      </c>
      <c r="I313" s="63">
        <v>0</v>
      </c>
      <c r="J313" s="63">
        <v>0</v>
      </c>
      <c r="K313" t="s">
        <v>219</v>
      </c>
      <c r="L313" s="63" t="s">
        <v>220</v>
      </c>
      <c r="M313" s="227">
        <v>3000</v>
      </c>
      <c r="N313" s="63" t="s">
        <v>586</v>
      </c>
      <c r="O313" s="63" t="s">
        <v>586</v>
      </c>
      <c r="P313" s="228">
        <f>M313/$M$984</f>
        <v>2.6550434763369249E-6</v>
      </c>
    </row>
    <row r="314" spans="1:16" x14ac:dyDescent="0.2">
      <c r="A314" s="225">
        <f>A313+1</f>
        <v>313</v>
      </c>
      <c r="B314" t="s">
        <v>1733</v>
      </c>
      <c r="C314" s="63" t="s">
        <v>1734</v>
      </c>
      <c r="E314" t="s">
        <v>1735</v>
      </c>
      <c r="F314" t="s">
        <v>1736</v>
      </c>
      <c r="G314" s="63" t="s">
        <v>588</v>
      </c>
      <c r="H314" s="63" t="s">
        <v>585</v>
      </c>
      <c r="I314" s="63">
        <v>0</v>
      </c>
      <c r="J314" s="63">
        <v>0</v>
      </c>
      <c r="K314" t="s">
        <v>1510</v>
      </c>
      <c r="L314" s="63" t="s">
        <v>77</v>
      </c>
      <c r="M314" s="227">
        <v>7000</v>
      </c>
      <c r="N314" s="63" t="s">
        <v>586</v>
      </c>
      <c r="O314" s="63" t="s">
        <v>586</v>
      </c>
      <c r="P314" s="228">
        <f>M314/$M$984</f>
        <v>6.1951014447861583E-6</v>
      </c>
    </row>
    <row r="315" spans="1:16" x14ac:dyDescent="0.2">
      <c r="A315" s="225">
        <f>A314+1</f>
        <v>314</v>
      </c>
      <c r="B315" t="s">
        <v>695</v>
      </c>
      <c r="C315" s="63" t="s">
        <v>696</v>
      </c>
      <c r="E315" t="s">
        <v>963</v>
      </c>
      <c r="F315" t="s">
        <v>1211</v>
      </c>
      <c r="G315" s="63" t="s">
        <v>588</v>
      </c>
      <c r="H315" s="63" t="s">
        <v>585</v>
      </c>
      <c r="I315" s="63">
        <v>0</v>
      </c>
      <c r="J315" s="63">
        <v>0</v>
      </c>
      <c r="K315" t="s">
        <v>1510</v>
      </c>
      <c r="L315" s="63" t="s">
        <v>77</v>
      </c>
      <c r="M315" s="227">
        <v>20500</v>
      </c>
      <c r="N315" s="63" t="s">
        <v>586</v>
      </c>
      <c r="O315" s="63" t="s">
        <v>586</v>
      </c>
      <c r="P315" s="228">
        <f>M315/$M$984</f>
        <v>1.8142797088302321E-5</v>
      </c>
    </row>
    <row r="316" spans="1:16" x14ac:dyDescent="0.2">
      <c r="A316" s="225">
        <f>A315+1</f>
        <v>315</v>
      </c>
      <c r="B316" t="s">
        <v>1943</v>
      </c>
      <c r="C316" s="63" t="s">
        <v>1944</v>
      </c>
      <c r="D316" s="63" t="s">
        <v>656</v>
      </c>
      <c r="E316" t="s">
        <v>1945</v>
      </c>
      <c r="F316" t="s">
        <v>1946</v>
      </c>
      <c r="G316" s="63" t="s">
        <v>588</v>
      </c>
      <c r="H316" s="63" t="s">
        <v>585</v>
      </c>
      <c r="I316" s="63">
        <v>0</v>
      </c>
      <c r="J316" s="63">
        <v>0</v>
      </c>
      <c r="K316" t="s">
        <v>1510</v>
      </c>
      <c r="L316" s="63" t="s">
        <v>77</v>
      </c>
      <c r="M316" s="227">
        <v>29000</v>
      </c>
      <c r="N316" s="63" t="s">
        <v>586</v>
      </c>
      <c r="O316" s="63" t="s">
        <v>586</v>
      </c>
      <c r="P316" s="228">
        <f>M316/$M$984</f>
        <v>2.5665420271256943E-5</v>
      </c>
    </row>
    <row r="317" spans="1:16" x14ac:dyDescent="0.2">
      <c r="A317" s="225">
        <f>A316+1</f>
        <v>316</v>
      </c>
      <c r="B317" t="s">
        <v>3002</v>
      </c>
      <c r="C317" s="63" t="s">
        <v>3003</v>
      </c>
      <c r="E317" t="s">
        <v>3004</v>
      </c>
      <c r="F317" t="s">
        <v>3005</v>
      </c>
      <c r="G317" s="63" t="s">
        <v>588</v>
      </c>
      <c r="H317" s="63" t="s">
        <v>585</v>
      </c>
      <c r="I317" s="63">
        <v>0</v>
      </c>
      <c r="J317" s="63">
        <v>0</v>
      </c>
      <c r="K317" t="s">
        <v>1510</v>
      </c>
      <c r="L317" s="63" t="s">
        <v>77</v>
      </c>
      <c r="M317" s="227">
        <v>6000</v>
      </c>
      <c r="N317" s="63" t="s">
        <v>586</v>
      </c>
      <c r="O317" s="63" t="s">
        <v>586</v>
      </c>
      <c r="P317" s="228">
        <f>M317/$M$984</f>
        <v>5.3100869526738497E-6</v>
      </c>
    </row>
    <row r="318" spans="1:16" x14ac:dyDescent="0.2">
      <c r="A318" s="225">
        <f>A317+1</f>
        <v>317</v>
      </c>
      <c r="B318" t="s">
        <v>784</v>
      </c>
      <c r="C318" s="63" t="s">
        <v>483</v>
      </c>
      <c r="E318" t="s">
        <v>1108</v>
      </c>
      <c r="F318" t="s">
        <v>1109</v>
      </c>
      <c r="G318" s="63" t="s">
        <v>588</v>
      </c>
      <c r="H318" s="63" t="s">
        <v>585</v>
      </c>
      <c r="I318" s="63">
        <v>0</v>
      </c>
      <c r="J318" s="63">
        <v>0</v>
      </c>
      <c r="K318" t="s">
        <v>102</v>
      </c>
      <c r="L318" s="63" t="s">
        <v>103</v>
      </c>
      <c r="M318" s="227">
        <v>187500</v>
      </c>
      <c r="N318" s="63" t="s">
        <v>586</v>
      </c>
      <c r="O318" s="63" t="s">
        <v>586</v>
      </c>
      <c r="P318" s="228">
        <f>M318/$M$984</f>
        <v>1.6594021727105781E-4</v>
      </c>
    </row>
    <row r="319" spans="1:16" x14ac:dyDescent="0.2">
      <c r="A319" s="225">
        <f>A318+1</f>
        <v>318</v>
      </c>
      <c r="B319" t="s">
        <v>1438</v>
      </c>
      <c r="C319" s="63" t="s">
        <v>1439</v>
      </c>
      <c r="E319" t="s">
        <v>1440</v>
      </c>
      <c r="G319" s="63" t="s">
        <v>588</v>
      </c>
      <c r="H319" s="63" t="s">
        <v>585</v>
      </c>
      <c r="I319" s="63">
        <v>0</v>
      </c>
      <c r="J319" s="63">
        <v>0</v>
      </c>
      <c r="K319" t="s">
        <v>615</v>
      </c>
      <c r="L319" s="63" t="s">
        <v>616</v>
      </c>
      <c r="M319" s="227">
        <v>10000</v>
      </c>
      <c r="N319" s="63" t="s">
        <v>586</v>
      </c>
      <c r="O319" s="63" t="s">
        <v>586</v>
      </c>
      <c r="P319" s="228">
        <f>M319/$M$984</f>
        <v>8.850144921123084E-6</v>
      </c>
    </row>
    <row r="320" spans="1:16" x14ac:dyDescent="0.2">
      <c r="A320" s="225">
        <f>A319+1</f>
        <v>319</v>
      </c>
      <c r="B320" t="s">
        <v>2731</v>
      </c>
      <c r="C320" s="63" t="s">
        <v>2732</v>
      </c>
      <c r="E320" t="s">
        <v>2733</v>
      </c>
      <c r="F320" t="s">
        <v>2734</v>
      </c>
      <c r="G320" s="63" t="s">
        <v>590</v>
      </c>
      <c r="H320" s="63" t="s">
        <v>570</v>
      </c>
      <c r="I320" s="63">
        <v>20</v>
      </c>
      <c r="J320" s="63">
        <v>20</v>
      </c>
      <c r="K320" t="s">
        <v>1750</v>
      </c>
      <c r="L320" s="63" t="s">
        <v>201</v>
      </c>
      <c r="M320" s="227">
        <v>27000</v>
      </c>
      <c r="N320" s="63" t="s">
        <v>586</v>
      </c>
      <c r="O320" s="63" t="s">
        <v>586</v>
      </c>
      <c r="P320" s="228">
        <f>M320/$M$984</f>
        <v>2.3895391287032324E-5</v>
      </c>
    </row>
    <row r="321" spans="1:16" x14ac:dyDescent="0.2">
      <c r="A321" s="225">
        <f>A320+1</f>
        <v>320</v>
      </c>
      <c r="B321" t="s">
        <v>2505</v>
      </c>
      <c r="C321" s="63" t="s">
        <v>2506</v>
      </c>
      <c r="E321" t="s">
        <v>2507</v>
      </c>
      <c r="F321" t="s">
        <v>2508</v>
      </c>
      <c r="G321" s="63" t="s">
        <v>590</v>
      </c>
      <c r="H321" s="63" t="s">
        <v>190</v>
      </c>
      <c r="I321" s="63">
        <v>20</v>
      </c>
      <c r="J321" s="63">
        <v>20</v>
      </c>
      <c r="K321" t="s">
        <v>1510</v>
      </c>
      <c r="L321" s="63" t="s">
        <v>77</v>
      </c>
      <c r="M321" s="227">
        <v>48500</v>
      </c>
      <c r="N321" s="63" t="s">
        <v>586</v>
      </c>
      <c r="O321" s="63" t="s">
        <v>586</v>
      </c>
      <c r="P321" s="228">
        <f>M321/$M$984</f>
        <v>4.2923202867446958E-5</v>
      </c>
    </row>
    <row r="322" spans="1:16" x14ac:dyDescent="0.2">
      <c r="A322" s="225">
        <f>A321+1</f>
        <v>321</v>
      </c>
      <c r="B322" t="s">
        <v>1962</v>
      </c>
      <c r="C322" s="63" t="s">
        <v>1963</v>
      </c>
      <c r="D322" s="63" t="s">
        <v>656</v>
      </c>
      <c r="E322" t="s">
        <v>1964</v>
      </c>
      <c r="F322" t="s">
        <v>1965</v>
      </c>
      <c r="G322" s="63" t="s">
        <v>590</v>
      </c>
      <c r="H322" s="63" t="s">
        <v>591</v>
      </c>
      <c r="I322" s="63">
        <v>20</v>
      </c>
      <c r="J322" s="63">
        <v>20</v>
      </c>
      <c r="K322" t="s">
        <v>1296</v>
      </c>
      <c r="L322" s="63" t="s">
        <v>1297</v>
      </c>
      <c r="M322" s="227">
        <v>7000</v>
      </c>
      <c r="N322" s="63" t="s">
        <v>586</v>
      </c>
      <c r="O322" s="63" t="s">
        <v>586</v>
      </c>
      <c r="P322" s="228">
        <f>M322/$M$984</f>
        <v>6.1951014447861583E-6</v>
      </c>
    </row>
    <row r="323" spans="1:16" x14ac:dyDescent="0.2">
      <c r="A323" s="225">
        <f>A322+1</f>
        <v>322</v>
      </c>
      <c r="B323" t="s">
        <v>2543</v>
      </c>
      <c r="C323" s="63" t="s">
        <v>2544</v>
      </c>
      <c r="D323" s="63" t="s">
        <v>2545</v>
      </c>
      <c r="E323" t="s">
        <v>2546</v>
      </c>
      <c r="F323" t="s">
        <v>2547</v>
      </c>
      <c r="G323" s="63" t="s">
        <v>587</v>
      </c>
      <c r="H323" s="63" t="s">
        <v>585</v>
      </c>
      <c r="I323" s="63">
        <v>15</v>
      </c>
      <c r="J323" s="63">
        <v>15</v>
      </c>
      <c r="K323" t="s">
        <v>2543</v>
      </c>
      <c r="L323" s="63" t="s">
        <v>2548</v>
      </c>
      <c r="M323" s="227">
        <v>7500</v>
      </c>
      <c r="N323" s="63" t="s">
        <v>586</v>
      </c>
      <c r="O323" s="63" t="s">
        <v>586</v>
      </c>
      <c r="P323" s="228">
        <f>M323/$M$984</f>
        <v>6.6376086908423122E-6</v>
      </c>
    </row>
    <row r="324" spans="1:16" x14ac:dyDescent="0.2">
      <c r="A324" s="225">
        <f>A323+1</f>
        <v>323</v>
      </c>
      <c r="B324" t="s">
        <v>2842</v>
      </c>
      <c r="C324" s="63" t="s">
        <v>2843</v>
      </c>
      <c r="E324" t="s">
        <v>2844</v>
      </c>
      <c r="G324" s="63" t="s">
        <v>590</v>
      </c>
      <c r="H324" s="63" t="s">
        <v>692</v>
      </c>
      <c r="I324" s="63">
        <v>20</v>
      </c>
      <c r="J324" s="63">
        <v>20</v>
      </c>
      <c r="K324" t="s">
        <v>1750</v>
      </c>
      <c r="L324" s="63" t="s">
        <v>201</v>
      </c>
      <c r="M324" s="227">
        <v>196000</v>
      </c>
      <c r="N324" s="63" t="s">
        <v>586</v>
      </c>
      <c r="O324" s="63" t="s">
        <v>586</v>
      </c>
      <c r="P324" s="228">
        <f>M324/$M$984</f>
        <v>1.7346284045401244E-4</v>
      </c>
    </row>
    <row r="325" spans="1:16" x14ac:dyDescent="0.2">
      <c r="A325" s="225">
        <f>A324+1</f>
        <v>324</v>
      </c>
      <c r="B325" t="s">
        <v>1337</v>
      </c>
      <c r="C325" s="63" t="s">
        <v>1338</v>
      </c>
      <c r="D325" s="63">
        <v>27416</v>
      </c>
      <c r="E325" t="s">
        <v>1339</v>
      </c>
      <c r="F325" t="s">
        <v>1340</v>
      </c>
      <c r="G325" s="63" t="s">
        <v>590</v>
      </c>
      <c r="H325" s="63" t="s">
        <v>591</v>
      </c>
      <c r="I325" s="63">
        <v>20</v>
      </c>
      <c r="J325" s="63">
        <v>20</v>
      </c>
      <c r="K325" t="s">
        <v>1341</v>
      </c>
      <c r="L325" s="63" t="s">
        <v>1342</v>
      </c>
      <c r="M325" s="227">
        <v>57500</v>
      </c>
      <c r="N325" s="63" t="s">
        <v>586</v>
      </c>
      <c r="O325" s="63" t="s">
        <v>586</v>
      </c>
      <c r="P325" s="228">
        <f>M325/$M$984</f>
        <v>5.0888333296457732E-5</v>
      </c>
    </row>
    <row r="326" spans="1:16" x14ac:dyDescent="0.2">
      <c r="A326" s="225">
        <f>A325+1</f>
        <v>325</v>
      </c>
      <c r="B326" t="s">
        <v>2008</v>
      </c>
      <c r="C326" s="63" t="s">
        <v>2009</v>
      </c>
      <c r="E326" t="s">
        <v>2010</v>
      </c>
      <c r="F326" t="s">
        <v>1737</v>
      </c>
      <c r="G326" s="63" t="s">
        <v>590</v>
      </c>
      <c r="H326" s="63" t="s">
        <v>591</v>
      </c>
      <c r="I326" s="63">
        <v>20</v>
      </c>
      <c r="J326" s="63">
        <v>20</v>
      </c>
      <c r="K326" t="s">
        <v>1359</v>
      </c>
      <c r="L326" s="63" t="s">
        <v>1360</v>
      </c>
      <c r="M326" s="227">
        <v>17500</v>
      </c>
      <c r="N326" s="63" t="s">
        <v>586</v>
      </c>
      <c r="O326" s="63" t="s">
        <v>586</v>
      </c>
      <c r="P326" s="228">
        <f>M326/$M$984</f>
        <v>1.5487753611965396E-5</v>
      </c>
    </row>
    <row r="327" spans="1:16" x14ac:dyDescent="0.2">
      <c r="A327" s="225">
        <f>A326+1</f>
        <v>326</v>
      </c>
      <c r="B327" s="194" t="s">
        <v>223</v>
      </c>
      <c r="G327" s="94" t="s">
        <v>452</v>
      </c>
      <c r="K327" s="224" t="s">
        <v>609</v>
      </c>
      <c r="M327" s="227">
        <v>528500</v>
      </c>
      <c r="P327" s="228">
        <f>M327/$M$984</f>
        <v>4.6773015908135494E-4</v>
      </c>
    </row>
    <row r="328" spans="1:16" x14ac:dyDescent="0.2">
      <c r="A328" s="225">
        <f>A327+1</f>
        <v>327</v>
      </c>
      <c r="B328" t="s">
        <v>2061</v>
      </c>
      <c r="C328" s="63" t="s">
        <v>541</v>
      </c>
      <c r="E328" t="s">
        <v>1104</v>
      </c>
      <c r="F328" t="s">
        <v>1105</v>
      </c>
      <c r="G328" s="63" t="s">
        <v>590</v>
      </c>
      <c r="H328" s="63" t="s">
        <v>85</v>
      </c>
      <c r="I328" s="63">
        <v>20</v>
      </c>
      <c r="J328" s="63">
        <v>20</v>
      </c>
      <c r="K328" t="s">
        <v>102</v>
      </c>
      <c r="L328" s="63" t="s">
        <v>103</v>
      </c>
      <c r="M328" s="227">
        <v>466132</v>
      </c>
      <c r="N328" s="63" t="s">
        <v>586</v>
      </c>
      <c r="O328" s="63" t="s">
        <v>586</v>
      </c>
      <c r="P328" s="228">
        <f>M328/$M$984</f>
        <v>4.1253357523729451E-4</v>
      </c>
    </row>
    <row r="329" spans="1:16" x14ac:dyDescent="0.2">
      <c r="A329" s="225">
        <f>A328+1</f>
        <v>328</v>
      </c>
      <c r="B329" s="237" t="s">
        <v>232</v>
      </c>
      <c r="C329" s="94"/>
      <c r="D329" s="94"/>
      <c r="E329" s="65"/>
      <c r="F329" s="65"/>
      <c r="G329" s="63" t="s">
        <v>590</v>
      </c>
      <c r="H329" s="94"/>
      <c r="I329" s="94"/>
      <c r="J329" s="94"/>
      <c r="K329" s="194"/>
      <c r="L329" s="94"/>
      <c r="M329" s="238">
        <v>27862514</v>
      </c>
      <c r="N329" s="211"/>
      <c r="O329" s="236"/>
      <c r="P329" s="228">
        <f>M329/$M$984</f>
        <v>2.465872867668208E-2</v>
      </c>
    </row>
    <row r="330" spans="1:16" x14ac:dyDescent="0.2">
      <c r="A330" s="225">
        <f>A329+1</f>
        <v>329</v>
      </c>
      <c r="B330" t="s">
        <v>1968</v>
      </c>
      <c r="C330" s="63" t="s">
        <v>1969</v>
      </c>
      <c r="D330" s="63" t="s">
        <v>656</v>
      </c>
      <c r="E330" t="s">
        <v>1970</v>
      </c>
      <c r="F330" t="s">
        <v>1971</v>
      </c>
      <c r="G330" s="63" t="s">
        <v>583</v>
      </c>
      <c r="H330" s="63" t="s">
        <v>585</v>
      </c>
      <c r="I330" s="63">
        <v>15</v>
      </c>
      <c r="J330" s="63">
        <v>15</v>
      </c>
      <c r="K330" t="s">
        <v>102</v>
      </c>
      <c r="L330" s="63" t="s">
        <v>103</v>
      </c>
      <c r="M330" s="227">
        <v>10000</v>
      </c>
      <c r="N330" s="63" t="s">
        <v>586</v>
      </c>
      <c r="O330" s="63" t="s">
        <v>586</v>
      </c>
      <c r="P330" s="228">
        <f>M330/$M$984</f>
        <v>8.850144921123084E-6</v>
      </c>
    </row>
    <row r="331" spans="1:16" x14ac:dyDescent="0.2">
      <c r="A331" s="225">
        <f>A330+1</f>
        <v>330</v>
      </c>
      <c r="B331" t="s">
        <v>3280</v>
      </c>
      <c r="C331" s="63" t="s">
        <v>3281</v>
      </c>
      <c r="E331" t="s">
        <v>3282</v>
      </c>
      <c r="F331" t="s">
        <v>3283</v>
      </c>
      <c r="G331" s="63" t="s">
        <v>605</v>
      </c>
      <c r="H331" s="63" t="s">
        <v>585</v>
      </c>
      <c r="I331" s="63">
        <v>15</v>
      </c>
      <c r="J331" s="63">
        <v>5</v>
      </c>
      <c r="K331" t="s">
        <v>1510</v>
      </c>
      <c r="L331" s="63" t="s">
        <v>77</v>
      </c>
      <c r="M331" s="227">
        <v>20000</v>
      </c>
      <c r="N331" s="63" t="s">
        <v>586</v>
      </c>
      <c r="O331" s="63" t="s">
        <v>586</v>
      </c>
      <c r="P331" s="228">
        <f>M331/$M$984</f>
        <v>1.7700289842246168E-5</v>
      </c>
    </row>
    <row r="332" spans="1:16" x14ac:dyDescent="0.2">
      <c r="A332" s="225">
        <f>A331+1</f>
        <v>331</v>
      </c>
      <c r="B332" t="s">
        <v>2378</v>
      </c>
      <c r="C332" s="63" t="s">
        <v>2379</v>
      </c>
      <c r="E332" t="s">
        <v>2380</v>
      </c>
      <c r="G332" s="63" t="s">
        <v>590</v>
      </c>
      <c r="H332" s="63" t="s">
        <v>591</v>
      </c>
      <c r="I332" s="63">
        <v>20</v>
      </c>
      <c r="J332" s="63">
        <v>20</v>
      </c>
      <c r="K332" t="s">
        <v>102</v>
      </c>
      <c r="L332" s="63" t="s">
        <v>103</v>
      </c>
      <c r="M332" s="227">
        <v>7500</v>
      </c>
      <c r="N332" s="63" t="s">
        <v>586</v>
      </c>
      <c r="O332" s="63" t="s">
        <v>586</v>
      </c>
      <c r="P332" s="228">
        <f>M332/$M$984</f>
        <v>6.6376086908423122E-6</v>
      </c>
    </row>
    <row r="333" spans="1:16" x14ac:dyDescent="0.2">
      <c r="A333" s="225">
        <f>A332+1</f>
        <v>332</v>
      </c>
      <c r="B333" t="s">
        <v>3097</v>
      </c>
      <c r="C333" s="63" t="s">
        <v>3098</v>
      </c>
      <c r="E333" t="s">
        <v>3086</v>
      </c>
      <c r="G333" s="63" t="s">
        <v>590</v>
      </c>
      <c r="H333" s="63" t="s">
        <v>591</v>
      </c>
      <c r="I333" s="63">
        <v>20</v>
      </c>
      <c r="J333" s="63">
        <v>20</v>
      </c>
      <c r="K333" t="s">
        <v>102</v>
      </c>
      <c r="L333" s="63" t="s">
        <v>103</v>
      </c>
      <c r="M333" s="227">
        <v>45500</v>
      </c>
      <c r="N333" s="63" t="s">
        <v>586</v>
      </c>
      <c r="O333" s="63" t="s">
        <v>586</v>
      </c>
      <c r="P333" s="228">
        <f>M333/$M$984</f>
        <v>4.0268159391110026E-5</v>
      </c>
    </row>
    <row r="334" spans="1:16" x14ac:dyDescent="0.2">
      <c r="A334" s="225">
        <f>A333+1</f>
        <v>333</v>
      </c>
      <c r="B334" t="s">
        <v>3145</v>
      </c>
      <c r="C334" s="63" t="s">
        <v>3146</v>
      </c>
      <c r="E334" t="s">
        <v>3147</v>
      </c>
      <c r="F334" t="s">
        <v>3148</v>
      </c>
      <c r="G334" s="63" t="s">
        <v>590</v>
      </c>
      <c r="H334" s="63" t="s">
        <v>591</v>
      </c>
      <c r="I334" s="63">
        <v>20</v>
      </c>
      <c r="J334" s="63">
        <v>20</v>
      </c>
      <c r="K334" t="s">
        <v>102</v>
      </c>
      <c r="L334" s="63" t="s">
        <v>103</v>
      </c>
      <c r="M334" s="227">
        <v>95000</v>
      </c>
      <c r="N334" s="63" t="s">
        <v>586</v>
      </c>
      <c r="O334" s="63" t="s">
        <v>586</v>
      </c>
      <c r="P334" s="228">
        <f>M334/$M$984</f>
        <v>8.407637675066929E-5</v>
      </c>
    </row>
    <row r="335" spans="1:16" x14ac:dyDescent="0.2">
      <c r="A335" s="225">
        <f>A334+1</f>
        <v>334</v>
      </c>
      <c r="B335" t="s">
        <v>1298</v>
      </c>
      <c r="C335" s="63" t="s">
        <v>1299</v>
      </c>
      <c r="E335" t="s">
        <v>1300</v>
      </c>
      <c r="G335" s="63" t="s">
        <v>590</v>
      </c>
      <c r="H335" s="63" t="s">
        <v>591</v>
      </c>
      <c r="I335" s="63">
        <v>20</v>
      </c>
      <c r="J335" s="63">
        <v>20</v>
      </c>
      <c r="K335" t="s">
        <v>1750</v>
      </c>
      <c r="L335" s="63" t="s">
        <v>201</v>
      </c>
      <c r="M335" s="227">
        <v>50086</v>
      </c>
      <c r="N335" s="63" t="s">
        <v>586</v>
      </c>
      <c r="O335" s="63" t="s">
        <v>586</v>
      </c>
      <c r="P335" s="228">
        <f>M335/$M$984</f>
        <v>4.4326835851937078E-5</v>
      </c>
    </row>
    <row r="336" spans="1:16" x14ac:dyDescent="0.2">
      <c r="A336" s="225">
        <f>A335+1</f>
        <v>335</v>
      </c>
      <c r="B336" t="s">
        <v>775</v>
      </c>
      <c r="C336" s="63" t="s">
        <v>776</v>
      </c>
      <c r="E336" t="s">
        <v>948</v>
      </c>
      <c r="G336" s="63" t="s">
        <v>590</v>
      </c>
      <c r="H336" s="63" t="s">
        <v>591</v>
      </c>
      <c r="I336" s="63">
        <v>20</v>
      </c>
      <c r="J336" s="63">
        <v>20</v>
      </c>
      <c r="K336" t="s">
        <v>1750</v>
      </c>
      <c r="L336" s="63" t="s">
        <v>201</v>
      </c>
      <c r="M336" s="227">
        <v>5000</v>
      </c>
      <c r="N336" s="63" t="s">
        <v>586</v>
      </c>
      <c r="O336" s="63" t="s">
        <v>586</v>
      </c>
      <c r="P336" s="228">
        <f>M336/$M$984</f>
        <v>4.425072460561542E-6</v>
      </c>
    </row>
    <row r="337" spans="1:16" x14ac:dyDescent="0.2">
      <c r="A337" s="225">
        <f>A336+1</f>
        <v>336</v>
      </c>
      <c r="B337" t="s">
        <v>1514</v>
      </c>
      <c r="C337" s="63" t="s">
        <v>1515</v>
      </c>
      <c r="D337" s="63" t="s">
        <v>656</v>
      </c>
      <c r="E337" t="s">
        <v>1233</v>
      </c>
      <c r="F337" t="s">
        <v>1516</v>
      </c>
      <c r="G337" s="63" t="s">
        <v>590</v>
      </c>
      <c r="H337" s="63" t="s">
        <v>783</v>
      </c>
      <c r="I337" s="63">
        <v>20</v>
      </c>
      <c r="J337" s="63">
        <v>20</v>
      </c>
      <c r="K337" t="s">
        <v>1750</v>
      </c>
      <c r="L337" s="63" t="s">
        <v>201</v>
      </c>
      <c r="M337" s="227">
        <v>800000</v>
      </c>
      <c r="N337" s="63" t="s">
        <v>586</v>
      </c>
      <c r="O337" s="63" t="s">
        <v>586</v>
      </c>
      <c r="P337" s="228">
        <f>M337/$M$984</f>
        <v>7.0801159368984667E-4</v>
      </c>
    </row>
    <row r="338" spans="1:16" x14ac:dyDescent="0.2">
      <c r="A338" s="225">
        <f>A337+1</f>
        <v>337</v>
      </c>
      <c r="B338" t="s">
        <v>2247</v>
      </c>
      <c r="C338" s="63" t="s">
        <v>2248</v>
      </c>
      <c r="E338" t="s">
        <v>2249</v>
      </c>
      <c r="G338" s="63" t="s">
        <v>590</v>
      </c>
      <c r="H338" s="63" t="s">
        <v>591</v>
      </c>
      <c r="I338" s="63">
        <v>20</v>
      </c>
      <c r="J338" s="63">
        <v>20</v>
      </c>
      <c r="K338" t="s">
        <v>1750</v>
      </c>
      <c r="L338" s="63" t="s">
        <v>201</v>
      </c>
      <c r="M338" s="227">
        <v>882500</v>
      </c>
      <c r="N338" s="63" t="s">
        <v>586</v>
      </c>
      <c r="O338" s="63" t="s">
        <v>586</v>
      </c>
      <c r="P338" s="228">
        <f>M338/$M$984</f>
        <v>7.8102528928911206E-4</v>
      </c>
    </row>
    <row r="339" spans="1:16" x14ac:dyDescent="0.2">
      <c r="A339" s="225">
        <f>A338+1</f>
        <v>338</v>
      </c>
      <c r="B339" t="s">
        <v>720</v>
      </c>
      <c r="C339" s="63" t="s">
        <v>721</v>
      </c>
      <c r="E339" t="s">
        <v>1021</v>
      </c>
      <c r="G339" s="63" t="s">
        <v>590</v>
      </c>
      <c r="H339" s="63" t="s">
        <v>406</v>
      </c>
      <c r="I339" s="63">
        <v>15</v>
      </c>
      <c r="J339" s="63">
        <v>10</v>
      </c>
      <c r="K339" t="s">
        <v>1750</v>
      </c>
      <c r="L339" s="63" t="s">
        <v>201</v>
      </c>
      <c r="M339" s="227">
        <v>268500</v>
      </c>
      <c r="N339" s="63" t="s">
        <v>586</v>
      </c>
      <c r="O339" s="63" t="s">
        <v>586</v>
      </c>
      <c r="P339" s="228">
        <f>M339/$M$984</f>
        <v>2.376263911321548E-4</v>
      </c>
    </row>
    <row r="340" spans="1:16" x14ac:dyDescent="0.2">
      <c r="A340" s="225">
        <f>A339+1</f>
        <v>339</v>
      </c>
      <c r="B340" t="s">
        <v>2290</v>
      </c>
      <c r="C340" s="63" t="s">
        <v>2291</v>
      </c>
      <c r="E340" t="s">
        <v>2292</v>
      </c>
      <c r="G340" s="63" t="s">
        <v>590</v>
      </c>
      <c r="H340" s="63" t="s">
        <v>406</v>
      </c>
      <c r="I340" s="63">
        <v>15</v>
      </c>
      <c r="J340" s="63">
        <v>10</v>
      </c>
      <c r="K340" t="s">
        <v>1750</v>
      </c>
      <c r="L340" s="63" t="s">
        <v>201</v>
      </c>
      <c r="M340" s="227">
        <v>100000</v>
      </c>
      <c r="N340" s="63" t="s">
        <v>586</v>
      </c>
      <c r="O340" s="63" t="s">
        <v>586</v>
      </c>
      <c r="P340" s="228">
        <f>M340/$M$984</f>
        <v>8.8501449211230834E-5</v>
      </c>
    </row>
    <row r="341" spans="1:16" x14ac:dyDescent="0.2">
      <c r="A341" s="225">
        <f>A340+1</f>
        <v>340</v>
      </c>
      <c r="B341" t="s">
        <v>1603</v>
      </c>
      <c r="C341" s="63" t="s">
        <v>1604</v>
      </c>
      <c r="E341" t="s">
        <v>1605</v>
      </c>
      <c r="G341" s="63" t="s">
        <v>590</v>
      </c>
      <c r="H341" s="63" t="s">
        <v>591</v>
      </c>
      <c r="I341" s="63">
        <v>20</v>
      </c>
      <c r="J341" s="63">
        <v>20</v>
      </c>
      <c r="K341" t="s">
        <v>1750</v>
      </c>
      <c r="L341" s="63" t="s">
        <v>201</v>
      </c>
      <c r="M341" s="227">
        <v>24000</v>
      </c>
      <c r="N341" s="63" t="s">
        <v>586</v>
      </c>
      <c r="O341" s="63" t="s">
        <v>586</v>
      </c>
      <c r="P341" s="228">
        <f>M341/$M$984</f>
        <v>2.1240347810695399E-5</v>
      </c>
    </row>
    <row r="342" spans="1:16" x14ac:dyDescent="0.2">
      <c r="A342" s="225">
        <f>A341+1</f>
        <v>341</v>
      </c>
      <c r="B342" t="s">
        <v>898</v>
      </c>
      <c r="C342" s="63" t="s">
        <v>899</v>
      </c>
      <c r="E342" t="s">
        <v>1269</v>
      </c>
      <c r="G342" s="63" t="s">
        <v>590</v>
      </c>
      <c r="H342" s="63" t="s">
        <v>591</v>
      </c>
      <c r="I342" s="63">
        <v>20</v>
      </c>
      <c r="J342" s="63">
        <v>20</v>
      </c>
      <c r="K342" t="s">
        <v>1750</v>
      </c>
      <c r="L342" s="63" t="s">
        <v>201</v>
      </c>
      <c r="M342" s="227">
        <v>521000</v>
      </c>
      <c r="N342" s="63" t="s">
        <v>586</v>
      </c>
      <c r="O342" s="63" t="s">
        <v>586</v>
      </c>
      <c r="P342" s="228">
        <f>M342/$M$984</f>
        <v>4.6109255039051265E-4</v>
      </c>
    </row>
    <row r="343" spans="1:16" x14ac:dyDescent="0.2">
      <c r="A343" s="225">
        <f>A342+1</f>
        <v>342</v>
      </c>
      <c r="B343" t="s">
        <v>744</v>
      </c>
      <c r="C343" s="63" t="s">
        <v>745</v>
      </c>
      <c r="E343" t="s">
        <v>1265</v>
      </c>
      <c r="G343" s="63" t="s">
        <v>590</v>
      </c>
      <c r="H343" s="63" t="s">
        <v>591</v>
      </c>
      <c r="I343" s="63">
        <v>20</v>
      </c>
      <c r="J343" s="63">
        <v>20</v>
      </c>
      <c r="K343" t="s">
        <v>1750</v>
      </c>
      <c r="L343" s="63" t="s">
        <v>201</v>
      </c>
      <c r="M343" s="227">
        <v>22000</v>
      </c>
      <c r="N343" s="63" t="s">
        <v>586</v>
      </c>
      <c r="O343" s="63" t="s">
        <v>586</v>
      </c>
      <c r="P343" s="228">
        <f>M343/$M$984</f>
        <v>1.9470318826470784E-5</v>
      </c>
    </row>
    <row r="344" spans="1:16" x14ac:dyDescent="0.2">
      <c r="A344" s="225">
        <f>A343+1</f>
        <v>343</v>
      </c>
      <c r="B344" t="s">
        <v>2935</v>
      </c>
      <c r="C344" s="63" t="s">
        <v>2936</v>
      </c>
      <c r="E344" t="s">
        <v>2937</v>
      </c>
      <c r="G344" s="63" t="s">
        <v>590</v>
      </c>
      <c r="H344" s="63" t="s">
        <v>101</v>
      </c>
      <c r="I344" s="63">
        <v>20</v>
      </c>
      <c r="J344" s="63">
        <v>20</v>
      </c>
      <c r="K344" t="s">
        <v>1750</v>
      </c>
      <c r="L344" s="63" t="s">
        <v>201</v>
      </c>
      <c r="M344" s="227">
        <v>66500</v>
      </c>
      <c r="N344" s="63" t="s">
        <v>586</v>
      </c>
      <c r="O344" s="63" t="s">
        <v>586</v>
      </c>
      <c r="P344" s="228">
        <f>M344/$M$984</f>
        <v>5.8853463725468507E-5</v>
      </c>
    </row>
    <row r="345" spans="1:16" x14ac:dyDescent="0.2">
      <c r="A345" s="225">
        <f>A344+1</f>
        <v>344</v>
      </c>
      <c r="B345" t="s">
        <v>3348</v>
      </c>
      <c r="C345" s="63" t="s">
        <v>3349</v>
      </c>
      <c r="G345" s="63" t="s">
        <v>590</v>
      </c>
      <c r="H345" s="63" t="s">
        <v>570</v>
      </c>
      <c r="I345" s="63">
        <v>20</v>
      </c>
      <c r="J345" s="63">
        <v>20</v>
      </c>
      <c r="K345" t="s">
        <v>1750</v>
      </c>
      <c r="L345" s="63" t="s">
        <v>201</v>
      </c>
      <c r="M345" s="227">
        <v>225</v>
      </c>
      <c r="N345" s="63" t="s">
        <v>586</v>
      </c>
      <c r="O345" s="63" t="s">
        <v>586</v>
      </c>
      <c r="P345" s="228">
        <f>M345/$M$984</f>
        <v>1.9912826072526937E-7</v>
      </c>
    </row>
    <row r="346" spans="1:16" x14ac:dyDescent="0.2">
      <c r="A346" s="225">
        <f>A345+1</f>
        <v>345</v>
      </c>
      <c r="B346" t="s">
        <v>3386</v>
      </c>
      <c r="C346" s="63" t="s">
        <v>3387</v>
      </c>
      <c r="E346" t="s">
        <v>3388</v>
      </c>
      <c r="F346" t="s">
        <v>3389</v>
      </c>
      <c r="G346" s="63" t="s">
        <v>590</v>
      </c>
      <c r="H346" s="63" t="s">
        <v>591</v>
      </c>
      <c r="I346" s="63">
        <v>20</v>
      </c>
      <c r="J346" s="63">
        <v>20</v>
      </c>
      <c r="K346" t="s">
        <v>1750</v>
      </c>
      <c r="L346" s="63" t="s">
        <v>201</v>
      </c>
      <c r="M346" s="227">
        <v>57000</v>
      </c>
      <c r="N346" s="63" t="s">
        <v>586</v>
      </c>
      <c r="O346" s="63" t="s">
        <v>586</v>
      </c>
      <c r="P346" s="228">
        <f>M346/$M$984</f>
        <v>5.0445826050401573E-5</v>
      </c>
    </row>
    <row r="347" spans="1:16" x14ac:dyDescent="0.2">
      <c r="A347" s="225">
        <f>A346+1</f>
        <v>346</v>
      </c>
      <c r="B347" t="s">
        <v>1478</v>
      </c>
      <c r="C347" s="63" t="s">
        <v>1479</v>
      </c>
      <c r="E347" t="s">
        <v>891</v>
      </c>
      <c r="G347" s="63" t="s">
        <v>590</v>
      </c>
      <c r="H347" s="63" t="s">
        <v>591</v>
      </c>
      <c r="I347" s="63">
        <v>20</v>
      </c>
      <c r="J347" s="63">
        <v>20</v>
      </c>
      <c r="K347" t="s">
        <v>1750</v>
      </c>
      <c r="L347" s="63" t="s">
        <v>201</v>
      </c>
      <c r="M347" s="227">
        <v>128500</v>
      </c>
      <c r="N347" s="63" t="s">
        <v>586</v>
      </c>
      <c r="O347" s="63" t="s">
        <v>586</v>
      </c>
      <c r="P347" s="228">
        <f>M347/$M$984</f>
        <v>1.1372436223643162E-4</v>
      </c>
    </row>
    <row r="348" spans="1:16" x14ac:dyDescent="0.2">
      <c r="A348" s="225">
        <f>A347+1</f>
        <v>347</v>
      </c>
      <c r="B348" t="s">
        <v>1565</v>
      </c>
      <c r="C348" s="63" t="s">
        <v>1566</v>
      </c>
      <c r="E348" t="s">
        <v>1567</v>
      </c>
      <c r="G348" s="63" t="s">
        <v>590</v>
      </c>
      <c r="H348" s="63" t="s">
        <v>591</v>
      </c>
      <c r="I348" s="63">
        <v>20</v>
      </c>
      <c r="J348" s="63">
        <v>20</v>
      </c>
      <c r="K348" t="s">
        <v>1750</v>
      </c>
      <c r="L348" s="63" t="s">
        <v>201</v>
      </c>
      <c r="M348" s="227">
        <v>157000</v>
      </c>
      <c r="N348" s="63" t="s">
        <v>586</v>
      </c>
      <c r="O348" s="63" t="s">
        <v>586</v>
      </c>
      <c r="P348" s="228">
        <f>M348/$M$984</f>
        <v>1.3894727526163241E-4</v>
      </c>
    </row>
    <row r="349" spans="1:16" x14ac:dyDescent="0.2">
      <c r="A349" s="225">
        <f>A348+1</f>
        <v>348</v>
      </c>
      <c r="B349" t="s">
        <v>2762</v>
      </c>
      <c r="C349" s="63" t="s">
        <v>1902</v>
      </c>
      <c r="E349" t="s">
        <v>1903</v>
      </c>
      <c r="F349" t="s">
        <v>1904</v>
      </c>
      <c r="G349" s="63" t="s">
        <v>590</v>
      </c>
      <c r="H349" s="63" t="s">
        <v>591</v>
      </c>
      <c r="I349" s="63">
        <v>20</v>
      </c>
      <c r="J349" s="63">
        <v>20</v>
      </c>
      <c r="K349" t="s">
        <v>1750</v>
      </c>
      <c r="L349" s="63" t="s">
        <v>201</v>
      </c>
      <c r="M349" s="227">
        <v>10500</v>
      </c>
      <c r="N349" s="63" t="s">
        <v>586</v>
      </c>
      <c r="O349" s="63" t="s">
        <v>586</v>
      </c>
      <c r="P349" s="228">
        <f>M349/$M$984</f>
        <v>9.292652167179237E-6</v>
      </c>
    </row>
    <row r="350" spans="1:16" x14ac:dyDescent="0.2">
      <c r="A350" s="225">
        <f>A349+1</f>
        <v>349</v>
      </c>
      <c r="B350" t="s">
        <v>195</v>
      </c>
      <c r="C350" s="63" t="s">
        <v>485</v>
      </c>
      <c r="E350" t="s">
        <v>1236</v>
      </c>
      <c r="G350" s="63" t="s">
        <v>590</v>
      </c>
      <c r="H350" s="63" t="s">
        <v>120</v>
      </c>
      <c r="I350" s="63">
        <v>20</v>
      </c>
      <c r="J350" s="63">
        <v>20</v>
      </c>
      <c r="K350" t="s">
        <v>1750</v>
      </c>
      <c r="L350" s="63" t="s">
        <v>201</v>
      </c>
      <c r="M350" s="227">
        <v>175500</v>
      </c>
      <c r="N350" s="63" t="s">
        <v>586</v>
      </c>
      <c r="O350" s="63" t="s">
        <v>586</v>
      </c>
      <c r="P350" s="228">
        <f>M350/$M$984</f>
        <v>1.5532004336571011E-4</v>
      </c>
    </row>
    <row r="351" spans="1:16" x14ac:dyDescent="0.2">
      <c r="A351" s="225">
        <f>A350+1</f>
        <v>350</v>
      </c>
      <c r="B351" t="s">
        <v>1643</v>
      </c>
      <c r="C351" s="63" t="s">
        <v>1644</v>
      </c>
      <c r="E351" t="s">
        <v>1645</v>
      </c>
      <c r="F351" t="s">
        <v>1646</v>
      </c>
      <c r="G351" s="63" t="s">
        <v>590</v>
      </c>
      <c r="H351" s="63" t="s">
        <v>591</v>
      </c>
      <c r="I351" s="63">
        <v>20</v>
      </c>
      <c r="J351" s="63">
        <v>20</v>
      </c>
      <c r="K351" t="s">
        <v>1750</v>
      </c>
      <c r="L351" s="63" t="s">
        <v>201</v>
      </c>
      <c r="M351" s="227">
        <v>25000</v>
      </c>
      <c r="N351" s="63" t="s">
        <v>586</v>
      </c>
      <c r="O351" s="63" t="s">
        <v>586</v>
      </c>
      <c r="P351" s="228">
        <f>M351/$M$984</f>
        <v>2.2125362302807708E-5</v>
      </c>
    </row>
    <row r="352" spans="1:16" x14ac:dyDescent="0.2">
      <c r="A352" s="225">
        <f>A351+1</f>
        <v>351</v>
      </c>
      <c r="B352" t="s">
        <v>1889</v>
      </c>
      <c r="C352" s="63" t="s">
        <v>1890</v>
      </c>
      <c r="E352" t="s">
        <v>1866</v>
      </c>
      <c r="F352" t="s">
        <v>1867</v>
      </c>
      <c r="G352" s="63" t="s">
        <v>590</v>
      </c>
      <c r="H352" s="63" t="s">
        <v>591</v>
      </c>
      <c r="I352" s="63">
        <v>20</v>
      </c>
      <c r="J352" s="63">
        <v>20</v>
      </c>
      <c r="K352" t="s">
        <v>1750</v>
      </c>
      <c r="L352" s="63" t="s">
        <v>201</v>
      </c>
      <c r="M352" s="227">
        <v>15000</v>
      </c>
      <c r="N352" s="63" t="s">
        <v>586</v>
      </c>
      <c r="O352" s="63" t="s">
        <v>586</v>
      </c>
      <c r="P352" s="228">
        <f>M352/$M$984</f>
        <v>1.3275217381684624E-5</v>
      </c>
    </row>
    <row r="353" spans="1:16" x14ac:dyDescent="0.2">
      <c r="A353" s="225">
        <f>A352+1</f>
        <v>352</v>
      </c>
      <c r="B353" t="s">
        <v>3063</v>
      </c>
      <c r="C353" s="63" t="s">
        <v>3064</v>
      </c>
      <c r="E353" t="s">
        <v>1236</v>
      </c>
      <c r="G353" s="63" t="s">
        <v>590</v>
      </c>
      <c r="H353" s="63" t="s">
        <v>120</v>
      </c>
      <c r="I353" s="63">
        <v>20</v>
      </c>
      <c r="J353" s="63">
        <v>20</v>
      </c>
      <c r="K353" t="s">
        <v>1750</v>
      </c>
      <c r="L353" s="63" t="s">
        <v>201</v>
      </c>
      <c r="M353" s="227">
        <v>10500</v>
      </c>
      <c r="N353" s="63" t="s">
        <v>586</v>
      </c>
      <c r="O353" s="63" t="s">
        <v>586</v>
      </c>
      <c r="P353" s="228">
        <f>M353/$M$984</f>
        <v>9.292652167179237E-6</v>
      </c>
    </row>
    <row r="354" spans="1:16" x14ac:dyDescent="0.2">
      <c r="A354" s="225">
        <f>A353+1</f>
        <v>353</v>
      </c>
      <c r="B354" t="s">
        <v>3215</v>
      </c>
      <c r="C354" s="63" t="s">
        <v>2700</v>
      </c>
      <c r="E354" t="s">
        <v>2701</v>
      </c>
      <c r="G354" s="63" t="s">
        <v>590</v>
      </c>
      <c r="H354" s="63" t="s">
        <v>591</v>
      </c>
      <c r="I354" s="63">
        <v>20</v>
      </c>
      <c r="J354" s="63">
        <v>20</v>
      </c>
      <c r="K354" t="s">
        <v>1750</v>
      </c>
      <c r="L354" s="63" t="s">
        <v>201</v>
      </c>
      <c r="M354" s="227">
        <v>764500</v>
      </c>
      <c r="N354" s="63" t="s">
        <v>586</v>
      </c>
      <c r="O354" s="63" t="s">
        <v>586</v>
      </c>
      <c r="P354" s="228">
        <f>M354/$M$984</f>
        <v>6.7659357921985976E-4</v>
      </c>
    </row>
    <row r="355" spans="1:16" x14ac:dyDescent="0.2">
      <c r="A355" s="225">
        <f>A354+1</f>
        <v>354</v>
      </c>
      <c r="B355" t="s">
        <v>3216</v>
      </c>
      <c r="C355" s="63" t="s">
        <v>2805</v>
      </c>
      <c r="E355" t="s">
        <v>2806</v>
      </c>
      <c r="G355" s="63" t="s">
        <v>590</v>
      </c>
      <c r="H355" s="63" t="s">
        <v>591</v>
      </c>
      <c r="I355" s="63">
        <v>20</v>
      </c>
      <c r="J355" s="63">
        <v>20</v>
      </c>
      <c r="K355" t="s">
        <v>1750</v>
      </c>
      <c r="L355" s="63" t="s">
        <v>201</v>
      </c>
      <c r="M355" s="227">
        <v>1050500</v>
      </c>
      <c r="N355" s="63" t="s">
        <v>586</v>
      </c>
      <c r="O355" s="63" t="s">
        <v>586</v>
      </c>
      <c r="P355" s="228">
        <f>M355/$M$984</f>
        <v>9.2970772396397991E-4</v>
      </c>
    </row>
    <row r="356" spans="1:16" x14ac:dyDescent="0.2">
      <c r="A356" s="225">
        <f>A355+1</f>
        <v>355</v>
      </c>
      <c r="B356" t="s">
        <v>144</v>
      </c>
      <c r="C356" s="63" t="s">
        <v>278</v>
      </c>
      <c r="E356" t="s">
        <v>1236</v>
      </c>
      <c r="G356" s="63" t="s">
        <v>590</v>
      </c>
      <c r="H356" s="63" t="s">
        <v>120</v>
      </c>
      <c r="I356" s="63">
        <v>20</v>
      </c>
      <c r="J356" s="63">
        <v>20</v>
      </c>
      <c r="K356" t="s">
        <v>1750</v>
      </c>
      <c r="L356" s="63" t="s">
        <v>201</v>
      </c>
      <c r="M356" s="227">
        <v>69500</v>
      </c>
      <c r="N356" s="63" t="s">
        <v>586</v>
      </c>
      <c r="O356" s="63" t="s">
        <v>586</v>
      </c>
      <c r="P356" s="228">
        <f>M356/$M$984</f>
        <v>6.1508507201805425E-5</v>
      </c>
    </row>
    <row r="357" spans="1:16" x14ac:dyDescent="0.2">
      <c r="A357" s="225">
        <f>A356+1</f>
        <v>356</v>
      </c>
      <c r="B357" t="s">
        <v>2808</v>
      </c>
      <c r="C357" s="63" t="s">
        <v>2809</v>
      </c>
      <c r="E357" t="s">
        <v>2810</v>
      </c>
      <c r="G357" s="63" t="s">
        <v>590</v>
      </c>
      <c r="H357" s="63" t="s">
        <v>591</v>
      </c>
      <c r="I357" s="63">
        <v>20</v>
      </c>
      <c r="J357" s="63">
        <v>20</v>
      </c>
      <c r="K357" t="s">
        <v>1750</v>
      </c>
      <c r="L357" s="63" t="s">
        <v>201</v>
      </c>
      <c r="M357" s="227">
        <v>287500</v>
      </c>
      <c r="N357" s="63" t="s">
        <v>586</v>
      </c>
      <c r="O357" s="63" t="s">
        <v>586</v>
      </c>
      <c r="P357" s="228">
        <f>M357/$M$984</f>
        <v>2.5444166648228863E-4</v>
      </c>
    </row>
    <row r="358" spans="1:16" x14ac:dyDescent="0.2">
      <c r="A358" s="225">
        <f>A357+1</f>
        <v>357</v>
      </c>
      <c r="B358" t="s">
        <v>1891</v>
      </c>
      <c r="C358" s="63" t="s">
        <v>1892</v>
      </c>
      <c r="E358" t="s">
        <v>1893</v>
      </c>
      <c r="F358" t="s">
        <v>1867</v>
      </c>
      <c r="G358" s="63" t="s">
        <v>590</v>
      </c>
      <c r="H358" s="63" t="s">
        <v>591</v>
      </c>
      <c r="I358" s="63">
        <v>20</v>
      </c>
      <c r="J358" s="63">
        <v>20</v>
      </c>
      <c r="K358" t="s">
        <v>1750</v>
      </c>
      <c r="L358" s="63" t="s">
        <v>201</v>
      </c>
      <c r="M358" s="227">
        <v>2699</v>
      </c>
      <c r="N358" s="63" t="s">
        <v>586</v>
      </c>
      <c r="O358" s="63" t="s">
        <v>586</v>
      </c>
      <c r="P358" s="228">
        <f>M358/$M$984</f>
        <v>2.3886541142111203E-6</v>
      </c>
    </row>
    <row r="359" spans="1:16" x14ac:dyDescent="0.2">
      <c r="A359" s="225">
        <f>A358+1</f>
        <v>358</v>
      </c>
      <c r="B359" t="s">
        <v>1629</v>
      </c>
      <c r="C359" s="63" t="s">
        <v>1630</v>
      </c>
      <c r="D359" s="63">
        <v>3171020904530000</v>
      </c>
      <c r="E359" t="s">
        <v>2468</v>
      </c>
      <c r="F359" t="s">
        <v>2469</v>
      </c>
      <c r="G359" s="63" t="s">
        <v>587</v>
      </c>
      <c r="H359" s="63" t="s">
        <v>585</v>
      </c>
      <c r="I359" s="63">
        <v>15</v>
      </c>
      <c r="J359" s="63">
        <v>15</v>
      </c>
      <c r="K359" t="s">
        <v>185</v>
      </c>
      <c r="L359" s="63" t="s">
        <v>186</v>
      </c>
      <c r="M359" s="227">
        <v>40307</v>
      </c>
      <c r="N359" s="63" t="s">
        <v>586</v>
      </c>
      <c r="O359" s="63" t="s">
        <v>586</v>
      </c>
      <c r="P359" s="228">
        <f>M359/$M$984</f>
        <v>3.5672279133570811E-5</v>
      </c>
    </row>
    <row r="360" spans="1:16" x14ac:dyDescent="0.2">
      <c r="A360" s="225">
        <f>A359+1</f>
        <v>359</v>
      </c>
      <c r="B360" t="s">
        <v>1199</v>
      </c>
      <c r="C360" s="63" t="s">
        <v>1200</v>
      </c>
      <c r="E360" t="s">
        <v>1201</v>
      </c>
      <c r="F360" t="s">
        <v>1202</v>
      </c>
      <c r="G360" s="63" t="s">
        <v>590</v>
      </c>
      <c r="H360" s="63" t="s">
        <v>591</v>
      </c>
      <c r="I360" s="63">
        <v>20</v>
      </c>
      <c r="J360" s="63">
        <v>20</v>
      </c>
      <c r="K360" t="s">
        <v>384</v>
      </c>
      <c r="L360" s="63" t="s">
        <v>385</v>
      </c>
      <c r="M360" s="227">
        <v>5000</v>
      </c>
      <c r="N360" s="63" t="s">
        <v>586</v>
      </c>
      <c r="O360" s="63" t="s">
        <v>586</v>
      </c>
      <c r="P360" s="228">
        <f>M360/$M$984</f>
        <v>4.425072460561542E-6</v>
      </c>
    </row>
    <row r="361" spans="1:16" x14ac:dyDescent="0.2">
      <c r="A361" s="225">
        <f>A360+1</f>
        <v>360</v>
      </c>
      <c r="B361" t="s">
        <v>2746</v>
      </c>
      <c r="C361" s="63" t="s">
        <v>2747</v>
      </c>
      <c r="D361" s="63" t="s">
        <v>2748</v>
      </c>
      <c r="E361" t="s">
        <v>2749</v>
      </c>
      <c r="G361" s="63" t="s">
        <v>590</v>
      </c>
      <c r="H361" s="63" t="s">
        <v>591</v>
      </c>
      <c r="I361" s="63">
        <v>20</v>
      </c>
      <c r="J361" s="63">
        <v>20</v>
      </c>
      <c r="K361" t="s">
        <v>384</v>
      </c>
      <c r="L361" s="63" t="s">
        <v>385</v>
      </c>
      <c r="M361" s="227">
        <v>24500</v>
      </c>
      <c r="N361" s="63" t="s">
        <v>586</v>
      </c>
      <c r="O361" s="63" t="s">
        <v>586</v>
      </c>
      <c r="P361" s="228">
        <f>M361/$M$984</f>
        <v>2.1682855056751555E-5</v>
      </c>
    </row>
    <row r="362" spans="1:16" x14ac:dyDescent="0.2">
      <c r="A362" s="225">
        <f>A361+1</f>
        <v>361</v>
      </c>
      <c r="B362" t="s">
        <v>501</v>
      </c>
      <c r="C362" s="63" t="s">
        <v>502</v>
      </c>
      <c r="D362" s="63" t="s">
        <v>153</v>
      </c>
      <c r="E362" t="s">
        <v>2034</v>
      </c>
      <c r="F362" t="s">
        <v>2035</v>
      </c>
      <c r="G362" s="63" t="s">
        <v>587</v>
      </c>
      <c r="H362" s="63" t="s">
        <v>585</v>
      </c>
      <c r="I362" s="63">
        <v>15</v>
      </c>
      <c r="J362" s="63">
        <v>15</v>
      </c>
      <c r="K362" t="s">
        <v>154</v>
      </c>
      <c r="L362" s="63" t="s">
        <v>155</v>
      </c>
      <c r="M362" s="227">
        <v>2161</v>
      </c>
      <c r="N362" s="63" t="s">
        <v>586</v>
      </c>
      <c r="O362" s="63" t="s">
        <v>586</v>
      </c>
      <c r="P362" s="228">
        <f>M362/$M$984</f>
        <v>1.9125163174546984E-6</v>
      </c>
    </row>
    <row r="363" spans="1:16" x14ac:dyDescent="0.2">
      <c r="A363" s="225">
        <f>A362+1</f>
        <v>362</v>
      </c>
      <c r="B363" t="s">
        <v>3035</v>
      </c>
      <c r="C363" s="63" t="s">
        <v>3036</v>
      </c>
      <c r="E363" t="s">
        <v>3037</v>
      </c>
      <c r="F363" t="s">
        <v>3038</v>
      </c>
      <c r="G363" s="63" t="s">
        <v>590</v>
      </c>
      <c r="H363" s="63" t="s">
        <v>105</v>
      </c>
      <c r="I363" s="63">
        <v>20</v>
      </c>
      <c r="J363" s="63">
        <v>20</v>
      </c>
      <c r="K363" t="s">
        <v>102</v>
      </c>
      <c r="L363" s="63" t="s">
        <v>103</v>
      </c>
      <c r="M363" s="227">
        <v>37100</v>
      </c>
      <c r="N363" s="63" t="s">
        <v>586</v>
      </c>
      <c r="O363" s="63" t="s">
        <v>586</v>
      </c>
      <c r="P363" s="228">
        <f>M363/$M$984</f>
        <v>3.2834037657366636E-5</v>
      </c>
    </row>
    <row r="364" spans="1:16" x14ac:dyDescent="0.2">
      <c r="A364" s="225">
        <f>A363+1</f>
        <v>363</v>
      </c>
      <c r="B364" t="s">
        <v>376</v>
      </c>
      <c r="C364" s="63" t="s">
        <v>377</v>
      </c>
      <c r="E364" t="s">
        <v>980</v>
      </c>
      <c r="G364" s="63" t="s">
        <v>590</v>
      </c>
      <c r="H364" s="63" t="s">
        <v>591</v>
      </c>
      <c r="I364" s="63">
        <v>20</v>
      </c>
      <c r="J364" s="63">
        <v>20</v>
      </c>
      <c r="K364" t="s">
        <v>1510</v>
      </c>
      <c r="L364" s="63" t="s">
        <v>77</v>
      </c>
      <c r="M364" s="227">
        <v>1692400</v>
      </c>
      <c r="N364" s="63" t="s">
        <v>586</v>
      </c>
      <c r="O364" s="63" t="s">
        <v>586</v>
      </c>
      <c r="P364" s="228">
        <f>M364/$M$984</f>
        <v>1.4977985264508706E-3</v>
      </c>
    </row>
    <row r="365" spans="1:16" x14ac:dyDescent="0.2">
      <c r="A365" s="225">
        <f>A364+1</f>
        <v>364</v>
      </c>
      <c r="B365" t="s">
        <v>2147</v>
      </c>
      <c r="C365" s="63" t="s">
        <v>2148</v>
      </c>
      <c r="E365" t="s">
        <v>2149</v>
      </c>
      <c r="G365" s="63" t="s">
        <v>583</v>
      </c>
      <c r="H365" s="63" t="s">
        <v>585</v>
      </c>
      <c r="I365" s="63">
        <v>15</v>
      </c>
      <c r="J365" s="63">
        <v>15</v>
      </c>
      <c r="K365" t="s">
        <v>124</v>
      </c>
      <c r="L365" s="63" t="s">
        <v>125</v>
      </c>
      <c r="M365" s="227">
        <v>117500</v>
      </c>
      <c r="N365" s="63" t="s">
        <v>586</v>
      </c>
      <c r="O365" s="63" t="s">
        <v>586</v>
      </c>
      <c r="P365" s="228">
        <f>M365/$M$984</f>
        <v>1.0398920282319624E-4</v>
      </c>
    </row>
    <row r="366" spans="1:16" x14ac:dyDescent="0.2">
      <c r="A366" s="225">
        <f>A365+1</f>
        <v>365</v>
      </c>
      <c r="B366" t="s">
        <v>2196</v>
      </c>
      <c r="C366" s="63" t="s">
        <v>2197</v>
      </c>
      <c r="D366" s="63" t="s">
        <v>2198</v>
      </c>
      <c r="E366" t="s">
        <v>2199</v>
      </c>
      <c r="G366" s="63" t="s">
        <v>583</v>
      </c>
      <c r="H366" s="63" t="s">
        <v>585</v>
      </c>
      <c r="I366" s="63">
        <v>15</v>
      </c>
      <c r="J366" s="63">
        <v>15</v>
      </c>
      <c r="K366" t="s">
        <v>388</v>
      </c>
      <c r="L366" s="63" t="s">
        <v>389</v>
      </c>
      <c r="M366" s="227">
        <v>25000</v>
      </c>
      <c r="N366" s="63" t="s">
        <v>586</v>
      </c>
      <c r="O366" s="63" t="s">
        <v>586</v>
      </c>
      <c r="P366" s="228">
        <f>M366/$M$984</f>
        <v>2.2125362302807708E-5</v>
      </c>
    </row>
    <row r="367" spans="1:16" x14ac:dyDescent="0.2">
      <c r="A367" s="225">
        <f>A366+1</f>
        <v>366</v>
      </c>
      <c r="B367" t="s">
        <v>2365</v>
      </c>
      <c r="C367" s="63" t="s">
        <v>2366</v>
      </c>
      <c r="E367" t="s">
        <v>2367</v>
      </c>
      <c r="F367" t="s">
        <v>2368</v>
      </c>
      <c r="G367" s="63" t="s">
        <v>590</v>
      </c>
      <c r="H367" s="63" t="s">
        <v>591</v>
      </c>
      <c r="I367" s="63">
        <v>20</v>
      </c>
      <c r="J367" s="63">
        <v>20</v>
      </c>
      <c r="K367" t="s">
        <v>219</v>
      </c>
      <c r="L367" s="63" t="s">
        <v>220</v>
      </c>
      <c r="M367" s="227">
        <v>14000</v>
      </c>
      <c r="N367" s="63" t="s">
        <v>586</v>
      </c>
      <c r="O367" s="63" t="s">
        <v>586</v>
      </c>
      <c r="P367" s="228">
        <f>M367/$M$984</f>
        <v>1.2390202889572317E-5</v>
      </c>
    </row>
    <row r="368" spans="1:16" x14ac:dyDescent="0.2">
      <c r="A368" s="225">
        <f>A367+1</f>
        <v>367</v>
      </c>
      <c r="B368" t="s">
        <v>3429</v>
      </c>
      <c r="C368" s="63" t="s">
        <v>3430</v>
      </c>
      <c r="E368" t="s">
        <v>3431</v>
      </c>
      <c r="F368" t="s">
        <v>3432</v>
      </c>
      <c r="G368" s="63" t="s">
        <v>147</v>
      </c>
      <c r="H368" s="63" t="s">
        <v>585</v>
      </c>
      <c r="I368" s="63">
        <v>15</v>
      </c>
      <c r="J368" s="63">
        <v>5</v>
      </c>
      <c r="K368" t="s">
        <v>615</v>
      </c>
      <c r="L368" s="63" t="s">
        <v>616</v>
      </c>
      <c r="M368" s="227">
        <v>12500</v>
      </c>
      <c r="N368" s="63" t="s">
        <v>586</v>
      </c>
      <c r="O368" s="63" t="s">
        <v>586</v>
      </c>
      <c r="P368" s="228">
        <f>M368/$M$984</f>
        <v>1.1062681151403854E-5</v>
      </c>
    </row>
    <row r="369" spans="1:16" x14ac:dyDescent="0.2">
      <c r="A369" s="225">
        <f>A368+1</f>
        <v>368</v>
      </c>
      <c r="B369" t="s">
        <v>539</v>
      </c>
      <c r="C369" s="63" t="s">
        <v>540</v>
      </c>
      <c r="D369" s="63" t="s">
        <v>656</v>
      </c>
      <c r="E369" t="s">
        <v>506</v>
      </c>
      <c r="F369" t="s">
        <v>1480</v>
      </c>
      <c r="G369" s="63" t="s">
        <v>590</v>
      </c>
      <c r="H369" s="63" t="s">
        <v>680</v>
      </c>
      <c r="I369" s="63">
        <v>20</v>
      </c>
      <c r="J369" s="63">
        <v>0</v>
      </c>
      <c r="K369" t="s">
        <v>1510</v>
      </c>
      <c r="L369" s="63" t="s">
        <v>77</v>
      </c>
      <c r="M369" s="227">
        <v>4961094</v>
      </c>
      <c r="N369" s="63" t="s">
        <v>586</v>
      </c>
      <c r="O369" s="63" t="s">
        <v>586</v>
      </c>
      <c r="P369" s="228">
        <f>M369/$M$984</f>
        <v>4.3906400867314201E-3</v>
      </c>
    </row>
    <row r="370" spans="1:16" x14ac:dyDescent="0.2">
      <c r="A370" s="225">
        <f>A369+1</f>
        <v>369</v>
      </c>
      <c r="B370" t="s">
        <v>2703</v>
      </c>
      <c r="C370" s="63" t="s">
        <v>251</v>
      </c>
      <c r="E370" t="s">
        <v>506</v>
      </c>
      <c r="G370" s="63" t="s">
        <v>590</v>
      </c>
      <c r="H370" s="63" t="s">
        <v>406</v>
      </c>
      <c r="I370" s="63">
        <v>15</v>
      </c>
      <c r="J370" s="63">
        <v>10</v>
      </c>
      <c r="K370" t="s">
        <v>1750</v>
      </c>
      <c r="L370" s="63" t="s">
        <v>201</v>
      </c>
      <c r="M370" s="227">
        <v>237250</v>
      </c>
      <c r="N370" s="63" t="s">
        <v>586</v>
      </c>
      <c r="O370" s="63" t="s">
        <v>586</v>
      </c>
      <c r="P370" s="228">
        <f>M370/$M$984</f>
        <v>2.0996968825364517E-4</v>
      </c>
    </row>
    <row r="371" spans="1:16" x14ac:dyDescent="0.2">
      <c r="A371" s="225">
        <f>A370+1</f>
        <v>370</v>
      </c>
      <c r="B371" t="s">
        <v>1130</v>
      </c>
      <c r="C371" s="63" t="s">
        <v>1131</v>
      </c>
      <c r="E371" t="s">
        <v>1116</v>
      </c>
      <c r="G371" s="63" t="s">
        <v>590</v>
      </c>
      <c r="H371" s="63" t="s">
        <v>141</v>
      </c>
      <c r="I371" s="63">
        <v>20</v>
      </c>
      <c r="J371" s="63">
        <v>20</v>
      </c>
      <c r="K371" t="s">
        <v>1510</v>
      </c>
      <c r="L371" s="63" t="s">
        <v>77</v>
      </c>
      <c r="M371" s="227">
        <v>5500</v>
      </c>
      <c r="N371" s="63" t="s">
        <v>586</v>
      </c>
      <c r="O371" s="63" t="s">
        <v>586</v>
      </c>
      <c r="P371" s="228">
        <f>M371/$M$984</f>
        <v>4.8675797066176959E-6</v>
      </c>
    </row>
    <row r="372" spans="1:16" x14ac:dyDescent="0.2">
      <c r="A372" s="225">
        <f>A371+1</f>
        <v>371</v>
      </c>
      <c r="B372" t="s">
        <v>863</v>
      </c>
      <c r="C372" s="63" t="s">
        <v>864</v>
      </c>
      <c r="E372" t="s">
        <v>1059</v>
      </c>
      <c r="F372" t="s">
        <v>1060</v>
      </c>
      <c r="G372" s="63" t="s">
        <v>590</v>
      </c>
      <c r="H372" s="63" t="s">
        <v>591</v>
      </c>
      <c r="I372" s="63">
        <v>20</v>
      </c>
      <c r="J372" s="63">
        <v>20</v>
      </c>
      <c r="K372" t="s">
        <v>1510</v>
      </c>
      <c r="L372" s="63" t="s">
        <v>77</v>
      </c>
      <c r="M372" s="227">
        <v>36500</v>
      </c>
      <c r="N372" s="63" t="s">
        <v>586</v>
      </c>
      <c r="O372" s="63" t="s">
        <v>586</v>
      </c>
      <c r="P372" s="228">
        <f>M372/$M$984</f>
        <v>3.2303028962099251E-5</v>
      </c>
    </row>
    <row r="373" spans="1:16" x14ac:dyDescent="0.2">
      <c r="A373" s="225">
        <f>A372+1</f>
        <v>372</v>
      </c>
      <c r="B373" t="s">
        <v>2791</v>
      </c>
      <c r="C373" s="63" t="s">
        <v>2792</v>
      </c>
      <c r="D373" s="63" t="s">
        <v>656</v>
      </c>
      <c r="E373" t="s">
        <v>2793</v>
      </c>
      <c r="F373" t="s">
        <v>2794</v>
      </c>
      <c r="G373" s="63" t="s">
        <v>590</v>
      </c>
      <c r="H373" s="63" t="s">
        <v>591</v>
      </c>
      <c r="I373" s="63">
        <v>20</v>
      </c>
      <c r="J373" s="63">
        <v>20</v>
      </c>
      <c r="K373" t="s">
        <v>1510</v>
      </c>
      <c r="L373" s="63" t="s">
        <v>77</v>
      </c>
      <c r="M373" s="227">
        <v>1131500</v>
      </c>
      <c r="N373" s="63" t="s">
        <v>586</v>
      </c>
      <c r="O373" s="63" t="s">
        <v>586</v>
      </c>
      <c r="P373" s="228">
        <f>M373/$M$984</f>
        <v>1.0013938978250768E-3</v>
      </c>
    </row>
    <row r="374" spans="1:16" x14ac:dyDescent="0.2">
      <c r="A374" s="225">
        <f>A373+1</f>
        <v>373</v>
      </c>
      <c r="B374" t="s">
        <v>793</v>
      </c>
      <c r="C374" s="63" t="s">
        <v>794</v>
      </c>
      <c r="D374" s="63" t="s">
        <v>656</v>
      </c>
      <c r="E374" t="s">
        <v>1627</v>
      </c>
      <c r="F374" t="s">
        <v>1628</v>
      </c>
      <c r="G374" s="63" t="s">
        <v>590</v>
      </c>
      <c r="H374" s="63" t="s">
        <v>1426</v>
      </c>
      <c r="I374" s="63">
        <v>15</v>
      </c>
      <c r="J374" s="63">
        <v>10</v>
      </c>
      <c r="K374" t="s">
        <v>1510</v>
      </c>
      <c r="L374" s="63" t="s">
        <v>77</v>
      </c>
      <c r="M374" s="227">
        <v>16500</v>
      </c>
      <c r="N374" s="63" t="s">
        <v>586</v>
      </c>
      <c r="O374" s="63" t="s">
        <v>586</v>
      </c>
      <c r="P374" s="228">
        <f>M374/$M$984</f>
        <v>1.4602739119853087E-5</v>
      </c>
    </row>
    <row r="375" spans="1:16" x14ac:dyDescent="0.2">
      <c r="A375" s="225">
        <f>A374+1</f>
        <v>374</v>
      </c>
      <c r="B375" t="s">
        <v>3116</v>
      </c>
      <c r="C375" s="63" t="s">
        <v>3117</v>
      </c>
      <c r="E375" t="s">
        <v>3118</v>
      </c>
      <c r="F375" t="s">
        <v>3119</v>
      </c>
      <c r="G375" s="63" t="s">
        <v>590</v>
      </c>
      <c r="H375" s="63" t="s">
        <v>3120</v>
      </c>
      <c r="I375" s="63">
        <v>15</v>
      </c>
      <c r="J375" s="63">
        <v>10</v>
      </c>
      <c r="K375" t="s">
        <v>1510</v>
      </c>
      <c r="L375" s="63" t="s">
        <v>77</v>
      </c>
      <c r="M375" s="227">
        <v>455500</v>
      </c>
      <c r="N375" s="63" t="s">
        <v>586</v>
      </c>
      <c r="O375" s="63" t="s">
        <v>586</v>
      </c>
      <c r="P375" s="228">
        <f>M375/$M$984</f>
        <v>4.0312410115715647E-4</v>
      </c>
    </row>
    <row r="376" spans="1:16" x14ac:dyDescent="0.2">
      <c r="A376" s="225">
        <f>A375+1</f>
        <v>375</v>
      </c>
      <c r="B376" t="s">
        <v>2094</v>
      </c>
      <c r="C376" s="63" t="s">
        <v>2095</v>
      </c>
      <c r="E376" t="s">
        <v>2096</v>
      </c>
      <c r="F376" t="s">
        <v>2097</v>
      </c>
      <c r="G376" s="63" t="s">
        <v>590</v>
      </c>
      <c r="H376" s="63" t="s">
        <v>591</v>
      </c>
      <c r="I376" s="63">
        <v>20</v>
      </c>
      <c r="J376" s="63">
        <v>20</v>
      </c>
      <c r="K376" t="s">
        <v>1510</v>
      </c>
      <c r="L376" s="63" t="s">
        <v>77</v>
      </c>
      <c r="M376" s="227">
        <v>10000</v>
      </c>
      <c r="N376" s="63" t="s">
        <v>586</v>
      </c>
      <c r="O376" s="63" t="s">
        <v>586</v>
      </c>
      <c r="P376" s="228">
        <f>M376/$M$984</f>
        <v>8.850144921123084E-6</v>
      </c>
    </row>
    <row r="377" spans="1:16" x14ac:dyDescent="0.2">
      <c r="A377" s="225">
        <f>A376+1</f>
        <v>376</v>
      </c>
      <c r="B377" t="s">
        <v>1660</v>
      </c>
      <c r="C377" s="63" t="s">
        <v>1661</v>
      </c>
      <c r="E377" t="s">
        <v>1662</v>
      </c>
      <c r="F377" t="s">
        <v>1663</v>
      </c>
      <c r="G377" s="63" t="s">
        <v>590</v>
      </c>
      <c r="H377" s="63" t="s">
        <v>591</v>
      </c>
      <c r="I377" s="63">
        <v>20</v>
      </c>
      <c r="J377" s="63">
        <v>20</v>
      </c>
      <c r="K377" t="s">
        <v>1510</v>
      </c>
      <c r="L377" s="63" t="s">
        <v>77</v>
      </c>
      <c r="M377" s="227">
        <v>8500</v>
      </c>
      <c r="N377" s="63" t="s">
        <v>586</v>
      </c>
      <c r="O377" s="63" t="s">
        <v>586</v>
      </c>
      <c r="P377" s="228">
        <f>M377/$M$984</f>
        <v>7.5226231829546207E-6</v>
      </c>
    </row>
    <row r="378" spans="1:16" x14ac:dyDescent="0.2">
      <c r="A378" s="225">
        <f>A377+1</f>
        <v>377</v>
      </c>
      <c r="B378" t="s">
        <v>1658</v>
      </c>
      <c r="C378" s="63" t="s">
        <v>1659</v>
      </c>
      <c r="D378" s="63" t="s">
        <v>656</v>
      </c>
      <c r="E378" t="s">
        <v>2001</v>
      </c>
      <c r="F378" t="s">
        <v>2002</v>
      </c>
      <c r="G378" s="63" t="s">
        <v>590</v>
      </c>
      <c r="H378" s="63" t="s">
        <v>591</v>
      </c>
      <c r="I378" s="63">
        <v>20</v>
      </c>
      <c r="J378" s="63">
        <v>20</v>
      </c>
      <c r="K378" t="s">
        <v>1510</v>
      </c>
      <c r="L378" s="63" t="s">
        <v>77</v>
      </c>
      <c r="M378" s="227">
        <v>48845</v>
      </c>
      <c r="N378" s="63" t="s">
        <v>586</v>
      </c>
      <c r="O378" s="63" t="s">
        <v>586</v>
      </c>
      <c r="P378" s="228">
        <f>M378/$M$984</f>
        <v>4.32285328672257E-5</v>
      </c>
    </row>
    <row r="379" spans="1:16" x14ac:dyDescent="0.2">
      <c r="A379" s="225">
        <f>A378+1</f>
        <v>378</v>
      </c>
      <c r="B379" t="s">
        <v>2867</v>
      </c>
      <c r="C379" s="63" t="s">
        <v>2868</v>
      </c>
      <c r="D379" s="63" t="s">
        <v>656</v>
      </c>
      <c r="E379" t="s">
        <v>2869</v>
      </c>
      <c r="F379" t="s">
        <v>2870</v>
      </c>
      <c r="G379" s="63" t="s">
        <v>590</v>
      </c>
      <c r="H379" s="63" t="s">
        <v>591</v>
      </c>
      <c r="I379" s="63">
        <v>20</v>
      </c>
      <c r="J379" s="63">
        <v>20</v>
      </c>
      <c r="K379" t="s">
        <v>1510</v>
      </c>
      <c r="L379" s="63" t="s">
        <v>77</v>
      </c>
      <c r="M379" s="227">
        <v>44000</v>
      </c>
      <c r="N379" s="63" t="s">
        <v>586</v>
      </c>
      <c r="O379" s="63" t="s">
        <v>586</v>
      </c>
      <c r="P379" s="228">
        <f>M379/$M$984</f>
        <v>3.8940637652941567E-5</v>
      </c>
    </row>
    <row r="380" spans="1:16" x14ac:dyDescent="0.2">
      <c r="A380" s="225">
        <f>A379+1</f>
        <v>379</v>
      </c>
      <c r="B380" t="s">
        <v>3178</v>
      </c>
      <c r="C380" s="63" t="s">
        <v>3179</v>
      </c>
      <c r="E380" t="s">
        <v>3180</v>
      </c>
      <c r="F380" t="s">
        <v>3181</v>
      </c>
      <c r="G380" s="63" t="s">
        <v>590</v>
      </c>
      <c r="H380" s="63" t="s">
        <v>591</v>
      </c>
      <c r="I380" s="63">
        <v>20</v>
      </c>
      <c r="J380" s="63">
        <v>20</v>
      </c>
      <c r="K380" t="s">
        <v>1510</v>
      </c>
      <c r="L380" s="63" t="s">
        <v>77</v>
      </c>
      <c r="M380" s="227">
        <v>20000</v>
      </c>
      <c r="N380" s="63" t="s">
        <v>586</v>
      </c>
      <c r="O380" s="63" t="s">
        <v>586</v>
      </c>
      <c r="P380" s="228">
        <f>M380/$M$984</f>
        <v>1.7700289842246168E-5</v>
      </c>
    </row>
    <row r="381" spans="1:16" x14ac:dyDescent="0.2">
      <c r="A381" s="225">
        <f>A380+1</f>
        <v>380</v>
      </c>
      <c r="B381" t="s">
        <v>2224</v>
      </c>
      <c r="C381" s="63" t="s">
        <v>2225</v>
      </c>
      <c r="D381" s="63" t="s">
        <v>656</v>
      </c>
      <c r="E381" t="s">
        <v>3173</v>
      </c>
      <c r="F381" t="s">
        <v>2226</v>
      </c>
      <c r="G381" s="63" t="s">
        <v>590</v>
      </c>
      <c r="H381" s="63" t="s">
        <v>591</v>
      </c>
      <c r="I381" s="63">
        <v>20</v>
      </c>
      <c r="J381" s="63">
        <v>20</v>
      </c>
      <c r="K381" t="s">
        <v>1510</v>
      </c>
      <c r="L381" s="63" t="s">
        <v>77</v>
      </c>
      <c r="M381" s="227">
        <v>26500</v>
      </c>
      <c r="N381" s="63" t="s">
        <v>586</v>
      </c>
      <c r="O381" s="63" t="s">
        <v>586</v>
      </c>
      <c r="P381" s="228">
        <f>M381/$M$984</f>
        <v>2.3452884040976171E-5</v>
      </c>
    </row>
    <row r="382" spans="1:16" x14ac:dyDescent="0.2">
      <c r="A382" s="225">
        <f>A381+1</f>
        <v>381</v>
      </c>
      <c r="B382" t="s">
        <v>2921</v>
      </c>
      <c r="C382" s="63" t="s">
        <v>2922</v>
      </c>
      <c r="D382" s="63" t="s">
        <v>656</v>
      </c>
      <c r="E382" t="s">
        <v>3024</v>
      </c>
      <c r="F382" t="s">
        <v>3025</v>
      </c>
      <c r="G382" s="63" t="s">
        <v>590</v>
      </c>
      <c r="H382" s="63" t="s">
        <v>591</v>
      </c>
      <c r="I382" s="63">
        <v>20</v>
      </c>
      <c r="J382" s="63">
        <v>20</v>
      </c>
      <c r="K382" t="s">
        <v>1510</v>
      </c>
      <c r="L382" s="63" t="s">
        <v>77</v>
      </c>
      <c r="M382" s="227">
        <v>361000</v>
      </c>
      <c r="N382" s="63" t="s">
        <v>586</v>
      </c>
      <c r="O382" s="63" t="s">
        <v>586</v>
      </c>
      <c r="P382" s="228">
        <f>M382/$M$984</f>
        <v>3.194902316525433E-4</v>
      </c>
    </row>
    <row r="383" spans="1:16" x14ac:dyDescent="0.2">
      <c r="A383" s="225">
        <f>A382+1</f>
        <v>382</v>
      </c>
      <c r="B383" t="s">
        <v>1379</v>
      </c>
      <c r="C383" s="63" t="s">
        <v>1380</v>
      </c>
      <c r="E383" t="s">
        <v>1381</v>
      </c>
      <c r="G383" s="63" t="s">
        <v>590</v>
      </c>
      <c r="H383" s="63" t="s">
        <v>783</v>
      </c>
      <c r="I383" s="63">
        <v>20</v>
      </c>
      <c r="J383" s="63">
        <v>20</v>
      </c>
      <c r="K383" t="s">
        <v>1510</v>
      </c>
      <c r="L383" s="63" t="s">
        <v>77</v>
      </c>
      <c r="M383" s="227">
        <v>1500</v>
      </c>
      <c r="N383" s="63" t="s">
        <v>586</v>
      </c>
      <c r="O383" s="63" t="s">
        <v>586</v>
      </c>
      <c r="P383" s="228">
        <f>M383/$M$984</f>
        <v>1.3275217381684624E-6</v>
      </c>
    </row>
    <row r="384" spans="1:16" x14ac:dyDescent="0.2">
      <c r="A384" s="225">
        <f>A383+1</f>
        <v>383</v>
      </c>
      <c r="B384" t="s">
        <v>1141</v>
      </c>
      <c r="C384" s="63" t="s">
        <v>1142</v>
      </c>
      <c r="E384" t="s">
        <v>2816</v>
      </c>
      <c r="F384" t="s">
        <v>2817</v>
      </c>
      <c r="G384" s="63" t="s">
        <v>590</v>
      </c>
      <c r="H384" s="63" t="s">
        <v>2913</v>
      </c>
      <c r="I384" s="63">
        <v>10</v>
      </c>
      <c r="J384" s="63">
        <v>10</v>
      </c>
      <c r="K384" t="s">
        <v>1510</v>
      </c>
      <c r="L384" s="63" t="s">
        <v>77</v>
      </c>
      <c r="M384" s="227">
        <v>184450</v>
      </c>
      <c r="N384" s="63" t="s">
        <v>586</v>
      </c>
      <c r="O384" s="63" t="s">
        <v>586</v>
      </c>
      <c r="P384" s="228">
        <f>M384/$M$984</f>
        <v>1.6324092307011526E-4</v>
      </c>
    </row>
    <row r="385" spans="1:16" x14ac:dyDescent="0.2">
      <c r="A385" s="225">
        <f>A384+1</f>
        <v>384</v>
      </c>
      <c r="B385" t="s">
        <v>2568</v>
      </c>
      <c r="C385" s="63" t="s">
        <v>1974</v>
      </c>
      <c r="D385" s="63" t="s">
        <v>656</v>
      </c>
      <c r="E385" t="s">
        <v>2569</v>
      </c>
      <c r="F385" t="s">
        <v>2570</v>
      </c>
      <c r="G385" s="63" t="s">
        <v>590</v>
      </c>
      <c r="H385" s="63" t="s">
        <v>591</v>
      </c>
      <c r="I385" s="63">
        <v>20</v>
      </c>
      <c r="J385" s="63">
        <v>20</v>
      </c>
      <c r="K385" t="s">
        <v>1510</v>
      </c>
      <c r="L385" s="63" t="s">
        <v>77</v>
      </c>
      <c r="M385" s="227">
        <v>21000</v>
      </c>
      <c r="N385" s="63" t="s">
        <v>586</v>
      </c>
      <c r="O385" s="63" t="s">
        <v>586</v>
      </c>
      <c r="P385" s="228">
        <f>M385/$M$984</f>
        <v>1.8585304334358474E-5</v>
      </c>
    </row>
    <row r="386" spans="1:16" x14ac:dyDescent="0.2">
      <c r="A386" s="225">
        <f>A385+1</f>
        <v>385</v>
      </c>
      <c r="B386" t="s">
        <v>2057</v>
      </c>
      <c r="C386" s="63" t="s">
        <v>2058</v>
      </c>
      <c r="E386" t="s">
        <v>2059</v>
      </c>
      <c r="F386" t="s">
        <v>2060</v>
      </c>
      <c r="G386" s="63" t="s">
        <v>590</v>
      </c>
      <c r="H386" s="63" t="s">
        <v>591</v>
      </c>
      <c r="I386" s="63">
        <v>20</v>
      </c>
      <c r="J386" s="63">
        <v>20</v>
      </c>
      <c r="K386" t="s">
        <v>1510</v>
      </c>
      <c r="L386" s="63" t="s">
        <v>77</v>
      </c>
      <c r="M386" s="227">
        <v>79500</v>
      </c>
      <c r="N386" s="63" t="s">
        <v>586</v>
      </c>
      <c r="O386" s="63" t="s">
        <v>586</v>
      </c>
      <c r="P386" s="228">
        <f>M386/$M$984</f>
        <v>7.0358652122928512E-5</v>
      </c>
    </row>
    <row r="387" spans="1:16" x14ac:dyDescent="0.2">
      <c r="A387" s="225">
        <f>A386+1</f>
        <v>386</v>
      </c>
      <c r="B387" t="s">
        <v>1947</v>
      </c>
      <c r="C387" s="63" t="s">
        <v>1948</v>
      </c>
      <c r="E387" t="s">
        <v>1949</v>
      </c>
      <c r="F387" t="s">
        <v>1950</v>
      </c>
      <c r="G387" s="63" t="s">
        <v>590</v>
      </c>
      <c r="H387" s="63" t="s">
        <v>591</v>
      </c>
      <c r="I387" s="63">
        <v>20</v>
      </c>
      <c r="J387" s="63">
        <v>20</v>
      </c>
      <c r="K387" t="s">
        <v>1510</v>
      </c>
      <c r="L387" s="63" t="s">
        <v>77</v>
      </c>
      <c r="M387" s="227">
        <v>20000</v>
      </c>
      <c r="N387" s="63" t="s">
        <v>586</v>
      </c>
      <c r="O387" s="63" t="s">
        <v>586</v>
      </c>
      <c r="P387" s="228">
        <f>M387/$M$984</f>
        <v>1.7700289842246168E-5</v>
      </c>
    </row>
    <row r="388" spans="1:16" x14ac:dyDescent="0.2">
      <c r="A388" s="225">
        <f>A387+1</f>
        <v>387</v>
      </c>
      <c r="B388" t="s">
        <v>2334</v>
      </c>
      <c r="C388" s="63" t="s">
        <v>2335</v>
      </c>
      <c r="E388" t="s">
        <v>2336</v>
      </c>
      <c r="F388" t="s">
        <v>2337</v>
      </c>
      <c r="G388" s="63" t="s">
        <v>590</v>
      </c>
      <c r="H388" s="63" t="s">
        <v>591</v>
      </c>
      <c r="I388" s="63">
        <v>20</v>
      </c>
      <c r="J388" s="63">
        <v>20</v>
      </c>
      <c r="K388" t="s">
        <v>1510</v>
      </c>
      <c r="L388" s="63" t="s">
        <v>77</v>
      </c>
      <c r="M388" s="227">
        <v>16000</v>
      </c>
      <c r="N388" s="63" t="s">
        <v>586</v>
      </c>
      <c r="O388" s="63" t="s">
        <v>586</v>
      </c>
      <c r="P388" s="228">
        <f>M388/$M$984</f>
        <v>1.4160231873796934E-5</v>
      </c>
    </row>
    <row r="389" spans="1:16" x14ac:dyDescent="0.2">
      <c r="A389" s="225">
        <f>A388+1</f>
        <v>388</v>
      </c>
      <c r="B389" t="s">
        <v>2578</v>
      </c>
      <c r="C389" s="63" t="s">
        <v>2579</v>
      </c>
      <c r="E389" t="s">
        <v>2580</v>
      </c>
      <c r="F389" t="s">
        <v>2581</v>
      </c>
      <c r="G389" s="63" t="s">
        <v>590</v>
      </c>
      <c r="H389" s="63" t="s">
        <v>823</v>
      </c>
      <c r="I389" s="63">
        <v>15</v>
      </c>
      <c r="J389" s="63">
        <v>10</v>
      </c>
      <c r="K389" t="s">
        <v>1510</v>
      </c>
      <c r="L389" s="63" t="s">
        <v>77</v>
      </c>
      <c r="M389" s="227">
        <v>12500</v>
      </c>
      <c r="N389" s="63" t="s">
        <v>586</v>
      </c>
      <c r="O389" s="63" t="s">
        <v>586</v>
      </c>
      <c r="P389" s="228">
        <f>M389/$M$984</f>
        <v>1.1062681151403854E-5</v>
      </c>
    </row>
    <row r="390" spans="1:16" x14ac:dyDescent="0.2">
      <c r="A390" s="225">
        <f>A389+1</f>
        <v>389</v>
      </c>
      <c r="B390" t="s">
        <v>2571</v>
      </c>
      <c r="C390" s="63" t="s">
        <v>2572</v>
      </c>
      <c r="E390" t="s">
        <v>2573</v>
      </c>
      <c r="F390" t="s">
        <v>2574</v>
      </c>
      <c r="G390" s="63" t="s">
        <v>590</v>
      </c>
      <c r="H390" s="63" t="s">
        <v>823</v>
      </c>
      <c r="I390" s="63">
        <v>15</v>
      </c>
      <c r="J390" s="63">
        <v>10</v>
      </c>
      <c r="K390" t="s">
        <v>1510</v>
      </c>
      <c r="L390" s="63" t="s">
        <v>77</v>
      </c>
      <c r="M390" s="227">
        <v>10500</v>
      </c>
      <c r="N390" s="63" t="s">
        <v>586</v>
      </c>
      <c r="O390" s="63" t="s">
        <v>586</v>
      </c>
      <c r="P390" s="228">
        <f>M390/$M$984</f>
        <v>9.292652167179237E-6</v>
      </c>
    </row>
    <row r="391" spans="1:16" x14ac:dyDescent="0.2">
      <c r="A391" s="225">
        <f>A390+1</f>
        <v>390</v>
      </c>
      <c r="B391" t="s">
        <v>2821</v>
      </c>
      <c r="C391" s="63" t="s">
        <v>2822</v>
      </c>
      <c r="E391" t="s">
        <v>1191</v>
      </c>
      <c r="F391" t="s">
        <v>2823</v>
      </c>
      <c r="G391" s="63" t="s">
        <v>590</v>
      </c>
      <c r="H391" s="63" t="s">
        <v>591</v>
      </c>
      <c r="I391" s="63">
        <v>20</v>
      </c>
      <c r="J391" s="63">
        <v>20</v>
      </c>
      <c r="K391" t="s">
        <v>1510</v>
      </c>
      <c r="L391" s="63" t="s">
        <v>77</v>
      </c>
      <c r="M391" s="227">
        <v>384500</v>
      </c>
      <c r="N391" s="63" t="s">
        <v>586</v>
      </c>
      <c r="O391" s="63" t="s">
        <v>586</v>
      </c>
      <c r="P391" s="228">
        <f>M391/$M$984</f>
        <v>3.4028807221718254E-4</v>
      </c>
    </row>
    <row r="392" spans="1:16" x14ac:dyDescent="0.2">
      <c r="A392" s="225">
        <f>A391+1</f>
        <v>391</v>
      </c>
      <c r="B392" t="s">
        <v>2980</v>
      </c>
      <c r="C392" s="63" t="s">
        <v>2981</v>
      </c>
      <c r="E392" t="s">
        <v>2982</v>
      </c>
      <c r="F392" t="s">
        <v>2983</v>
      </c>
      <c r="G392" s="63" t="s">
        <v>590</v>
      </c>
      <c r="H392" s="63" t="s">
        <v>591</v>
      </c>
      <c r="I392" s="63">
        <v>20</v>
      </c>
      <c r="J392" s="63">
        <v>20</v>
      </c>
      <c r="K392" t="s">
        <v>1510</v>
      </c>
      <c r="L392" s="63" t="s">
        <v>77</v>
      </c>
      <c r="M392" s="227">
        <v>7000</v>
      </c>
      <c r="N392" s="63" t="s">
        <v>586</v>
      </c>
      <c r="O392" s="63" t="s">
        <v>586</v>
      </c>
      <c r="P392" s="228">
        <f>M392/$M$984</f>
        <v>6.1951014447861583E-6</v>
      </c>
    </row>
    <row r="393" spans="1:16" x14ac:dyDescent="0.2">
      <c r="A393" s="225">
        <f>A392+1</f>
        <v>392</v>
      </c>
      <c r="B393" t="s">
        <v>813</v>
      </c>
      <c r="C393" s="63" t="s">
        <v>814</v>
      </c>
      <c r="E393" t="s">
        <v>1012</v>
      </c>
      <c r="G393" s="63" t="s">
        <v>590</v>
      </c>
      <c r="H393" s="63" t="s">
        <v>591</v>
      </c>
      <c r="I393" s="63">
        <v>20</v>
      </c>
      <c r="J393" s="63">
        <v>20</v>
      </c>
      <c r="K393" t="s">
        <v>1510</v>
      </c>
      <c r="L393" s="63" t="s">
        <v>77</v>
      </c>
      <c r="M393" s="227">
        <v>1108000</v>
      </c>
      <c r="N393" s="63" t="s">
        <v>586</v>
      </c>
      <c r="O393" s="63" t="s">
        <v>586</v>
      </c>
      <c r="P393" s="228">
        <f>M393/$M$984</f>
        <v>9.8059605726043774E-4</v>
      </c>
    </row>
    <row r="394" spans="1:16" x14ac:dyDescent="0.2">
      <c r="A394" s="225">
        <f>A393+1</f>
        <v>393</v>
      </c>
      <c r="B394" t="s">
        <v>3232</v>
      </c>
      <c r="C394" s="63" t="s">
        <v>3233</v>
      </c>
      <c r="E394" t="s">
        <v>3234</v>
      </c>
      <c r="F394" t="s">
        <v>3235</v>
      </c>
      <c r="G394" s="63" t="s">
        <v>590</v>
      </c>
      <c r="H394" s="63" t="s">
        <v>591</v>
      </c>
      <c r="I394" s="63">
        <v>20</v>
      </c>
      <c r="J394" s="63">
        <v>20</v>
      </c>
      <c r="K394" t="s">
        <v>1510</v>
      </c>
      <c r="L394" s="63" t="s">
        <v>77</v>
      </c>
      <c r="M394" s="227">
        <v>123000</v>
      </c>
      <c r="N394" s="63" t="s">
        <v>586</v>
      </c>
      <c r="O394" s="63" t="s">
        <v>586</v>
      </c>
      <c r="P394" s="228">
        <f>M394/$M$984</f>
        <v>1.0885678252981393E-4</v>
      </c>
    </row>
    <row r="395" spans="1:16" x14ac:dyDescent="0.2">
      <c r="A395" s="225">
        <f>A394+1</f>
        <v>394</v>
      </c>
      <c r="B395" t="s">
        <v>2312</v>
      </c>
      <c r="C395" s="63" t="s">
        <v>2313</v>
      </c>
      <c r="E395" t="s">
        <v>2314</v>
      </c>
      <c r="G395" s="63" t="s">
        <v>590</v>
      </c>
      <c r="H395" s="63" t="s">
        <v>591</v>
      </c>
      <c r="I395" s="63">
        <v>20</v>
      </c>
      <c r="J395" s="63">
        <v>20</v>
      </c>
      <c r="K395" t="s">
        <v>1510</v>
      </c>
      <c r="L395" s="63" t="s">
        <v>77</v>
      </c>
      <c r="M395" s="227">
        <v>211500</v>
      </c>
      <c r="N395" s="63" t="s">
        <v>586</v>
      </c>
      <c r="O395" s="63" t="s">
        <v>586</v>
      </c>
      <c r="P395" s="228">
        <f>M395/$M$984</f>
        <v>1.8718056508175321E-4</v>
      </c>
    </row>
    <row r="396" spans="1:16" x14ac:dyDescent="0.2">
      <c r="A396" s="225">
        <f>A395+1</f>
        <v>395</v>
      </c>
      <c r="B396" t="s">
        <v>767</v>
      </c>
      <c r="C396" s="63" t="s">
        <v>768</v>
      </c>
      <c r="E396" t="s">
        <v>1069</v>
      </c>
      <c r="G396" s="63" t="s">
        <v>590</v>
      </c>
      <c r="H396" s="63" t="s">
        <v>591</v>
      </c>
      <c r="I396" s="63">
        <v>20</v>
      </c>
      <c r="J396" s="63">
        <v>20</v>
      </c>
      <c r="K396" t="s">
        <v>1510</v>
      </c>
      <c r="L396" s="63" t="s">
        <v>77</v>
      </c>
      <c r="M396" s="227">
        <v>28500</v>
      </c>
      <c r="N396" s="63" t="s">
        <v>586</v>
      </c>
      <c r="O396" s="63" t="s">
        <v>586</v>
      </c>
      <c r="P396" s="228">
        <f>M396/$M$984</f>
        <v>2.5222913025200786E-5</v>
      </c>
    </row>
    <row r="397" spans="1:16" x14ac:dyDescent="0.2">
      <c r="A397" s="225">
        <f>A396+1</f>
        <v>396</v>
      </c>
      <c r="B397" t="s">
        <v>3043</v>
      </c>
      <c r="C397" s="63" t="s">
        <v>3044</v>
      </c>
      <c r="D397" s="63" t="s">
        <v>656</v>
      </c>
      <c r="E397" t="s">
        <v>3045</v>
      </c>
      <c r="F397" t="s">
        <v>3046</v>
      </c>
      <c r="G397" s="63" t="s">
        <v>590</v>
      </c>
      <c r="H397" s="63" t="s">
        <v>591</v>
      </c>
      <c r="I397" s="63">
        <v>20</v>
      </c>
      <c r="J397" s="63">
        <v>20</v>
      </c>
      <c r="K397" t="s">
        <v>1510</v>
      </c>
      <c r="L397" s="63" t="s">
        <v>77</v>
      </c>
      <c r="M397" s="227">
        <v>43000</v>
      </c>
      <c r="N397" s="63" t="s">
        <v>586</v>
      </c>
      <c r="O397" s="63" t="s">
        <v>586</v>
      </c>
      <c r="P397" s="228">
        <f>M397/$M$984</f>
        <v>3.8055623160829261E-5</v>
      </c>
    </row>
    <row r="398" spans="1:16" x14ac:dyDescent="0.2">
      <c r="A398" s="225">
        <f>A397+1</f>
        <v>397</v>
      </c>
      <c r="B398" t="s">
        <v>1989</v>
      </c>
      <c r="C398" s="63" t="s">
        <v>1990</v>
      </c>
      <c r="E398" t="s">
        <v>1991</v>
      </c>
      <c r="G398" s="63" t="s">
        <v>590</v>
      </c>
      <c r="H398" s="63" t="s">
        <v>591</v>
      </c>
      <c r="I398" s="63">
        <v>20</v>
      </c>
      <c r="J398" s="63">
        <v>20</v>
      </c>
      <c r="K398" t="s">
        <v>1510</v>
      </c>
      <c r="L398" s="63" t="s">
        <v>77</v>
      </c>
      <c r="M398" s="227">
        <v>222000</v>
      </c>
      <c r="N398" s="63" t="s">
        <v>586</v>
      </c>
      <c r="O398" s="63" t="s">
        <v>586</v>
      </c>
      <c r="P398" s="228">
        <f>M398/$M$984</f>
        <v>1.9647321724893245E-4</v>
      </c>
    </row>
    <row r="399" spans="1:16" x14ac:dyDescent="0.2">
      <c r="A399" s="225">
        <f>A398+1</f>
        <v>398</v>
      </c>
      <c r="B399" t="s">
        <v>2122</v>
      </c>
      <c r="C399" s="63" t="s">
        <v>2123</v>
      </c>
      <c r="E399" t="s">
        <v>2124</v>
      </c>
      <c r="G399" s="63" t="s">
        <v>590</v>
      </c>
      <c r="H399" s="63" t="s">
        <v>591</v>
      </c>
      <c r="I399" s="63">
        <v>20</v>
      </c>
      <c r="J399" s="63">
        <v>20</v>
      </c>
      <c r="K399" t="s">
        <v>1510</v>
      </c>
      <c r="L399" s="63" t="s">
        <v>77</v>
      </c>
      <c r="M399" s="227">
        <v>429500</v>
      </c>
      <c r="N399" s="63" t="s">
        <v>586</v>
      </c>
      <c r="O399" s="63" t="s">
        <v>586</v>
      </c>
      <c r="P399" s="228">
        <f>M399/$M$984</f>
        <v>3.8011372436223644E-4</v>
      </c>
    </row>
    <row r="400" spans="1:16" x14ac:dyDescent="0.2">
      <c r="A400" s="225">
        <f>A399+1</f>
        <v>399</v>
      </c>
      <c r="B400" t="s">
        <v>3316</v>
      </c>
      <c r="C400" s="63" t="s">
        <v>3317</v>
      </c>
      <c r="D400" s="63" t="s">
        <v>656</v>
      </c>
      <c r="E400" t="s">
        <v>3318</v>
      </c>
      <c r="F400" t="s">
        <v>3319</v>
      </c>
      <c r="G400" s="63" t="s">
        <v>590</v>
      </c>
      <c r="H400" s="63" t="s">
        <v>591</v>
      </c>
      <c r="I400" s="63">
        <v>20</v>
      </c>
      <c r="J400" s="63">
        <v>20</v>
      </c>
      <c r="K400" t="s">
        <v>1510</v>
      </c>
      <c r="L400" s="63" t="s">
        <v>77</v>
      </c>
      <c r="M400" s="227">
        <v>8000</v>
      </c>
      <c r="N400" s="63" t="s">
        <v>586</v>
      </c>
      <c r="O400" s="63" t="s">
        <v>586</v>
      </c>
      <c r="P400" s="228">
        <f>M400/$M$984</f>
        <v>7.0801159368984669E-6</v>
      </c>
    </row>
    <row r="401" spans="1:16" x14ac:dyDescent="0.2">
      <c r="A401" s="225">
        <f>A400+1</f>
        <v>400</v>
      </c>
      <c r="B401" t="s">
        <v>2998</v>
      </c>
      <c r="C401" s="63" t="s">
        <v>2999</v>
      </c>
      <c r="D401" s="63" t="s">
        <v>656</v>
      </c>
      <c r="E401" t="s">
        <v>3000</v>
      </c>
      <c r="F401" t="s">
        <v>3001</v>
      </c>
      <c r="G401" s="63" t="s">
        <v>590</v>
      </c>
      <c r="H401" s="63" t="s">
        <v>591</v>
      </c>
      <c r="I401" s="63">
        <v>20</v>
      </c>
      <c r="J401" s="63">
        <v>20</v>
      </c>
      <c r="K401" t="s">
        <v>1510</v>
      </c>
      <c r="L401" s="63" t="s">
        <v>77</v>
      </c>
      <c r="M401" s="227">
        <v>2500</v>
      </c>
      <c r="N401" s="63" t="s">
        <v>586</v>
      </c>
      <c r="O401" s="63" t="s">
        <v>586</v>
      </c>
      <c r="P401" s="228">
        <f>M401/$M$984</f>
        <v>2.212536230280771E-6</v>
      </c>
    </row>
    <row r="402" spans="1:16" x14ac:dyDescent="0.2">
      <c r="A402" s="225">
        <f>A401+1</f>
        <v>401</v>
      </c>
      <c r="B402" t="s">
        <v>1481</v>
      </c>
      <c r="C402" s="63" t="s">
        <v>1482</v>
      </c>
      <c r="E402" t="s">
        <v>1483</v>
      </c>
      <c r="F402" t="s">
        <v>1484</v>
      </c>
      <c r="G402" s="63" t="s">
        <v>590</v>
      </c>
      <c r="H402" s="63" t="s">
        <v>591</v>
      </c>
      <c r="I402" s="63">
        <v>20</v>
      </c>
      <c r="J402" s="63">
        <v>20</v>
      </c>
      <c r="K402" t="s">
        <v>1510</v>
      </c>
      <c r="L402" s="63" t="s">
        <v>77</v>
      </c>
      <c r="M402" s="227">
        <v>328986</v>
      </c>
      <c r="N402" s="63" t="s">
        <v>586</v>
      </c>
      <c r="O402" s="63" t="s">
        <v>586</v>
      </c>
      <c r="P402" s="228">
        <f>M402/$M$984</f>
        <v>2.9115737770205985E-4</v>
      </c>
    </row>
    <row r="403" spans="1:16" x14ac:dyDescent="0.2">
      <c r="A403" s="225">
        <f>A402+1</f>
        <v>402</v>
      </c>
      <c r="B403" t="s">
        <v>825</v>
      </c>
      <c r="C403" s="63" t="s">
        <v>826</v>
      </c>
      <c r="E403" t="s">
        <v>1038</v>
      </c>
      <c r="G403" s="63" t="s">
        <v>590</v>
      </c>
      <c r="H403" s="63" t="s">
        <v>591</v>
      </c>
      <c r="I403" s="63">
        <v>20</v>
      </c>
      <c r="J403" s="63">
        <v>20</v>
      </c>
      <c r="K403" t="s">
        <v>1510</v>
      </c>
      <c r="L403" s="63" t="s">
        <v>77</v>
      </c>
      <c r="M403" s="227">
        <v>42500</v>
      </c>
      <c r="N403" s="63" t="s">
        <v>586</v>
      </c>
      <c r="O403" s="63" t="s">
        <v>586</v>
      </c>
      <c r="P403" s="228">
        <f>M403/$M$984</f>
        <v>3.7613115914773101E-5</v>
      </c>
    </row>
    <row r="404" spans="1:16" x14ac:dyDescent="0.2">
      <c r="A404" s="225">
        <f>A403+1</f>
        <v>403</v>
      </c>
      <c r="B404" t="s">
        <v>2788</v>
      </c>
      <c r="C404" s="63" t="s">
        <v>2789</v>
      </c>
      <c r="E404" t="s">
        <v>2790</v>
      </c>
      <c r="G404" s="63" t="s">
        <v>590</v>
      </c>
      <c r="H404" s="63" t="s">
        <v>591</v>
      </c>
      <c r="I404" s="63">
        <v>20</v>
      </c>
      <c r="J404" s="63">
        <v>20</v>
      </c>
      <c r="K404" t="s">
        <v>1510</v>
      </c>
      <c r="L404" s="63" t="s">
        <v>77</v>
      </c>
      <c r="M404" s="227">
        <v>1220500</v>
      </c>
      <c r="N404" s="63" t="s">
        <v>586</v>
      </c>
      <c r="O404" s="63" t="s">
        <v>586</v>
      </c>
      <c r="P404" s="228">
        <f>M404/$M$984</f>
        <v>1.0801601876230724E-3</v>
      </c>
    </row>
    <row r="405" spans="1:16" x14ac:dyDescent="0.2">
      <c r="A405" s="225">
        <f>A404+1</f>
        <v>404</v>
      </c>
      <c r="B405" t="s">
        <v>3419</v>
      </c>
      <c r="C405" s="63" t="s">
        <v>3420</v>
      </c>
      <c r="D405" s="63" t="s">
        <v>656</v>
      </c>
      <c r="E405" t="s">
        <v>3421</v>
      </c>
      <c r="F405" t="s">
        <v>101</v>
      </c>
      <c r="G405" s="63" t="s">
        <v>590</v>
      </c>
      <c r="H405" s="63" t="s">
        <v>591</v>
      </c>
      <c r="I405" s="63">
        <v>20</v>
      </c>
      <c r="J405" s="63">
        <v>20</v>
      </c>
      <c r="K405" t="s">
        <v>1510</v>
      </c>
      <c r="L405" s="63" t="s">
        <v>77</v>
      </c>
      <c r="M405" s="227">
        <v>16000</v>
      </c>
      <c r="N405" s="63" t="s">
        <v>586</v>
      </c>
      <c r="O405" s="63" t="s">
        <v>586</v>
      </c>
      <c r="P405" s="228">
        <f>M405/$M$984</f>
        <v>1.4160231873796934E-5</v>
      </c>
    </row>
    <row r="406" spans="1:16" x14ac:dyDescent="0.2">
      <c r="A406" s="225">
        <f>A405+1</f>
        <v>405</v>
      </c>
      <c r="B406" t="s">
        <v>313</v>
      </c>
      <c r="C406" s="63" t="s">
        <v>314</v>
      </c>
      <c r="E406" t="s">
        <v>1232</v>
      </c>
      <c r="G406" s="63" t="s">
        <v>590</v>
      </c>
      <c r="H406" s="63" t="s">
        <v>591</v>
      </c>
      <c r="I406" s="63">
        <v>20</v>
      </c>
      <c r="J406" s="63">
        <v>20</v>
      </c>
      <c r="K406" t="s">
        <v>1510</v>
      </c>
      <c r="L406" s="63" t="s">
        <v>77</v>
      </c>
      <c r="M406" s="227">
        <v>179500</v>
      </c>
      <c r="N406" s="63" t="s">
        <v>586</v>
      </c>
      <c r="O406" s="63" t="s">
        <v>586</v>
      </c>
      <c r="P406" s="228">
        <f>M406/$M$984</f>
        <v>1.5886010133415936E-4</v>
      </c>
    </row>
    <row r="407" spans="1:16" x14ac:dyDescent="0.2">
      <c r="A407" s="225">
        <f>A406+1</f>
        <v>406</v>
      </c>
      <c r="B407" t="s">
        <v>2486</v>
      </c>
      <c r="C407" s="63" t="s">
        <v>2487</v>
      </c>
      <c r="E407" t="s">
        <v>2488</v>
      </c>
      <c r="G407" s="63" t="s">
        <v>590</v>
      </c>
      <c r="H407" s="63" t="s">
        <v>591</v>
      </c>
      <c r="I407" s="63">
        <v>20</v>
      </c>
      <c r="J407" s="63">
        <v>20</v>
      </c>
      <c r="K407" t="s">
        <v>1510</v>
      </c>
      <c r="L407" s="63" t="s">
        <v>77</v>
      </c>
      <c r="M407" s="227">
        <v>72500</v>
      </c>
      <c r="N407" s="63" t="s">
        <v>586</v>
      </c>
      <c r="O407" s="63" t="s">
        <v>586</v>
      </c>
      <c r="P407" s="228">
        <f>M407/$M$984</f>
        <v>6.4163550678142357E-5</v>
      </c>
    </row>
    <row r="408" spans="1:16" x14ac:dyDescent="0.2">
      <c r="A408" s="225">
        <f>A407+1</f>
        <v>407</v>
      </c>
      <c r="B408" t="s">
        <v>177</v>
      </c>
      <c r="C408" s="63" t="s">
        <v>178</v>
      </c>
      <c r="E408" t="s">
        <v>1029</v>
      </c>
      <c r="G408" s="63" t="s">
        <v>590</v>
      </c>
      <c r="H408" s="63" t="s">
        <v>591</v>
      </c>
      <c r="I408" s="63">
        <v>20</v>
      </c>
      <c r="J408" s="63">
        <v>20</v>
      </c>
      <c r="K408" t="s">
        <v>1510</v>
      </c>
      <c r="L408" s="63" t="s">
        <v>77</v>
      </c>
      <c r="M408" s="227">
        <v>52000</v>
      </c>
      <c r="N408" s="63" t="s">
        <v>586</v>
      </c>
      <c r="O408" s="63" t="s">
        <v>586</v>
      </c>
      <c r="P408" s="228">
        <f>M408/$M$984</f>
        <v>4.6020753589840036E-5</v>
      </c>
    </row>
    <row r="409" spans="1:16" x14ac:dyDescent="0.2">
      <c r="A409" s="225">
        <f>A408+1</f>
        <v>408</v>
      </c>
      <c r="B409" t="s">
        <v>2871</v>
      </c>
      <c r="C409" s="63" t="s">
        <v>2872</v>
      </c>
      <c r="E409" t="s">
        <v>2873</v>
      </c>
      <c r="G409" s="63" t="s">
        <v>590</v>
      </c>
      <c r="H409" s="63" t="s">
        <v>591</v>
      </c>
      <c r="I409" s="63">
        <v>20</v>
      </c>
      <c r="J409" s="63">
        <v>20</v>
      </c>
      <c r="K409" t="s">
        <v>1510</v>
      </c>
      <c r="L409" s="63" t="s">
        <v>77</v>
      </c>
      <c r="M409" s="227">
        <v>105500</v>
      </c>
      <c r="N409" s="63" t="s">
        <v>586</v>
      </c>
      <c r="O409" s="63" t="s">
        <v>586</v>
      </c>
      <c r="P409" s="228">
        <f>M409/$M$984</f>
        <v>9.3369028917848523E-5</v>
      </c>
    </row>
    <row r="410" spans="1:16" x14ac:dyDescent="0.2">
      <c r="A410" s="225">
        <f>A409+1</f>
        <v>409</v>
      </c>
      <c r="B410" t="s">
        <v>2818</v>
      </c>
      <c r="C410" s="63" t="s">
        <v>2819</v>
      </c>
      <c r="E410" t="s">
        <v>2820</v>
      </c>
      <c r="G410" s="63" t="s">
        <v>590</v>
      </c>
      <c r="H410" s="63" t="s">
        <v>591</v>
      </c>
      <c r="I410" s="63">
        <v>20</v>
      </c>
      <c r="J410" s="63">
        <v>20</v>
      </c>
      <c r="K410" t="s">
        <v>1510</v>
      </c>
      <c r="L410" s="63" t="s">
        <v>77</v>
      </c>
      <c r="M410" s="227">
        <v>345000</v>
      </c>
      <c r="N410" s="63" t="s">
        <v>586</v>
      </c>
      <c r="O410" s="63" t="s">
        <v>586</v>
      </c>
      <c r="P410" s="228">
        <f>M410/$M$984</f>
        <v>3.0532999977874635E-4</v>
      </c>
    </row>
    <row r="411" spans="1:16" x14ac:dyDescent="0.2">
      <c r="A411" s="225">
        <f>A410+1</f>
        <v>410</v>
      </c>
      <c r="B411" t="s">
        <v>3077</v>
      </c>
      <c r="C411" s="63" t="s">
        <v>3078</v>
      </c>
      <c r="D411" s="63" t="s">
        <v>656</v>
      </c>
      <c r="E411" t="s">
        <v>3079</v>
      </c>
      <c r="F411" t="s">
        <v>3080</v>
      </c>
      <c r="G411" s="63" t="s">
        <v>590</v>
      </c>
      <c r="H411" s="63" t="s">
        <v>591</v>
      </c>
      <c r="I411" s="63">
        <v>20</v>
      </c>
      <c r="J411" s="63">
        <v>20</v>
      </c>
      <c r="K411" t="s">
        <v>1510</v>
      </c>
      <c r="L411" s="63" t="s">
        <v>77</v>
      </c>
      <c r="M411" s="227">
        <v>6000</v>
      </c>
      <c r="N411" s="63" t="s">
        <v>586</v>
      </c>
      <c r="O411" s="63" t="s">
        <v>586</v>
      </c>
      <c r="P411" s="228">
        <f>M411/$M$984</f>
        <v>5.3100869526738497E-6</v>
      </c>
    </row>
    <row r="412" spans="1:16" x14ac:dyDescent="0.2">
      <c r="A412" s="225">
        <f>A411+1</f>
        <v>411</v>
      </c>
      <c r="B412" t="s">
        <v>3257</v>
      </c>
      <c r="C412" s="63" t="s">
        <v>3258</v>
      </c>
      <c r="D412" s="63" t="s">
        <v>656</v>
      </c>
      <c r="E412" t="s">
        <v>3259</v>
      </c>
      <c r="F412" t="s">
        <v>3245</v>
      </c>
      <c r="G412" s="63" t="s">
        <v>590</v>
      </c>
      <c r="H412" s="63" t="s">
        <v>591</v>
      </c>
      <c r="I412" s="63">
        <v>20</v>
      </c>
      <c r="J412" s="63">
        <v>20</v>
      </c>
      <c r="K412" t="s">
        <v>1510</v>
      </c>
      <c r="L412" s="63" t="s">
        <v>77</v>
      </c>
      <c r="M412" s="227">
        <v>45500</v>
      </c>
      <c r="N412" s="63" t="s">
        <v>586</v>
      </c>
      <c r="O412" s="63" t="s">
        <v>586</v>
      </c>
      <c r="P412" s="228">
        <f>M412/$M$984</f>
        <v>4.0268159391110026E-5</v>
      </c>
    </row>
    <row r="413" spans="1:16" x14ac:dyDescent="0.2">
      <c r="A413" s="225">
        <f>A412+1</f>
        <v>412</v>
      </c>
      <c r="B413" t="s">
        <v>3242</v>
      </c>
      <c r="C413" s="63" t="s">
        <v>3243</v>
      </c>
      <c r="E413" t="s">
        <v>3244</v>
      </c>
      <c r="F413" t="s">
        <v>3245</v>
      </c>
      <c r="G413" s="63" t="s">
        <v>590</v>
      </c>
      <c r="H413" s="63" t="s">
        <v>591</v>
      </c>
      <c r="I413" s="63">
        <v>20</v>
      </c>
      <c r="J413" s="63">
        <v>20</v>
      </c>
      <c r="K413" t="s">
        <v>1510</v>
      </c>
      <c r="L413" s="63" t="s">
        <v>77</v>
      </c>
      <c r="M413" s="227">
        <v>102500</v>
      </c>
      <c r="N413" s="63" t="s">
        <v>586</v>
      </c>
      <c r="O413" s="63" t="s">
        <v>586</v>
      </c>
      <c r="P413" s="228">
        <f>M413/$M$984</f>
        <v>9.0713985441511605E-5</v>
      </c>
    </row>
    <row r="414" spans="1:16" x14ac:dyDescent="0.2">
      <c r="A414" s="225">
        <f>A413+1</f>
        <v>413</v>
      </c>
      <c r="B414" t="s">
        <v>3152</v>
      </c>
      <c r="C414" s="63" t="s">
        <v>3153</v>
      </c>
      <c r="E414" t="s">
        <v>3154</v>
      </c>
      <c r="F414" t="s">
        <v>3155</v>
      </c>
      <c r="G414" s="63" t="s">
        <v>590</v>
      </c>
      <c r="H414" s="63" t="s">
        <v>591</v>
      </c>
      <c r="I414" s="63">
        <v>20</v>
      </c>
      <c r="J414" s="63">
        <v>20</v>
      </c>
      <c r="K414" t="s">
        <v>1510</v>
      </c>
      <c r="L414" s="63" t="s">
        <v>77</v>
      </c>
      <c r="M414" s="227">
        <v>84000</v>
      </c>
      <c r="N414" s="63" t="s">
        <v>586</v>
      </c>
      <c r="O414" s="63" t="s">
        <v>586</v>
      </c>
      <c r="P414" s="228">
        <f>M414/$M$984</f>
        <v>7.4341217337433896E-5</v>
      </c>
    </row>
    <row r="415" spans="1:16" x14ac:dyDescent="0.2">
      <c r="A415" s="225">
        <f>A414+1</f>
        <v>414</v>
      </c>
      <c r="B415" t="s">
        <v>3033</v>
      </c>
      <c r="C415" s="63" t="s">
        <v>2854</v>
      </c>
      <c r="E415" t="s">
        <v>2855</v>
      </c>
      <c r="F415" t="s">
        <v>85</v>
      </c>
      <c r="G415" s="63" t="s">
        <v>590</v>
      </c>
      <c r="H415" s="63" t="s">
        <v>591</v>
      </c>
      <c r="I415" s="63">
        <v>20</v>
      </c>
      <c r="J415" s="63">
        <v>20</v>
      </c>
      <c r="K415" t="s">
        <v>1510</v>
      </c>
      <c r="L415" s="63" t="s">
        <v>77</v>
      </c>
      <c r="M415" s="227">
        <v>308500</v>
      </c>
      <c r="N415" s="63" t="s">
        <v>586</v>
      </c>
      <c r="O415" s="63" t="s">
        <v>586</v>
      </c>
      <c r="P415" s="228">
        <f>M415/$M$984</f>
        <v>2.7302697081664712E-4</v>
      </c>
    </row>
    <row r="416" spans="1:16" x14ac:dyDescent="0.2">
      <c r="A416" s="225">
        <f>A415+1</f>
        <v>415</v>
      </c>
      <c r="B416" t="s">
        <v>2430</v>
      </c>
      <c r="C416" s="63" t="s">
        <v>2431</v>
      </c>
      <c r="E416" t="s">
        <v>2432</v>
      </c>
      <c r="F416" t="s">
        <v>2433</v>
      </c>
      <c r="G416" s="63" t="s">
        <v>590</v>
      </c>
      <c r="H416" s="63" t="s">
        <v>591</v>
      </c>
      <c r="I416" s="63">
        <v>20</v>
      </c>
      <c r="J416" s="63">
        <v>20</v>
      </c>
      <c r="K416" t="s">
        <v>1510</v>
      </c>
      <c r="L416" s="63" t="s">
        <v>77</v>
      </c>
      <c r="M416" s="227">
        <v>690000</v>
      </c>
      <c r="N416" s="63" t="s">
        <v>586</v>
      </c>
      <c r="O416" s="63" t="s">
        <v>586</v>
      </c>
      <c r="P416" s="228">
        <f>M416/$M$984</f>
        <v>6.1065999955749271E-4</v>
      </c>
    </row>
    <row r="417" spans="1:16" x14ac:dyDescent="0.2">
      <c r="A417" s="225">
        <f>A416+1</f>
        <v>416</v>
      </c>
      <c r="B417" t="s">
        <v>1274</v>
      </c>
      <c r="C417" s="63" t="s">
        <v>1275</v>
      </c>
      <c r="E417" t="s">
        <v>1276</v>
      </c>
      <c r="G417" s="63" t="s">
        <v>590</v>
      </c>
      <c r="H417" s="63" t="s">
        <v>591</v>
      </c>
      <c r="I417" s="63">
        <v>20</v>
      </c>
      <c r="J417" s="63">
        <v>20</v>
      </c>
      <c r="K417" t="s">
        <v>1510</v>
      </c>
      <c r="L417" s="63" t="s">
        <v>77</v>
      </c>
      <c r="M417" s="227">
        <v>169100</v>
      </c>
      <c r="N417" s="63" t="s">
        <v>586</v>
      </c>
      <c r="O417" s="63" t="s">
        <v>586</v>
      </c>
      <c r="P417" s="228">
        <f>M417/$M$984</f>
        <v>1.4965595061619134E-4</v>
      </c>
    </row>
    <row r="418" spans="1:16" x14ac:dyDescent="0.2">
      <c r="A418" s="225">
        <f>A417+1</f>
        <v>417</v>
      </c>
      <c r="B418" t="s">
        <v>2721</v>
      </c>
      <c r="C418" s="63" t="s">
        <v>2722</v>
      </c>
      <c r="E418" t="s">
        <v>2723</v>
      </c>
      <c r="G418" s="63" t="s">
        <v>590</v>
      </c>
      <c r="H418" s="63" t="s">
        <v>591</v>
      </c>
      <c r="I418" s="63">
        <v>20</v>
      </c>
      <c r="J418" s="63">
        <v>20</v>
      </c>
      <c r="K418" t="s">
        <v>1510</v>
      </c>
      <c r="L418" s="63" t="s">
        <v>77</v>
      </c>
      <c r="M418" s="227">
        <v>73500</v>
      </c>
      <c r="N418" s="63" t="s">
        <v>586</v>
      </c>
      <c r="O418" s="63" t="s">
        <v>586</v>
      </c>
      <c r="P418" s="228">
        <f>M418/$M$984</f>
        <v>6.5048565170254663E-5</v>
      </c>
    </row>
    <row r="419" spans="1:16" x14ac:dyDescent="0.2">
      <c r="A419" s="225">
        <f>A418+1</f>
        <v>418</v>
      </c>
      <c r="B419" t="s">
        <v>755</v>
      </c>
      <c r="C419" s="63" t="s">
        <v>756</v>
      </c>
      <c r="E419" t="s">
        <v>1014</v>
      </c>
      <c r="G419" s="63" t="s">
        <v>590</v>
      </c>
      <c r="H419" s="63" t="s">
        <v>402</v>
      </c>
      <c r="I419" s="63">
        <v>15</v>
      </c>
      <c r="J419" s="63">
        <v>10</v>
      </c>
      <c r="K419" t="s">
        <v>1510</v>
      </c>
      <c r="L419" s="63" t="s">
        <v>77</v>
      </c>
      <c r="M419" s="227">
        <v>363500</v>
      </c>
      <c r="N419" s="63" t="s">
        <v>586</v>
      </c>
      <c r="O419" s="63" t="s">
        <v>586</v>
      </c>
      <c r="P419" s="228">
        <f>M419/$M$984</f>
        <v>3.217027678828241E-4</v>
      </c>
    </row>
    <row r="420" spans="1:16" x14ac:dyDescent="0.2">
      <c r="A420" s="225">
        <f>A419+1</f>
        <v>419</v>
      </c>
      <c r="B420" t="s">
        <v>2483</v>
      </c>
      <c r="C420" s="63" t="s">
        <v>2484</v>
      </c>
      <c r="E420" t="s">
        <v>2485</v>
      </c>
      <c r="G420" s="63" t="s">
        <v>590</v>
      </c>
      <c r="H420" s="63" t="s">
        <v>591</v>
      </c>
      <c r="I420" s="63">
        <v>20</v>
      </c>
      <c r="J420" s="63">
        <v>20</v>
      </c>
      <c r="K420" t="s">
        <v>1510</v>
      </c>
      <c r="L420" s="63" t="s">
        <v>77</v>
      </c>
      <c r="M420" s="227">
        <v>49500</v>
      </c>
      <c r="N420" s="63" t="s">
        <v>586</v>
      </c>
      <c r="O420" s="63" t="s">
        <v>586</v>
      </c>
      <c r="P420" s="228">
        <f>M420/$M$984</f>
        <v>4.3808217359559264E-5</v>
      </c>
    </row>
    <row r="421" spans="1:16" x14ac:dyDescent="0.2">
      <c r="A421" s="225">
        <f>A420+1</f>
        <v>420</v>
      </c>
      <c r="B421" t="s">
        <v>1061</v>
      </c>
      <c r="C421" s="63" t="s">
        <v>1062</v>
      </c>
      <c r="E421" t="s">
        <v>1063</v>
      </c>
      <c r="F421" t="s">
        <v>1064</v>
      </c>
      <c r="G421" s="63" t="s">
        <v>590</v>
      </c>
      <c r="H421" s="63" t="s">
        <v>591</v>
      </c>
      <c r="I421" s="63">
        <v>20</v>
      </c>
      <c r="J421" s="63">
        <v>20</v>
      </c>
      <c r="K421" t="s">
        <v>1510</v>
      </c>
      <c r="L421" s="63" t="s">
        <v>77</v>
      </c>
      <c r="M421" s="227">
        <v>82500</v>
      </c>
      <c r="N421" s="63" t="s">
        <v>586</v>
      </c>
      <c r="O421" s="63" t="s">
        <v>586</v>
      </c>
      <c r="P421" s="228">
        <f>M421/$M$984</f>
        <v>7.3013695599265444E-5</v>
      </c>
    </row>
    <row r="422" spans="1:16" x14ac:dyDescent="0.2">
      <c r="A422" s="225">
        <f>A421+1</f>
        <v>421</v>
      </c>
      <c r="B422" t="s">
        <v>684</v>
      </c>
      <c r="C422" s="63" t="s">
        <v>685</v>
      </c>
      <c r="E422" t="s">
        <v>1042</v>
      </c>
      <c r="G422" s="63" t="s">
        <v>590</v>
      </c>
      <c r="H422" s="63" t="s">
        <v>591</v>
      </c>
      <c r="I422" s="63">
        <v>20</v>
      </c>
      <c r="J422" s="63">
        <v>20</v>
      </c>
      <c r="K422" t="s">
        <v>1510</v>
      </c>
      <c r="L422" s="63" t="s">
        <v>77</v>
      </c>
      <c r="M422" s="227">
        <v>62000</v>
      </c>
      <c r="N422" s="63" t="s">
        <v>586</v>
      </c>
      <c r="O422" s="63" t="s">
        <v>586</v>
      </c>
      <c r="P422" s="228">
        <f>M422/$M$984</f>
        <v>5.4870898510963116E-5</v>
      </c>
    </row>
    <row r="423" spans="1:16" x14ac:dyDescent="0.2">
      <c r="A423" s="225">
        <f>A422+1</f>
        <v>422</v>
      </c>
      <c r="B423" t="s">
        <v>2712</v>
      </c>
      <c r="C423" s="63" t="s">
        <v>2713</v>
      </c>
      <c r="E423" t="s">
        <v>2714</v>
      </c>
      <c r="G423" s="63" t="s">
        <v>590</v>
      </c>
      <c r="H423" s="63" t="s">
        <v>591</v>
      </c>
      <c r="I423" s="63">
        <v>20</v>
      </c>
      <c r="J423" s="63">
        <v>20</v>
      </c>
      <c r="K423" t="s">
        <v>1510</v>
      </c>
      <c r="L423" s="63" t="s">
        <v>77</v>
      </c>
      <c r="M423" s="227">
        <v>76000</v>
      </c>
      <c r="N423" s="63" t="s">
        <v>586</v>
      </c>
      <c r="O423" s="63" t="s">
        <v>586</v>
      </c>
      <c r="P423" s="228">
        <f>M423/$M$984</f>
        <v>6.7261101400535435E-5</v>
      </c>
    </row>
    <row r="424" spans="1:16" x14ac:dyDescent="0.2">
      <c r="A424" s="225">
        <f>A423+1</f>
        <v>423</v>
      </c>
      <c r="B424" t="s">
        <v>3198</v>
      </c>
      <c r="C424" s="63" t="s">
        <v>3199</v>
      </c>
      <c r="E424" t="s">
        <v>3200</v>
      </c>
      <c r="F424" t="s">
        <v>3201</v>
      </c>
      <c r="G424" s="63" t="s">
        <v>590</v>
      </c>
      <c r="H424" s="63" t="s">
        <v>591</v>
      </c>
      <c r="I424" s="63">
        <v>20</v>
      </c>
      <c r="J424" s="63">
        <v>20</v>
      </c>
      <c r="K424" t="s">
        <v>1510</v>
      </c>
      <c r="L424" s="63" t="s">
        <v>77</v>
      </c>
      <c r="M424" s="227">
        <v>4000</v>
      </c>
      <c r="N424" s="63" t="s">
        <v>586</v>
      </c>
      <c r="O424" s="63" t="s">
        <v>586</v>
      </c>
      <c r="P424" s="228">
        <f>M424/$M$984</f>
        <v>3.5400579684492334E-6</v>
      </c>
    </row>
    <row r="425" spans="1:16" x14ac:dyDescent="0.2">
      <c r="A425" s="225">
        <f>A424+1</f>
        <v>424</v>
      </c>
      <c r="B425" t="s">
        <v>1914</v>
      </c>
      <c r="C425" s="63" t="s">
        <v>1915</v>
      </c>
      <c r="E425" t="s">
        <v>1916</v>
      </c>
      <c r="F425" t="s">
        <v>1917</v>
      </c>
      <c r="G425" s="63" t="s">
        <v>590</v>
      </c>
      <c r="H425" s="63" t="s">
        <v>591</v>
      </c>
      <c r="I425" s="63">
        <v>20</v>
      </c>
      <c r="J425" s="63">
        <v>20</v>
      </c>
      <c r="K425" t="s">
        <v>1510</v>
      </c>
      <c r="L425" s="63" t="s">
        <v>77</v>
      </c>
      <c r="M425" s="227">
        <v>907000</v>
      </c>
      <c r="N425" s="63" t="s">
        <v>586</v>
      </c>
      <c r="O425" s="63" t="s">
        <v>586</v>
      </c>
      <c r="P425" s="228">
        <f>M425/$M$984</f>
        <v>8.0270814434586367E-4</v>
      </c>
    </row>
    <row r="426" spans="1:16" x14ac:dyDescent="0.2">
      <c r="A426" s="225">
        <f>A425+1</f>
        <v>425</v>
      </c>
      <c r="B426" t="s">
        <v>1485</v>
      </c>
      <c r="C426" s="63" t="s">
        <v>1486</v>
      </c>
      <c r="E426" t="s">
        <v>1487</v>
      </c>
      <c r="F426" t="s">
        <v>105</v>
      </c>
      <c r="G426" s="63" t="s">
        <v>590</v>
      </c>
      <c r="H426" s="63" t="s">
        <v>591</v>
      </c>
      <c r="I426" s="63">
        <v>20</v>
      </c>
      <c r="J426" s="63">
        <v>20</v>
      </c>
      <c r="K426" t="s">
        <v>1510</v>
      </c>
      <c r="L426" s="63" t="s">
        <v>77</v>
      </c>
      <c r="M426" s="227">
        <v>67500</v>
      </c>
      <c r="N426" s="63" t="s">
        <v>586</v>
      </c>
      <c r="O426" s="63" t="s">
        <v>586</v>
      </c>
      <c r="P426" s="228">
        <f>M426/$M$984</f>
        <v>5.9738478217580813E-5</v>
      </c>
    </row>
    <row r="427" spans="1:16" x14ac:dyDescent="0.2">
      <c r="A427" s="225">
        <f>A426+1</f>
        <v>426</v>
      </c>
      <c r="B427" t="s">
        <v>507</v>
      </c>
      <c r="C427" s="63" t="s">
        <v>508</v>
      </c>
      <c r="E427" t="s">
        <v>994</v>
      </c>
      <c r="G427" s="63" t="s">
        <v>590</v>
      </c>
      <c r="H427" s="63" t="s">
        <v>591</v>
      </c>
      <c r="I427" s="63">
        <v>20</v>
      </c>
      <c r="J427" s="63">
        <v>20</v>
      </c>
      <c r="K427" t="s">
        <v>1510</v>
      </c>
      <c r="L427" s="63" t="s">
        <v>77</v>
      </c>
      <c r="M427" s="227">
        <v>538000</v>
      </c>
      <c r="N427" s="63" t="s">
        <v>586</v>
      </c>
      <c r="O427" s="63" t="s">
        <v>586</v>
      </c>
      <c r="P427" s="228">
        <f>M427/$M$984</f>
        <v>4.7613779675642186E-4</v>
      </c>
    </row>
    <row r="428" spans="1:16" x14ac:dyDescent="0.2">
      <c r="A428" s="225">
        <f>A427+1</f>
        <v>427</v>
      </c>
      <c r="B428" t="s">
        <v>2421</v>
      </c>
      <c r="C428" s="63" t="s">
        <v>2422</v>
      </c>
      <c r="E428" t="s">
        <v>2423</v>
      </c>
      <c r="G428" s="63" t="s">
        <v>590</v>
      </c>
      <c r="H428" s="63" t="s">
        <v>591</v>
      </c>
      <c r="I428" s="63">
        <v>20</v>
      </c>
      <c r="J428" s="63">
        <v>20</v>
      </c>
      <c r="K428" t="s">
        <v>1510</v>
      </c>
      <c r="L428" s="63" t="s">
        <v>77</v>
      </c>
      <c r="M428" s="227">
        <v>327356</v>
      </c>
      <c r="N428" s="63" t="s">
        <v>586</v>
      </c>
      <c r="O428" s="63" t="s">
        <v>586</v>
      </c>
      <c r="P428" s="228">
        <f>M428/$M$984</f>
        <v>2.897148040799168E-4</v>
      </c>
    </row>
    <row r="429" spans="1:16" x14ac:dyDescent="0.2">
      <c r="A429" s="225">
        <f>A428+1</f>
        <v>428</v>
      </c>
      <c r="B429" t="s">
        <v>545</v>
      </c>
      <c r="C429" s="63" t="s">
        <v>546</v>
      </c>
      <c r="E429" t="s">
        <v>1001</v>
      </c>
      <c r="G429" s="63" t="s">
        <v>590</v>
      </c>
      <c r="H429" s="63" t="s">
        <v>591</v>
      </c>
      <c r="I429" s="63">
        <v>20</v>
      </c>
      <c r="J429" s="63">
        <v>20</v>
      </c>
      <c r="K429" t="s">
        <v>1510</v>
      </c>
      <c r="L429" s="63" t="s">
        <v>77</v>
      </c>
      <c r="M429" s="227">
        <v>546644</v>
      </c>
      <c r="N429" s="63" t="s">
        <v>586</v>
      </c>
      <c r="O429" s="63" t="s">
        <v>586</v>
      </c>
      <c r="P429" s="228">
        <f>M429/$M$984</f>
        <v>4.8378786202624065E-4</v>
      </c>
    </row>
    <row r="430" spans="1:16" x14ac:dyDescent="0.2">
      <c r="A430" s="225">
        <f>A429+1</f>
        <v>429</v>
      </c>
      <c r="B430" t="s">
        <v>2462</v>
      </c>
      <c r="C430" s="63" t="s">
        <v>2463</v>
      </c>
      <c r="E430" t="s">
        <v>2464</v>
      </c>
      <c r="G430" s="63" t="s">
        <v>590</v>
      </c>
      <c r="H430" s="63" t="s">
        <v>591</v>
      </c>
      <c r="I430" s="63">
        <v>20</v>
      </c>
      <c r="J430" s="63">
        <v>20</v>
      </c>
      <c r="K430" t="s">
        <v>1510</v>
      </c>
      <c r="L430" s="63" t="s">
        <v>77</v>
      </c>
      <c r="M430" s="227">
        <v>139776</v>
      </c>
      <c r="N430" s="63" t="s">
        <v>586</v>
      </c>
      <c r="O430" s="63" t="s">
        <v>586</v>
      </c>
      <c r="P430" s="228">
        <f>M430/$M$984</f>
        <v>1.2370378564949001E-4</v>
      </c>
    </row>
    <row r="431" spans="1:16" x14ac:dyDescent="0.2">
      <c r="A431" s="225">
        <f>A430+1</f>
        <v>430</v>
      </c>
      <c r="B431" t="s">
        <v>282</v>
      </c>
      <c r="C431" s="63" t="s">
        <v>283</v>
      </c>
      <c r="E431" t="s">
        <v>978</v>
      </c>
      <c r="G431" s="63" t="s">
        <v>590</v>
      </c>
      <c r="H431" s="63" t="s">
        <v>591</v>
      </c>
      <c r="I431" s="63">
        <v>20</v>
      </c>
      <c r="J431" s="63">
        <v>20</v>
      </c>
      <c r="K431" t="s">
        <v>1510</v>
      </c>
      <c r="L431" s="63" t="s">
        <v>77</v>
      </c>
      <c r="M431" s="227">
        <v>725500</v>
      </c>
      <c r="N431" s="63" t="s">
        <v>586</v>
      </c>
      <c r="O431" s="63" t="s">
        <v>586</v>
      </c>
      <c r="P431" s="228">
        <f>M431/$M$984</f>
        <v>6.4207801402747973E-4</v>
      </c>
    </row>
    <row r="432" spans="1:16" x14ac:dyDescent="0.2">
      <c r="A432" s="225">
        <f>A431+1</f>
        <v>431</v>
      </c>
      <c r="B432" t="s">
        <v>2499</v>
      </c>
      <c r="C432" s="63" t="s">
        <v>2500</v>
      </c>
      <c r="E432" t="s">
        <v>2501</v>
      </c>
      <c r="F432" t="s">
        <v>2502</v>
      </c>
      <c r="G432" s="63" t="s">
        <v>590</v>
      </c>
      <c r="H432" s="63" t="s">
        <v>591</v>
      </c>
      <c r="I432" s="63">
        <v>20</v>
      </c>
      <c r="J432" s="63">
        <v>20</v>
      </c>
      <c r="K432" t="s">
        <v>1510</v>
      </c>
      <c r="L432" s="63" t="s">
        <v>77</v>
      </c>
      <c r="M432" s="227">
        <v>59421</v>
      </c>
      <c r="N432" s="63" t="s">
        <v>586</v>
      </c>
      <c r="O432" s="63" t="s">
        <v>586</v>
      </c>
      <c r="P432" s="228">
        <f>M432/$M$984</f>
        <v>5.2588446135805475E-5</v>
      </c>
    </row>
    <row r="433" spans="1:16" x14ac:dyDescent="0.2">
      <c r="A433" s="225">
        <f>A432+1</f>
        <v>432</v>
      </c>
      <c r="B433" t="s">
        <v>2252</v>
      </c>
      <c r="C433" s="63" t="s">
        <v>2253</v>
      </c>
      <c r="E433" t="s">
        <v>2254</v>
      </c>
      <c r="G433" s="63" t="s">
        <v>590</v>
      </c>
      <c r="H433" s="63" t="s">
        <v>591</v>
      </c>
      <c r="I433" s="63">
        <v>20</v>
      </c>
      <c r="J433" s="63">
        <v>20</v>
      </c>
      <c r="K433" t="s">
        <v>1510</v>
      </c>
      <c r="L433" s="63" t="s">
        <v>77</v>
      </c>
      <c r="M433" s="227">
        <v>1305079</v>
      </c>
      <c r="N433" s="63" t="s">
        <v>586</v>
      </c>
      <c r="O433" s="63" t="s">
        <v>586</v>
      </c>
      <c r="P433" s="228">
        <f>M433/$M$984</f>
        <v>1.1550138283514392E-3</v>
      </c>
    </row>
    <row r="434" spans="1:16" x14ac:dyDescent="0.2">
      <c r="A434" s="225">
        <f>A433+1</f>
        <v>433</v>
      </c>
      <c r="B434" t="s">
        <v>858</v>
      </c>
      <c r="C434" s="63" t="s">
        <v>859</v>
      </c>
      <c r="E434" t="s">
        <v>492</v>
      </c>
      <c r="G434" s="63" t="s">
        <v>590</v>
      </c>
      <c r="H434" s="63" t="s">
        <v>591</v>
      </c>
      <c r="I434" s="63">
        <v>20</v>
      </c>
      <c r="J434" s="63">
        <v>20</v>
      </c>
      <c r="K434" t="s">
        <v>1510</v>
      </c>
      <c r="L434" s="63" t="s">
        <v>77</v>
      </c>
      <c r="M434" s="227">
        <v>26500</v>
      </c>
      <c r="N434" s="63" t="s">
        <v>586</v>
      </c>
      <c r="O434" s="63" t="s">
        <v>586</v>
      </c>
      <c r="P434" s="228">
        <f>M434/$M$984</f>
        <v>2.3452884040976171E-5</v>
      </c>
    </row>
    <row r="435" spans="1:16" x14ac:dyDescent="0.2">
      <c r="A435" s="225">
        <f>A434+1</f>
        <v>434</v>
      </c>
      <c r="B435" t="s">
        <v>1886</v>
      </c>
      <c r="C435" s="63" t="s">
        <v>1887</v>
      </c>
      <c r="E435" t="s">
        <v>1888</v>
      </c>
      <c r="G435" s="63" t="s">
        <v>590</v>
      </c>
      <c r="H435" s="63" t="s">
        <v>591</v>
      </c>
      <c r="I435" s="63">
        <v>20</v>
      </c>
      <c r="J435" s="63">
        <v>20</v>
      </c>
      <c r="K435" t="s">
        <v>1510</v>
      </c>
      <c r="L435" s="63" t="s">
        <v>77</v>
      </c>
      <c r="M435" s="227">
        <v>36500</v>
      </c>
      <c r="N435" s="63" t="s">
        <v>586</v>
      </c>
      <c r="O435" s="63" t="s">
        <v>586</v>
      </c>
      <c r="P435" s="228">
        <f>M435/$M$984</f>
        <v>3.2303028962099251E-5</v>
      </c>
    </row>
    <row r="436" spans="1:16" x14ac:dyDescent="0.2">
      <c r="A436" s="225">
        <f>A435+1</f>
        <v>435</v>
      </c>
      <c r="B436" t="s">
        <v>1576</v>
      </c>
      <c r="C436" s="63" t="s">
        <v>1577</v>
      </c>
      <c r="E436" t="s">
        <v>1578</v>
      </c>
      <c r="G436" s="63" t="s">
        <v>590</v>
      </c>
      <c r="H436" s="63" t="s">
        <v>591</v>
      </c>
      <c r="I436" s="63">
        <v>20</v>
      </c>
      <c r="J436" s="63">
        <v>20</v>
      </c>
      <c r="K436" t="s">
        <v>1510</v>
      </c>
      <c r="L436" s="63" t="s">
        <v>77</v>
      </c>
      <c r="M436" s="227">
        <v>138469</v>
      </c>
      <c r="N436" s="63" t="s">
        <v>586</v>
      </c>
      <c r="O436" s="63" t="s">
        <v>586</v>
      </c>
      <c r="P436" s="228">
        <f>M436/$M$984</f>
        <v>1.2254707170829921E-4</v>
      </c>
    </row>
    <row r="437" spans="1:16" x14ac:dyDescent="0.2">
      <c r="A437" s="225">
        <f>A436+1</f>
        <v>436</v>
      </c>
      <c r="B437" t="s">
        <v>834</v>
      </c>
      <c r="C437" s="63" t="s">
        <v>835</v>
      </c>
      <c r="E437" t="s">
        <v>1025</v>
      </c>
      <c r="G437" s="63" t="s">
        <v>590</v>
      </c>
      <c r="H437" s="63" t="s">
        <v>591</v>
      </c>
      <c r="I437" s="63">
        <v>20</v>
      </c>
      <c r="J437" s="63">
        <v>20</v>
      </c>
      <c r="K437" t="s">
        <v>1510</v>
      </c>
      <c r="L437" s="63" t="s">
        <v>77</v>
      </c>
      <c r="M437" s="227">
        <v>94500</v>
      </c>
      <c r="N437" s="63" t="s">
        <v>586</v>
      </c>
      <c r="O437" s="63" t="s">
        <v>586</v>
      </c>
      <c r="P437" s="228">
        <f>M437/$M$984</f>
        <v>8.3633869504613144E-5</v>
      </c>
    </row>
    <row r="438" spans="1:16" x14ac:dyDescent="0.2">
      <c r="A438" s="225">
        <f>A437+1</f>
        <v>437</v>
      </c>
      <c r="B438" t="s">
        <v>2927</v>
      </c>
      <c r="C438" s="63" t="s">
        <v>2928</v>
      </c>
      <c r="E438" t="s">
        <v>2929</v>
      </c>
      <c r="G438" s="63" t="s">
        <v>590</v>
      </c>
      <c r="H438" s="63" t="s">
        <v>591</v>
      </c>
      <c r="I438" s="63">
        <v>20</v>
      </c>
      <c r="J438" s="63">
        <v>20</v>
      </c>
      <c r="K438" t="s">
        <v>1510</v>
      </c>
      <c r="L438" s="63" t="s">
        <v>77</v>
      </c>
      <c r="M438" s="227">
        <v>103500</v>
      </c>
      <c r="N438" s="63" t="s">
        <v>586</v>
      </c>
      <c r="O438" s="63" t="s">
        <v>586</v>
      </c>
      <c r="P438" s="228">
        <f>M438/$M$984</f>
        <v>9.1598999933623911E-5</v>
      </c>
    </row>
    <row r="439" spans="1:16" x14ac:dyDescent="0.2">
      <c r="A439" s="225">
        <f>A438+1</f>
        <v>438</v>
      </c>
      <c r="B439" t="s">
        <v>1729</v>
      </c>
      <c r="C439" s="63" t="s">
        <v>697</v>
      </c>
      <c r="E439" t="s">
        <v>1054</v>
      </c>
      <c r="G439" s="63" t="s">
        <v>590</v>
      </c>
      <c r="H439" s="63" t="s">
        <v>591</v>
      </c>
      <c r="I439" s="63">
        <v>20</v>
      </c>
      <c r="J439" s="63">
        <v>20</v>
      </c>
      <c r="K439" t="s">
        <v>1510</v>
      </c>
      <c r="L439" s="63" t="s">
        <v>77</v>
      </c>
      <c r="M439" s="227">
        <v>17000</v>
      </c>
      <c r="N439" s="63" t="s">
        <v>586</v>
      </c>
      <c r="O439" s="63" t="s">
        <v>586</v>
      </c>
      <c r="P439" s="228">
        <f>M439/$M$984</f>
        <v>1.5045246365909241E-5</v>
      </c>
    </row>
    <row r="440" spans="1:16" x14ac:dyDescent="0.2">
      <c r="A440" s="225">
        <f>A439+1</f>
        <v>439</v>
      </c>
      <c r="B440" t="s">
        <v>2286</v>
      </c>
      <c r="C440" s="63" t="s">
        <v>2287</v>
      </c>
      <c r="E440" t="s">
        <v>2288</v>
      </c>
      <c r="G440" s="63" t="s">
        <v>590</v>
      </c>
      <c r="H440" s="63" t="s">
        <v>591</v>
      </c>
      <c r="I440" s="63">
        <v>20</v>
      </c>
      <c r="J440" s="63">
        <v>20</v>
      </c>
      <c r="K440" t="s">
        <v>1510</v>
      </c>
      <c r="L440" s="63" t="s">
        <v>77</v>
      </c>
      <c r="M440" s="227">
        <v>1152000</v>
      </c>
      <c r="N440" s="63" t="s">
        <v>586</v>
      </c>
      <c r="O440" s="63" t="s">
        <v>586</v>
      </c>
      <c r="P440" s="228">
        <f>M440/$M$984</f>
        <v>1.0195366949133792E-3</v>
      </c>
    </row>
    <row r="441" spans="1:16" x14ac:dyDescent="0.2">
      <c r="A441" s="225">
        <f>A440+1</f>
        <v>440</v>
      </c>
      <c r="B441" t="s">
        <v>2274</v>
      </c>
      <c r="C441" s="63" t="s">
        <v>2275</v>
      </c>
      <c r="E441" t="s">
        <v>2276</v>
      </c>
      <c r="G441" s="63" t="s">
        <v>590</v>
      </c>
      <c r="H441" s="63" t="s">
        <v>591</v>
      </c>
      <c r="I441" s="63">
        <v>20</v>
      </c>
      <c r="J441" s="63">
        <v>20</v>
      </c>
      <c r="K441" t="s">
        <v>1510</v>
      </c>
      <c r="L441" s="63" t="s">
        <v>77</v>
      </c>
      <c r="M441" s="227">
        <v>192500</v>
      </c>
      <c r="N441" s="63" t="s">
        <v>586</v>
      </c>
      <c r="O441" s="63" t="s">
        <v>586</v>
      </c>
      <c r="P441" s="228">
        <f>M441/$M$984</f>
        <v>1.7036528973161935E-4</v>
      </c>
    </row>
    <row r="442" spans="1:16" x14ac:dyDescent="0.2">
      <c r="A442" s="225">
        <f>A441+1</f>
        <v>441</v>
      </c>
      <c r="B442" t="s">
        <v>1427</v>
      </c>
      <c r="C442" s="63" t="s">
        <v>1428</v>
      </c>
      <c r="E442" t="s">
        <v>1429</v>
      </c>
      <c r="G442" s="63" t="s">
        <v>590</v>
      </c>
      <c r="H442" s="63" t="s">
        <v>591</v>
      </c>
      <c r="I442" s="63">
        <v>20</v>
      </c>
      <c r="J442" s="63">
        <v>20</v>
      </c>
      <c r="K442" t="s">
        <v>1510</v>
      </c>
      <c r="L442" s="63" t="s">
        <v>77</v>
      </c>
      <c r="M442" s="227">
        <v>190500</v>
      </c>
      <c r="N442" s="63" t="s">
        <v>586</v>
      </c>
      <c r="O442" s="63" t="s">
        <v>586</v>
      </c>
      <c r="P442" s="228">
        <f>M442/$M$984</f>
        <v>1.6859526074739474E-4</v>
      </c>
    </row>
    <row r="443" spans="1:16" x14ac:dyDescent="0.2">
      <c r="A443" s="225">
        <f>A442+1</f>
        <v>442</v>
      </c>
      <c r="B443" t="s">
        <v>2450</v>
      </c>
      <c r="C443" s="63" t="s">
        <v>2451</v>
      </c>
      <c r="E443" t="s">
        <v>2452</v>
      </c>
      <c r="G443" s="63" t="s">
        <v>590</v>
      </c>
      <c r="H443" s="63" t="s">
        <v>591</v>
      </c>
      <c r="I443" s="63">
        <v>20</v>
      </c>
      <c r="J443" s="63">
        <v>20</v>
      </c>
      <c r="K443" t="s">
        <v>1510</v>
      </c>
      <c r="L443" s="63" t="s">
        <v>77</v>
      </c>
      <c r="M443" s="227">
        <v>420000</v>
      </c>
      <c r="N443" s="63" t="s">
        <v>586</v>
      </c>
      <c r="O443" s="63" t="s">
        <v>586</v>
      </c>
      <c r="P443" s="228">
        <f>M443/$M$984</f>
        <v>3.7170608668716951E-4</v>
      </c>
    </row>
    <row r="444" spans="1:16" x14ac:dyDescent="0.2">
      <c r="A444" s="225">
        <f>A443+1</f>
        <v>443</v>
      </c>
      <c r="B444" t="s">
        <v>3236</v>
      </c>
      <c r="C444" s="63" t="s">
        <v>3237</v>
      </c>
      <c r="E444" t="s">
        <v>3238</v>
      </c>
      <c r="G444" s="63" t="s">
        <v>590</v>
      </c>
      <c r="H444" s="63" t="s">
        <v>591</v>
      </c>
      <c r="I444" s="63">
        <v>20</v>
      </c>
      <c r="J444" s="63">
        <v>20</v>
      </c>
      <c r="K444" t="s">
        <v>1510</v>
      </c>
      <c r="L444" s="63" t="s">
        <v>77</v>
      </c>
      <c r="M444" s="227">
        <v>130500</v>
      </c>
      <c r="N444" s="63" t="s">
        <v>586</v>
      </c>
      <c r="O444" s="63" t="s">
        <v>586</v>
      </c>
      <c r="P444" s="228">
        <f>M444/$M$984</f>
        <v>1.1549439122065624E-4</v>
      </c>
    </row>
    <row r="445" spans="1:16" x14ac:dyDescent="0.2">
      <c r="A445" s="225" t="e">
        <f>#REF!+1</f>
        <v>#REF!</v>
      </c>
      <c r="B445" t="s">
        <v>2557</v>
      </c>
      <c r="C445" s="63" t="s">
        <v>2558</v>
      </c>
      <c r="E445" t="s">
        <v>1191</v>
      </c>
      <c r="F445" t="s">
        <v>1192</v>
      </c>
      <c r="G445" s="63" t="s">
        <v>590</v>
      </c>
      <c r="H445" s="63" t="s">
        <v>591</v>
      </c>
      <c r="I445" s="63">
        <v>20</v>
      </c>
      <c r="J445" s="63">
        <v>20</v>
      </c>
      <c r="K445" t="s">
        <v>1510</v>
      </c>
      <c r="L445" s="63" t="s">
        <v>77</v>
      </c>
      <c r="M445" s="227">
        <v>29500</v>
      </c>
      <c r="N445" s="63" t="s">
        <v>586</v>
      </c>
      <c r="O445" s="63" t="s">
        <v>586</v>
      </c>
      <c r="P445" s="228">
        <f>M445/$M$984</f>
        <v>2.6107927517313096E-5</v>
      </c>
    </row>
    <row r="446" spans="1:16" x14ac:dyDescent="0.2">
      <c r="A446" s="225" t="e">
        <f>A445+1</f>
        <v>#REF!</v>
      </c>
      <c r="B446" t="s">
        <v>1905</v>
      </c>
      <c r="C446" s="63" t="s">
        <v>1906</v>
      </c>
      <c r="E446" t="s">
        <v>1622</v>
      </c>
      <c r="F446" t="s">
        <v>1623</v>
      </c>
      <c r="G446" s="63" t="s">
        <v>590</v>
      </c>
      <c r="H446" s="63" t="s">
        <v>591</v>
      </c>
      <c r="I446" s="63">
        <v>20</v>
      </c>
      <c r="J446" s="63">
        <v>20</v>
      </c>
      <c r="K446" t="s">
        <v>1510</v>
      </c>
      <c r="L446" s="63" t="s">
        <v>77</v>
      </c>
      <c r="M446" s="227">
        <v>5500</v>
      </c>
      <c r="N446" s="63" t="s">
        <v>586</v>
      </c>
      <c r="O446" s="63" t="s">
        <v>586</v>
      </c>
      <c r="P446" s="228">
        <f>M446/$M$984</f>
        <v>4.8675797066176959E-6</v>
      </c>
    </row>
    <row r="447" spans="1:16" x14ac:dyDescent="0.2">
      <c r="A447" s="225" t="e">
        <f>A446+1</f>
        <v>#REF!</v>
      </c>
      <c r="B447" t="s">
        <v>2066</v>
      </c>
      <c r="C447" s="63" t="s">
        <v>805</v>
      </c>
      <c r="D447" s="63" t="s">
        <v>656</v>
      </c>
      <c r="E447" t="s">
        <v>1999</v>
      </c>
      <c r="F447" t="s">
        <v>2000</v>
      </c>
      <c r="G447" s="63" t="s">
        <v>590</v>
      </c>
      <c r="H447" s="63" t="s">
        <v>591</v>
      </c>
      <c r="I447" s="63">
        <v>20</v>
      </c>
      <c r="J447" s="63">
        <v>20</v>
      </c>
      <c r="K447" t="s">
        <v>1510</v>
      </c>
      <c r="L447" s="63" t="s">
        <v>77</v>
      </c>
      <c r="M447" s="227">
        <v>25000</v>
      </c>
      <c r="N447" s="63" t="s">
        <v>586</v>
      </c>
      <c r="O447" s="63" t="s">
        <v>586</v>
      </c>
      <c r="P447" s="228">
        <f>M447/$M$984</f>
        <v>2.2125362302807708E-5</v>
      </c>
    </row>
    <row r="448" spans="1:16" x14ac:dyDescent="0.2">
      <c r="A448" s="225" t="e">
        <f>A447+1</f>
        <v>#REF!</v>
      </c>
      <c r="B448" t="s">
        <v>171</v>
      </c>
      <c r="C448" s="63" t="s">
        <v>172</v>
      </c>
      <c r="E448" t="s">
        <v>1018</v>
      </c>
      <c r="G448" s="63" t="s">
        <v>590</v>
      </c>
      <c r="H448" s="63" t="s">
        <v>591</v>
      </c>
      <c r="I448" s="63">
        <v>20</v>
      </c>
      <c r="J448" s="63">
        <v>20</v>
      </c>
      <c r="K448" t="s">
        <v>1510</v>
      </c>
      <c r="L448" s="63" t="s">
        <v>77</v>
      </c>
      <c r="M448" s="227">
        <v>84000</v>
      </c>
      <c r="N448" s="63" t="s">
        <v>586</v>
      </c>
      <c r="O448" s="63" t="s">
        <v>586</v>
      </c>
      <c r="P448" s="228">
        <f>M448/$M$984</f>
        <v>7.4341217337433896E-5</v>
      </c>
    </row>
    <row r="449" spans="1:16" x14ac:dyDescent="0.2">
      <c r="A449" s="225" t="e">
        <f>A448+1</f>
        <v>#REF!</v>
      </c>
      <c r="B449" t="s">
        <v>372</v>
      </c>
      <c r="C449" s="63" t="s">
        <v>373</v>
      </c>
      <c r="E449" t="s">
        <v>1219</v>
      </c>
      <c r="G449" s="63" t="s">
        <v>590</v>
      </c>
      <c r="H449" s="63" t="s">
        <v>591</v>
      </c>
      <c r="I449" s="63">
        <v>20</v>
      </c>
      <c r="J449" s="63">
        <v>20</v>
      </c>
      <c r="K449" t="s">
        <v>1510</v>
      </c>
      <c r="L449" s="63" t="s">
        <v>77</v>
      </c>
      <c r="M449" s="227">
        <v>1836300</v>
      </c>
      <c r="N449" s="63" t="s">
        <v>586</v>
      </c>
      <c r="O449" s="63" t="s">
        <v>586</v>
      </c>
      <c r="P449" s="228">
        <f>M449/$M$984</f>
        <v>1.6251521118658319E-3</v>
      </c>
    </row>
    <row r="450" spans="1:16" x14ac:dyDescent="0.2">
      <c r="A450" s="225" t="e">
        <f>A449+1</f>
        <v>#REF!</v>
      </c>
      <c r="B450" t="s">
        <v>1894</v>
      </c>
      <c r="C450" s="63" t="s">
        <v>1895</v>
      </c>
      <c r="E450" t="s">
        <v>1896</v>
      </c>
      <c r="F450" t="s">
        <v>1897</v>
      </c>
      <c r="G450" s="63" t="s">
        <v>590</v>
      </c>
      <c r="H450" s="63" t="s">
        <v>591</v>
      </c>
      <c r="I450" s="63">
        <v>20</v>
      </c>
      <c r="J450" s="63">
        <v>20</v>
      </c>
      <c r="K450" t="s">
        <v>1510</v>
      </c>
      <c r="L450" s="63" t="s">
        <v>77</v>
      </c>
      <c r="M450" s="227">
        <v>38500</v>
      </c>
      <c r="N450" s="63" t="s">
        <v>586</v>
      </c>
      <c r="O450" s="63" t="s">
        <v>586</v>
      </c>
      <c r="P450" s="228">
        <f>M450/$M$984</f>
        <v>3.407305794632387E-5</v>
      </c>
    </row>
    <row r="451" spans="1:16" x14ac:dyDescent="0.2">
      <c r="A451" s="225" t="e">
        <f>A450+1</f>
        <v>#REF!</v>
      </c>
      <c r="B451" t="s">
        <v>2200</v>
      </c>
      <c r="C451" s="63" t="s">
        <v>2201</v>
      </c>
      <c r="E451" t="s">
        <v>2202</v>
      </c>
      <c r="G451" s="63" t="s">
        <v>590</v>
      </c>
      <c r="H451" s="63" t="s">
        <v>591</v>
      </c>
      <c r="I451" s="63">
        <v>20</v>
      </c>
      <c r="J451" s="63">
        <v>20</v>
      </c>
      <c r="K451" t="s">
        <v>1510</v>
      </c>
      <c r="L451" s="63" t="s">
        <v>77</v>
      </c>
      <c r="M451" s="227">
        <v>10000</v>
      </c>
      <c r="N451" s="63" t="s">
        <v>586</v>
      </c>
      <c r="O451" s="63" t="s">
        <v>586</v>
      </c>
      <c r="P451" s="228">
        <f>M451/$M$984</f>
        <v>8.850144921123084E-6</v>
      </c>
    </row>
    <row r="452" spans="1:16" x14ac:dyDescent="0.2">
      <c r="A452" s="225" t="e">
        <f>A451+1</f>
        <v>#REF!</v>
      </c>
      <c r="B452" t="s">
        <v>462</v>
      </c>
      <c r="C452" s="63" t="s">
        <v>239</v>
      </c>
      <c r="E452" t="s">
        <v>965</v>
      </c>
      <c r="G452" s="63" t="s">
        <v>590</v>
      </c>
      <c r="H452" s="63" t="s">
        <v>591</v>
      </c>
      <c r="I452" s="63">
        <v>20</v>
      </c>
      <c r="J452" s="63">
        <v>20</v>
      </c>
      <c r="K452" t="s">
        <v>1510</v>
      </c>
      <c r="L452" s="63" t="s">
        <v>77</v>
      </c>
      <c r="M452" s="227">
        <v>19980857</v>
      </c>
      <c r="N452" s="63" t="s">
        <v>586</v>
      </c>
      <c r="O452" s="63" t="s">
        <v>586</v>
      </c>
      <c r="P452" s="228">
        <f>M452/$M$984</f>
        <v>1.7683348009823661E-2</v>
      </c>
    </row>
    <row r="453" spans="1:16" x14ac:dyDescent="0.2">
      <c r="A453" s="225" t="e">
        <f>A452+1</f>
        <v>#REF!</v>
      </c>
      <c r="B453" t="s">
        <v>2702</v>
      </c>
      <c r="C453" s="63" t="s">
        <v>2040</v>
      </c>
      <c r="G453" s="63" t="s">
        <v>590</v>
      </c>
      <c r="H453" s="63" t="s">
        <v>406</v>
      </c>
      <c r="I453" s="63">
        <v>15</v>
      </c>
      <c r="J453" s="63">
        <v>10</v>
      </c>
      <c r="K453" t="s">
        <v>1750</v>
      </c>
      <c r="L453" s="63" t="s">
        <v>201</v>
      </c>
      <c r="M453" s="227">
        <v>161650</v>
      </c>
      <c r="N453" s="63" t="s">
        <v>586</v>
      </c>
      <c r="O453" s="63" t="s">
        <v>586</v>
      </c>
      <c r="P453" s="228">
        <f>M453/$M$984</f>
        <v>1.4306259264995464E-4</v>
      </c>
    </row>
    <row r="454" spans="1:16" x14ac:dyDescent="0.2">
      <c r="A454" s="225" t="e">
        <f>A453+1</f>
        <v>#REF!</v>
      </c>
      <c r="B454" t="s">
        <v>2112</v>
      </c>
      <c r="C454" s="63" t="s">
        <v>2113</v>
      </c>
      <c r="E454" t="s">
        <v>2114</v>
      </c>
      <c r="G454" s="63" t="s">
        <v>590</v>
      </c>
      <c r="H454" s="63" t="s">
        <v>591</v>
      </c>
      <c r="I454" s="63">
        <v>20</v>
      </c>
      <c r="J454" s="63">
        <v>20</v>
      </c>
      <c r="K454" t="s">
        <v>219</v>
      </c>
      <c r="L454" s="63" t="s">
        <v>220</v>
      </c>
      <c r="M454" s="227">
        <v>373500</v>
      </c>
      <c r="N454" s="63" t="s">
        <v>586</v>
      </c>
      <c r="O454" s="63" t="s">
        <v>586</v>
      </c>
      <c r="P454" s="228">
        <f>M454/$M$984</f>
        <v>3.3055291280394719E-4</v>
      </c>
    </row>
    <row r="455" spans="1:16" x14ac:dyDescent="0.2">
      <c r="A455" s="225" t="e">
        <f>A454+1</f>
        <v>#REF!</v>
      </c>
      <c r="B455" t="s">
        <v>3350</v>
      </c>
      <c r="C455" s="63" t="s">
        <v>1451</v>
      </c>
      <c r="E455" t="s">
        <v>959</v>
      </c>
      <c r="F455" t="s">
        <v>960</v>
      </c>
      <c r="G455" s="63" t="s">
        <v>583</v>
      </c>
      <c r="H455" s="63" t="s">
        <v>585</v>
      </c>
      <c r="I455" s="63">
        <v>15</v>
      </c>
      <c r="J455" s="63">
        <v>15</v>
      </c>
      <c r="K455" t="s">
        <v>205</v>
      </c>
      <c r="L455" s="63" t="s">
        <v>206</v>
      </c>
      <c r="M455" s="227">
        <v>253</v>
      </c>
      <c r="N455" s="63" t="s">
        <v>586</v>
      </c>
      <c r="O455" s="63" t="s">
        <v>586</v>
      </c>
      <c r="P455" s="228">
        <f>M455/$M$984</f>
        <v>2.23908666504414E-7</v>
      </c>
    </row>
    <row r="456" spans="1:16" x14ac:dyDescent="0.2">
      <c r="A456" s="225" t="e">
        <f>A455+1</f>
        <v>#REF!</v>
      </c>
      <c r="B456" t="s">
        <v>957</v>
      </c>
      <c r="C456" s="63" t="s">
        <v>958</v>
      </c>
      <c r="E456" t="s">
        <v>959</v>
      </c>
      <c r="F456" t="s">
        <v>960</v>
      </c>
      <c r="G456" s="63" t="s">
        <v>583</v>
      </c>
      <c r="H456" s="63" t="s">
        <v>585</v>
      </c>
      <c r="I456" s="63">
        <v>15</v>
      </c>
      <c r="J456" s="63">
        <v>15</v>
      </c>
      <c r="K456" t="s">
        <v>205</v>
      </c>
      <c r="L456" s="63" t="s">
        <v>206</v>
      </c>
      <c r="M456" s="227">
        <v>44</v>
      </c>
      <c r="N456" s="63" t="s">
        <v>586</v>
      </c>
      <c r="O456" s="63" t="s">
        <v>586</v>
      </c>
      <c r="P456" s="228">
        <f>M456/$M$984</f>
        <v>3.8940637652941566E-8</v>
      </c>
    </row>
    <row r="457" spans="1:16" x14ac:dyDescent="0.2">
      <c r="A457" s="225" t="e">
        <f>A456+1</f>
        <v>#REF!</v>
      </c>
      <c r="B457" t="s">
        <v>930</v>
      </c>
      <c r="C457" s="63" t="s">
        <v>931</v>
      </c>
      <c r="D457" s="63" t="s">
        <v>656</v>
      </c>
      <c r="E457" t="s">
        <v>1722</v>
      </c>
      <c r="F457" t="s">
        <v>1723</v>
      </c>
      <c r="G457" s="63" t="s">
        <v>583</v>
      </c>
      <c r="H457" s="63" t="s">
        <v>585</v>
      </c>
      <c r="I457" s="63">
        <v>15</v>
      </c>
      <c r="J457" s="63">
        <v>15</v>
      </c>
      <c r="K457" t="s">
        <v>343</v>
      </c>
      <c r="L457" s="63" t="s">
        <v>344</v>
      </c>
      <c r="M457" s="227">
        <v>25000</v>
      </c>
      <c r="N457" s="63" t="s">
        <v>586</v>
      </c>
      <c r="O457" s="63" t="s">
        <v>586</v>
      </c>
      <c r="P457" s="228">
        <f>M457/$M$984</f>
        <v>2.2125362302807708E-5</v>
      </c>
    </row>
    <row r="458" spans="1:16" x14ac:dyDescent="0.2">
      <c r="A458" s="225" t="e">
        <f>A457+1</f>
        <v>#REF!</v>
      </c>
      <c r="B458" t="s">
        <v>1876</v>
      </c>
      <c r="C458" s="63" t="s">
        <v>1787</v>
      </c>
      <c r="E458" t="s">
        <v>1788</v>
      </c>
      <c r="F458" t="s">
        <v>1789</v>
      </c>
      <c r="G458" s="63" t="s">
        <v>590</v>
      </c>
      <c r="H458" s="63" t="s">
        <v>591</v>
      </c>
      <c r="I458" s="63">
        <v>20</v>
      </c>
      <c r="J458" s="63">
        <v>20</v>
      </c>
      <c r="K458" t="s">
        <v>1750</v>
      </c>
      <c r="L458" s="63" t="s">
        <v>201</v>
      </c>
      <c r="M458" s="227">
        <v>61500</v>
      </c>
      <c r="N458" s="63" t="s">
        <v>586</v>
      </c>
      <c r="O458" s="63" t="s">
        <v>586</v>
      </c>
      <c r="P458" s="228">
        <f>M458/$M$984</f>
        <v>5.4428391264906963E-5</v>
      </c>
    </row>
    <row r="459" spans="1:16" x14ac:dyDescent="0.2">
      <c r="A459" s="225" t="e">
        <f>A458+1</f>
        <v>#REF!</v>
      </c>
      <c r="B459" t="s">
        <v>3251</v>
      </c>
      <c r="C459" s="63" t="s">
        <v>3252</v>
      </c>
      <c r="D459" s="63" t="s">
        <v>656</v>
      </c>
      <c r="E459" t="s">
        <v>3253</v>
      </c>
      <c r="G459" s="63" t="s">
        <v>583</v>
      </c>
      <c r="H459" s="63" t="s">
        <v>585</v>
      </c>
      <c r="I459" s="63">
        <v>15</v>
      </c>
      <c r="J459" s="63">
        <v>15</v>
      </c>
      <c r="K459" t="s">
        <v>615</v>
      </c>
      <c r="L459" s="63" t="s">
        <v>616</v>
      </c>
      <c r="M459" s="227">
        <v>100000</v>
      </c>
      <c r="N459" s="63" t="s">
        <v>586</v>
      </c>
      <c r="O459" s="63" t="s">
        <v>586</v>
      </c>
      <c r="P459" s="228">
        <f>M459/$M$984</f>
        <v>8.8501449211230834E-5</v>
      </c>
    </row>
    <row r="460" spans="1:16" x14ac:dyDescent="0.2">
      <c r="A460" s="225" t="e">
        <f>A459+1</f>
        <v>#REF!</v>
      </c>
      <c r="B460" t="s">
        <v>2670</v>
      </c>
      <c r="C460" s="63" t="s">
        <v>2671</v>
      </c>
      <c r="D460" s="63" t="s">
        <v>2672</v>
      </c>
      <c r="E460" t="s">
        <v>2673</v>
      </c>
      <c r="F460" t="s">
        <v>1865</v>
      </c>
      <c r="G460" s="235" t="s">
        <v>583</v>
      </c>
      <c r="H460" s="63" t="s">
        <v>585</v>
      </c>
      <c r="I460" s="63">
        <v>0</v>
      </c>
      <c r="J460" s="63">
        <v>15</v>
      </c>
      <c r="K460" t="s">
        <v>99</v>
      </c>
      <c r="L460" s="63" t="s">
        <v>100</v>
      </c>
      <c r="M460" s="227">
        <v>5000</v>
      </c>
      <c r="N460" s="63" t="s">
        <v>586</v>
      </c>
      <c r="O460" s="63" t="s">
        <v>586</v>
      </c>
      <c r="P460" s="228">
        <f>M460/$M$984</f>
        <v>4.425072460561542E-6</v>
      </c>
    </row>
    <row r="461" spans="1:16" x14ac:dyDescent="0.2">
      <c r="A461" s="225" t="e">
        <f>A460+1</f>
        <v>#REF!</v>
      </c>
      <c r="B461" t="s">
        <v>3130</v>
      </c>
      <c r="C461" s="63" t="s">
        <v>3131</v>
      </c>
      <c r="E461" t="s">
        <v>3132</v>
      </c>
      <c r="F461" t="s">
        <v>3133</v>
      </c>
      <c r="G461" s="63" t="s">
        <v>147</v>
      </c>
      <c r="H461" s="63" t="s">
        <v>585</v>
      </c>
      <c r="I461" s="63">
        <v>15</v>
      </c>
      <c r="J461" s="63">
        <v>5</v>
      </c>
      <c r="K461" t="s">
        <v>615</v>
      </c>
      <c r="L461" s="63" t="s">
        <v>616</v>
      </c>
      <c r="M461" s="227">
        <v>50000</v>
      </c>
      <c r="N461" s="63" t="s">
        <v>586</v>
      </c>
      <c r="O461" s="63" t="s">
        <v>586</v>
      </c>
      <c r="P461" s="228">
        <f>M461/$M$984</f>
        <v>4.4250724605615417E-5</v>
      </c>
    </row>
    <row r="462" spans="1:16" x14ac:dyDescent="0.2">
      <c r="A462" s="225" t="e">
        <f>A461+1</f>
        <v>#REF!</v>
      </c>
      <c r="B462" t="s">
        <v>334</v>
      </c>
      <c r="C462" s="63" t="s">
        <v>280</v>
      </c>
      <c r="D462" s="63" t="s">
        <v>335</v>
      </c>
      <c r="E462" t="s">
        <v>1868</v>
      </c>
      <c r="F462" t="s">
        <v>1869</v>
      </c>
      <c r="G462" s="63" t="s">
        <v>587</v>
      </c>
      <c r="H462" s="63" t="s">
        <v>585</v>
      </c>
      <c r="I462" s="63">
        <v>15</v>
      </c>
      <c r="J462" s="63">
        <v>15</v>
      </c>
      <c r="K462" t="s">
        <v>334</v>
      </c>
      <c r="L462" s="63" t="s">
        <v>336</v>
      </c>
      <c r="M462" s="227">
        <v>1000</v>
      </c>
      <c r="N462" s="63" t="s">
        <v>586</v>
      </c>
      <c r="O462" s="63" t="s">
        <v>586</v>
      </c>
      <c r="P462" s="228">
        <f>M462/$M$984</f>
        <v>8.8501449211230836E-7</v>
      </c>
    </row>
    <row r="463" spans="1:16" x14ac:dyDescent="0.2">
      <c r="A463" s="225" t="e">
        <f>A462+1</f>
        <v>#REF!</v>
      </c>
      <c r="B463" t="s">
        <v>856</v>
      </c>
      <c r="C463" s="63" t="s">
        <v>857</v>
      </c>
      <c r="E463" t="s">
        <v>1385</v>
      </c>
      <c r="G463" s="63" t="s">
        <v>590</v>
      </c>
      <c r="H463" s="63" t="s">
        <v>591</v>
      </c>
      <c r="I463" s="63">
        <v>20</v>
      </c>
      <c r="J463" s="63">
        <v>20</v>
      </c>
      <c r="K463" t="s">
        <v>102</v>
      </c>
      <c r="L463" s="63" t="s">
        <v>103</v>
      </c>
      <c r="M463" s="227">
        <v>3000</v>
      </c>
      <c r="N463" s="63" t="s">
        <v>586</v>
      </c>
      <c r="O463" s="63" t="s">
        <v>586</v>
      </c>
      <c r="P463" s="228">
        <f>M463/$M$984</f>
        <v>2.6550434763369249E-6</v>
      </c>
    </row>
    <row r="464" spans="1:16" x14ac:dyDescent="0.2">
      <c r="A464" s="225" t="e">
        <f>A463+1</f>
        <v>#REF!</v>
      </c>
      <c r="B464" t="s">
        <v>1313</v>
      </c>
      <c r="C464" s="63" t="s">
        <v>1314</v>
      </c>
      <c r="E464" t="s">
        <v>1315</v>
      </c>
      <c r="F464" t="s">
        <v>1316</v>
      </c>
      <c r="G464" s="63" t="s">
        <v>583</v>
      </c>
      <c r="H464" s="63" t="s">
        <v>585</v>
      </c>
      <c r="I464" s="63">
        <v>15</v>
      </c>
      <c r="J464" s="63">
        <v>15</v>
      </c>
      <c r="K464" t="s">
        <v>185</v>
      </c>
      <c r="L464" s="63" t="s">
        <v>186</v>
      </c>
      <c r="M464" s="227">
        <v>30000</v>
      </c>
      <c r="N464" s="63" t="s">
        <v>586</v>
      </c>
      <c r="O464" s="63" t="s">
        <v>586</v>
      </c>
      <c r="P464" s="228">
        <f>M464/$M$984</f>
        <v>2.6550434763369249E-5</v>
      </c>
    </row>
    <row r="465" spans="1:16" x14ac:dyDescent="0.2">
      <c r="A465" s="225" t="e">
        <f>A464+1</f>
        <v>#REF!</v>
      </c>
      <c r="B465" t="s">
        <v>757</v>
      </c>
      <c r="C465" s="63" t="s">
        <v>758</v>
      </c>
      <c r="D465" s="63" t="s">
        <v>759</v>
      </c>
      <c r="E465" t="s">
        <v>760</v>
      </c>
      <c r="F465" t="s">
        <v>761</v>
      </c>
      <c r="G465" s="63" t="s">
        <v>583</v>
      </c>
      <c r="H465" s="63" t="s">
        <v>585</v>
      </c>
      <c r="I465" s="63">
        <v>15</v>
      </c>
      <c r="J465" s="63">
        <v>15</v>
      </c>
      <c r="K465" t="s">
        <v>1488</v>
      </c>
      <c r="L465" s="63" t="s">
        <v>762</v>
      </c>
      <c r="M465" s="227">
        <v>50000</v>
      </c>
      <c r="N465" s="63" t="s">
        <v>586</v>
      </c>
      <c r="O465" s="63" t="s">
        <v>586</v>
      </c>
      <c r="P465" s="228">
        <f>M465/$M$984</f>
        <v>4.4250724605615417E-5</v>
      </c>
    </row>
    <row r="466" spans="1:16" x14ac:dyDescent="0.2">
      <c r="A466" s="225" t="e">
        <f>A465+1</f>
        <v>#REF!</v>
      </c>
      <c r="B466" t="s">
        <v>217</v>
      </c>
      <c r="C466" s="63" t="s">
        <v>676</v>
      </c>
      <c r="D466" s="63" t="s">
        <v>216</v>
      </c>
      <c r="E466" t="s">
        <v>677</v>
      </c>
      <c r="F466" t="s">
        <v>678</v>
      </c>
      <c r="G466" s="63" t="s">
        <v>587</v>
      </c>
      <c r="H466" s="63" t="s">
        <v>585</v>
      </c>
      <c r="I466" s="63">
        <v>15</v>
      </c>
      <c r="J466" s="63">
        <v>15</v>
      </c>
      <c r="K466" t="s">
        <v>217</v>
      </c>
      <c r="L466" s="63" t="s">
        <v>218</v>
      </c>
      <c r="M466" s="227">
        <v>320</v>
      </c>
      <c r="N466" s="63" t="s">
        <v>586</v>
      </c>
      <c r="O466" s="63" t="s">
        <v>586</v>
      </c>
      <c r="P466" s="228">
        <f>M466/$M$984</f>
        <v>2.8320463747593869E-7</v>
      </c>
    </row>
    <row r="467" spans="1:16" x14ac:dyDescent="0.2">
      <c r="A467" s="225" t="e">
        <f>A466+1</f>
        <v>#REF!</v>
      </c>
      <c r="B467" t="s">
        <v>3369</v>
      </c>
      <c r="C467" s="63" t="s">
        <v>3370</v>
      </c>
      <c r="E467" t="s">
        <v>880</v>
      </c>
      <c r="G467" s="63" t="s">
        <v>590</v>
      </c>
      <c r="H467" s="63" t="s">
        <v>591</v>
      </c>
      <c r="I467" s="63">
        <v>20</v>
      </c>
      <c r="J467" s="63">
        <v>20</v>
      </c>
      <c r="K467" t="s">
        <v>1750</v>
      </c>
      <c r="L467" s="63" t="s">
        <v>201</v>
      </c>
      <c r="M467" s="227">
        <v>131500</v>
      </c>
      <c r="N467" s="63" t="s">
        <v>586</v>
      </c>
      <c r="O467" s="63" t="s">
        <v>586</v>
      </c>
      <c r="P467" s="228">
        <f>M467/$M$984</f>
        <v>1.1637940571276855E-4</v>
      </c>
    </row>
    <row r="468" spans="1:16" x14ac:dyDescent="0.2">
      <c r="A468" s="225" t="e">
        <f>A467+1</f>
        <v>#REF!</v>
      </c>
      <c r="B468" t="s">
        <v>1724</v>
      </c>
      <c r="C468" s="63" t="s">
        <v>1725</v>
      </c>
      <c r="E468" t="s">
        <v>1324</v>
      </c>
      <c r="G468" s="63" t="s">
        <v>590</v>
      </c>
      <c r="H468" s="63" t="s">
        <v>591</v>
      </c>
      <c r="I468" s="63">
        <v>20</v>
      </c>
      <c r="J468" s="63">
        <v>20</v>
      </c>
      <c r="K468" t="s">
        <v>1750</v>
      </c>
      <c r="L468" s="63" t="s">
        <v>201</v>
      </c>
      <c r="M468" s="227">
        <v>124500</v>
      </c>
      <c r="N468" s="63" t="s">
        <v>586</v>
      </c>
      <c r="O468" s="63" t="s">
        <v>586</v>
      </c>
      <c r="P468" s="228">
        <f>M468/$M$984</f>
        <v>1.1018430426798239E-4</v>
      </c>
    </row>
    <row r="469" spans="1:16" x14ac:dyDescent="0.2">
      <c r="A469" s="225" t="e">
        <f>A468+1</f>
        <v>#REF!</v>
      </c>
      <c r="B469" t="s">
        <v>2735</v>
      </c>
      <c r="C469" s="63" t="s">
        <v>2736</v>
      </c>
      <c r="E469" t="s">
        <v>888</v>
      </c>
      <c r="G469" s="63" t="s">
        <v>590</v>
      </c>
      <c r="H469" s="63" t="s">
        <v>591</v>
      </c>
      <c r="I469" s="63">
        <v>20</v>
      </c>
      <c r="J469" s="63">
        <v>20</v>
      </c>
      <c r="K469" t="s">
        <v>1750</v>
      </c>
      <c r="L469" s="63" t="s">
        <v>201</v>
      </c>
      <c r="M469" s="227">
        <v>33500</v>
      </c>
      <c r="N469" s="63" t="s">
        <v>586</v>
      </c>
      <c r="O469" s="63" t="s">
        <v>586</v>
      </c>
      <c r="P469" s="228">
        <f>M469/$M$984</f>
        <v>2.964798548576233E-5</v>
      </c>
    </row>
    <row r="470" spans="1:16" x14ac:dyDescent="0.2">
      <c r="A470" s="225" t="e">
        <f>A469+1</f>
        <v>#REF!</v>
      </c>
      <c r="B470" t="s">
        <v>403</v>
      </c>
      <c r="C470" s="63" t="s">
        <v>404</v>
      </c>
      <c r="E470" t="s">
        <v>1259</v>
      </c>
      <c r="F470" t="s">
        <v>1387</v>
      </c>
      <c r="G470" s="63" t="s">
        <v>590</v>
      </c>
      <c r="H470" s="63" t="s">
        <v>591</v>
      </c>
      <c r="I470" s="63">
        <v>20</v>
      </c>
      <c r="J470" s="63">
        <v>20</v>
      </c>
      <c r="K470" t="s">
        <v>1750</v>
      </c>
      <c r="L470" s="63" t="s">
        <v>201</v>
      </c>
      <c r="M470" s="227">
        <v>141000</v>
      </c>
      <c r="N470" s="63" t="s">
        <v>586</v>
      </c>
      <c r="O470" s="63" t="s">
        <v>586</v>
      </c>
      <c r="P470" s="228">
        <f>M470/$M$984</f>
        <v>1.2478704338783549E-4</v>
      </c>
    </row>
    <row r="471" spans="1:16" x14ac:dyDescent="0.2">
      <c r="A471" s="225" t="e">
        <f>A470+1</f>
        <v>#REF!</v>
      </c>
      <c r="B471" t="s">
        <v>581</v>
      </c>
      <c r="C471" s="63" t="s">
        <v>582</v>
      </c>
      <c r="E471" t="s">
        <v>880</v>
      </c>
      <c r="G471" s="63" t="s">
        <v>590</v>
      </c>
      <c r="H471" s="63" t="s">
        <v>105</v>
      </c>
      <c r="I471" s="63">
        <v>20</v>
      </c>
      <c r="J471" s="63">
        <v>20</v>
      </c>
      <c r="K471" t="s">
        <v>1750</v>
      </c>
      <c r="L471" s="63" t="s">
        <v>201</v>
      </c>
      <c r="M471" s="227">
        <v>45168</v>
      </c>
      <c r="N471" s="63" t="s">
        <v>586</v>
      </c>
      <c r="O471" s="63" t="s">
        <v>586</v>
      </c>
      <c r="P471" s="228">
        <f>M471/$M$984</f>
        <v>3.9974334579728744E-5</v>
      </c>
    </row>
    <row r="472" spans="1:16" x14ac:dyDescent="0.2">
      <c r="A472" s="225" t="e">
        <f>A471+1</f>
        <v>#REF!</v>
      </c>
      <c r="B472" t="s">
        <v>1524</v>
      </c>
      <c r="C472" s="63" t="s">
        <v>291</v>
      </c>
      <c r="E472" t="s">
        <v>880</v>
      </c>
      <c r="G472" s="63" t="s">
        <v>590</v>
      </c>
      <c r="H472" s="63" t="s">
        <v>591</v>
      </c>
      <c r="I472" s="63">
        <v>20</v>
      </c>
      <c r="J472" s="63">
        <v>20</v>
      </c>
      <c r="K472" t="s">
        <v>1750</v>
      </c>
      <c r="L472" s="63" t="s">
        <v>201</v>
      </c>
      <c r="M472" s="227">
        <v>130700</v>
      </c>
      <c r="N472" s="63" t="s">
        <v>586</v>
      </c>
      <c r="O472" s="63" t="s">
        <v>586</v>
      </c>
      <c r="P472" s="228">
        <f>M472/$M$984</f>
        <v>1.1567139411907871E-4</v>
      </c>
    </row>
    <row r="473" spans="1:16" x14ac:dyDescent="0.2">
      <c r="A473" s="225" t="e">
        <f>A472+1</f>
        <v>#REF!</v>
      </c>
      <c r="B473" t="s">
        <v>798</v>
      </c>
      <c r="C473" s="63" t="s">
        <v>799</v>
      </c>
      <c r="E473" t="s">
        <v>880</v>
      </c>
      <c r="G473" s="63" t="s">
        <v>590</v>
      </c>
      <c r="H473" s="63" t="s">
        <v>105</v>
      </c>
      <c r="I473" s="63">
        <v>20</v>
      </c>
      <c r="J473" s="63">
        <v>20</v>
      </c>
      <c r="K473" t="s">
        <v>1750</v>
      </c>
      <c r="L473" s="63" t="s">
        <v>201</v>
      </c>
      <c r="M473" s="227">
        <v>8000</v>
      </c>
      <c r="N473" s="63" t="s">
        <v>586</v>
      </c>
      <c r="O473" s="63" t="s">
        <v>586</v>
      </c>
      <c r="P473" s="228">
        <f>M473/$M$984</f>
        <v>7.0801159368984669E-6</v>
      </c>
    </row>
    <row r="474" spans="1:16" x14ac:dyDescent="0.2">
      <c r="A474" s="225" t="e">
        <f>A473+1</f>
        <v>#REF!</v>
      </c>
      <c r="B474" t="s">
        <v>2497</v>
      </c>
      <c r="C474" s="63" t="s">
        <v>2498</v>
      </c>
      <c r="E474" t="s">
        <v>880</v>
      </c>
      <c r="G474" s="63" t="s">
        <v>590</v>
      </c>
      <c r="H474" s="63" t="s">
        <v>591</v>
      </c>
      <c r="I474" s="63">
        <v>20</v>
      </c>
      <c r="J474" s="63">
        <v>20</v>
      </c>
      <c r="K474" t="s">
        <v>1750</v>
      </c>
      <c r="L474" s="63" t="s">
        <v>201</v>
      </c>
      <c r="M474" s="227">
        <v>56500</v>
      </c>
      <c r="N474" s="63" t="s">
        <v>586</v>
      </c>
      <c r="O474" s="63" t="s">
        <v>586</v>
      </c>
      <c r="P474" s="228">
        <f>M474/$M$984</f>
        <v>5.000331880434542E-5</v>
      </c>
    </row>
    <row r="475" spans="1:16" x14ac:dyDescent="0.2">
      <c r="A475" s="225" t="e">
        <f>A474+1</f>
        <v>#REF!</v>
      </c>
      <c r="B475" t="s">
        <v>836</v>
      </c>
      <c r="C475" s="63" t="s">
        <v>837</v>
      </c>
      <c r="E475" t="s">
        <v>888</v>
      </c>
      <c r="G475" s="63" t="s">
        <v>590</v>
      </c>
      <c r="H475" s="63" t="s">
        <v>591</v>
      </c>
      <c r="I475" s="63">
        <v>20</v>
      </c>
      <c r="J475" s="63">
        <v>20</v>
      </c>
      <c r="K475" t="s">
        <v>1750</v>
      </c>
      <c r="L475" s="63" t="s">
        <v>201</v>
      </c>
      <c r="M475" s="227">
        <v>7500</v>
      </c>
      <c r="N475" s="63" t="s">
        <v>586</v>
      </c>
      <c r="O475" s="63" t="s">
        <v>586</v>
      </c>
      <c r="P475" s="228">
        <f>M475/$M$984</f>
        <v>6.6376086908423122E-6</v>
      </c>
    </row>
    <row r="476" spans="1:16" x14ac:dyDescent="0.2">
      <c r="A476" s="225" t="e">
        <f>A475+1</f>
        <v>#REF!</v>
      </c>
      <c r="B476" t="s">
        <v>1252</v>
      </c>
      <c r="C476" s="63" t="s">
        <v>273</v>
      </c>
      <c r="E476" t="s">
        <v>887</v>
      </c>
      <c r="G476" s="63" t="s">
        <v>590</v>
      </c>
      <c r="H476" s="63" t="s">
        <v>649</v>
      </c>
      <c r="I476" s="63">
        <v>15</v>
      </c>
      <c r="J476" s="63">
        <v>10</v>
      </c>
      <c r="K476" t="s">
        <v>1750</v>
      </c>
      <c r="L476" s="63" t="s">
        <v>201</v>
      </c>
      <c r="M476" s="227">
        <v>486421</v>
      </c>
      <c r="N476" s="63" t="s">
        <v>586</v>
      </c>
      <c r="O476" s="63" t="s">
        <v>586</v>
      </c>
      <c r="P476" s="228">
        <f>M476/$M$984</f>
        <v>4.3048963426776113E-4</v>
      </c>
    </row>
    <row r="477" spans="1:16" x14ac:dyDescent="0.2">
      <c r="A477" s="225" t="e">
        <f>A476+1</f>
        <v>#REF!</v>
      </c>
      <c r="B477" t="s">
        <v>3396</v>
      </c>
      <c r="C477" s="63" t="s">
        <v>3397</v>
      </c>
      <c r="E477" t="s">
        <v>3398</v>
      </c>
      <c r="G477" s="63" t="s">
        <v>590</v>
      </c>
      <c r="H477" s="63" t="s">
        <v>591</v>
      </c>
      <c r="I477" s="63">
        <v>20</v>
      </c>
      <c r="J477" s="63">
        <v>20</v>
      </c>
      <c r="K477" t="s">
        <v>1750</v>
      </c>
      <c r="L477" s="63" t="s">
        <v>201</v>
      </c>
      <c r="M477" s="227">
        <v>41000</v>
      </c>
      <c r="N477" s="63" t="s">
        <v>586</v>
      </c>
      <c r="O477" s="63" t="s">
        <v>586</v>
      </c>
      <c r="P477" s="228">
        <f>M477/$M$984</f>
        <v>3.6285594176604642E-5</v>
      </c>
    </row>
    <row r="478" spans="1:16" x14ac:dyDescent="0.2">
      <c r="A478" s="225" t="e">
        <f>A477+1</f>
        <v>#REF!</v>
      </c>
      <c r="B478" t="s">
        <v>827</v>
      </c>
      <c r="C478" s="63" t="s">
        <v>828</v>
      </c>
      <c r="E478" t="s">
        <v>880</v>
      </c>
      <c r="G478" s="63" t="s">
        <v>590</v>
      </c>
      <c r="H478" s="63" t="s">
        <v>591</v>
      </c>
      <c r="I478" s="63">
        <v>20</v>
      </c>
      <c r="J478" s="63">
        <v>20</v>
      </c>
      <c r="K478" t="s">
        <v>1750</v>
      </c>
      <c r="L478" s="63" t="s">
        <v>201</v>
      </c>
      <c r="M478" s="227">
        <v>221500</v>
      </c>
      <c r="N478" s="63" t="s">
        <v>586</v>
      </c>
      <c r="O478" s="63" t="s">
        <v>586</v>
      </c>
      <c r="P478" s="228">
        <f>M478/$M$984</f>
        <v>1.9603071000287629E-4</v>
      </c>
    </row>
    <row r="479" spans="1:16" x14ac:dyDescent="0.2">
      <c r="A479" s="225" t="e">
        <f>A478+1</f>
        <v>#REF!</v>
      </c>
      <c r="B479" t="s">
        <v>1825</v>
      </c>
      <c r="C479" s="63" t="s">
        <v>1826</v>
      </c>
      <c r="E479" t="s">
        <v>1259</v>
      </c>
      <c r="F479" t="s">
        <v>1387</v>
      </c>
      <c r="G479" s="63" t="s">
        <v>590</v>
      </c>
      <c r="H479" s="63" t="s">
        <v>591</v>
      </c>
      <c r="I479" s="63">
        <v>20</v>
      </c>
      <c r="J479" s="63">
        <v>20</v>
      </c>
      <c r="K479" t="s">
        <v>1750</v>
      </c>
      <c r="L479" s="63" t="s">
        <v>201</v>
      </c>
      <c r="M479" s="227">
        <v>15000</v>
      </c>
      <c r="N479" s="63" t="s">
        <v>586</v>
      </c>
      <c r="O479" s="63" t="s">
        <v>586</v>
      </c>
      <c r="P479" s="228">
        <f>M479/$M$984</f>
        <v>1.3275217381684624E-5</v>
      </c>
    </row>
    <row r="480" spans="1:16" x14ac:dyDescent="0.2">
      <c r="A480" s="225" t="e">
        <f>A479+1</f>
        <v>#REF!</v>
      </c>
      <c r="B480" t="s">
        <v>2894</v>
      </c>
      <c r="C480" s="63" t="s">
        <v>2895</v>
      </c>
      <c r="E480" t="s">
        <v>2896</v>
      </c>
      <c r="G480" s="63" t="s">
        <v>590</v>
      </c>
      <c r="H480" s="63" t="s">
        <v>591</v>
      </c>
      <c r="I480" s="63">
        <v>20</v>
      </c>
      <c r="J480" s="63">
        <v>20</v>
      </c>
      <c r="K480" t="s">
        <v>1750</v>
      </c>
      <c r="L480" s="63" t="s">
        <v>201</v>
      </c>
      <c r="M480" s="227">
        <v>36500</v>
      </c>
      <c r="N480" s="63" t="s">
        <v>586</v>
      </c>
      <c r="O480" s="63" t="s">
        <v>586</v>
      </c>
      <c r="P480" s="228">
        <f>M480/$M$984</f>
        <v>3.2303028962099251E-5</v>
      </c>
    </row>
    <row r="481" spans="1:16" x14ac:dyDescent="0.2">
      <c r="A481" s="225" t="e">
        <f>A480+1</f>
        <v>#REF!</v>
      </c>
      <c r="B481" t="s">
        <v>1703</v>
      </c>
      <c r="C481" s="63" t="s">
        <v>1704</v>
      </c>
      <c r="E481" t="s">
        <v>1259</v>
      </c>
      <c r="F481" t="s">
        <v>1387</v>
      </c>
      <c r="G481" s="63" t="s">
        <v>590</v>
      </c>
      <c r="H481" s="63" t="s">
        <v>591</v>
      </c>
      <c r="I481" s="63">
        <v>20</v>
      </c>
      <c r="J481" s="63">
        <v>20</v>
      </c>
      <c r="K481" t="s">
        <v>1750</v>
      </c>
      <c r="L481" s="63" t="s">
        <v>201</v>
      </c>
      <c r="M481" s="227">
        <v>123500</v>
      </c>
      <c r="N481" s="63" t="s">
        <v>586</v>
      </c>
      <c r="O481" s="63" t="s">
        <v>586</v>
      </c>
      <c r="P481" s="228">
        <f>M481/$M$984</f>
        <v>1.0929928977587009E-4</v>
      </c>
    </row>
    <row r="482" spans="1:16" x14ac:dyDescent="0.2">
      <c r="A482" s="225" t="e">
        <f>A481+1</f>
        <v>#REF!</v>
      </c>
      <c r="B482" t="s">
        <v>1382</v>
      </c>
      <c r="C482" s="63" t="s">
        <v>1383</v>
      </c>
      <c r="E482" t="s">
        <v>1384</v>
      </c>
      <c r="G482" s="63" t="s">
        <v>590</v>
      </c>
      <c r="H482" s="63" t="s">
        <v>649</v>
      </c>
      <c r="I482" s="63">
        <v>15</v>
      </c>
      <c r="J482" s="63">
        <v>10</v>
      </c>
      <c r="K482" t="s">
        <v>1750</v>
      </c>
      <c r="L482" s="63" t="s">
        <v>201</v>
      </c>
      <c r="M482" s="227">
        <v>1100</v>
      </c>
      <c r="N482" s="63" t="s">
        <v>586</v>
      </c>
      <c r="O482" s="63" t="s">
        <v>586</v>
      </c>
      <c r="P482" s="228">
        <f>M482/$M$984</f>
        <v>9.7351594132353926E-7</v>
      </c>
    </row>
    <row r="483" spans="1:16" x14ac:dyDescent="0.2">
      <c r="A483" s="225" t="e">
        <f>A482+1</f>
        <v>#REF!</v>
      </c>
      <c r="B483" t="s">
        <v>2905</v>
      </c>
      <c r="C483" s="63" t="s">
        <v>2906</v>
      </c>
      <c r="E483" t="s">
        <v>2907</v>
      </c>
      <c r="G483" s="63" t="s">
        <v>590</v>
      </c>
      <c r="H483" s="63" t="s">
        <v>591</v>
      </c>
      <c r="I483" s="63">
        <v>20</v>
      </c>
      <c r="J483" s="63">
        <v>20</v>
      </c>
      <c r="K483" t="s">
        <v>1750</v>
      </c>
      <c r="L483" s="63" t="s">
        <v>201</v>
      </c>
      <c r="M483" s="227">
        <v>1500000</v>
      </c>
      <c r="N483" s="63" t="s">
        <v>586</v>
      </c>
      <c r="O483" s="63" t="s">
        <v>586</v>
      </c>
      <c r="P483" s="228">
        <f>M483/$M$984</f>
        <v>1.3275217381684625E-3</v>
      </c>
    </row>
    <row r="484" spans="1:16" x14ac:dyDescent="0.2">
      <c r="A484" s="225" t="e">
        <f>A483+1</f>
        <v>#REF!</v>
      </c>
      <c r="B484" t="s">
        <v>1820</v>
      </c>
      <c r="C484" s="63" t="s">
        <v>1821</v>
      </c>
      <c r="D484" s="63">
        <v>630970812</v>
      </c>
      <c r="E484" t="s">
        <v>892</v>
      </c>
      <c r="G484" s="63" t="s">
        <v>590</v>
      </c>
      <c r="H484" s="63" t="s">
        <v>591</v>
      </c>
      <c r="I484" s="63">
        <v>20</v>
      </c>
      <c r="J484" s="63">
        <v>20</v>
      </c>
      <c r="K484" t="s">
        <v>1750</v>
      </c>
      <c r="L484" s="63" t="s">
        <v>201</v>
      </c>
      <c r="M484" s="227">
        <v>8500</v>
      </c>
      <c r="N484" s="63" t="s">
        <v>586</v>
      </c>
      <c r="O484" s="63" t="s">
        <v>586</v>
      </c>
      <c r="P484" s="228">
        <f>M484/$M$984</f>
        <v>7.5226231829546207E-6</v>
      </c>
    </row>
    <row r="485" spans="1:16" x14ac:dyDescent="0.2">
      <c r="A485" s="225" t="e">
        <f>A484+1</f>
        <v>#REF!</v>
      </c>
      <c r="B485" t="s">
        <v>774</v>
      </c>
      <c r="C485" s="63" t="s">
        <v>735</v>
      </c>
      <c r="E485" t="s">
        <v>1259</v>
      </c>
      <c r="F485" t="s">
        <v>880</v>
      </c>
      <c r="G485" s="63" t="s">
        <v>590</v>
      </c>
      <c r="H485" s="63" t="s">
        <v>108</v>
      </c>
      <c r="I485" s="63">
        <v>20</v>
      </c>
      <c r="J485" s="63">
        <v>20</v>
      </c>
      <c r="K485" t="s">
        <v>1750</v>
      </c>
      <c r="L485" s="63" t="s">
        <v>201</v>
      </c>
      <c r="M485" s="227">
        <v>18977</v>
      </c>
      <c r="N485" s="63" t="s">
        <v>586</v>
      </c>
      <c r="O485" s="63" t="s">
        <v>586</v>
      </c>
      <c r="P485" s="228">
        <f>M485/$M$984</f>
        <v>1.6794920016815277E-5</v>
      </c>
    </row>
    <row r="486" spans="1:16" x14ac:dyDescent="0.2">
      <c r="A486" s="225" t="e">
        <f>A485+1</f>
        <v>#REF!</v>
      </c>
      <c r="B486" t="s">
        <v>1898</v>
      </c>
      <c r="C486" s="63" t="s">
        <v>1899</v>
      </c>
      <c r="E486" t="s">
        <v>880</v>
      </c>
      <c r="G486" s="63" t="s">
        <v>590</v>
      </c>
      <c r="H486" s="63" t="s">
        <v>105</v>
      </c>
      <c r="I486" s="63">
        <v>20</v>
      </c>
      <c r="J486" s="63">
        <v>20</v>
      </c>
      <c r="K486" t="s">
        <v>1750</v>
      </c>
      <c r="L486" s="63" t="s">
        <v>201</v>
      </c>
      <c r="M486" s="227">
        <v>10856</v>
      </c>
      <c r="N486" s="63" t="s">
        <v>586</v>
      </c>
      <c r="O486" s="63" t="s">
        <v>586</v>
      </c>
      <c r="P486" s="228">
        <f>M486/$M$984</f>
        <v>9.6077173263712197E-6</v>
      </c>
    </row>
    <row r="487" spans="1:16" x14ac:dyDescent="0.2">
      <c r="A487" s="225" t="e">
        <f>A486+1</f>
        <v>#REF!</v>
      </c>
      <c r="B487" t="s">
        <v>2831</v>
      </c>
      <c r="C487" s="63" t="s">
        <v>2832</v>
      </c>
      <c r="G487" s="63" t="s">
        <v>590</v>
      </c>
      <c r="H487" s="63" t="s">
        <v>108</v>
      </c>
      <c r="I487" s="63">
        <v>20</v>
      </c>
      <c r="J487" s="63">
        <v>20</v>
      </c>
      <c r="K487" t="s">
        <v>1750</v>
      </c>
      <c r="L487" s="63" t="s">
        <v>201</v>
      </c>
      <c r="M487" s="227">
        <v>103500</v>
      </c>
      <c r="N487" s="63" t="s">
        <v>586</v>
      </c>
      <c r="O487" s="63" t="s">
        <v>586</v>
      </c>
      <c r="P487" s="228">
        <f>M487/$M$984</f>
        <v>9.1598999933623911E-5</v>
      </c>
    </row>
    <row r="488" spans="1:16" x14ac:dyDescent="0.2">
      <c r="A488" s="225" t="e">
        <f>A487+1</f>
        <v>#REF!</v>
      </c>
      <c r="B488" t="s">
        <v>1302</v>
      </c>
      <c r="C488" s="63" t="s">
        <v>1303</v>
      </c>
      <c r="E488" t="s">
        <v>1304</v>
      </c>
      <c r="G488" s="63" t="s">
        <v>590</v>
      </c>
      <c r="H488" s="63" t="s">
        <v>591</v>
      </c>
      <c r="I488" s="63">
        <v>20</v>
      </c>
      <c r="J488" s="63">
        <v>20</v>
      </c>
      <c r="K488" t="s">
        <v>1750</v>
      </c>
      <c r="L488" s="63" t="s">
        <v>201</v>
      </c>
      <c r="M488" s="227">
        <v>5000</v>
      </c>
      <c r="N488" s="63" t="s">
        <v>586</v>
      </c>
      <c r="O488" s="63" t="s">
        <v>586</v>
      </c>
      <c r="P488" s="228">
        <f>M488/$M$984</f>
        <v>4.425072460561542E-6</v>
      </c>
    </row>
    <row r="489" spans="1:16" x14ac:dyDescent="0.2">
      <c r="A489" s="225" t="e">
        <f>A488+1</f>
        <v>#REF!</v>
      </c>
      <c r="B489" t="s">
        <v>2509</v>
      </c>
      <c r="C489" s="63" t="s">
        <v>2510</v>
      </c>
      <c r="E489" t="s">
        <v>2511</v>
      </c>
      <c r="G489" s="63" t="s">
        <v>590</v>
      </c>
      <c r="H489" s="63" t="s">
        <v>105</v>
      </c>
      <c r="I489" s="63">
        <v>20</v>
      </c>
      <c r="J489" s="63">
        <v>20</v>
      </c>
      <c r="K489" t="s">
        <v>1750</v>
      </c>
      <c r="L489" s="63" t="s">
        <v>201</v>
      </c>
      <c r="M489" s="227">
        <v>15500</v>
      </c>
      <c r="N489" s="63" t="s">
        <v>586</v>
      </c>
      <c r="O489" s="63" t="s">
        <v>586</v>
      </c>
      <c r="P489" s="228">
        <f>M489/$M$984</f>
        <v>1.3717724627740779E-5</v>
      </c>
    </row>
    <row r="490" spans="1:16" x14ac:dyDescent="0.2">
      <c r="A490" s="225" t="e">
        <f>A489+1</f>
        <v>#REF!</v>
      </c>
      <c r="B490" t="s">
        <v>739</v>
      </c>
      <c r="C490" s="63" t="s">
        <v>252</v>
      </c>
      <c r="E490" t="s">
        <v>893</v>
      </c>
      <c r="G490" s="63" t="s">
        <v>590</v>
      </c>
      <c r="H490" s="63" t="s">
        <v>591</v>
      </c>
      <c r="I490" s="63">
        <v>20</v>
      </c>
      <c r="J490" s="63">
        <v>20</v>
      </c>
      <c r="K490" t="s">
        <v>1750</v>
      </c>
      <c r="L490" s="63" t="s">
        <v>201</v>
      </c>
      <c r="M490" s="227">
        <v>26500</v>
      </c>
      <c r="N490" s="63" t="s">
        <v>586</v>
      </c>
      <c r="O490" s="63" t="s">
        <v>586</v>
      </c>
      <c r="P490" s="228">
        <f>M490/$M$984</f>
        <v>2.3452884040976171E-5</v>
      </c>
    </row>
    <row r="491" spans="1:16" x14ac:dyDescent="0.2">
      <c r="A491" s="225" t="e">
        <f>A490+1</f>
        <v>#REF!</v>
      </c>
      <c r="B491" t="s">
        <v>2538</v>
      </c>
      <c r="C491" s="63" t="s">
        <v>2539</v>
      </c>
      <c r="E491" t="s">
        <v>880</v>
      </c>
      <c r="G491" s="63" t="s">
        <v>2540</v>
      </c>
      <c r="H491" s="63" t="s">
        <v>591</v>
      </c>
      <c r="I491" s="63">
        <v>0</v>
      </c>
      <c r="J491" s="63">
        <v>0</v>
      </c>
      <c r="K491" t="s">
        <v>1750</v>
      </c>
      <c r="L491" s="63" t="s">
        <v>201</v>
      </c>
      <c r="M491" s="227">
        <v>979000</v>
      </c>
      <c r="N491" s="63" t="s">
        <v>586</v>
      </c>
      <c r="O491" s="63" t="s">
        <v>586</v>
      </c>
      <c r="P491" s="228">
        <f>M491/$M$984</f>
        <v>8.6642918777794981E-4</v>
      </c>
    </row>
    <row r="492" spans="1:16" x14ac:dyDescent="0.2">
      <c r="A492" s="225" t="e">
        <f>A491+1</f>
        <v>#REF!</v>
      </c>
      <c r="B492" t="s">
        <v>2771</v>
      </c>
      <c r="C492" s="63" t="s">
        <v>2772</v>
      </c>
      <c r="E492" t="s">
        <v>2773</v>
      </c>
      <c r="G492" s="63" t="s">
        <v>590</v>
      </c>
      <c r="H492" s="63" t="s">
        <v>591</v>
      </c>
      <c r="I492" s="63">
        <v>20</v>
      </c>
      <c r="J492" s="63">
        <v>20</v>
      </c>
      <c r="K492" t="s">
        <v>1750</v>
      </c>
      <c r="L492" s="63" t="s">
        <v>201</v>
      </c>
      <c r="M492" s="227">
        <v>9500</v>
      </c>
      <c r="N492" s="63" t="s">
        <v>586</v>
      </c>
      <c r="O492" s="63" t="s">
        <v>586</v>
      </c>
      <c r="P492" s="228">
        <f>M492/$M$984</f>
        <v>8.4076376750669293E-6</v>
      </c>
    </row>
    <row r="493" spans="1:16" x14ac:dyDescent="0.2">
      <c r="A493" s="225" t="e">
        <f>A492+1</f>
        <v>#REF!</v>
      </c>
      <c r="B493" t="s">
        <v>1118</v>
      </c>
      <c r="C493" s="63" t="s">
        <v>1119</v>
      </c>
      <c r="E493" t="s">
        <v>888</v>
      </c>
      <c r="G493" s="63" t="s">
        <v>590</v>
      </c>
      <c r="H493" s="63" t="s">
        <v>591</v>
      </c>
      <c r="I493" s="63">
        <v>20</v>
      </c>
      <c r="J493" s="63">
        <v>20</v>
      </c>
      <c r="K493" t="s">
        <v>1750</v>
      </c>
      <c r="L493" s="63" t="s">
        <v>201</v>
      </c>
      <c r="M493" s="227">
        <v>235000</v>
      </c>
      <c r="N493" s="63" t="s">
        <v>586</v>
      </c>
      <c r="O493" s="63" t="s">
        <v>586</v>
      </c>
      <c r="P493" s="228">
        <f>M493/$M$984</f>
        <v>2.0797840564639247E-4</v>
      </c>
    </row>
    <row r="494" spans="1:16" x14ac:dyDescent="0.2">
      <c r="A494" s="225" t="e">
        <f>A493+1</f>
        <v>#REF!</v>
      </c>
      <c r="B494" t="s">
        <v>1113</v>
      </c>
      <c r="C494" s="63" t="s">
        <v>1114</v>
      </c>
      <c r="E494" t="s">
        <v>888</v>
      </c>
      <c r="G494" s="63" t="s">
        <v>590</v>
      </c>
      <c r="H494" s="63" t="s">
        <v>591</v>
      </c>
      <c r="I494" s="63">
        <v>20</v>
      </c>
      <c r="J494" s="63">
        <v>20</v>
      </c>
      <c r="K494" t="s">
        <v>1750</v>
      </c>
      <c r="L494" s="63" t="s">
        <v>201</v>
      </c>
      <c r="M494" s="227">
        <v>275000</v>
      </c>
      <c r="N494" s="63" t="s">
        <v>586</v>
      </c>
      <c r="O494" s="63" t="s">
        <v>586</v>
      </c>
      <c r="P494" s="228">
        <f>M494/$M$984</f>
        <v>2.433789853308848E-4</v>
      </c>
    </row>
    <row r="495" spans="1:16" x14ac:dyDescent="0.2">
      <c r="A495" s="225" t="e">
        <f>A494+1</f>
        <v>#REF!</v>
      </c>
      <c r="B495" t="s">
        <v>1257</v>
      </c>
      <c r="C495" s="63" t="s">
        <v>1258</v>
      </c>
      <c r="E495" t="s">
        <v>1259</v>
      </c>
      <c r="F495" t="s">
        <v>1179</v>
      </c>
      <c r="G495" s="63" t="s">
        <v>590</v>
      </c>
      <c r="H495" s="63" t="s">
        <v>591</v>
      </c>
      <c r="I495" s="63">
        <v>20</v>
      </c>
      <c r="J495" s="63">
        <v>20</v>
      </c>
      <c r="K495" t="s">
        <v>1750</v>
      </c>
      <c r="L495" s="63" t="s">
        <v>201</v>
      </c>
      <c r="M495" s="227">
        <v>23000</v>
      </c>
      <c r="N495" s="63" t="s">
        <v>586</v>
      </c>
      <c r="O495" s="63" t="s">
        <v>586</v>
      </c>
      <c r="P495" s="228">
        <f>M495/$M$984</f>
        <v>2.0355333318583093E-5</v>
      </c>
    </row>
    <row r="496" spans="1:16" x14ac:dyDescent="0.2">
      <c r="A496" s="225" t="e">
        <f>A495+1</f>
        <v>#REF!</v>
      </c>
      <c r="B496" t="s">
        <v>2918</v>
      </c>
      <c r="C496" s="63" t="s">
        <v>2919</v>
      </c>
      <c r="D496" s="63" t="s">
        <v>2920</v>
      </c>
      <c r="E496" t="s">
        <v>1259</v>
      </c>
      <c r="F496" t="s">
        <v>1387</v>
      </c>
      <c r="G496" s="63" t="s">
        <v>590</v>
      </c>
      <c r="H496" s="63" t="s">
        <v>591</v>
      </c>
      <c r="I496" s="63">
        <v>20</v>
      </c>
      <c r="J496" s="63">
        <v>20</v>
      </c>
      <c r="K496" t="s">
        <v>1750</v>
      </c>
      <c r="L496" s="63" t="s">
        <v>201</v>
      </c>
      <c r="M496" s="227">
        <v>157500</v>
      </c>
      <c r="N496" s="63" t="s">
        <v>586</v>
      </c>
      <c r="O496" s="63" t="s">
        <v>586</v>
      </c>
      <c r="P496" s="228">
        <f>M496/$M$984</f>
        <v>1.3938978250768857E-4</v>
      </c>
    </row>
    <row r="497" spans="1:16" x14ac:dyDescent="0.2">
      <c r="A497" s="225" t="e">
        <f>A496+1</f>
        <v>#REF!</v>
      </c>
      <c r="B497" t="s">
        <v>2038</v>
      </c>
      <c r="C497" s="63" t="s">
        <v>1511</v>
      </c>
      <c r="E497" t="s">
        <v>890</v>
      </c>
      <c r="G497" s="63" t="s">
        <v>590</v>
      </c>
      <c r="H497" s="63" t="s">
        <v>85</v>
      </c>
      <c r="I497" s="63">
        <v>20</v>
      </c>
      <c r="J497" s="63">
        <v>20</v>
      </c>
      <c r="K497" t="s">
        <v>1750</v>
      </c>
      <c r="L497" s="63" t="s">
        <v>201</v>
      </c>
      <c r="M497" s="227">
        <v>10000000</v>
      </c>
      <c r="N497" s="63" t="s">
        <v>586</v>
      </c>
      <c r="O497" s="63" t="s">
        <v>586</v>
      </c>
      <c r="P497" s="228">
        <f>M497/$M$984</f>
        <v>8.8501449211230831E-3</v>
      </c>
    </row>
    <row r="498" spans="1:16" x14ac:dyDescent="0.2">
      <c r="A498" s="225" t="e">
        <f>A497+1</f>
        <v>#REF!</v>
      </c>
      <c r="B498" t="s">
        <v>2990</v>
      </c>
      <c r="C498" s="63" t="s">
        <v>2991</v>
      </c>
      <c r="E498" t="s">
        <v>880</v>
      </c>
      <c r="G498" s="63" t="s">
        <v>590</v>
      </c>
      <c r="H498" s="63" t="s">
        <v>591</v>
      </c>
      <c r="I498" s="63">
        <v>20</v>
      </c>
      <c r="J498" s="63">
        <v>20</v>
      </c>
      <c r="K498" t="s">
        <v>1750</v>
      </c>
      <c r="L498" s="63" t="s">
        <v>201</v>
      </c>
      <c r="M498" s="227">
        <v>4340</v>
      </c>
      <c r="N498" s="63" t="s">
        <v>586</v>
      </c>
      <c r="O498" s="63" t="s">
        <v>586</v>
      </c>
      <c r="P498" s="228">
        <f>M498/$M$984</f>
        <v>3.8409628957674185E-6</v>
      </c>
    </row>
    <row r="499" spans="1:16" x14ac:dyDescent="0.2">
      <c r="A499" s="225" t="e">
        <f>A498+1</f>
        <v>#REF!</v>
      </c>
      <c r="B499" t="s">
        <v>430</v>
      </c>
      <c r="C499" s="63" t="s">
        <v>431</v>
      </c>
      <c r="E499" t="s">
        <v>892</v>
      </c>
      <c r="G499" s="63" t="s">
        <v>590</v>
      </c>
      <c r="H499" s="63" t="s">
        <v>105</v>
      </c>
      <c r="I499" s="63">
        <v>20</v>
      </c>
      <c r="J499" s="63">
        <v>20</v>
      </c>
      <c r="K499" t="s">
        <v>1750</v>
      </c>
      <c r="L499" s="63" t="s">
        <v>201</v>
      </c>
      <c r="M499" s="227">
        <v>174000</v>
      </c>
      <c r="N499" s="63" t="s">
        <v>586</v>
      </c>
      <c r="O499" s="63" t="s">
        <v>586</v>
      </c>
      <c r="P499" s="228">
        <f>M499/$M$984</f>
        <v>1.5399252162754166E-4</v>
      </c>
    </row>
    <row r="500" spans="1:16" x14ac:dyDescent="0.2">
      <c r="A500" s="225" t="e">
        <f>A499+1</f>
        <v>#REF!</v>
      </c>
      <c r="B500" t="s">
        <v>1956</v>
      </c>
      <c r="C500" s="63" t="s">
        <v>1957</v>
      </c>
      <c r="E500" t="s">
        <v>880</v>
      </c>
      <c r="G500" s="63" t="s">
        <v>590</v>
      </c>
      <c r="H500" s="63" t="s">
        <v>649</v>
      </c>
      <c r="I500" s="63">
        <v>15</v>
      </c>
      <c r="J500" s="63">
        <v>10</v>
      </c>
      <c r="K500" t="s">
        <v>1750</v>
      </c>
      <c r="L500" s="63" t="s">
        <v>201</v>
      </c>
      <c r="M500" s="227">
        <v>17500</v>
      </c>
      <c r="N500" s="63" t="s">
        <v>586</v>
      </c>
      <c r="O500" s="63" t="s">
        <v>586</v>
      </c>
      <c r="P500" s="228">
        <f>M500/$M$984</f>
        <v>1.5487753611965396E-5</v>
      </c>
    </row>
    <row r="501" spans="1:16" x14ac:dyDescent="0.2">
      <c r="A501" s="225" t="e">
        <f>A500+1</f>
        <v>#REF!</v>
      </c>
      <c r="B501" t="s">
        <v>3156</v>
      </c>
      <c r="C501" s="63" t="s">
        <v>3157</v>
      </c>
      <c r="E501" t="s">
        <v>3158</v>
      </c>
      <c r="G501" s="63" t="s">
        <v>590</v>
      </c>
      <c r="H501" s="63" t="s">
        <v>649</v>
      </c>
      <c r="I501" s="63">
        <v>15</v>
      </c>
      <c r="J501" s="63">
        <v>10</v>
      </c>
      <c r="K501" t="s">
        <v>1750</v>
      </c>
      <c r="L501" s="63" t="s">
        <v>201</v>
      </c>
      <c r="M501" s="227">
        <v>41000</v>
      </c>
      <c r="N501" s="63" t="s">
        <v>586</v>
      </c>
      <c r="O501" s="63" t="s">
        <v>586</v>
      </c>
      <c r="P501" s="228">
        <f>M501/$M$984</f>
        <v>3.6285594176604642E-5</v>
      </c>
    </row>
    <row r="502" spans="1:16" x14ac:dyDescent="0.2">
      <c r="A502" s="225" t="e">
        <f>A501+1</f>
        <v>#REF!</v>
      </c>
      <c r="B502" t="s">
        <v>2881</v>
      </c>
      <c r="C502" s="63" t="s">
        <v>2882</v>
      </c>
      <c r="E502" t="s">
        <v>2883</v>
      </c>
      <c r="F502" t="s">
        <v>895</v>
      </c>
      <c r="G502" s="63" t="s">
        <v>590</v>
      </c>
      <c r="H502" s="63" t="s">
        <v>591</v>
      </c>
      <c r="I502" s="63">
        <v>20</v>
      </c>
      <c r="J502" s="63">
        <v>20</v>
      </c>
      <c r="K502" t="s">
        <v>1750</v>
      </c>
      <c r="L502" s="63" t="s">
        <v>201</v>
      </c>
      <c r="M502" s="227">
        <v>18500</v>
      </c>
      <c r="N502" s="63" t="s">
        <v>586</v>
      </c>
      <c r="O502" s="63" t="s">
        <v>586</v>
      </c>
      <c r="P502" s="228">
        <f>M502/$M$984</f>
        <v>1.6372768104077706E-5</v>
      </c>
    </row>
    <row r="503" spans="1:16" x14ac:dyDescent="0.2">
      <c r="A503" s="225" t="e">
        <f>A502+1</f>
        <v>#REF!</v>
      </c>
      <c r="B503" t="s">
        <v>2555</v>
      </c>
      <c r="C503" s="63" t="s">
        <v>2556</v>
      </c>
      <c r="E503" t="s">
        <v>1259</v>
      </c>
      <c r="G503" s="63" t="s">
        <v>590</v>
      </c>
      <c r="H503" s="63" t="s">
        <v>406</v>
      </c>
      <c r="I503" s="63">
        <v>15</v>
      </c>
      <c r="J503" s="63">
        <v>10</v>
      </c>
      <c r="K503" t="s">
        <v>1750</v>
      </c>
      <c r="L503" s="63" t="s">
        <v>201</v>
      </c>
      <c r="M503" s="227">
        <v>47500</v>
      </c>
      <c r="N503" s="63" t="s">
        <v>586</v>
      </c>
      <c r="O503" s="63" t="s">
        <v>586</v>
      </c>
      <c r="P503" s="228">
        <f>M503/$M$984</f>
        <v>4.2038188375334645E-5</v>
      </c>
    </row>
    <row r="504" spans="1:16" x14ac:dyDescent="0.2">
      <c r="A504" s="225" t="e">
        <f>A503+1</f>
        <v>#REF!</v>
      </c>
      <c r="B504" t="s">
        <v>3250</v>
      </c>
      <c r="C504" s="63" t="s">
        <v>1790</v>
      </c>
      <c r="E504" t="s">
        <v>888</v>
      </c>
      <c r="G504" s="63" t="s">
        <v>590</v>
      </c>
      <c r="H504" s="63" t="s">
        <v>591</v>
      </c>
      <c r="I504" s="63">
        <v>20</v>
      </c>
      <c r="J504" s="63">
        <v>20</v>
      </c>
      <c r="K504" t="s">
        <v>1750</v>
      </c>
      <c r="L504" s="63" t="s">
        <v>201</v>
      </c>
      <c r="M504" s="227">
        <v>52500</v>
      </c>
      <c r="N504" s="63" t="s">
        <v>586</v>
      </c>
      <c r="O504" s="63" t="s">
        <v>586</v>
      </c>
      <c r="P504" s="228">
        <f>M504/$M$984</f>
        <v>4.6463260835896189E-5</v>
      </c>
    </row>
    <row r="505" spans="1:16" x14ac:dyDescent="0.2">
      <c r="A505" s="225" t="e">
        <f>A504+1</f>
        <v>#REF!</v>
      </c>
      <c r="B505" t="s">
        <v>3229</v>
      </c>
      <c r="C505" s="63" t="s">
        <v>3230</v>
      </c>
      <c r="E505" t="s">
        <v>3231</v>
      </c>
      <c r="G505" s="63" t="s">
        <v>590</v>
      </c>
      <c r="H505" s="63" t="s">
        <v>591</v>
      </c>
      <c r="I505" s="63">
        <v>20</v>
      </c>
      <c r="J505" s="63">
        <v>20</v>
      </c>
      <c r="K505" t="s">
        <v>1750</v>
      </c>
      <c r="L505" s="63" t="s">
        <v>201</v>
      </c>
      <c r="M505" s="227">
        <v>175000</v>
      </c>
      <c r="N505" s="63" t="s">
        <v>586</v>
      </c>
      <c r="O505" s="63" t="s">
        <v>586</v>
      </c>
      <c r="P505" s="228">
        <f>M505/$M$984</f>
        <v>1.5487753611965395E-4</v>
      </c>
    </row>
    <row r="506" spans="1:16" x14ac:dyDescent="0.2">
      <c r="A506" s="225" t="e">
        <f>A505+1</f>
        <v>#REF!</v>
      </c>
      <c r="B506" t="s">
        <v>2017</v>
      </c>
      <c r="C506" s="63" t="s">
        <v>2018</v>
      </c>
      <c r="E506" t="s">
        <v>2019</v>
      </c>
      <c r="G506" s="63" t="s">
        <v>590</v>
      </c>
      <c r="H506" s="63" t="s">
        <v>591</v>
      </c>
      <c r="I506" s="63">
        <v>20</v>
      </c>
      <c r="J506" s="63">
        <v>20</v>
      </c>
      <c r="K506" t="s">
        <v>1750</v>
      </c>
      <c r="L506" s="63" t="s">
        <v>201</v>
      </c>
      <c r="M506" s="227">
        <v>8000</v>
      </c>
      <c r="N506" s="63" t="s">
        <v>586</v>
      </c>
      <c r="O506" s="63" t="s">
        <v>586</v>
      </c>
      <c r="P506" s="228">
        <f>M506/$M$984</f>
        <v>7.0801159368984669E-6</v>
      </c>
    </row>
    <row r="507" spans="1:16" x14ac:dyDescent="0.2">
      <c r="A507" s="225" t="e">
        <f>A506+1</f>
        <v>#REF!</v>
      </c>
      <c r="B507" t="s">
        <v>3125</v>
      </c>
      <c r="C507" s="63" t="s">
        <v>3126</v>
      </c>
      <c r="E507" t="s">
        <v>888</v>
      </c>
      <c r="G507" s="63" t="s">
        <v>590</v>
      </c>
      <c r="H507" s="63" t="s">
        <v>591</v>
      </c>
      <c r="I507" s="63">
        <v>20</v>
      </c>
      <c r="J507" s="63">
        <v>20</v>
      </c>
      <c r="K507" t="s">
        <v>1750</v>
      </c>
      <c r="L507" s="63" t="s">
        <v>201</v>
      </c>
      <c r="M507" s="227">
        <v>252500</v>
      </c>
      <c r="N507" s="63" t="s">
        <v>586</v>
      </c>
      <c r="O507" s="63" t="s">
        <v>586</v>
      </c>
      <c r="P507" s="228">
        <f>M507/$M$984</f>
        <v>2.2346615925835785E-4</v>
      </c>
    </row>
    <row r="508" spans="1:16" x14ac:dyDescent="0.2">
      <c r="A508" s="225" t="e">
        <f>A507+1</f>
        <v>#REF!</v>
      </c>
      <c r="B508" t="s">
        <v>301</v>
      </c>
      <c r="C508" s="63" t="s">
        <v>302</v>
      </c>
      <c r="E508" t="s">
        <v>890</v>
      </c>
      <c r="G508" s="63" t="s">
        <v>590</v>
      </c>
      <c r="H508" s="63" t="s">
        <v>105</v>
      </c>
      <c r="I508" s="63">
        <v>20</v>
      </c>
      <c r="J508" s="63">
        <v>20</v>
      </c>
      <c r="K508" t="s">
        <v>1750</v>
      </c>
      <c r="L508" s="63" t="s">
        <v>201</v>
      </c>
      <c r="M508" s="227">
        <v>117500</v>
      </c>
      <c r="N508" s="63" t="s">
        <v>586</v>
      </c>
      <c r="O508" s="63" t="s">
        <v>586</v>
      </c>
      <c r="P508" s="228">
        <f>M508/$M$984</f>
        <v>1.0398920282319624E-4</v>
      </c>
    </row>
    <row r="509" spans="1:16" x14ac:dyDescent="0.2">
      <c r="A509" s="225" t="e">
        <f>A508+1</f>
        <v>#REF!</v>
      </c>
      <c r="B509" t="s">
        <v>1522</v>
      </c>
      <c r="C509" s="63" t="s">
        <v>1523</v>
      </c>
      <c r="E509" t="s">
        <v>1259</v>
      </c>
      <c r="F509" t="s">
        <v>1387</v>
      </c>
      <c r="G509" s="63" t="s">
        <v>590</v>
      </c>
      <c r="H509" s="63" t="s">
        <v>649</v>
      </c>
      <c r="I509" s="63">
        <v>15</v>
      </c>
      <c r="J509" s="63">
        <v>10</v>
      </c>
      <c r="K509" t="s">
        <v>1750</v>
      </c>
      <c r="L509" s="63" t="s">
        <v>201</v>
      </c>
      <c r="M509" s="227">
        <v>120500</v>
      </c>
      <c r="N509" s="63" t="s">
        <v>586</v>
      </c>
      <c r="O509" s="63" t="s">
        <v>586</v>
      </c>
      <c r="P509" s="228">
        <f>M509/$M$984</f>
        <v>1.0664424629953315E-4</v>
      </c>
    </row>
    <row r="510" spans="1:16" x14ac:dyDescent="0.2">
      <c r="A510" s="225" t="e">
        <f>A509+1</f>
        <v>#REF!</v>
      </c>
      <c r="B510" t="s">
        <v>1710</v>
      </c>
      <c r="C510" s="63" t="s">
        <v>1711</v>
      </c>
      <c r="E510" t="s">
        <v>890</v>
      </c>
      <c r="G510" s="63" t="s">
        <v>590</v>
      </c>
      <c r="H510" s="63" t="s">
        <v>591</v>
      </c>
      <c r="I510" s="63">
        <v>20</v>
      </c>
      <c r="J510" s="63">
        <v>20</v>
      </c>
      <c r="K510" t="s">
        <v>1750</v>
      </c>
      <c r="L510" s="63" t="s">
        <v>201</v>
      </c>
      <c r="M510" s="227">
        <v>94000</v>
      </c>
      <c r="N510" s="63" t="s">
        <v>586</v>
      </c>
      <c r="O510" s="63" t="s">
        <v>586</v>
      </c>
      <c r="P510" s="228">
        <f>M510/$M$984</f>
        <v>8.3191362258556984E-5</v>
      </c>
    </row>
    <row r="511" spans="1:16" x14ac:dyDescent="0.2">
      <c r="A511" s="225" t="e">
        <f>A510+1</f>
        <v>#REF!</v>
      </c>
      <c r="B511" t="s">
        <v>2728</v>
      </c>
      <c r="C511" s="63" t="s">
        <v>2729</v>
      </c>
      <c r="E511" t="s">
        <v>2730</v>
      </c>
      <c r="G511" s="63" t="s">
        <v>590</v>
      </c>
      <c r="H511" s="63" t="s">
        <v>591</v>
      </c>
      <c r="I511" s="63">
        <v>20</v>
      </c>
      <c r="J511" s="63">
        <v>20</v>
      </c>
      <c r="K511" t="s">
        <v>1750</v>
      </c>
      <c r="L511" s="63" t="s">
        <v>201</v>
      </c>
      <c r="M511" s="227">
        <v>37500</v>
      </c>
      <c r="N511" s="63" t="s">
        <v>586</v>
      </c>
      <c r="O511" s="63" t="s">
        <v>586</v>
      </c>
      <c r="P511" s="228">
        <f>M511/$M$984</f>
        <v>3.3188043454211564E-5</v>
      </c>
    </row>
    <row r="512" spans="1:16" x14ac:dyDescent="0.2">
      <c r="A512" s="225" t="e">
        <f>A511+1</f>
        <v>#REF!</v>
      </c>
      <c r="B512" t="s">
        <v>1743</v>
      </c>
      <c r="C512" s="63" t="s">
        <v>1744</v>
      </c>
      <c r="E512" t="s">
        <v>1324</v>
      </c>
      <c r="F512" t="s">
        <v>559</v>
      </c>
      <c r="G512" s="63" t="s">
        <v>590</v>
      </c>
      <c r="H512" s="63" t="s">
        <v>591</v>
      </c>
      <c r="I512" s="63">
        <v>20</v>
      </c>
      <c r="J512" s="63">
        <v>20</v>
      </c>
      <c r="K512" t="s">
        <v>1750</v>
      </c>
      <c r="L512" s="63" t="s">
        <v>201</v>
      </c>
      <c r="M512" s="227">
        <v>32000</v>
      </c>
      <c r="N512" s="63" t="s">
        <v>586</v>
      </c>
      <c r="O512" s="63" t="s">
        <v>586</v>
      </c>
      <c r="P512" s="228">
        <f>M512/$M$984</f>
        <v>2.8320463747593868E-5</v>
      </c>
    </row>
    <row r="513" spans="1:16" x14ac:dyDescent="0.2">
      <c r="A513" s="225" t="e">
        <f>A512+1</f>
        <v>#REF!</v>
      </c>
      <c r="B513" t="s">
        <v>2856</v>
      </c>
      <c r="C513" s="63" t="s">
        <v>2857</v>
      </c>
      <c r="E513" t="s">
        <v>880</v>
      </c>
      <c r="G513" s="63" t="s">
        <v>590</v>
      </c>
      <c r="H513" s="63" t="s">
        <v>649</v>
      </c>
      <c r="I513" s="63">
        <v>15</v>
      </c>
      <c r="J513" s="63">
        <v>10</v>
      </c>
      <c r="K513" t="s">
        <v>1750</v>
      </c>
      <c r="L513" s="63" t="s">
        <v>201</v>
      </c>
      <c r="M513" s="227">
        <v>31000</v>
      </c>
      <c r="N513" s="63" t="s">
        <v>586</v>
      </c>
      <c r="O513" s="63" t="s">
        <v>586</v>
      </c>
      <c r="P513" s="228">
        <f>M513/$M$984</f>
        <v>2.7435449255481558E-5</v>
      </c>
    </row>
    <row r="514" spans="1:16" x14ac:dyDescent="0.2">
      <c r="A514" s="225" t="e">
        <f>A513+1</f>
        <v>#REF!</v>
      </c>
      <c r="B514" t="s">
        <v>611</v>
      </c>
      <c r="C514" s="63" t="s">
        <v>573</v>
      </c>
      <c r="E514" t="s">
        <v>203</v>
      </c>
      <c r="G514" s="63" t="s">
        <v>590</v>
      </c>
      <c r="H514" s="63" t="s">
        <v>591</v>
      </c>
      <c r="I514" s="63">
        <v>20</v>
      </c>
      <c r="J514" s="63">
        <v>20</v>
      </c>
      <c r="K514" t="s">
        <v>1750</v>
      </c>
      <c r="L514" s="63" t="s">
        <v>201</v>
      </c>
      <c r="M514" s="227">
        <v>13150</v>
      </c>
      <c r="N514" s="63" t="s">
        <v>586</v>
      </c>
      <c r="O514" s="63" t="s">
        <v>586</v>
      </c>
      <c r="P514" s="228">
        <f>M514/$M$984</f>
        <v>1.1637940571276855E-5</v>
      </c>
    </row>
    <row r="515" spans="1:16" x14ac:dyDescent="0.2">
      <c r="A515" s="225" t="e">
        <f>A514+1</f>
        <v>#REF!</v>
      </c>
      <c r="B515" t="s">
        <v>679</v>
      </c>
      <c r="C515" s="63" t="s">
        <v>475</v>
      </c>
      <c r="D515" s="63" t="s">
        <v>625</v>
      </c>
      <c r="E515" t="s">
        <v>626</v>
      </c>
      <c r="F515" t="s">
        <v>627</v>
      </c>
      <c r="G515" s="63" t="s">
        <v>587</v>
      </c>
      <c r="H515" s="63" t="s">
        <v>585</v>
      </c>
      <c r="I515" s="63">
        <v>15</v>
      </c>
      <c r="J515" s="63">
        <v>15</v>
      </c>
      <c r="K515" t="s">
        <v>628</v>
      </c>
      <c r="L515" s="63" t="s">
        <v>629</v>
      </c>
      <c r="M515" s="227">
        <v>98</v>
      </c>
      <c r="N515" s="63" t="s">
        <v>586</v>
      </c>
      <c r="O515" s="63" t="s">
        <v>2453</v>
      </c>
      <c r="P515" s="228">
        <f>M515/$M$984</f>
        <v>8.6731420227006219E-8</v>
      </c>
    </row>
    <row r="516" spans="1:16" x14ac:dyDescent="0.2">
      <c r="A516" s="225" t="e">
        <f>A515+1</f>
        <v>#REF!</v>
      </c>
      <c r="B516" t="s">
        <v>497</v>
      </c>
      <c r="C516" s="63" t="s">
        <v>498</v>
      </c>
      <c r="E516" t="s">
        <v>906</v>
      </c>
      <c r="G516" s="63" t="s">
        <v>590</v>
      </c>
      <c r="H516" s="63" t="s">
        <v>85</v>
      </c>
      <c r="I516" s="63">
        <v>20</v>
      </c>
      <c r="J516" s="63">
        <v>20</v>
      </c>
      <c r="K516" t="s">
        <v>1750</v>
      </c>
      <c r="L516" s="63" t="s">
        <v>201</v>
      </c>
      <c r="M516" s="227">
        <v>379383</v>
      </c>
      <c r="N516" s="63" t="s">
        <v>586</v>
      </c>
      <c r="O516" s="63" t="s">
        <v>586</v>
      </c>
      <c r="P516" s="228">
        <f>M516/$M$984</f>
        <v>3.3575945306104385E-4</v>
      </c>
    </row>
    <row r="517" spans="1:16" x14ac:dyDescent="0.2">
      <c r="A517" s="225" t="e">
        <f>A516+1</f>
        <v>#REF!</v>
      </c>
      <c r="B517" t="s">
        <v>2737</v>
      </c>
      <c r="C517" s="63" t="s">
        <v>2738</v>
      </c>
      <c r="E517" t="s">
        <v>2739</v>
      </c>
      <c r="G517" s="63" t="s">
        <v>590</v>
      </c>
      <c r="H517" s="63" t="s">
        <v>591</v>
      </c>
      <c r="I517" s="63">
        <v>20</v>
      </c>
      <c r="J517" s="63">
        <v>20</v>
      </c>
      <c r="K517" t="s">
        <v>219</v>
      </c>
      <c r="L517" s="63" t="s">
        <v>220</v>
      </c>
      <c r="M517" s="227">
        <v>111500</v>
      </c>
      <c r="N517" s="63" t="s">
        <v>586</v>
      </c>
      <c r="O517" s="63" t="s">
        <v>586</v>
      </c>
      <c r="P517" s="228">
        <f>M517/$M$984</f>
        <v>9.8679115870522373E-5</v>
      </c>
    </row>
    <row r="518" spans="1:16" x14ac:dyDescent="0.2">
      <c r="A518" s="225" t="e">
        <f>A517+1</f>
        <v>#REF!</v>
      </c>
      <c r="B518" t="s">
        <v>2090</v>
      </c>
      <c r="C518" s="63" t="s">
        <v>2091</v>
      </c>
      <c r="E518" t="s">
        <v>2092</v>
      </c>
      <c r="G518" s="63" t="s">
        <v>590</v>
      </c>
      <c r="H518" s="63" t="s">
        <v>591</v>
      </c>
      <c r="I518" s="63">
        <v>20</v>
      </c>
      <c r="J518" s="63">
        <v>20</v>
      </c>
      <c r="K518" t="s">
        <v>219</v>
      </c>
      <c r="L518" s="63" t="s">
        <v>220</v>
      </c>
      <c r="M518" s="227">
        <v>49000</v>
      </c>
      <c r="N518" s="63" t="s">
        <v>586</v>
      </c>
      <c r="O518" s="63" t="s">
        <v>586</v>
      </c>
      <c r="P518" s="228">
        <f>M518/$M$984</f>
        <v>4.3365710113503111E-5</v>
      </c>
    </row>
    <row r="519" spans="1:16" x14ac:dyDescent="0.2">
      <c r="A519" s="225" t="e">
        <f>A518+1</f>
        <v>#REF!</v>
      </c>
      <c r="B519" t="s">
        <v>2708</v>
      </c>
      <c r="C519" s="63" t="s">
        <v>2709</v>
      </c>
      <c r="E519" t="s">
        <v>2092</v>
      </c>
      <c r="G519" s="63" t="s">
        <v>590</v>
      </c>
      <c r="H519" s="63" t="s">
        <v>591</v>
      </c>
      <c r="I519" s="63">
        <v>20</v>
      </c>
      <c r="J519" s="63">
        <v>20</v>
      </c>
      <c r="K519" t="s">
        <v>219</v>
      </c>
      <c r="L519" s="63" t="s">
        <v>220</v>
      </c>
      <c r="M519" s="227">
        <v>194500</v>
      </c>
      <c r="N519" s="63" t="s">
        <v>586</v>
      </c>
      <c r="O519" s="63" t="s">
        <v>586</v>
      </c>
      <c r="P519" s="228">
        <f>M519/$M$984</f>
        <v>1.7213531871584396E-4</v>
      </c>
    </row>
    <row r="520" spans="1:16" x14ac:dyDescent="0.2">
      <c r="A520" s="225" t="e">
        <f>A519+1</f>
        <v>#REF!</v>
      </c>
      <c r="B520" t="s">
        <v>1907</v>
      </c>
      <c r="C520" s="63" t="s">
        <v>1908</v>
      </c>
      <c r="D520" s="63" t="s">
        <v>656</v>
      </c>
      <c r="E520" t="s">
        <v>1909</v>
      </c>
      <c r="F520" t="s">
        <v>1910</v>
      </c>
      <c r="G520" s="63" t="s">
        <v>590</v>
      </c>
      <c r="H520" s="63" t="s">
        <v>591</v>
      </c>
      <c r="I520" s="63">
        <v>20</v>
      </c>
      <c r="J520" s="63">
        <v>20</v>
      </c>
      <c r="K520" t="s">
        <v>205</v>
      </c>
      <c r="L520" s="63" t="s">
        <v>206</v>
      </c>
      <c r="M520" s="227">
        <v>2000</v>
      </c>
      <c r="N520" s="63" t="s">
        <v>586</v>
      </c>
      <c r="O520" s="63" t="s">
        <v>586</v>
      </c>
      <c r="P520" s="228">
        <f>M520/$M$984</f>
        <v>1.7700289842246167E-6</v>
      </c>
    </row>
    <row r="521" spans="1:16" x14ac:dyDescent="0.2">
      <c r="A521" s="225" t="e">
        <f>A520+1</f>
        <v>#REF!</v>
      </c>
      <c r="B521" t="s">
        <v>324</v>
      </c>
      <c r="C521" s="63" t="s">
        <v>325</v>
      </c>
      <c r="E521" t="s">
        <v>1489</v>
      </c>
      <c r="F521" t="s">
        <v>886</v>
      </c>
      <c r="G521" s="63" t="s">
        <v>590</v>
      </c>
      <c r="H521" s="63" t="s">
        <v>591</v>
      </c>
      <c r="I521" s="63">
        <v>20</v>
      </c>
      <c r="J521" s="63">
        <v>20</v>
      </c>
      <c r="K521" t="s">
        <v>1750</v>
      </c>
      <c r="L521" s="63" t="s">
        <v>201</v>
      </c>
      <c r="M521" s="227">
        <v>258500</v>
      </c>
      <c r="N521" s="63" t="s">
        <v>586</v>
      </c>
      <c r="O521" s="63" t="s">
        <v>586</v>
      </c>
      <c r="P521" s="228">
        <f>M521/$M$984</f>
        <v>2.2877624621103171E-4</v>
      </c>
    </row>
    <row r="522" spans="1:16" x14ac:dyDescent="0.2">
      <c r="A522" s="225" t="e">
        <f>A521+1</f>
        <v>#REF!</v>
      </c>
      <c r="B522" t="s">
        <v>27</v>
      </c>
      <c r="C522" s="63" t="s">
        <v>28</v>
      </c>
      <c r="D522" s="63" t="s">
        <v>656</v>
      </c>
      <c r="E522" t="s">
        <v>1782</v>
      </c>
      <c r="F522" t="s">
        <v>886</v>
      </c>
      <c r="G522" s="63" t="s">
        <v>590</v>
      </c>
      <c r="H522" s="63" t="s">
        <v>591</v>
      </c>
      <c r="I522" s="63">
        <v>20</v>
      </c>
      <c r="J522" s="63">
        <v>20</v>
      </c>
      <c r="K522" t="s">
        <v>1750</v>
      </c>
      <c r="L522" s="63" t="s">
        <v>201</v>
      </c>
      <c r="M522" s="227">
        <v>573358</v>
      </c>
      <c r="N522" s="63" t="s">
        <v>586</v>
      </c>
      <c r="O522" s="63" t="s">
        <v>586</v>
      </c>
      <c r="P522" s="228">
        <f>M522/$M$984</f>
        <v>5.0743013916852893E-4</v>
      </c>
    </row>
    <row r="523" spans="1:16" x14ac:dyDescent="0.2">
      <c r="A523" s="225" t="e">
        <f>A522+1</f>
        <v>#REF!</v>
      </c>
      <c r="B523" t="s">
        <v>603</v>
      </c>
      <c r="C523" s="63" t="s">
        <v>604</v>
      </c>
      <c r="E523" t="s">
        <v>1489</v>
      </c>
      <c r="F523" t="s">
        <v>886</v>
      </c>
      <c r="G523" s="63" t="s">
        <v>590</v>
      </c>
      <c r="H523" s="63" t="s">
        <v>591</v>
      </c>
      <c r="I523" s="63">
        <v>20</v>
      </c>
      <c r="J523" s="63">
        <v>20</v>
      </c>
      <c r="K523" t="s">
        <v>1750</v>
      </c>
      <c r="L523" s="63" t="s">
        <v>201</v>
      </c>
      <c r="M523" s="227">
        <v>56000</v>
      </c>
      <c r="N523" s="63" t="s">
        <v>586</v>
      </c>
      <c r="O523" s="63" t="s">
        <v>586</v>
      </c>
      <c r="P523" s="228">
        <f>M523/$M$984</f>
        <v>4.9560811558289267E-5</v>
      </c>
    </row>
    <row r="524" spans="1:16" x14ac:dyDescent="0.2">
      <c r="A524" s="225" t="e">
        <f>A523+1</f>
        <v>#REF!</v>
      </c>
      <c r="B524" t="s">
        <v>1520</v>
      </c>
      <c r="C524" s="63" t="s">
        <v>279</v>
      </c>
      <c r="E524" t="s">
        <v>1490</v>
      </c>
      <c r="F524" t="s">
        <v>885</v>
      </c>
      <c r="G524" s="63" t="s">
        <v>590</v>
      </c>
      <c r="H524" s="63" t="s">
        <v>591</v>
      </c>
      <c r="I524" s="63">
        <v>20</v>
      </c>
      <c r="J524" s="63">
        <v>20</v>
      </c>
      <c r="K524" t="s">
        <v>1750</v>
      </c>
      <c r="L524" s="63" t="s">
        <v>201</v>
      </c>
      <c r="M524" s="227">
        <v>21400</v>
      </c>
      <c r="N524" s="63" t="s">
        <v>586</v>
      </c>
      <c r="O524" s="63" t="s">
        <v>586</v>
      </c>
      <c r="P524" s="228">
        <f>M524/$M$984</f>
        <v>1.8939310131203399E-5</v>
      </c>
    </row>
    <row r="525" spans="1:16" x14ac:dyDescent="0.2">
      <c r="A525" s="225" t="e">
        <f>A524+1</f>
        <v>#REF!</v>
      </c>
      <c r="B525" t="s">
        <v>2086</v>
      </c>
      <c r="C525" s="63" t="s">
        <v>2087</v>
      </c>
      <c r="E525" t="s">
        <v>2088</v>
      </c>
      <c r="F525" t="s">
        <v>2089</v>
      </c>
      <c r="G525" s="63" t="s">
        <v>590</v>
      </c>
      <c r="H525" s="63" t="s">
        <v>105</v>
      </c>
      <c r="I525" s="63">
        <v>20</v>
      </c>
      <c r="J525" s="63">
        <v>20</v>
      </c>
      <c r="K525" t="s">
        <v>102</v>
      </c>
      <c r="L525" s="63" t="s">
        <v>103</v>
      </c>
      <c r="M525" s="227">
        <v>94750</v>
      </c>
      <c r="N525" s="63" t="s">
        <v>586</v>
      </c>
      <c r="O525" s="63" t="s">
        <v>586</v>
      </c>
      <c r="P525" s="228">
        <f>M525/$M$984</f>
        <v>8.385512312764121E-5</v>
      </c>
    </row>
    <row r="526" spans="1:16" x14ac:dyDescent="0.2">
      <c r="A526" s="225" t="e">
        <f>A525+1</f>
        <v>#REF!</v>
      </c>
      <c r="B526" t="s">
        <v>2839</v>
      </c>
      <c r="C526" s="63" t="s">
        <v>2840</v>
      </c>
      <c r="E526" t="s">
        <v>2841</v>
      </c>
      <c r="G526" s="63" t="s">
        <v>590</v>
      </c>
      <c r="H526" s="63" t="s">
        <v>591</v>
      </c>
      <c r="I526" s="63">
        <v>20</v>
      </c>
      <c r="J526" s="63">
        <v>20</v>
      </c>
      <c r="K526" t="s">
        <v>1750</v>
      </c>
      <c r="L526" s="63" t="s">
        <v>201</v>
      </c>
      <c r="M526" s="227">
        <v>179500</v>
      </c>
      <c r="N526" s="63" t="s">
        <v>586</v>
      </c>
      <c r="O526" s="63" t="s">
        <v>586</v>
      </c>
      <c r="P526" s="228">
        <f>M526/$M$984</f>
        <v>1.5886010133415936E-4</v>
      </c>
    </row>
    <row r="527" spans="1:16" x14ac:dyDescent="0.2">
      <c r="A527" s="225" t="e">
        <f>A526+1</f>
        <v>#REF!</v>
      </c>
      <c r="B527" t="s">
        <v>2845</v>
      </c>
      <c r="C527" s="63" t="s">
        <v>2846</v>
      </c>
      <c r="E527" t="s">
        <v>2841</v>
      </c>
      <c r="G527" s="63" t="s">
        <v>590</v>
      </c>
      <c r="H527" s="63" t="s">
        <v>591</v>
      </c>
      <c r="I527" s="63">
        <v>20</v>
      </c>
      <c r="J527" s="63">
        <v>20</v>
      </c>
      <c r="K527" t="s">
        <v>1750</v>
      </c>
      <c r="L527" s="63" t="s">
        <v>201</v>
      </c>
      <c r="M527" s="227">
        <v>130000</v>
      </c>
      <c r="N527" s="63" t="s">
        <v>586</v>
      </c>
      <c r="O527" s="63" t="s">
        <v>586</v>
      </c>
      <c r="P527" s="228">
        <f>M527/$M$984</f>
        <v>1.1505188397460008E-4</v>
      </c>
    </row>
    <row r="528" spans="1:16" x14ac:dyDescent="0.2">
      <c r="A528" s="225" t="e">
        <f>A527+1</f>
        <v>#REF!</v>
      </c>
      <c r="B528" t="s">
        <v>2377</v>
      </c>
      <c r="C528" s="63" t="s">
        <v>1353</v>
      </c>
      <c r="E528" t="s">
        <v>1354</v>
      </c>
      <c r="F528" t="s">
        <v>1355</v>
      </c>
      <c r="G528" s="63" t="s">
        <v>590</v>
      </c>
      <c r="H528" s="63" t="s">
        <v>85</v>
      </c>
      <c r="I528" s="63">
        <v>20</v>
      </c>
      <c r="J528" s="63">
        <v>20</v>
      </c>
      <c r="K528" t="s">
        <v>102</v>
      </c>
      <c r="L528" s="63" t="s">
        <v>103</v>
      </c>
      <c r="M528" s="227">
        <v>34500</v>
      </c>
      <c r="N528" s="63" t="s">
        <v>586</v>
      </c>
      <c r="O528" s="63" t="s">
        <v>586</v>
      </c>
      <c r="P528" s="228">
        <f>M528/$M$984</f>
        <v>3.0532999977874639E-5</v>
      </c>
    </row>
    <row r="529" spans="1:16" x14ac:dyDescent="0.2">
      <c r="A529" s="225" t="e">
        <f>A528+1</f>
        <v>#REF!</v>
      </c>
      <c r="B529" t="s">
        <v>414</v>
      </c>
      <c r="C529" s="63" t="s">
        <v>415</v>
      </c>
      <c r="E529" t="s">
        <v>974</v>
      </c>
      <c r="G529" s="63" t="s">
        <v>590</v>
      </c>
      <c r="H529" s="63" t="s">
        <v>106</v>
      </c>
      <c r="I529" s="63">
        <v>20</v>
      </c>
      <c r="J529" s="63">
        <v>20</v>
      </c>
      <c r="K529" t="s">
        <v>219</v>
      </c>
      <c r="L529" s="63" t="s">
        <v>220</v>
      </c>
      <c r="M529" s="227">
        <v>9400</v>
      </c>
      <c r="N529" s="63" t="s">
        <v>586</v>
      </c>
      <c r="O529" s="63" t="s">
        <v>586</v>
      </c>
      <c r="P529" s="228">
        <f>M529/$M$984</f>
        <v>8.3191362258556991E-6</v>
      </c>
    </row>
    <row r="530" spans="1:16" x14ac:dyDescent="0.2">
      <c r="A530" s="225" t="e">
        <f>A529+1</f>
        <v>#REF!</v>
      </c>
      <c r="B530" t="s">
        <v>2011</v>
      </c>
      <c r="C530" s="63" t="s">
        <v>323</v>
      </c>
      <c r="E530" t="s">
        <v>1346</v>
      </c>
      <c r="F530" t="s">
        <v>1184</v>
      </c>
      <c r="G530" s="63" t="s">
        <v>590</v>
      </c>
      <c r="H530" s="63" t="s">
        <v>591</v>
      </c>
      <c r="I530" s="63">
        <v>20</v>
      </c>
      <c r="J530" s="63">
        <v>20</v>
      </c>
      <c r="K530" t="s">
        <v>219</v>
      </c>
      <c r="L530" s="63" t="s">
        <v>220</v>
      </c>
      <c r="M530" s="227">
        <v>9500</v>
      </c>
      <c r="N530" s="63" t="s">
        <v>586</v>
      </c>
      <c r="O530" s="63" t="s">
        <v>586</v>
      </c>
      <c r="P530" s="228">
        <f>M530/$M$984</f>
        <v>8.4076376750669293E-6</v>
      </c>
    </row>
    <row r="531" spans="1:16" x14ac:dyDescent="0.2">
      <c r="A531" s="225" t="e">
        <f>A530+1</f>
        <v>#REF!</v>
      </c>
      <c r="B531" t="s">
        <v>668</v>
      </c>
      <c r="C531" s="63" t="s">
        <v>669</v>
      </c>
      <c r="E531" t="s">
        <v>1065</v>
      </c>
      <c r="F531" t="s">
        <v>1066</v>
      </c>
      <c r="G531" s="63" t="s">
        <v>590</v>
      </c>
      <c r="H531" s="63" t="s">
        <v>591</v>
      </c>
      <c r="I531" s="63">
        <v>20</v>
      </c>
      <c r="J531" s="63">
        <v>20</v>
      </c>
      <c r="K531" t="s">
        <v>219</v>
      </c>
      <c r="L531" s="63" t="s">
        <v>220</v>
      </c>
      <c r="M531" s="227">
        <v>69000</v>
      </c>
      <c r="N531" s="63" t="s">
        <v>586</v>
      </c>
      <c r="O531" s="63" t="s">
        <v>586</v>
      </c>
      <c r="P531" s="228">
        <f>M531/$M$984</f>
        <v>6.1065999955749279E-5</v>
      </c>
    </row>
    <row r="532" spans="1:16" x14ac:dyDescent="0.2">
      <c r="A532" s="225" t="e">
        <f>A531+1</f>
        <v>#REF!</v>
      </c>
      <c r="B532" t="s">
        <v>1491</v>
      </c>
      <c r="C532" s="63" t="s">
        <v>1492</v>
      </c>
      <c r="E532" t="s">
        <v>1493</v>
      </c>
      <c r="G532" s="63" t="s">
        <v>590</v>
      </c>
      <c r="H532" s="63" t="s">
        <v>591</v>
      </c>
      <c r="I532" s="63">
        <v>20</v>
      </c>
      <c r="J532" s="63">
        <v>20</v>
      </c>
      <c r="K532" t="s">
        <v>219</v>
      </c>
      <c r="L532" s="63" t="s">
        <v>220</v>
      </c>
      <c r="M532" s="227">
        <v>2500</v>
      </c>
      <c r="N532" s="63" t="s">
        <v>586</v>
      </c>
      <c r="O532" s="63" t="s">
        <v>586</v>
      </c>
      <c r="P532" s="228">
        <f>M532/$M$984</f>
        <v>2.212536230280771E-6</v>
      </c>
    </row>
    <row r="533" spans="1:16" x14ac:dyDescent="0.2">
      <c r="A533" s="225" t="e">
        <f>A532+1</f>
        <v>#REF!</v>
      </c>
      <c r="B533" t="s">
        <v>2517</v>
      </c>
      <c r="C533" s="63" t="s">
        <v>2518</v>
      </c>
      <c r="E533" t="s">
        <v>2519</v>
      </c>
      <c r="G533" s="63" t="s">
        <v>590</v>
      </c>
      <c r="H533" s="63" t="s">
        <v>591</v>
      </c>
      <c r="I533" s="63">
        <v>20</v>
      </c>
      <c r="J533" s="63">
        <v>20</v>
      </c>
      <c r="K533" t="s">
        <v>219</v>
      </c>
      <c r="L533" s="63" t="s">
        <v>220</v>
      </c>
      <c r="M533" s="227">
        <v>39500</v>
      </c>
      <c r="N533" s="63" t="s">
        <v>586</v>
      </c>
      <c r="O533" s="63" t="s">
        <v>586</v>
      </c>
      <c r="P533" s="228">
        <f>M533/$M$984</f>
        <v>3.4958072438436176E-5</v>
      </c>
    </row>
    <row r="534" spans="1:16" x14ac:dyDescent="0.2">
      <c r="A534" s="225" t="e">
        <f>A533+1</f>
        <v>#REF!</v>
      </c>
      <c r="B534" t="s">
        <v>1768</v>
      </c>
      <c r="C534" s="63" t="s">
        <v>1769</v>
      </c>
      <c r="E534" t="s">
        <v>1770</v>
      </c>
      <c r="G534" s="63" t="s">
        <v>590</v>
      </c>
      <c r="H534" s="63" t="s">
        <v>591</v>
      </c>
      <c r="I534" s="63">
        <v>20</v>
      </c>
      <c r="J534" s="63">
        <v>20</v>
      </c>
      <c r="K534" t="s">
        <v>219</v>
      </c>
      <c r="L534" s="63" t="s">
        <v>220</v>
      </c>
      <c r="M534" s="227">
        <v>110000</v>
      </c>
      <c r="N534" s="63" t="s">
        <v>586</v>
      </c>
      <c r="O534" s="63" t="s">
        <v>586</v>
      </c>
      <c r="P534" s="228">
        <f>M534/$M$984</f>
        <v>9.7351594132353921E-5</v>
      </c>
    </row>
    <row r="535" spans="1:16" x14ac:dyDescent="0.2">
      <c r="A535" s="225" t="e">
        <f>A534+1</f>
        <v>#REF!</v>
      </c>
      <c r="B535" t="s">
        <v>1783</v>
      </c>
      <c r="C535" s="63" t="s">
        <v>1784</v>
      </c>
      <c r="E535" t="s">
        <v>1785</v>
      </c>
      <c r="G535" s="63" t="s">
        <v>590</v>
      </c>
      <c r="H535" s="63" t="s">
        <v>591</v>
      </c>
      <c r="I535" s="63">
        <v>20</v>
      </c>
      <c r="J535" s="63">
        <v>20</v>
      </c>
      <c r="K535" t="s">
        <v>219</v>
      </c>
      <c r="L535" s="63" t="s">
        <v>220</v>
      </c>
      <c r="M535" s="227">
        <v>56500</v>
      </c>
      <c r="N535" s="63" t="s">
        <v>586</v>
      </c>
      <c r="O535" s="63" t="s">
        <v>586</v>
      </c>
      <c r="P535" s="228">
        <f>M535/$M$984</f>
        <v>5.000331880434542E-5</v>
      </c>
    </row>
    <row r="536" spans="1:16" x14ac:dyDescent="0.2">
      <c r="A536" s="225" t="e">
        <f>A535+1</f>
        <v>#REF!</v>
      </c>
      <c r="B536" t="s">
        <v>1818</v>
      </c>
      <c r="C536" s="63" t="s">
        <v>1819</v>
      </c>
      <c r="D536" s="63" t="s">
        <v>656</v>
      </c>
      <c r="E536" t="s">
        <v>1752</v>
      </c>
      <c r="G536" s="63" t="s">
        <v>590</v>
      </c>
      <c r="H536" s="63" t="s">
        <v>591</v>
      </c>
      <c r="I536" s="63">
        <v>20</v>
      </c>
      <c r="J536" s="63">
        <v>20</v>
      </c>
      <c r="K536" t="s">
        <v>219</v>
      </c>
      <c r="L536" s="63" t="s">
        <v>220</v>
      </c>
      <c r="M536" s="227">
        <v>29342</v>
      </c>
      <c r="N536" s="63" t="s">
        <v>586</v>
      </c>
      <c r="O536" s="63" t="s">
        <v>586</v>
      </c>
      <c r="P536" s="228">
        <f>M536/$M$984</f>
        <v>2.5968095227559351E-5</v>
      </c>
    </row>
    <row r="537" spans="1:16" x14ac:dyDescent="0.2">
      <c r="A537" s="225" t="e">
        <f>A536+1</f>
        <v>#REF!</v>
      </c>
      <c r="B537" t="s">
        <v>1797</v>
      </c>
      <c r="C537" s="63" t="s">
        <v>1798</v>
      </c>
      <c r="D537" s="63" t="s">
        <v>656</v>
      </c>
      <c r="E537" t="s">
        <v>1752</v>
      </c>
      <c r="G537" s="63" t="s">
        <v>590</v>
      </c>
      <c r="H537" s="63" t="s">
        <v>591</v>
      </c>
      <c r="I537" s="63">
        <v>20</v>
      </c>
      <c r="J537" s="63">
        <v>20</v>
      </c>
      <c r="K537" t="s">
        <v>219</v>
      </c>
      <c r="L537" s="63" t="s">
        <v>220</v>
      </c>
      <c r="M537" s="227">
        <v>26000</v>
      </c>
      <c r="N537" s="63" t="s">
        <v>586</v>
      </c>
      <c r="O537" s="63" t="s">
        <v>586</v>
      </c>
      <c r="P537" s="228">
        <f>M537/$M$984</f>
        <v>2.3010376794920018E-5</v>
      </c>
    </row>
    <row r="538" spans="1:16" x14ac:dyDescent="0.2">
      <c r="A538" s="225" t="e">
        <f>A537+1</f>
        <v>#REF!</v>
      </c>
      <c r="B538" t="s">
        <v>447</v>
      </c>
      <c r="C538" s="63" t="s">
        <v>368</v>
      </c>
      <c r="E538" t="s">
        <v>1554</v>
      </c>
      <c r="F538" t="s">
        <v>1555</v>
      </c>
      <c r="G538" s="63" t="s">
        <v>590</v>
      </c>
      <c r="H538" s="63" t="s">
        <v>591</v>
      </c>
      <c r="I538" s="63">
        <v>20</v>
      </c>
      <c r="J538" s="63">
        <v>20</v>
      </c>
      <c r="K538" t="s">
        <v>102</v>
      </c>
      <c r="L538" s="63" t="s">
        <v>103</v>
      </c>
      <c r="M538" s="227">
        <v>20000</v>
      </c>
      <c r="N538" s="63" t="s">
        <v>586</v>
      </c>
      <c r="O538" s="63" t="s">
        <v>586</v>
      </c>
      <c r="P538" s="228">
        <f>M538/$M$984</f>
        <v>1.7700289842246168E-5</v>
      </c>
    </row>
    <row r="539" spans="1:16" x14ac:dyDescent="0.2">
      <c r="A539" s="225" t="e">
        <f>A538+1</f>
        <v>#REF!</v>
      </c>
      <c r="B539" t="s">
        <v>390</v>
      </c>
      <c r="C539" s="63" t="s">
        <v>638</v>
      </c>
      <c r="D539" s="63" t="s">
        <v>391</v>
      </c>
      <c r="E539" t="s">
        <v>392</v>
      </c>
      <c r="F539" t="s">
        <v>393</v>
      </c>
      <c r="G539" s="63" t="s">
        <v>587</v>
      </c>
      <c r="H539" s="63" t="s">
        <v>585</v>
      </c>
      <c r="I539" s="63">
        <v>15</v>
      </c>
      <c r="J539" s="63">
        <v>15</v>
      </c>
      <c r="K539" t="s">
        <v>394</v>
      </c>
      <c r="L539" s="63" t="s">
        <v>395</v>
      </c>
      <c r="M539" s="227">
        <v>12000</v>
      </c>
      <c r="N539" s="63" t="s">
        <v>586</v>
      </c>
      <c r="O539" s="63" t="s">
        <v>586</v>
      </c>
      <c r="P539" s="228">
        <f>M539/$M$984</f>
        <v>1.0620173905347699E-5</v>
      </c>
    </row>
    <row r="540" spans="1:16" x14ac:dyDescent="0.2">
      <c r="A540" s="225" t="e">
        <f>A539+1</f>
        <v>#REF!</v>
      </c>
      <c r="B540" t="s">
        <v>1647</v>
      </c>
      <c r="C540" s="63" t="s">
        <v>1648</v>
      </c>
      <c r="E540" t="s">
        <v>1649</v>
      </c>
      <c r="G540" s="63" t="s">
        <v>588</v>
      </c>
      <c r="H540" s="63" t="s">
        <v>585</v>
      </c>
      <c r="I540" s="63">
        <v>0</v>
      </c>
      <c r="J540" s="63">
        <v>0</v>
      </c>
      <c r="K540" t="s">
        <v>614</v>
      </c>
      <c r="L540" s="63" t="s">
        <v>442</v>
      </c>
      <c r="M540" s="227">
        <v>50000</v>
      </c>
      <c r="N540" s="63" t="s">
        <v>586</v>
      </c>
      <c r="O540" s="63" t="s">
        <v>586</v>
      </c>
      <c r="P540" s="228">
        <f>M540/$M$984</f>
        <v>4.4250724605615417E-5</v>
      </c>
    </row>
    <row r="541" spans="1:16" x14ac:dyDescent="0.2">
      <c r="A541" s="225" t="e">
        <f>A540+1</f>
        <v>#REF!</v>
      </c>
      <c r="B541" t="s">
        <v>3446</v>
      </c>
      <c r="C541" s="63" t="s">
        <v>3447</v>
      </c>
      <c r="E541" t="s">
        <v>1853</v>
      </c>
      <c r="G541" s="63" t="s">
        <v>590</v>
      </c>
      <c r="H541" s="63" t="s">
        <v>105</v>
      </c>
      <c r="I541" s="63">
        <v>20</v>
      </c>
      <c r="J541" s="63">
        <v>20</v>
      </c>
      <c r="K541" t="s">
        <v>102</v>
      </c>
      <c r="L541" s="63" t="s">
        <v>103</v>
      </c>
      <c r="M541" s="227">
        <v>5000</v>
      </c>
      <c r="N541" s="63" t="s">
        <v>586</v>
      </c>
      <c r="O541" s="63" t="s">
        <v>586</v>
      </c>
      <c r="P541" s="228">
        <f>M541/$M$984</f>
        <v>4.425072460561542E-6</v>
      </c>
    </row>
    <row r="542" spans="1:16" x14ac:dyDescent="0.2">
      <c r="A542" s="225" t="e">
        <f>A541+1</f>
        <v>#REF!</v>
      </c>
      <c r="B542" t="s">
        <v>1851</v>
      </c>
      <c r="C542" s="63" t="s">
        <v>1852</v>
      </c>
      <c r="E542" t="s">
        <v>1853</v>
      </c>
      <c r="G542" s="63" t="s">
        <v>590</v>
      </c>
      <c r="H542" s="63" t="s">
        <v>105</v>
      </c>
      <c r="I542" s="63">
        <v>20</v>
      </c>
      <c r="J542" s="63">
        <v>20</v>
      </c>
      <c r="K542" t="s">
        <v>102</v>
      </c>
      <c r="L542" s="63" t="s">
        <v>103</v>
      </c>
      <c r="M542" s="227">
        <v>358296</v>
      </c>
      <c r="N542" s="63" t="s">
        <v>586</v>
      </c>
      <c r="O542" s="63" t="s">
        <v>586</v>
      </c>
      <c r="P542" s="228">
        <f>M542/$M$984</f>
        <v>3.1709715246587165E-4</v>
      </c>
    </row>
    <row r="543" spans="1:16" x14ac:dyDescent="0.2">
      <c r="A543" s="225" t="e">
        <f>A542+1</f>
        <v>#REF!</v>
      </c>
      <c r="B543" t="s">
        <v>209</v>
      </c>
      <c r="C543" s="63" t="s">
        <v>183</v>
      </c>
      <c r="E543" t="s">
        <v>2016</v>
      </c>
      <c r="G543" s="63" t="s">
        <v>590</v>
      </c>
      <c r="H543" s="63" t="s">
        <v>591</v>
      </c>
      <c r="I543" s="63">
        <v>20</v>
      </c>
      <c r="J543" s="63">
        <v>20</v>
      </c>
      <c r="K543" t="s">
        <v>207</v>
      </c>
      <c r="L543" s="63" t="s">
        <v>208</v>
      </c>
      <c r="M543" s="227">
        <v>3000</v>
      </c>
      <c r="N543" s="63" t="s">
        <v>586</v>
      </c>
      <c r="O543" s="63" t="s">
        <v>586</v>
      </c>
      <c r="P543" s="228">
        <f>M543/$M$984</f>
        <v>2.6550434763369249E-6</v>
      </c>
    </row>
    <row r="544" spans="1:16" x14ac:dyDescent="0.2">
      <c r="A544" s="225" t="e">
        <f>A543+1</f>
        <v>#REF!</v>
      </c>
      <c r="B544" t="s">
        <v>1665</v>
      </c>
      <c r="C544" s="63" t="s">
        <v>2567</v>
      </c>
      <c r="E544" t="s">
        <v>2023</v>
      </c>
      <c r="G544" s="63" t="s">
        <v>590</v>
      </c>
      <c r="H544" s="63" t="s">
        <v>591</v>
      </c>
      <c r="I544" s="63">
        <v>20</v>
      </c>
      <c r="J544" s="63">
        <v>20</v>
      </c>
      <c r="K544" t="s">
        <v>207</v>
      </c>
      <c r="L544" s="63" t="s">
        <v>208</v>
      </c>
      <c r="M544" s="227">
        <v>16500</v>
      </c>
      <c r="N544" s="63" t="s">
        <v>586</v>
      </c>
      <c r="O544" s="63" t="s">
        <v>586</v>
      </c>
      <c r="P544" s="228">
        <f>M544/$M$984</f>
        <v>1.4602739119853087E-5</v>
      </c>
    </row>
    <row r="545" spans="1:16" x14ac:dyDescent="0.2">
      <c r="A545" s="225" t="e">
        <f>A544+1</f>
        <v>#REF!</v>
      </c>
      <c r="B545" t="s">
        <v>1</v>
      </c>
      <c r="C545" s="63" t="s">
        <v>549</v>
      </c>
      <c r="E545" t="s">
        <v>1231</v>
      </c>
      <c r="G545" s="63" t="s">
        <v>590</v>
      </c>
      <c r="H545" s="63" t="s">
        <v>190</v>
      </c>
      <c r="I545" s="63">
        <v>20</v>
      </c>
      <c r="J545" s="63">
        <v>20</v>
      </c>
      <c r="K545" t="s">
        <v>1750</v>
      </c>
      <c r="L545" s="63" t="s">
        <v>201</v>
      </c>
      <c r="M545" s="227">
        <v>7659500</v>
      </c>
      <c r="N545" s="63" t="s">
        <v>586</v>
      </c>
      <c r="O545" s="63" t="s">
        <v>586</v>
      </c>
      <c r="P545" s="228">
        <f>M545/$M$984</f>
        <v>6.7787685023342256E-3</v>
      </c>
    </row>
    <row r="546" spans="1:16" x14ac:dyDescent="0.2">
      <c r="A546" s="225" t="e">
        <f>A545+1</f>
        <v>#REF!</v>
      </c>
      <c r="B546" t="s">
        <v>861</v>
      </c>
      <c r="C546" s="63" t="s">
        <v>862</v>
      </c>
      <c r="E546" t="s">
        <v>1053</v>
      </c>
      <c r="G546" s="63" t="s">
        <v>590</v>
      </c>
      <c r="H546" s="63" t="s">
        <v>591</v>
      </c>
      <c r="I546" s="63">
        <v>20</v>
      </c>
      <c r="J546" s="63">
        <v>20</v>
      </c>
      <c r="K546" t="s">
        <v>1750</v>
      </c>
      <c r="L546" s="63" t="s">
        <v>201</v>
      </c>
      <c r="M546" s="227">
        <v>60500</v>
      </c>
      <c r="N546" s="63" t="s">
        <v>586</v>
      </c>
      <c r="O546" s="63" t="s">
        <v>586</v>
      </c>
      <c r="P546" s="228">
        <f>M546/$M$984</f>
        <v>5.3543376772794657E-5</v>
      </c>
    </row>
    <row r="547" spans="1:16" x14ac:dyDescent="0.2">
      <c r="A547" s="225" t="e">
        <f>A546+1</f>
        <v>#REF!</v>
      </c>
      <c r="B547" t="s">
        <v>601</v>
      </c>
      <c r="C547" s="63" t="s">
        <v>602</v>
      </c>
      <c r="E547" t="s">
        <v>1017</v>
      </c>
      <c r="G547" s="63" t="s">
        <v>590</v>
      </c>
      <c r="H547" s="63" t="s">
        <v>591</v>
      </c>
      <c r="I547" s="63">
        <v>20</v>
      </c>
      <c r="J547" s="63">
        <v>20</v>
      </c>
      <c r="K547" t="s">
        <v>1750</v>
      </c>
      <c r="L547" s="63" t="s">
        <v>201</v>
      </c>
      <c r="M547" s="227">
        <v>284500</v>
      </c>
      <c r="N547" s="63" t="s">
        <v>586</v>
      </c>
      <c r="O547" s="63" t="s">
        <v>586</v>
      </c>
      <c r="P547" s="228">
        <f>M547/$M$984</f>
        <v>2.5178662300595172E-4</v>
      </c>
    </row>
    <row r="548" spans="1:16" x14ac:dyDescent="0.2">
      <c r="A548" s="225" t="e">
        <f>A547+1</f>
        <v>#REF!</v>
      </c>
      <c r="B548" t="s">
        <v>2795</v>
      </c>
      <c r="C548" s="63" t="s">
        <v>2796</v>
      </c>
      <c r="E548" t="s">
        <v>982</v>
      </c>
      <c r="G548" s="63" t="s">
        <v>590</v>
      </c>
      <c r="H548" s="63" t="s">
        <v>591</v>
      </c>
      <c r="I548" s="63">
        <v>20</v>
      </c>
      <c r="J548" s="63">
        <v>20</v>
      </c>
      <c r="K548" t="s">
        <v>1750</v>
      </c>
      <c r="L548" s="63" t="s">
        <v>201</v>
      </c>
      <c r="M548" s="227">
        <v>744500</v>
      </c>
      <c r="N548" s="63" t="s">
        <v>586</v>
      </c>
      <c r="O548" s="63" t="s">
        <v>586</v>
      </c>
      <c r="P548" s="228">
        <f>M548/$M$984</f>
        <v>6.5889328937761358E-4</v>
      </c>
    </row>
    <row r="549" spans="1:16" x14ac:dyDescent="0.2">
      <c r="A549" s="225" t="e">
        <f>A548+1</f>
        <v>#REF!</v>
      </c>
      <c r="B549" t="s">
        <v>1705</v>
      </c>
      <c r="C549" s="63" t="s">
        <v>312</v>
      </c>
      <c r="E549" t="s">
        <v>982</v>
      </c>
      <c r="G549" s="63" t="s">
        <v>590</v>
      </c>
      <c r="H549" s="63" t="s">
        <v>591</v>
      </c>
      <c r="I549" s="63">
        <v>20</v>
      </c>
      <c r="J549" s="63">
        <v>20</v>
      </c>
      <c r="K549" t="s">
        <v>1750</v>
      </c>
      <c r="L549" s="63" t="s">
        <v>201</v>
      </c>
      <c r="M549" s="227">
        <v>142000</v>
      </c>
      <c r="N549" s="63" t="s">
        <v>586</v>
      </c>
      <c r="O549" s="63" t="s">
        <v>586</v>
      </c>
      <c r="P549" s="228">
        <f>M549/$M$984</f>
        <v>1.2567205787994778E-4</v>
      </c>
    </row>
    <row r="550" spans="1:16" x14ac:dyDescent="0.2">
      <c r="A550" s="225" t="e">
        <f>A549+1</f>
        <v>#REF!</v>
      </c>
      <c r="B550" t="s">
        <v>2575</v>
      </c>
      <c r="C550" s="63" t="s">
        <v>2576</v>
      </c>
      <c r="E550" t="s">
        <v>2577</v>
      </c>
      <c r="G550" s="63" t="s">
        <v>590</v>
      </c>
      <c r="H550" s="63" t="s">
        <v>591</v>
      </c>
      <c r="I550" s="63">
        <v>20</v>
      </c>
      <c r="J550" s="63">
        <v>20</v>
      </c>
      <c r="K550" t="s">
        <v>1750</v>
      </c>
      <c r="L550" s="63" t="s">
        <v>201</v>
      </c>
      <c r="M550" s="227">
        <v>122000</v>
      </c>
      <c r="N550" s="63" t="s">
        <v>586</v>
      </c>
      <c r="O550" s="63" t="s">
        <v>586</v>
      </c>
      <c r="P550" s="228">
        <f>M550/$M$984</f>
        <v>1.0797176803770162E-4</v>
      </c>
    </row>
    <row r="551" spans="1:16" x14ac:dyDescent="0.2">
      <c r="A551" s="225" t="e">
        <f>A550+1</f>
        <v>#REF!</v>
      </c>
      <c r="B551" t="s">
        <v>2833</v>
      </c>
      <c r="C551" s="63" t="s">
        <v>2834</v>
      </c>
      <c r="E551" t="s">
        <v>982</v>
      </c>
      <c r="G551" s="63" t="s">
        <v>590</v>
      </c>
      <c r="H551" s="63" t="s">
        <v>591</v>
      </c>
      <c r="I551" s="63">
        <v>20</v>
      </c>
      <c r="J551" s="63">
        <v>20</v>
      </c>
      <c r="K551" t="s">
        <v>1750</v>
      </c>
      <c r="L551" s="63" t="s">
        <v>201</v>
      </c>
      <c r="M551" s="227">
        <v>97500</v>
      </c>
      <c r="N551" s="63" t="s">
        <v>586</v>
      </c>
      <c r="O551" s="63" t="s">
        <v>586</v>
      </c>
      <c r="P551" s="228">
        <f>M551/$M$984</f>
        <v>8.6288912980950062E-5</v>
      </c>
    </row>
    <row r="552" spans="1:16" x14ac:dyDescent="0.2">
      <c r="A552" s="225" t="e">
        <f>A551+1</f>
        <v>#REF!</v>
      </c>
      <c r="B552" t="s">
        <v>2137</v>
      </c>
      <c r="C552" s="63" t="s">
        <v>2138</v>
      </c>
      <c r="E552" t="s">
        <v>2114</v>
      </c>
      <c r="G552" s="63" t="s">
        <v>590</v>
      </c>
      <c r="H552" s="63" t="s">
        <v>591</v>
      </c>
      <c r="I552" s="63">
        <v>20</v>
      </c>
      <c r="J552" s="63">
        <v>20</v>
      </c>
      <c r="K552" t="s">
        <v>219</v>
      </c>
      <c r="L552" s="63" t="s">
        <v>220</v>
      </c>
      <c r="M552" s="227">
        <v>104000</v>
      </c>
      <c r="N552" s="63" t="s">
        <v>586</v>
      </c>
      <c r="O552" s="63" t="s">
        <v>586</v>
      </c>
      <c r="P552" s="228">
        <f>M552/$M$984</f>
        <v>9.2041507179680071E-5</v>
      </c>
    </row>
    <row r="553" spans="1:16" x14ac:dyDescent="0.2">
      <c r="A553" s="225" t="e">
        <f>A552+1</f>
        <v>#REF!</v>
      </c>
      <c r="B553" t="s">
        <v>2012</v>
      </c>
      <c r="C553" s="63" t="s">
        <v>2013</v>
      </c>
      <c r="D553" s="63" t="s">
        <v>656</v>
      </c>
      <c r="E553" t="s">
        <v>2694</v>
      </c>
      <c r="G553" s="63" t="s">
        <v>257</v>
      </c>
      <c r="H553" s="63" t="s">
        <v>585</v>
      </c>
      <c r="I553" s="63">
        <v>15</v>
      </c>
      <c r="J553" s="63">
        <v>15</v>
      </c>
      <c r="K553" t="s">
        <v>102</v>
      </c>
      <c r="L553" s="63" t="s">
        <v>103</v>
      </c>
      <c r="M553" s="227">
        <v>6000</v>
      </c>
      <c r="N553" s="63" t="s">
        <v>586</v>
      </c>
      <c r="O553" s="63" t="s">
        <v>586</v>
      </c>
      <c r="P553" s="228">
        <f>M553/$M$984</f>
        <v>5.3100869526738497E-6</v>
      </c>
    </row>
    <row r="554" spans="1:16" x14ac:dyDescent="0.2">
      <c r="A554" s="225" t="e">
        <f>A553+1</f>
        <v>#REF!</v>
      </c>
      <c r="B554" t="s">
        <v>717</v>
      </c>
      <c r="C554" s="63" t="s">
        <v>718</v>
      </c>
      <c r="D554" s="63" t="s">
        <v>656</v>
      </c>
      <c r="E554" t="s">
        <v>2694</v>
      </c>
      <c r="F554" t="s">
        <v>1213</v>
      </c>
      <c r="G554" s="63" t="s">
        <v>257</v>
      </c>
      <c r="H554" s="63" t="s">
        <v>585</v>
      </c>
      <c r="I554" s="63">
        <v>15</v>
      </c>
      <c r="J554" s="63">
        <v>15</v>
      </c>
      <c r="K554" t="s">
        <v>102</v>
      </c>
      <c r="L554" s="63" t="s">
        <v>103</v>
      </c>
      <c r="M554" s="227">
        <v>129500</v>
      </c>
      <c r="N554" s="63" t="s">
        <v>586</v>
      </c>
      <c r="O554" s="63" t="s">
        <v>586</v>
      </c>
      <c r="P554" s="228">
        <f>M554/$M$984</f>
        <v>1.1460937672854394E-4</v>
      </c>
    </row>
    <row r="555" spans="1:16" x14ac:dyDescent="0.2">
      <c r="A555" s="225" t="e">
        <f>A554+1</f>
        <v>#REF!</v>
      </c>
      <c r="B555" t="s">
        <v>1995</v>
      </c>
      <c r="C555" s="63" t="s">
        <v>1996</v>
      </c>
      <c r="D555" s="63" t="s">
        <v>656</v>
      </c>
      <c r="E555" t="s">
        <v>2694</v>
      </c>
      <c r="G555" s="63" t="s">
        <v>257</v>
      </c>
      <c r="H555" s="63" t="s">
        <v>585</v>
      </c>
      <c r="I555" s="63">
        <v>15</v>
      </c>
      <c r="J555" s="63">
        <v>15</v>
      </c>
      <c r="K555" t="s">
        <v>102</v>
      </c>
      <c r="L555" s="63" t="s">
        <v>103</v>
      </c>
      <c r="M555" s="227">
        <v>89500</v>
      </c>
      <c r="N555" s="63" t="s">
        <v>586</v>
      </c>
      <c r="O555" s="63" t="s">
        <v>586</v>
      </c>
      <c r="P555" s="228">
        <f>M555/$M$984</f>
        <v>7.92087970440516E-5</v>
      </c>
    </row>
    <row r="556" spans="1:16" x14ac:dyDescent="0.2">
      <c r="A556" s="225" t="e">
        <f>A555+1</f>
        <v>#REF!</v>
      </c>
      <c r="B556" t="s">
        <v>2024</v>
      </c>
      <c r="C556" s="63" t="s">
        <v>2025</v>
      </c>
      <c r="D556" s="63" t="s">
        <v>656</v>
      </c>
      <c r="E556" t="s">
        <v>2694</v>
      </c>
      <c r="G556" s="63" t="s">
        <v>257</v>
      </c>
      <c r="H556" s="63" t="s">
        <v>585</v>
      </c>
      <c r="I556" s="63">
        <v>15</v>
      </c>
      <c r="J556" s="63">
        <v>15</v>
      </c>
      <c r="K556" t="s">
        <v>102</v>
      </c>
      <c r="L556" s="63" t="s">
        <v>103</v>
      </c>
      <c r="M556" s="227">
        <v>5500</v>
      </c>
      <c r="N556" s="63" t="s">
        <v>586</v>
      </c>
      <c r="O556" s="63" t="s">
        <v>586</v>
      </c>
      <c r="P556" s="228">
        <f>M556/$M$984</f>
        <v>4.8675797066176959E-6</v>
      </c>
    </row>
    <row r="557" spans="1:16" x14ac:dyDescent="0.2">
      <c r="A557" s="225" t="e">
        <f>A556+1</f>
        <v>#REF!</v>
      </c>
      <c r="B557" t="s">
        <v>606</v>
      </c>
      <c r="C557" s="63" t="s">
        <v>238</v>
      </c>
      <c r="D557" s="63" t="s">
        <v>656</v>
      </c>
      <c r="E557" t="s">
        <v>2694</v>
      </c>
      <c r="F557" t="s">
        <v>1213</v>
      </c>
      <c r="G557" s="63" t="s">
        <v>257</v>
      </c>
      <c r="H557" s="63" t="s">
        <v>585</v>
      </c>
      <c r="I557" s="63">
        <v>15</v>
      </c>
      <c r="J557" s="63">
        <v>15</v>
      </c>
      <c r="K557" t="s">
        <v>102</v>
      </c>
      <c r="L557" s="63" t="s">
        <v>103</v>
      </c>
      <c r="M557" s="227">
        <v>3878500</v>
      </c>
      <c r="N557" s="63" t="s">
        <v>586</v>
      </c>
      <c r="O557" s="63" t="s">
        <v>586</v>
      </c>
      <c r="P557" s="228">
        <f>M557/$M$984</f>
        <v>3.4325287076575877E-3</v>
      </c>
    </row>
    <row r="558" spans="1:16" x14ac:dyDescent="0.2">
      <c r="A558" s="225" t="e">
        <f>A557+1</f>
        <v>#REF!</v>
      </c>
      <c r="B558" t="s">
        <v>1872</v>
      </c>
      <c r="C558" s="63" t="s">
        <v>1873</v>
      </c>
      <c r="E558" t="s">
        <v>1874</v>
      </c>
      <c r="F558" t="s">
        <v>1875</v>
      </c>
      <c r="G558" s="63" t="s">
        <v>583</v>
      </c>
      <c r="H558" s="63" t="s">
        <v>585</v>
      </c>
      <c r="I558" s="63">
        <v>15</v>
      </c>
      <c r="J558" s="63">
        <v>15</v>
      </c>
      <c r="K558" t="s">
        <v>219</v>
      </c>
      <c r="L558" s="63" t="s">
        <v>220</v>
      </c>
      <c r="M558" s="227">
        <v>67000</v>
      </c>
      <c r="N558" s="63" t="s">
        <v>586</v>
      </c>
      <c r="O558" s="63" t="s">
        <v>586</v>
      </c>
      <c r="P558" s="228">
        <f>M558/$M$984</f>
        <v>5.929597097152466E-5</v>
      </c>
    </row>
    <row r="559" spans="1:16" x14ac:dyDescent="0.2">
      <c r="A559" s="225" t="e">
        <f>A558+1</f>
        <v>#REF!</v>
      </c>
      <c r="B559" t="s">
        <v>1653</v>
      </c>
      <c r="C559" s="63" t="s">
        <v>1654</v>
      </c>
      <c r="D559" s="63" t="s">
        <v>656</v>
      </c>
      <c r="E559" t="s">
        <v>1958</v>
      </c>
      <c r="F559" t="s">
        <v>437</v>
      </c>
      <c r="G559" s="63" t="s">
        <v>257</v>
      </c>
      <c r="H559" s="63" t="s">
        <v>585</v>
      </c>
      <c r="I559" s="63">
        <v>15</v>
      </c>
      <c r="J559" s="63">
        <v>15</v>
      </c>
      <c r="K559" t="s">
        <v>1655</v>
      </c>
      <c r="L559" s="63" t="s">
        <v>1656</v>
      </c>
      <c r="M559" s="227">
        <v>12500</v>
      </c>
      <c r="N559" s="63" t="s">
        <v>586</v>
      </c>
      <c r="O559" s="63" t="s">
        <v>586</v>
      </c>
      <c r="P559" s="228">
        <f>M559/$M$984</f>
        <v>1.1062681151403854E-5</v>
      </c>
    </row>
    <row r="560" spans="1:16" x14ac:dyDescent="0.2">
      <c r="A560" s="225" t="e">
        <f>A559+1</f>
        <v>#REF!</v>
      </c>
      <c r="B560" t="s">
        <v>2591</v>
      </c>
      <c r="C560" s="63" t="s">
        <v>2592</v>
      </c>
      <c r="E560" t="s">
        <v>2593</v>
      </c>
      <c r="F560" t="s">
        <v>2594</v>
      </c>
      <c r="G560" s="63" t="s">
        <v>257</v>
      </c>
      <c r="H560" s="63" t="s">
        <v>585</v>
      </c>
      <c r="I560" s="63">
        <v>15</v>
      </c>
      <c r="J560" s="63">
        <v>15</v>
      </c>
      <c r="K560" t="s">
        <v>615</v>
      </c>
      <c r="L560" s="63" t="s">
        <v>616</v>
      </c>
      <c r="M560" s="227">
        <v>7500</v>
      </c>
      <c r="N560" s="63" t="s">
        <v>586</v>
      </c>
      <c r="O560" s="63" t="s">
        <v>586</v>
      </c>
      <c r="P560" s="228">
        <f>M560/$M$984</f>
        <v>6.6376086908423122E-6</v>
      </c>
    </row>
    <row r="561" spans="1:16" x14ac:dyDescent="0.2">
      <c r="A561" s="225" t="e">
        <f>A560+1</f>
        <v>#REF!</v>
      </c>
      <c r="B561" t="s">
        <v>128</v>
      </c>
      <c r="C561" s="63" t="s">
        <v>140</v>
      </c>
      <c r="E561" t="s">
        <v>975</v>
      </c>
      <c r="F561" t="s">
        <v>1216</v>
      </c>
      <c r="G561" s="63" t="s">
        <v>257</v>
      </c>
      <c r="H561" s="63" t="s">
        <v>585</v>
      </c>
      <c r="I561" s="63">
        <v>15</v>
      </c>
      <c r="J561" s="63">
        <v>15</v>
      </c>
      <c r="K561" t="s">
        <v>1510</v>
      </c>
      <c r="L561" s="63" t="s">
        <v>77</v>
      </c>
      <c r="M561" s="227">
        <v>128000</v>
      </c>
      <c r="N561" s="63" t="s">
        <v>586</v>
      </c>
      <c r="O561" s="63" t="s">
        <v>586</v>
      </c>
      <c r="P561" s="228">
        <f>M561/$M$984</f>
        <v>1.1328185499037547E-4</v>
      </c>
    </row>
    <row r="562" spans="1:16" x14ac:dyDescent="0.2">
      <c r="A562" s="225" t="e">
        <f>A561+1</f>
        <v>#REF!</v>
      </c>
      <c r="B562" t="s">
        <v>1719</v>
      </c>
      <c r="C562" s="63" t="s">
        <v>1720</v>
      </c>
      <c r="E562" t="s">
        <v>1721</v>
      </c>
      <c r="F562" t="s">
        <v>1865</v>
      </c>
      <c r="G562" s="63" t="s">
        <v>583</v>
      </c>
      <c r="H562" s="63" t="s">
        <v>585</v>
      </c>
      <c r="I562" s="63">
        <v>15</v>
      </c>
      <c r="J562" s="63">
        <v>15</v>
      </c>
      <c r="K562" t="s">
        <v>384</v>
      </c>
      <c r="L562" s="63" t="s">
        <v>385</v>
      </c>
      <c r="M562" s="227">
        <v>49000</v>
      </c>
      <c r="N562" s="63" t="s">
        <v>586</v>
      </c>
      <c r="O562" s="63" t="s">
        <v>586</v>
      </c>
      <c r="P562" s="228">
        <f>M562/$M$984</f>
        <v>4.3365710113503111E-5</v>
      </c>
    </row>
    <row r="563" spans="1:16" x14ac:dyDescent="0.2">
      <c r="A563" s="225" t="e">
        <f>A562+1</f>
        <v>#REF!</v>
      </c>
      <c r="B563" t="s">
        <v>1160</v>
      </c>
      <c r="C563" s="63" t="s">
        <v>1161</v>
      </c>
      <c r="E563" t="s">
        <v>1262</v>
      </c>
      <c r="G563" s="63" t="s">
        <v>257</v>
      </c>
      <c r="H563" s="63" t="s">
        <v>585</v>
      </c>
      <c r="I563" s="63">
        <v>15</v>
      </c>
      <c r="J563" s="63">
        <v>15</v>
      </c>
      <c r="K563" t="s">
        <v>614</v>
      </c>
      <c r="L563" s="63" t="s">
        <v>442</v>
      </c>
      <c r="M563" s="227">
        <v>100000</v>
      </c>
      <c r="N563" s="63" t="s">
        <v>586</v>
      </c>
      <c r="O563" s="63" t="s">
        <v>586</v>
      </c>
      <c r="P563" s="228">
        <f>M563/$M$984</f>
        <v>8.8501449211230834E-5</v>
      </c>
    </row>
    <row r="564" spans="1:16" x14ac:dyDescent="0.2">
      <c r="A564" s="225" t="e">
        <f>A563+1</f>
        <v>#REF!</v>
      </c>
      <c r="B564" t="s">
        <v>1022</v>
      </c>
      <c r="C564" s="63" t="s">
        <v>1023</v>
      </c>
      <c r="E564" t="s">
        <v>1262</v>
      </c>
      <c r="G564" s="63" t="s">
        <v>257</v>
      </c>
      <c r="H564" s="63" t="s">
        <v>585</v>
      </c>
      <c r="I564" s="63">
        <v>15</v>
      </c>
      <c r="J564" s="63">
        <v>15</v>
      </c>
      <c r="K564" t="s">
        <v>614</v>
      </c>
      <c r="L564" s="63" t="s">
        <v>442</v>
      </c>
      <c r="M564" s="227">
        <v>230000</v>
      </c>
      <c r="N564" s="63" t="s">
        <v>586</v>
      </c>
      <c r="O564" s="63" t="s">
        <v>586</v>
      </c>
      <c r="P564" s="228">
        <f>M564/$M$984</f>
        <v>2.0355333318583093E-4</v>
      </c>
    </row>
    <row r="565" spans="1:16" x14ac:dyDescent="0.2">
      <c r="A565" s="225" t="e">
        <f>A564+1</f>
        <v>#REF!</v>
      </c>
      <c r="B565" t="s">
        <v>2</v>
      </c>
      <c r="C565" s="63" t="s">
        <v>60</v>
      </c>
      <c r="D565" s="63" t="s">
        <v>457</v>
      </c>
      <c r="E565" t="s">
        <v>1030</v>
      </c>
      <c r="F565" t="s">
        <v>1031</v>
      </c>
      <c r="G565" s="63" t="s">
        <v>257</v>
      </c>
      <c r="H565" s="63" t="s">
        <v>585</v>
      </c>
      <c r="I565" s="63">
        <v>15</v>
      </c>
      <c r="J565" s="63">
        <v>15</v>
      </c>
      <c r="K565" t="s">
        <v>102</v>
      </c>
      <c r="L565" s="63" t="s">
        <v>103</v>
      </c>
      <c r="M565" s="227">
        <v>26000</v>
      </c>
      <c r="N565" s="63" t="s">
        <v>586</v>
      </c>
      <c r="O565" s="63" t="s">
        <v>586</v>
      </c>
      <c r="P565" s="228">
        <f>M565/$M$984</f>
        <v>2.3010376794920018E-5</v>
      </c>
    </row>
    <row r="566" spans="1:16" x14ac:dyDescent="0.2">
      <c r="A566" s="225" t="e">
        <f>A565+1</f>
        <v>#REF!</v>
      </c>
      <c r="B566" t="s">
        <v>194</v>
      </c>
      <c r="C566" s="63" t="s">
        <v>42</v>
      </c>
      <c r="E566" t="s">
        <v>1149</v>
      </c>
      <c r="F566" t="s">
        <v>1283</v>
      </c>
      <c r="G566" s="63" t="s">
        <v>583</v>
      </c>
      <c r="H566" s="63" t="s">
        <v>585</v>
      </c>
      <c r="I566" s="63">
        <v>15</v>
      </c>
      <c r="J566" s="63">
        <v>15</v>
      </c>
      <c r="K566" t="s">
        <v>102</v>
      </c>
      <c r="L566" s="63" t="s">
        <v>103</v>
      </c>
      <c r="M566" s="227">
        <v>45500</v>
      </c>
      <c r="N566" s="63" t="s">
        <v>586</v>
      </c>
      <c r="O566" s="63" t="s">
        <v>586</v>
      </c>
      <c r="P566" s="228">
        <f>M566/$M$984</f>
        <v>4.0268159391110026E-5</v>
      </c>
    </row>
    <row r="567" spans="1:16" x14ac:dyDescent="0.2">
      <c r="A567" s="225" t="e">
        <f>A566+1</f>
        <v>#REF!</v>
      </c>
      <c r="B567" t="s">
        <v>792</v>
      </c>
      <c r="C567" s="63" t="s">
        <v>333</v>
      </c>
      <c r="E567" t="s">
        <v>1135</v>
      </c>
      <c r="F567" t="s">
        <v>1136</v>
      </c>
      <c r="G567" s="63" t="s">
        <v>588</v>
      </c>
      <c r="H567" s="63" t="s">
        <v>585</v>
      </c>
      <c r="I567" s="63">
        <v>0</v>
      </c>
      <c r="J567" s="63">
        <v>0</v>
      </c>
      <c r="K567" t="s">
        <v>614</v>
      </c>
      <c r="L567" s="63" t="s">
        <v>442</v>
      </c>
      <c r="M567" s="227">
        <v>25500</v>
      </c>
      <c r="N567" s="63" t="s">
        <v>586</v>
      </c>
      <c r="O567" s="63" t="s">
        <v>586</v>
      </c>
      <c r="P567" s="228">
        <f>M567/$M$984</f>
        <v>2.2567869548863861E-5</v>
      </c>
    </row>
    <row r="568" spans="1:16" x14ac:dyDescent="0.2">
      <c r="A568" s="225" t="e">
        <f>A567+1</f>
        <v>#REF!</v>
      </c>
      <c r="B568" t="s">
        <v>3407</v>
      </c>
      <c r="C568" s="63" t="s">
        <v>3408</v>
      </c>
      <c r="D568" s="63" t="s">
        <v>3409</v>
      </c>
      <c r="E568" t="s">
        <v>3410</v>
      </c>
      <c r="F568" t="s">
        <v>3411</v>
      </c>
      <c r="G568" s="235" t="s">
        <v>583</v>
      </c>
      <c r="H568" s="63" t="s">
        <v>585</v>
      </c>
      <c r="I568" s="63">
        <v>0</v>
      </c>
      <c r="J568" s="63">
        <v>0</v>
      </c>
      <c r="K568" t="s">
        <v>614</v>
      </c>
      <c r="L568" s="63" t="s">
        <v>442</v>
      </c>
      <c r="M568" s="227">
        <v>25000</v>
      </c>
      <c r="N568" s="63" t="s">
        <v>586</v>
      </c>
      <c r="O568" s="63" t="s">
        <v>586</v>
      </c>
      <c r="P568" s="228">
        <f>M568/$M$984</f>
        <v>2.2125362302807708E-5</v>
      </c>
    </row>
    <row r="569" spans="1:16" x14ac:dyDescent="0.2">
      <c r="A569" s="225" t="e">
        <f>A568+1</f>
        <v>#REF!</v>
      </c>
      <c r="B569" t="s">
        <v>954</v>
      </c>
      <c r="C569" s="63" t="s">
        <v>955</v>
      </c>
      <c r="D569" s="63" t="s">
        <v>956</v>
      </c>
      <c r="E569" t="s">
        <v>2036</v>
      </c>
      <c r="F569" t="s">
        <v>2037</v>
      </c>
      <c r="G569" s="63" t="s">
        <v>583</v>
      </c>
      <c r="H569" s="63" t="s">
        <v>585</v>
      </c>
      <c r="I569" s="63">
        <v>15</v>
      </c>
      <c r="J569" s="63">
        <v>15</v>
      </c>
      <c r="K569" t="s">
        <v>185</v>
      </c>
      <c r="L569" s="63" t="s">
        <v>186</v>
      </c>
      <c r="M569" s="227">
        <v>500</v>
      </c>
      <c r="N569" s="63" t="s">
        <v>586</v>
      </c>
      <c r="O569" s="63" t="s">
        <v>586</v>
      </c>
      <c r="P569" s="228">
        <f>M569/$M$984</f>
        <v>4.4250724605615418E-7</v>
      </c>
    </row>
    <row r="570" spans="1:16" x14ac:dyDescent="0.2">
      <c r="A570" s="225" t="e">
        <f>A569+1</f>
        <v>#REF!</v>
      </c>
      <c r="B570" t="s">
        <v>795</v>
      </c>
      <c r="C570" s="63" t="s">
        <v>361</v>
      </c>
      <c r="E570" t="s">
        <v>1135</v>
      </c>
      <c r="F570" t="s">
        <v>1136</v>
      </c>
      <c r="G570" s="63" t="s">
        <v>588</v>
      </c>
      <c r="H570" s="63" t="s">
        <v>585</v>
      </c>
      <c r="I570" s="63">
        <v>0</v>
      </c>
      <c r="J570" s="63">
        <v>0</v>
      </c>
      <c r="K570" t="s">
        <v>614</v>
      </c>
      <c r="L570" s="63" t="s">
        <v>442</v>
      </c>
      <c r="M570" s="227">
        <v>28500</v>
      </c>
      <c r="N570" s="63" t="s">
        <v>586</v>
      </c>
      <c r="O570" s="63" t="s">
        <v>586</v>
      </c>
      <c r="P570" s="228">
        <f>M570/$M$984</f>
        <v>2.5222913025200786E-5</v>
      </c>
    </row>
    <row r="571" spans="1:16" x14ac:dyDescent="0.2">
      <c r="A571" s="225" t="e">
        <f>A570+1</f>
        <v>#REF!</v>
      </c>
      <c r="B571" t="s">
        <v>409</v>
      </c>
      <c r="C571" s="63" t="s">
        <v>410</v>
      </c>
      <c r="E571" t="s">
        <v>1212</v>
      </c>
      <c r="F571" t="s">
        <v>973</v>
      </c>
      <c r="G571" s="235" t="s">
        <v>588</v>
      </c>
      <c r="H571" s="63" t="s">
        <v>585</v>
      </c>
      <c r="I571" s="63">
        <v>0</v>
      </c>
      <c r="J571" s="63">
        <v>0</v>
      </c>
      <c r="K571" t="s">
        <v>614</v>
      </c>
      <c r="L571" s="63" t="s">
        <v>442</v>
      </c>
      <c r="M571" s="227">
        <v>12349500</v>
      </c>
      <c r="N571" s="63" t="s">
        <v>586</v>
      </c>
      <c r="O571" s="63" t="s">
        <v>586</v>
      </c>
      <c r="P571" s="228">
        <f>M571/$M$984</f>
        <v>1.0929486470340952E-2</v>
      </c>
    </row>
    <row r="572" spans="1:16" x14ac:dyDescent="0.2">
      <c r="A572" s="225" t="e">
        <f>A571+1</f>
        <v>#REF!</v>
      </c>
      <c r="B572" t="s">
        <v>1556</v>
      </c>
      <c r="C572" s="63" t="s">
        <v>1557</v>
      </c>
      <c r="E572" t="s">
        <v>1212</v>
      </c>
      <c r="F572" t="s">
        <v>973</v>
      </c>
      <c r="G572" s="63" t="s">
        <v>583</v>
      </c>
      <c r="H572" s="63" t="s">
        <v>585</v>
      </c>
      <c r="I572" s="63">
        <v>15</v>
      </c>
      <c r="J572" s="63">
        <v>15</v>
      </c>
      <c r="K572" t="s">
        <v>614</v>
      </c>
      <c r="L572" s="63" t="s">
        <v>442</v>
      </c>
      <c r="M572" s="227">
        <v>5093500</v>
      </c>
      <c r="N572" s="63" t="s">
        <v>586</v>
      </c>
      <c r="O572" s="63" t="s">
        <v>586</v>
      </c>
      <c r="P572" s="228">
        <f>M572/$M$984</f>
        <v>4.5078213155740421E-3</v>
      </c>
    </row>
    <row r="573" spans="1:16" x14ac:dyDescent="0.2">
      <c r="A573" s="225" t="e">
        <f>A572+1</f>
        <v>#REF!</v>
      </c>
      <c r="B573" t="s">
        <v>3336</v>
      </c>
      <c r="C573" s="63" t="s">
        <v>3337</v>
      </c>
      <c r="D573" s="63" t="s">
        <v>3338</v>
      </c>
      <c r="E573" t="s">
        <v>3339</v>
      </c>
      <c r="F573" t="s">
        <v>3340</v>
      </c>
      <c r="G573" s="63" t="s">
        <v>587</v>
      </c>
      <c r="H573" s="63" t="s">
        <v>585</v>
      </c>
      <c r="I573" s="63">
        <v>15</v>
      </c>
      <c r="J573" s="63">
        <v>15</v>
      </c>
      <c r="K573" t="s">
        <v>1488</v>
      </c>
      <c r="L573" s="63" t="s">
        <v>762</v>
      </c>
      <c r="M573" s="227">
        <v>3500</v>
      </c>
      <c r="N573" s="63" t="s">
        <v>586</v>
      </c>
      <c r="O573" s="63" t="s">
        <v>586</v>
      </c>
      <c r="P573" s="228">
        <f>M573/$M$984</f>
        <v>3.0975507223930792E-6</v>
      </c>
    </row>
    <row r="574" spans="1:16" x14ac:dyDescent="0.2">
      <c r="A574" s="225" t="e">
        <f>A573+1</f>
        <v>#REF!</v>
      </c>
      <c r="B574" t="s">
        <v>1739</v>
      </c>
      <c r="C574" s="63" t="s">
        <v>1740</v>
      </c>
      <c r="E574" t="s">
        <v>1741</v>
      </c>
      <c r="F574" t="s">
        <v>1742</v>
      </c>
      <c r="G574" s="63" t="s">
        <v>583</v>
      </c>
      <c r="H574" s="63" t="s">
        <v>585</v>
      </c>
      <c r="I574" s="63">
        <v>15</v>
      </c>
      <c r="J574" s="63">
        <v>15</v>
      </c>
      <c r="K574" t="s">
        <v>938</v>
      </c>
      <c r="L574" s="63" t="s">
        <v>939</v>
      </c>
      <c r="M574" s="227">
        <v>6000</v>
      </c>
      <c r="N574" s="63" t="s">
        <v>586</v>
      </c>
      <c r="O574" s="63" t="s">
        <v>586</v>
      </c>
      <c r="P574" s="228">
        <f>M574/$M$984</f>
        <v>5.3100869526738497E-6</v>
      </c>
    </row>
    <row r="575" spans="1:16" x14ac:dyDescent="0.2">
      <c r="A575" s="225" t="e">
        <f>A574+1</f>
        <v>#REF!</v>
      </c>
      <c r="B575" t="s">
        <v>2607</v>
      </c>
      <c r="C575" s="63" t="s">
        <v>235</v>
      </c>
      <c r="E575" t="s">
        <v>1074</v>
      </c>
      <c r="F575" t="s">
        <v>1075</v>
      </c>
      <c r="G575" s="63" t="s">
        <v>257</v>
      </c>
      <c r="H575" s="63" t="s">
        <v>585</v>
      </c>
      <c r="I575" s="63">
        <v>15</v>
      </c>
      <c r="J575" s="63">
        <v>15</v>
      </c>
      <c r="K575" t="s">
        <v>102</v>
      </c>
      <c r="L575" s="63" t="s">
        <v>103</v>
      </c>
      <c r="M575" s="227">
        <v>10308500</v>
      </c>
      <c r="N575" s="63" t="s">
        <v>586</v>
      </c>
      <c r="O575" s="63" t="s">
        <v>586</v>
      </c>
      <c r="P575" s="228">
        <f>M575/$M$984</f>
        <v>9.1231718919397298E-3</v>
      </c>
    </row>
    <row r="576" spans="1:16" x14ac:dyDescent="0.2">
      <c r="A576" s="225" t="e">
        <f>A575+1</f>
        <v>#REF!</v>
      </c>
      <c r="B576" t="s">
        <v>817</v>
      </c>
      <c r="C576" s="63" t="s">
        <v>818</v>
      </c>
      <c r="E576" t="s">
        <v>1135</v>
      </c>
      <c r="F576" t="s">
        <v>1136</v>
      </c>
      <c r="G576" s="63" t="s">
        <v>588</v>
      </c>
      <c r="H576" s="63" t="s">
        <v>585</v>
      </c>
      <c r="I576" s="63">
        <v>0</v>
      </c>
      <c r="J576" s="63">
        <v>0</v>
      </c>
      <c r="K576" t="s">
        <v>614</v>
      </c>
      <c r="L576" s="63" t="s">
        <v>442</v>
      </c>
      <c r="M576" s="227">
        <v>68000</v>
      </c>
      <c r="N576" s="63" t="s">
        <v>586</v>
      </c>
      <c r="O576" s="63" t="s">
        <v>586</v>
      </c>
      <c r="P576" s="228">
        <f>M576/$M$984</f>
        <v>6.0180985463636966E-5</v>
      </c>
    </row>
    <row r="577" spans="1:16" x14ac:dyDescent="0.2">
      <c r="A577" s="225" t="e">
        <f>A576+1</f>
        <v>#REF!</v>
      </c>
      <c r="B577" t="s">
        <v>1846</v>
      </c>
      <c r="C577" s="63" t="s">
        <v>1847</v>
      </c>
      <c r="E577" t="s">
        <v>1848</v>
      </c>
      <c r="F577" t="s">
        <v>1849</v>
      </c>
      <c r="G577" s="63" t="s">
        <v>583</v>
      </c>
      <c r="H577" s="63" t="s">
        <v>585</v>
      </c>
      <c r="I577" s="63">
        <v>15</v>
      </c>
      <c r="J577" s="63">
        <v>15</v>
      </c>
      <c r="K577" t="s">
        <v>124</v>
      </c>
      <c r="L577" s="63" t="s">
        <v>125</v>
      </c>
      <c r="M577" s="227">
        <v>1000</v>
      </c>
      <c r="N577" s="63" t="s">
        <v>586</v>
      </c>
      <c r="O577" s="63" t="s">
        <v>586</v>
      </c>
      <c r="P577" s="228">
        <f>M577/$M$984</f>
        <v>8.8501449211230836E-7</v>
      </c>
    </row>
    <row r="578" spans="1:16" x14ac:dyDescent="0.2">
      <c r="A578" s="225" t="e">
        <f>A577+1</f>
        <v>#REF!</v>
      </c>
      <c r="B578" t="s">
        <v>57</v>
      </c>
      <c r="C578" s="63" t="s">
        <v>367</v>
      </c>
      <c r="E578" t="s">
        <v>1317</v>
      </c>
      <c r="F578" t="s">
        <v>1166</v>
      </c>
      <c r="G578" s="63" t="s">
        <v>257</v>
      </c>
      <c r="H578" s="63" t="s">
        <v>585</v>
      </c>
      <c r="I578" s="63">
        <v>15</v>
      </c>
      <c r="J578" s="63">
        <v>15</v>
      </c>
      <c r="K578" t="s">
        <v>133</v>
      </c>
      <c r="L578" s="63" t="s">
        <v>134</v>
      </c>
      <c r="M578" s="227">
        <v>18000</v>
      </c>
      <c r="N578" s="63" t="s">
        <v>586</v>
      </c>
      <c r="O578" s="63" t="s">
        <v>586</v>
      </c>
      <c r="P578" s="228">
        <f>M578/$M$984</f>
        <v>1.5930260858021549E-5</v>
      </c>
    </row>
    <row r="579" spans="1:16" x14ac:dyDescent="0.2">
      <c r="A579" s="225" t="e">
        <f>A578+1</f>
        <v>#REF!</v>
      </c>
      <c r="B579" t="s">
        <v>942</v>
      </c>
      <c r="C579" s="63" t="s">
        <v>943</v>
      </c>
      <c r="D579" s="63" t="s">
        <v>656</v>
      </c>
      <c r="E579" t="s">
        <v>2391</v>
      </c>
      <c r="F579" t="s">
        <v>1738</v>
      </c>
      <c r="G579" s="63" t="s">
        <v>587</v>
      </c>
      <c r="H579" s="63" t="s">
        <v>585</v>
      </c>
      <c r="I579" s="63">
        <v>15</v>
      </c>
      <c r="J579" s="63">
        <v>15</v>
      </c>
      <c r="K579" t="s">
        <v>944</v>
      </c>
      <c r="L579" s="63" t="s">
        <v>945</v>
      </c>
      <c r="M579" s="227">
        <v>3000</v>
      </c>
      <c r="N579" s="63" t="s">
        <v>586</v>
      </c>
      <c r="O579" s="63" t="s">
        <v>586</v>
      </c>
      <c r="P579" s="228">
        <f>M579/$M$984</f>
        <v>2.6550434763369249E-6</v>
      </c>
    </row>
    <row r="580" spans="1:16" x14ac:dyDescent="0.2">
      <c r="A580" s="225" t="e">
        <f>A579+1</f>
        <v>#REF!</v>
      </c>
      <c r="B580" t="s">
        <v>2664</v>
      </c>
      <c r="C580" s="63" t="s">
        <v>2665</v>
      </c>
      <c r="E580" t="s">
        <v>2666</v>
      </c>
      <c r="G580" s="63" t="s">
        <v>257</v>
      </c>
      <c r="H580" s="63" t="s">
        <v>585</v>
      </c>
      <c r="I580" s="63">
        <v>15</v>
      </c>
      <c r="J580" s="63">
        <v>15</v>
      </c>
      <c r="K580" t="s">
        <v>133</v>
      </c>
      <c r="L580" s="63" t="s">
        <v>134</v>
      </c>
      <c r="M580" s="227">
        <v>19000</v>
      </c>
      <c r="N580" s="63" t="s">
        <v>586</v>
      </c>
      <c r="O580" s="63" t="s">
        <v>586</v>
      </c>
      <c r="P580" s="228">
        <f>M580/$M$984</f>
        <v>1.6815275350133859E-5</v>
      </c>
    </row>
    <row r="581" spans="1:16" x14ac:dyDescent="0.2">
      <c r="A581" s="225" t="e">
        <f>A580+1</f>
        <v>#REF!</v>
      </c>
      <c r="B581" t="s">
        <v>2965</v>
      </c>
      <c r="C581" s="63" t="s">
        <v>2966</v>
      </c>
      <c r="E581" t="s">
        <v>2967</v>
      </c>
      <c r="F581" t="s">
        <v>2968</v>
      </c>
      <c r="G581" s="63" t="s">
        <v>257</v>
      </c>
      <c r="H581" s="63" t="s">
        <v>585</v>
      </c>
      <c r="I581" s="63">
        <v>15</v>
      </c>
      <c r="J581" s="63">
        <v>15</v>
      </c>
      <c r="K581" t="s">
        <v>2807</v>
      </c>
      <c r="L581" s="63" t="s">
        <v>449</v>
      </c>
      <c r="M581" s="227">
        <v>15000</v>
      </c>
      <c r="N581" s="63" t="s">
        <v>586</v>
      </c>
      <c r="O581" s="63" t="s">
        <v>586</v>
      </c>
      <c r="P581" s="228">
        <f>M581/$M$984</f>
        <v>1.3275217381684624E-5</v>
      </c>
    </row>
    <row r="582" spans="1:16" x14ac:dyDescent="0.2">
      <c r="A582" s="225" t="e">
        <f>A581+1</f>
        <v>#REF!</v>
      </c>
      <c r="B582" t="s">
        <v>1534</v>
      </c>
      <c r="C582" s="63" t="s">
        <v>1535</v>
      </c>
      <c r="E582" t="s">
        <v>1536</v>
      </c>
      <c r="F582" t="s">
        <v>1537</v>
      </c>
      <c r="G582" s="63" t="s">
        <v>257</v>
      </c>
      <c r="H582" s="63" t="s">
        <v>585</v>
      </c>
      <c r="I582" s="63">
        <v>15</v>
      </c>
      <c r="J582" s="63">
        <v>15</v>
      </c>
      <c r="K582" t="s">
        <v>219</v>
      </c>
      <c r="L582" s="63" t="s">
        <v>220</v>
      </c>
      <c r="M582" s="227">
        <v>365500</v>
      </c>
      <c r="N582" s="63" t="s">
        <v>586</v>
      </c>
      <c r="O582" s="63" t="s">
        <v>586</v>
      </c>
      <c r="P582" s="228">
        <f>M582/$M$984</f>
        <v>3.2347279686704869E-4</v>
      </c>
    </row>
    <row r="583" spans="1:16" x14ac:dyDescent="0.2">
      <c r="A583" s="225" t="e">
        <f>A582+1</f>
        <v>#REF!</v>
      </c>
      <c r="B583" t="s">
        <v>1173</v>
      </c>
      <c r="C583" s="63" t="s">
        <v>1606</v>
      </c>
      <c r="E583" t="s">
        <v>1607</v>
      </c>
      <c r="G583" s="63" t="s">
        <v>583</v>
      </c>
      <c r="H583" s="63" t="s">
        <v>585</v>
      </c>
      <c r="I583" s="63">
        <v>15</v>
      </c>
      <c r="J583" s="63">
        <v>15</v>
      </c>
      <c r="K583" t="s">
        <v>99</v>
      </c>
      <c r="L583" s="63" t="s">
        <v>100</v>
      </c>
      <c r="M583" s="227">
        <v>10000</v>
      </c>
      <c r="N583" s="63" t="s">
        <v>586</v>
      </c>
      <c r="O583" s="63" t="s">
        <v>586</v>
      </c>
      <c r="P583" s="228">
        <f>M583/$M$984</f>
        <v>8.850144921123084E-6</v>
      </c>
    </row>
    <row r="584" spans="1:16" x14ac:dyDescent="0.2">
      <c r="A584" s="225" t="e">
        <f>A583+1</f>
        <v>#REF!</v>
      </c>
      <c r="B584" t="s">
        <v>1863</v>
      </c>
      <c r="C584" s="63" t="s">
        <v>1174</v>
      </c>
      <c r="D584" s="63" t="s">
        <v>1856</v>
      </c>
      <c r="E584" t="s">
        <v>1864</v>
      </c>
      <c r="F584" t="s">
        <v>1865</v>
      </c>
      <c r="G584" s="63" t="s">
        <v>257</v>
      </c>
      <c r="H584" s="63" t="s">
        <v>585</v>
      </c>
      <c r="I584" s="63">
        <v>15</v>
      </c>
      <c r="J584" s="63">
        <v>15</v>
      </c>
      <c r="K584" t="s">
        <v>384</v>
      </c>
      <c r="L584" s="63" t="s">
        <v>385</v>
      </c>
      <c r="M584" s="227">
        <v>139000</v>
      </c>
      <c r="N584" s="63" t="s">
        <v>586</v>
      </c>
      <c r="O584" s="63" t="s">
        <v>586</v>
      </c>
      <c r="P584" s="228">
        <f>M584/$M$984</f>
        <v>1.2301701440361085E-4</v>
      </c>
    </row>
    <row r="585" spans="1:16" x14ac:dyDescent="0.2">
      <c r="A585" s="225" t="e">
        <f>A584+1</f>
        <v>#REF!</v>
      </c>
      <c r="B585" t="s">
        <v>2039</v>
      </c>
      <c r="C585" s="63" t="s">
        <v>929</v>
      </c>
      <c r="D585" s="63" t="s">
        <v>656</v>
      </c>
      <c r="E585" t="s">
        <v>1982</v>
      </c>
      <c r="F585" t="s">
        <v>1983</v>
      </c>
      <c r="G585" s="63" t="s">
        <v>257</v>
      </c>
      <c r="H585" s="63" t="s">
        <v>585</v>
      </c>
      <c r="I585" s="63">
        <v>15</v>
      </c>
      <c r="J585" s="63">
        <v>15</v>
      </c>
      <c r="K585" t="s">
        <v>384</v>
      </c>
      <c r="L585" s="63" t="s">
        <v>385</v>
      </c>
      <c r="M585" s="227">
        <v>337000</v>
      </c>
      <c r="N585" s="63" t="s">
        <v>586</v>
      </c>
      <c r="O585" s="63" t="s">
        <v>586</v>
      </c>
      <c r="P585" s="228">
        <f>M585/$M$984</f>
        <v>2.9824988384184791E-4</v>
      </c>
    </row>
    <row r="586" spans="1:16" x14ac:dyDescent="0.2">
      <c r="A586" s="225" t="e">
        <f>A585+1</f>
        <v>#REF!</v>
      </c>
      <c r="B586" t="s">
        <v>533</v>
      </c>
      <c r="C586" s="63" t="s">
        <v>534</v>
      </c>
      <c r="E586" t="s">
        <v>535</v>
      </c>
      <c r="F586" t="s">
        <v>593</v>
      </c>
      <c r="G586" s="63" t="s">
        <v>257</v>
      </c>
      <c r="H586" s="63" t="s">
        <v>585</v>
      </c>
      <c r="I586" s="63">
        <v>15</v>
      </c>
      <c r="J586" s="63">
        <v>15</v>
      </c>
      <c r="K586" t="s">
        <v>614</v>
      </c>
      <c r="L586" s="63" t="s">
        <v>442</v>
      </c>
      <c r="M586" s="227">
        <v>68100</v>
      </c>
      <c r="N586" s="63" t="s">
        <v>586</v>
      </c>
      <c r="O586" s="63" t="s">
        <v>586</v>
      </c>
      <c r="P586" s="228">
        <f>M586/$M$984</f>
        <v>6.0269486912848198E-5</v>
      </c>
    </row>
    <row r="587" spans="1:16" x14ac:dyDescent="0.2">
      <c r="A587" s="225" t="e">
        <f>A586+1</f>
        <v>#REF!</v>
      </c>
      <c r="B587" t="s">
        <v>1364</v>
      </c>
      <c r="C587" s="63" t="s">
        <v>1365</v>
      </c>
      <c r="E587" t="s">
        <v>1366</v>
      </c>
      <c r="F587" t="s">
        <v>1367</v>
      </c>
      <c r="G587" s="63" t="s">
        <v>583</v>
      </c>
      <c r="H587" s="63" t="s">
        <v>585</v>
      </c>
      <c r="I587" s="63">
        <v>15</v>
      </c>
      <c r="J587" s="63">
        <v>15</v>
      </c>
      <c r="K587" t="s">
        <v>109</v>
      </c>
      <c r="L587" s="63" t="s">
        <v>110</v>
      </c>
      <c r="M587" s="227">
        <v>5000</v>
      </c>
      <c r="N587" s="63" t="s">
        <v>586</v>
      </c>
      <c r="O587" s="63" t="s">
        <v>586</v>
      </c>
      <c r="P587" s="228">
        <f>M587/$M$984</f>
        <v>4.425072460561542E-6</v>
      </c>
    </row>
    <row r="588" spans="1:16" x14ac:dyDescent="0.2">
      <c r="A588" s="225" t="e">
        <f>A587+1</f>
        <v>#REF!</v>
      </c>
      <c r="B588" t="s">
        <v>2343</v>
      </c>
      <c r="C588" s="63" t="s">
        <v>2344</v>
      </c>
      <c r="E588" t="s">
        <v>2345</v>
      </c>
      <c r="F588" t="s">
        <v>2346</v>
      </c>
      <c r="G588" s="63" t="s">
        <v>588</v>
      </c>
      <c r="H588" s="63" t="s">
        <v>585</v>
      </c>
      <c r="I588" s="63">
        <v>0</v>
      </c>
      <c r="J588" s="63">
        <v>0</v>
      </c>
      <c r="K588" t="s">
        <v>2807</v>
      </c>
      <c r="L588" s="63" t="s">
        <v>449</v>
      </c>
      <c r="M588" s="227">
        <v>19500</v>
      </c>
      <c r="N588" s="63" t="s">
        <v>586</v>
      </c>
      <c r="O588" s="63" t="s">
        <v>586</v>
      </c>
      <c r="P588" s="228">
        <f>M588/$M$984</f>
        <v>1.7257782596190012E-5</v>
      </c>
    </row>
    <row r="589" spans="1:16" x14ac:dyDescent="0.2">
      <c r="A589" s="225" t="e">
        <f>A588+1</f>
        <v>#REF!</v>
      </c>
      <c r="B589" t="s">
        <v>3371</v>
      </c>
      <c r="C589" s="63" t="s">
        <v>66</v>
      </c>
      <c r="E589" t="s">
        <v>1261</v>
      </c>
      <c r="G589" s="63" t="s">
        <v>588</v>
      </c>
      <c r="H589" s="63" t="s">
        <v>585</v>
      </c>
      <c r="I589" s="63">
        <v>0</v>
      </c>
      <c r="J589" s="63">
        <v>0</v>
      </c>
      <c r="K589" t="s">
        <v>2807</v>
      </c>
      <c r="L589" s="63" t="s">
        <v>449</v>
      </c>
      <c r="M589" s="227">
        <v>123500</v>
      </c>
      <c r="N589" s="63" t="s">
        <v>586</v>
      </c>
      <c r="O589" s="63" t="s">
        <v>586</v>
      </c>
      <c r="P589" s="228">
        <f>M589/$M$984</f>
        <v>1.0929928977587009E-4</v>
      </c>
    </row>
    <row r="590" spans="1:16" x14ac:dyDescent="0.2">
      <c r="A590" s="225" t="e">
        <f>A589+1</f>
        <v>#REF!</v>
      </c>
      <c r="B590" t="s">
        <v>3416</v>
      </c>
      <c r="C590" s="63" t="s">
        <v>137</v>
      </c>
      <c r="D590" s="63" t="s">
        <v>656</v>
      </c>
      <c r="E590" t="s">
        <v>2648</v>
      </c>
      <c r="F590" t="s">
        <v>2649</v>
      </c>
      <c r="G590" s="63" t="s">
        <v>588</v>
      </c>
      <c r="H590" s="63" t="s">
        <v>585</v>
      </c>
      <c r="I590" s="63">
        <v>0</v>
      </c>
      <c r="J590" s="63">
        <v>0</v>
      </c>
      <c r="K590" t="s">
        <v>2807</v>
      </c>
      <c r="L590" s="63" t="s">
        <v>449</v>
      </c>
      <c r="M590" s="227">
        <v>25000</v>
      </c>
      <c r="N590" s="63" t="s">
        <v>586</v>
      </c>
      <c r="O590" s="63" t="s">
        <v>586</v>
      </c>
      <c r="P590" s="228">
        <f>M590/$M$984</f>
        <v>2.2125362302807708E-5</v>
      </c>
    </row>
    <row r="591" spans="1:16" x14ac:dyDescent="0.2">
      <c r="A591" s="225" t="e">
        <f>A590+1</f>
        <v>#REF!</v>
      </c>
      <c r="B591" t="s">
        <v>1608</v>
      </c>
      <c r="C591" s="63" t="s">
        <v>1609</v>
      </c>
      <c r="E591" t="s">
        <v>1610</v>
      </c>
      <c r="G591" s="63" t="s">
        <v>583</v>
      </c>
      <c r="H591" s="63" t="s">
        <v>585</v>
      </c>
      <c r="I591" s="63">
        <v>15</v>
      </c>
      <c r="J591" s="63">
        <v>15</v>
      </c>
      <c r="K591" t="s">
        <v>1611</v>
      </c>
      <c r="L591" s="63" t="s">
        <v>1612</v>
      </c>
      <c r="M591" s="227">
        <v>10000</v>
      </c>
      <c r="N591" s="63" t="s">
        <v>586</v>
      </c>
      <c r="O591" s="63" t="s">
        <v>586</v>
      </c>
      <c r="P591" s="228">
        <f>M591/$M$984</f>
        <v>8.850144921123084E-6</v>
      </c>
    </row>
    <row r="592" spans="1:16" x14ac:dyDescent="0.2">
      <c r="A592" s="225" t="e">
        <f>A591+1</f>
        <v>#REF!</v>
      </c>
      <c r="B592" t="s">
        <v>2652</v>
      </c>
      <c r="C592" s="63" t="s">
        <v>2534</v>
      </c>
      <c r="D592" s="63" t="s">
        <v>2535</v>
      </c>
      <c r="E592" t="s">
        <v>2536</v>
      </c>
      <c r="F592" t="s">
        <v>2537</v>
      </c>
      <c r="G592" s="63" t="s">
        <v>587</v>
      </c>
      <c r="H592" s="63" t="s">
        <v>585</v>
      </c>
      <c r="I592" s="63">
        <v>15</v>
      </c>
      <c r="J592" s="63">
        <v>15</v>
      </c>
      <c r="K592" t="s">
        <v>1936</v>
      </c>
      <c r="L592" s="63" t="s">
        <v>1937</v>
      </c>
      <c r="M592" s="227">
        <v>17500</v>
      </c>
      <c r="N592" s="63" t="s">
        <v>586</v>
      </c>
      <c r="O592" s="63" t="s">
        <v>586</v>
      </c>
      <c r="P592" s="228">
        <f>M592/$M$984</f>
        <v>1.5487753611965396E-5</v>
      </c>
    </row>
    <row r="593" spans="1:16" x14ac:dyDescent="0.2">
      <c r="A593" s="225" t="e">
        <f>A592+1</f>
        <v>#REF!</v>
      </c>
      <c r="B593" t="s">
        <v>2311</v>
      </c>
      <c r="C593" s="63" t="s">
        <v>15</v>
      </c>
      <c r="D593" s="63" t="s">
        <v>439</v>
      </c>
      <c r="E593" t="s">
        <v>2693</v>
      </c>
      <c r="F593" t="s">
        <v>736</v>
      </c>
      <c r="G593" s="63" t="s">
        <v>587</v>
      </c>
      <c r="H593" s="63" t="s">
        <v>585</v>
      </c>
      <c r="I593" s="63">
        <v>15</v>
      </c>
      <c r="J593" s="63">
        <v>15</v>
      </c>
      <c r="K593" t="s">
        <v>99</v>
      </c>
      <c r="L593" s="63" t="s">
        <v>100</v>
      </c>
      <c r="M593" s="227">
        <v>446</v>
      </c>
      <c r="N593" s="63" t="s">
        <v>586</v>
      </c>
      <c r="O593" s="63" t="s">
        <v>586</v>
      </c>
      <c r="P593" s="228">
        <f>M593/$M$984</f>
        <v>3.947164634820895E-7</v>
      </c>
    </row>
    <row r="594" spans="1:16" x14ac:dyDescent="0.2">
      <c r="A594" s="225" t="e">
        <f>A593+1</f>
        <v>#REF!</v>
      </c>
      <c r="B594" t="s">
        <v>3301</v>
      </c>
      <c r="C594" s="63" t="s">
        <v>3302</v>
      </c>
      <c r="D594" s="63" t="s">
        <v>656</v>
      </c>
      <c r="E594" t="s">
        <v>3303</v>
      </c>
      <c r="F594" t="s">
        <v>3304</v>
      </c>
      <c r="G594" s="63" t="s">
        <v>583</v>
      </c>
      <c r="H594" s="63" t="s">
        <v>585</v>
      </c>
      <c r="I594" s="63">
        <v>15</v>
      </c>
      <c r="J594" s="63">
        <v>15</v>
      </c>
      <c r="K594" t="s">
        <v>3305</v>
      </c>
      <c r="L594" s="63" t="s">
        <v>3306</v>
      </c>
      <c r="M594" s="227">
        <v>12500</v>
      </c>
      <c r="N594" s="63" t="s">
        <v>586</v>
      </c>
      <c r="O594" s="63" t="s">
        <v>586</v>
      </c>
      <c r="P594" s="228">
        <f>M594/$M$984</f>
        <v>1.1062681151403854E-5</v>
      </c>
    </row>
    <row r="595" spans="1:16" x14ac:dyDescent="0.2">
      <c r="A595" s="225" t="e">
        <f>A594+1</f>
        <v>#REF!</v>
      </c>
      <c r="B595" t="s">
        <v>263</v>
      </c>
      <c r="C595" s="63" t="s">
        <v>264</v>
      </c>
      <c r="E595" t="s">
        <v>265</v>
      </c>
      <c r="F595" t="s">
        <v>1678</v>
      </c>
      <c r="G595" s="63" t="s">
        <v>583</v>
      </c>
      <c r="H595" s="63" t="s">
        <v>585</v>
      </c>
      <c r="I595" s="63">
        <v>15</v>
      </c>
      <c r="J595" s="63">
        <v>15</v>
      </c>
      <c r="K595" t="s">
        <v>124</v>
      </c>
      <c r="L595" s="63" t="s">
        <v>125</v>
      </c>
      <c r="M595" s="227">
        <v>500</v>
      </c>
      <c r="N595" s="63" t="s">
        <v>586</v>
      </c>
      <c r="O595" s="63" t="s">
        <v>586</v>
      </c>
      <c r="P595" s="228">
        <f>M595/$M$984</f>
        <v>4.4250724605615418E-7</v>
      </c>
    </row>
    <row r="596" spans="1:16" x14ac:dyDescent="0.2">
      <c r="A596" s="225" t="e">
        <f>A595+1</f>
        <v>#REF!</v>
      </c>
      <c r="B596" t="s">
        <v>951</v>
      </c>
      <c r="C596" s="63" t="s">
        <v>952</v>
      </c>
      <c r="D596" s="63" t="s">
        <v>953</v>
      </c>
      <c r="E596" t="s">
        <v>1748</v>
      </c>
      <c r="F596" t="s">
        <v>1749</v>
      </c>
      <c r="G596" s="63" t="s">
        <v>583</v>
      </c>
      <c r="H596" s="63" t="s">
        <v>585</v>
      </c>
      <c r="I596" s="63">
        <v>15</v>
      </c>
      <c r="J596" s="63">
        <v>15</v>
      </c>
      <c r="K596" t="s">
        <v>109</v>
      </c>
      <c r="L596" s="63" t="s">
        <v>110</v>
      </c>
      <c r="M596" s="227">
        <v>500</v>
      </c>
      <c r="N596" s="63" t="s">
        <v>586</v>
      </c>
      <c r="O596" s="63" t="s">
        <v>586</v>
      </c>
      <c r="P596" s="228">
        <f>M596/$M$984</f>
        <v>4.4250724605615418E-7</v>
      </c>
    </row>
    <row r="597" spans="1:16" x14ac:dyDescent="0.2">
      <c r="A597" s="225" t="e">
        <f>A596+1</f>
        <v>#REF!</v>
      </c>
      <c r="B597" t="s">
        <v>1187</v>
      </c>
      <c r="C597" s="63" t="s">
        <v>1188</v>
      </c>
      <c r="E597" t="s">
        <v>1189</v>
      </c>
      <c r="F597" t="s">
        <v>2022</v>
      </c>
      <c r="G597" s="63" t="s">
        <v>583</v>
      </c>
      <c r="H597" s="63" t="s">
        <v>585</v>
      </c>
      <c r="I597" s="63">
        <v>15</v>
      </c>
      <c r="J597" s="63">
        <v>15</v>
      </c>
      <c r="K597" t="s">
        <v>207</v>
      </c>
      <c r="L597" s="63" t="s">
        <v>208</v>
      </c>
      <c r="M597" s="227">
        <v>8000</v>
      </c>
      <c r="N597" s="63" t="s">
        <v>586</v>
      </c>
      <c r="O597" s="63" t="s">
        <v>586</v>
      </c>
      <c r="P597" s="228">
        <f>M597/$M$984</f>
        <v>7.0801159368984669E-6</v>
      </c>
    </row>
    <row r="598" spans="1:16" x14ac:dyDescent="0.2">
      <c r="A598" s="225" t="e">
        <f>A597+1</f>
        <v>#REF!</v>
      </c>
      <c r="B598" t="s">
        <v>2815</v>
      </c>
      <c r="C598" s="63" t="s">
        <v>1168</v>
      </c>
      <c r="E598" t="s">
        <v>993</v>
      </c>
      <c r="F598" t="s">
        <v>1169</v>
      </c>
      <c r="G598" s="63" t="s">
        <v>590</v>
      </c>
      <c r="H598" s="63" t="s">
        <v>591</v>
      </c>
      <c r="I598" s="63">
        <v>20</v>
      </c>
      <c r="J598" s="63">
        <v>20</v>
      </c>
      <c r="K598" t="s">
        <v>219</v>
      </c>
      <c r="L598" s="63" t="s">
        <v>220</v>
      </c>
      <c r="M598" s="227">
        <v>97000</v>
      </c>
      <c r="N598" s="63" t="s">
        <v>586</v>
      </c>
      <c r="O598" s="63" t="s">
        <v>586</v>
      </c>
      <c r="P598" s="228">
        <f>M598/$M$984</f>
        <v>8.5846405734893915E-5</v>
      </c>
    </row>
    <row r="599" spans="1:16" x14ac:dyDescent="0.2">
      <c r="A599" s="225" t="e">
        <f>A598+1</f>
        <v>#REF!</v>
      </c>
      <c r="B599" t="s">
        <v>2824</v>
      </c>
      <c r="C599" s="63" t="s">
        <v>580</v>
      </c>
      <c r="E599" t="s">
        <v>993</v>
      </c>
      <c r="F599" t="s">
        <v>1264</v>
      </c>
      <c r="G599" s="63" t="s">
        <v>590</v>
      </c>
      <c r="H599" s="63" t="s">
        <v>591</v>
      </c>
      <c r="I599" s="63">
        <v>20</v>
      </c>
      <c r="J599" s="63">
        <v>20</v>
      </c>
      <c r="K599" t="s">
        <v>219</v>
      </c>
      <c r="L599" s="63" t="s">
        <v>220</v>
      </c>
      <c r="M599" s="227">
        <v>119000</v>
      </c>
      <c r="N599" s="63" t="s">
        <v>586</v>
      </c>
      <c r="O599" s="63" t="s">
        <v>586</v>
      </c>
      <c r="P599" s="228">
        <f>M599/$M$984</f>
        <v>1.0531672456136469E-4</v>
      </c>
    </row>
    <row r="600" spans="1:16" x14ac:dyDescent="0.2">
      <c r="A600" s="225" t="e">
        <f>A599+1</f>
        <v>#REF!</v>
      </c>
      <c r="B600" t="s">
        <v>3012</v>
      </c>
      <c r="C600" s="63" t="s">
        <v>3013</v>
      </c>
      <c r="E600" t="s">
        <v>993</v>
      </c>
      <c r="F600" t="s">
        <v>3014</v>
      </c>
      <c r="G600" s="63" t="s">
        <v>590</v>
      </c>
      <c r="H600" s="63" t="s">
        <v>591</v>
      </c>
      <c r="I600" s="63">
        <v>20</v>
      </c>
      <c r="J600" s="63">
        <v>20</v>
      </c>
      <c r="K600" t="s">
        <v>219</v>
      </c>
      <c r="L600" s="63" t="s">
        <v>220</v>
      </c>
      <c r="M600" s="227">
        <v>440000</v>
      </c>
      <c r="N600" s="63" t="s">
        <v>586</v>
      </c>
      <c r="O600" s="63" t="s">
        <v>586</v>
      </c>
      <c r="P600" s="228">
        <f>M600/$M$984</f>
        <v>3.8940637652941568E-4</v>
      </c>
    </row>
    <row r="601" spans="1:16" x14ac:dyDescent="0.2">
      <c r="A601" s="225" t="e">
        <f>A600+1</f>
        <v>#REF!</v>
      </c>
      <c r="B601" t="s">
        <v>3018</v>
      </c>
      <c r="C601" s="63" t="s">
        <v>3019</v>
      </c>
      <c r="E601" t="s">
        <v>993</v>
      </c>
      <c r="F601" t="s">
        <v>3014</v>
      </c>
      <c r="G601" s="63" t="s">
        <v>590</v>
      </c>
      <c r="H601" s="63" t="s">
        <v>591</v>
      </c>
      <c r="I601" s="63">
        <v>20</v>
      </c>
      <c r="J601" s="63">
        <v>20</v>
      </c>
      <c r="K601" t="s">
        <v>219</v>
      </c>
      <c r="L601" s="63" t="s">
        <v>220</v>
      </c>
      <c r="M601" s="227">
        <v>306500</v>
      </c>
      <c r="N601" s="63" t="s">
        <v>586</v>
      </c>
      <c r="O601" s="63" t="s">
        <v>586</v>
      </c>
      <c r="P601" s="228">
        <f>M601/$M$984</f>
        <v>2.7125694183242248E-4</v>
      </c>
    </row>
    <row r="602" spans="1:16" x14ac:dyDescent="0.2">
      <c r="A602" s="225" t="e">
        <f>A601+1</f>
        <v>#REF!</v>
      </c>
      <c r="B602" t="s">
        <v>3030</v>
      </c>
      <c r="C602" s="63" t="s">
        <v>3031</v>
      </c>
      <c r="E602" t="s">
        <v>993</v>
      </c>
      <c r="F602" t="s">
        <v>3032</v>
      </c>
      <c r="G602" s="63" t="s">
        <v>590</v>
      </c>
      <c r="H602" s="63" t="s">
        <v>591</v>
      </c>
      <c r="I602" s="63">
        <v>20</v>
      </c>
      <c r="J602" s="63">
        <v>20</v>
      </c>
      <c r="K602" t="s">
        <v>219</v>
      </c>
      <c r="L602" s="63" t="s">
        <v>220</v>
      </c>
      <c r="M602" s="227">
        <v>85000</v>
      </c>
      <c r="N602" s="63" t="s">
        <v>586</v>
      </c>
      <c r="O602" s="63" t="s">
        <v>586</v>
      </c>
      <c r="P602" s="228">
        <f>M602/$M$984</f>
        <v>7.5226231829546202E-5</v>
      </c>
    </row>
    <row r="603" spans="1:16" x14ac:dyDescent="0.2">
      <c r="A603" s="225" t="e">
        <f>A602+1</f>
        <v>#REF!</v>
      </c>
      <c r="B603" t="s">
        <v>3225</v>
      </c>
      <c r="C603" s="63" t="s">
        <v>1494</v>
      </c>
      <c r="E603" t="s">
        <v>1215</v>
      </c>
      <c r="G603" s="63" t="s">
        <v>590</v>
      </c>
      <c r="H603" s="63" t="s">
        <v>591</v>
      </c>
      <c r="I603" s="63">
        <v>20</v>
      </c>
      <c r="J603" s="63">
        <v>20</v>
      </c>
      <c r="K603" t="s">
        <v>1750</v>
      </c>
      <c r="L603" s="63" t="s">
        <v>201</v>
      </c>
      <c r="M603" s="227">
        <v>291500</v>
      </c>
      <c r="N603" s="63" t="s">
        <v>586</v>
      </c>
      <c r="O603" s="63" t="s">
        <v>586</v>
      </c>
      <c r="P603" s="228">
        <f>M603/$M$984</f>
        <v>2.5798172445073791E-4</v>
      </c>
    </row>
    <row r="604" spans="1:16" x14ac:dyDescent="0.2">
      <c r="A604" s="225" t="e">
        <f>A603+1</f>
        <v>#REF!</v>
      </c>
      <c r="B604" t="s">
        <v>3239</v>
      </c>
      <c r="C604" s="63" t="s">
        <v>1411</v>
      </c>
      <c r="E604" t="s">
        <v>1412</v>
      </c>
      <c r="F604" t="s">
        <v>1413</v>
      </c>
      <c r="G604" s="63" t="s">
        <v>590</v>
      </c>
      <c r="H604" s="63" t="s">
        <v>591</v>
      </c>
      <c r="I604" s="63">
        <v>20</v>
      </c>
      <c r="J604" s="63">
        <v>20</v>
      </c>
      <c r="K604" t="s">
        <v>1750</v>
      </c>
      <c r="L604" s="63" t="s">
        <v>201</v>
      </c>
      <c r="M604" s="227">
        <v>138000</v>
      </c>
      <c r="N604" s="63" t="s">
        <v>586</v>
      </c>
      <c r="O604" s="63" t="s">
        <v>586</v>
      </c>
      <c r="P604" s="228">
        <f>M604/$M$984</f>
        <v>1.2213199991149856E-4</v>
      </c>
    </row>
    <row r="605" spans="1:16" x14ac:dyDescent="0.2">
      <c r="A605" s="225" t="e">
        <f>A604+1</f>
        <v>#REF!</v>
      </c>
      <c r="B605" t="s">
        <v>2972</v>
      </c>
      <c r="C605" s="63" t="s">
        <v>2020</v>
      </c>
      <c r="E605" t="s">
        <v>993</v>
      </c>
      <c r="F605" t="s">
        <v>2021</v>
      </c>
      <c r="G605" s="63" t="s">
        <v>590</v>
      </c>
      <c r="H605" s="63" t="s">
        <v>591</v>
      </c>
      <c r="I605" s="63">
        <v>20</v>
      </c>
      <c r="J605" s="63">
        <v>20</v>
      </c>
      <c r="K605" t="s">
        <v>219</v>
      </c>
      <c r="L605" s="63" t="s">
        <v>220</v>
      </c>
      <c r="M605" s="227">
        <v>8000</v>
      </c>
      <c r="N605" s="63" t="s">
        <v>586</v>
      </c>
      <c r="O605" s="63" t="s">
        <v>586</v>
      </c>
      <c r="P605" s="228">
        <f>M605/$M$984</f>
        <v>7.0801159368984669E-6</v>
      </c>
    </row>
    <row r="606" spans="1:16" x14ac:dyDescent="0.2">
      <c r="A606" s="225" t="e">
        <f>A605+1</f>
        <v>#REF!</v>
      </c>
      <c r="B606" t="s">
        <v>2939</v>
      </c>
      <c r="C606" s="63" t="s">
        <v>2003</v>
      </c>
      <c r="D606" s="63" t="s">
        <v>656</v>
      </c>
      <c r="E606" t="s">
        <v>2004</v>
      </c>
      <c r="F606" t="s">
        <v>2005</v>
      </c>
      <c r="G606" s="63" t="s">
        <v>590</v>
      </c>
      <c r="H606" s="63" t="s">
        <v>591</v>
      </c>
      <c r="I606" s="63">
        <v>20</v>
      </c>
      <c r="J606" s="63">
        <v>20</v>
      </c>
      <c r="K606" t="s">
        <v>219</v>
      </c>
      <c r="L606" s="63" t="s">
        <v>220</v>
      </c>
      <c r="M606" s="227">
        <v>55000</v>
      </c>
      <c r="N606" s="63" t="s">
        <v>586</v>
      </c>
      <c r="O606" s="63" t="s">
        <v>586</v>
      </c>
      <c r="P606" s="228">
        <f>M606/$M$984</f>
        <v>4.867579706617696E-5</v>
      </c>
    </row>
    <row r="607" spans="1:16" x14ac:dyDescent="0.2">
      <c r="A607" s="225" t="e">
        <f>A606+1</f>
        <v>#REF!</v>
      </c>
      <c r="B607" t="s">
        <v>2938</v>
      </c>
      <c r="C607" s="63" t="s">
        <v>2503</v>
      </c>
      <c r="E607" t="s">
        <v>993</v>
      </c>
      <c r="F607" t="s">
        <v>2504</v>
      </c>
      <c r="G607" s="63" t="s">
        <v>590</v>
      </c>
      <c r="H607" s="63" t="s">
        <v>591</v>
      </c>
      <c r="I607" s="63">
        <v>20</v>
      </c>
      <c r="J607" s="63">
        <v>20</v>
      </c>
      <c r="K607" t="s">
        <v>219</v>
      </c>
      <c r="L607" s="63" t="s">
        <v>220</v>
      </c>
      <c r="M607" s="227">
        <v>99000</v>
      </c>
      <c r="N607" s="63" t="s">
        <v>586</v>
      </c>
      <c r="O607" s="63" t="s">
        <v>586</v>
      </c>
      <c r="P607" s="228">
        <f>M607/$M$984</f>
        <v>8.7616434719118528E-5</v>
      </c>
    </row>
    <row r="608" spans="1:16" x14ac:dyDescent="0.2">
      <c r="A608" s="225" t="e">
        <f>A607+1</f>
        <v>#REF!</v>
      </c>
      <c r="B608" t="s">
        <v>3248</v>
      </c>
      <c r="C608" s="63" t="s">
        <v>3249</v>
      </c>
      <c r="E608" t="s">
        <v>993</v>
      </c>
      <c r="F608" t="s">
        <v>3092</v>
      </c>
      <c r="G608" s="63" t="s">
        <v>590</v>
      </c>
      <c r="H608" s="63" t="s">
        <v>591</v>
      </c>
      <c r="I608" s="63">
        <v>20</v>
      </c>
      <c r="J608" s="63">
        <v>20</v>
      </c>
      <c r="K608" t="s">
        <v>219</v>
      </c>
      <c r="L608" s="63" t="s">
        <v>220</v>
      </c>
      <c r="M608" s="227">
        <v>77000</v>
      </c>
      <c r="N608" s="63" t="s">
        <v>586</v>
      </c>
      <c r="O608" s="63" t="s">
        <v>586</v>
      </c>
      <c r="P608" s="228">
        <f>M608/$M$984</f>
        <v>6.8146115892647741E-5</v>
      </c>
    </row>
    <row r="609" spans="1:16" x14ac:dyDescent="0.2">
      <c r="A609" s="225" t="e">
        <f>A608+1</f>
        <v>#REF!</v>
      </c>
      <c r="B609" t="s">
        <v>3165</v>
      </c>
      <c r="C609" s="63" t="s">
        <v>3166</v>
      </c>
      <c r="E609" t="s">
        <v>993</v>
      </c>
      <c r="F609" t="s">
        <v>3092</v>
      </c>
      <c r="G609" s="63" t="s">
        <v>590</v>
      </c>
      <c r="H609" s="63" t="s">
        <v>591</v>
      </c>
      <c r="I609" s="63">
        <v>20</v>
      </c>
      <c r="J609" s="63">
        <v>20</v>
      </c>
      <c r="K609" t="s">
        <v>219</v>
      </c>
      <c r="L609" s="63" t="s">
        <v>220</v>
      </c>
      <c r="M609" s="227">
        <v>24000</v>
      </c>
      <c r="N609" s="63" t="s">
        <v>586</v>
      </c>
      <c r="O609" s="63" t="s">
        <v>586</v>
      </c>
      <c r="P609" s="228">
        <f>M609/$M$984</f>
        <v>2.1240347810695399E-5</v>
      </c>
    </row>
    <row r="610" spans="1:16" x14ac:dyDescent="0.2">
      <c r="A610" s="225" t="e">
        <f>A609+1</f>
        <v>#REF!</v>
      </c>
      <c r="B610" t="s">
        <v>3090</v>
      </c>
      <c r="C610" s="63" t="s">
        <v>3091</v>
      </c>
      <c r="E610" t="s">
        <v>993</v>
      </c>
      <c r="F610" t="s">
        <v>3092</v>
      </c>
      <c r="G610" s="63" t="s">
        <v>590</v>
      </c>
      <c r="H610" s="63" t="s">
        <v>591</v>
      </c>
      <c r="I610" s="63">
        <v>20</v>
      </c>
      <c r="J610" s="63">
        <v>20</v>
      </c>
      <c r="K610" t="s">
        <v>219</v>
      </c>
      <c r="L610" s="63" t="s">
        <v>220</v>
      </c>
      <c r="M610" s="227">
        <v>4000</v>
      </c>
      <c r="N610" s="63" t="s">
        <v>586</v>
      </c>
      <c r="O610" s="63" t="s">
        <v>586</v>
      </c>
      <c r="P610" s="228">
        <f>M610/$M$984</f>
        <v>3.5400579684492334E-6</v>
      </c>
    </row>
    <row r="611" spans="1:16" x14ac:dyDescent="0.2">
      <c r="A611" s="225" t="e">
        <f>A610+1</f>
        <v>#REF!</v>
      </c>
      <c r="B611" t="s">
        <v>3307</v>
      </c>
      <c r="C611" s="63" t="s">
        <v>3308</v>
      </c>
      <c r="E611" t="s">
        <v>993</v>
      </c>
      <c r="F611" t="s">
        <v>3092</v>
      </c>
      <c r="G611" s="63" t="s">
        <v>590</v>
      </c>
      <c r="H611" s="63" t="s">
        <v>591</v>
      </c>
      <c r="I611" s="63">
        <v>20</v>
      </c>
      <c r="J611" s="63">
        <v>20</v>
      </c>
      <c r="K611" t="s">
        <v>219</v>
      </c>
      <c r="L611" s="63" t="s">
        <v>220</v>
      </c>
      <c r="M611" s="227">
        <v>25000</v>
      </c>
      <c r="N611" s="63" t="s">
        <v>586</v>
      </c>
      <c r="O611" s="63" t="s">
        <v>586</v>
      </c>
      <c r="P611" s="228">
        <f>M611/$M$984</f>
        <v>2.2125362302807708E-5</v>
      </c>
    </row>
    <row r="612" spans="1:16" x14ac:dyDescent="0.2">
      <c r="A612" s="225" t="e">
        <f>A611+1</f>
        <v>#REF!</v>
      </c>
      <c r="B612" t="s">
        <v>3214</v>
      </c>
      <c r="C612" s="63" t="s">
        <v>2424</v>
      </c>
      <c r="E612" t="s">
        <v>2425</v>
      </c>
      <c r="G612" s="63" t="s">
        <v>590</v>
      </c>
      <c r="H612" s="63" t="s">
        <v>591</v>
      </c>
      <c r="I612" s="63">
        <v>20</v>
      </c>
      <c r="J612" s="63">
        <v>20</v>
      </c>
      <c r="K612" t="s">
        <v>1750</v>
      </c>
      <c r="L612" s="63" t="s">
        <v>201</v>
      </c>
      <c r="M612" s="227">
        <v>1008500</v>
      </c>
      <c r="N612" s="63" t="s">
        <v>586</v>
      </c>
      <c r="O612" s="63" t="s">
        <v>586</v>
      </c>
      <c r="P612" s="228">
        <f>M612/$M$984</f>
        <v>8.9253711529526292E-4</v>
      </c>
    </row>
    <row r="613" spans="1:16" x14ac:dyDescent="0.2">
      <c r="A613" s="225" t="e">
        <f>A612+1</f>
        <v>#REF!</v>
      </c>
      <c r="B613" t="s">
        <v>2959</v>
      </c>
      <c r="C613" s="63" t="s">
        <v>2960</v>
      </c>
      <c r="E613" t="s">
        <v>2961</v>
      </c>
      <c r="F613" t="s">
        <v>2962</v>
      </c>
      <c r="G613" s="63" t="s">
        <v>590</v>
      </c>
      <c r="H613" s="63" t="s">
        <v>591</v>
      </c>
      <c r="I613" s="63">
        <v>20</v>
      </c>
      <c r="J613" s="63">
        <v>20</v>
      </c>
      <c r="K613" t="s">
        <v>219</v>
      </c>
      <c r="L613" s="63" t="s">
        <v>220</v>
      </c>
      <c r="M613" s="227">
        <v>17200</v>
      </c>
      <c r="N613" s="63" t="s">
        <v>586</v>
      </c>
      <c r="O613" s="63" t="s">
        <v>586</v>
      </c>
      <c r="P613" s="228">
        <f>M613/$M$984</f>
        <v>1.5222249264331704E-5</v>
      </c>
    </row>
    <row r="614" spans="1:16" x14ac:dyDescent="0.2">
      <c r="A614" s="225" t="e">
        <f>A613+1</f>
        <v>#REF!</v>
      </c>
      <c r="B614" t="s">
        <v>3320</v>
      </c>
      <c r="C614" s="63" t="s">
        <v>3321</v>
      </c>
      <c r="E614" t="s">
        <v>3256</v>
      </c>
      <c r="G614" s="63" t="s">
        <v>590</v>
      </c>
      <c r="H614" s="63" t="s">
        <v>591</v>
      </c>
      <c r="I614" s="63">
        <v>20</v>
      </c>
      <c r="J614" s="63">
        <v>20</v>
      </c>
      <c r="K614" t="s">
        <v>219</v>
      </c>
      <c r="L614" s="63" t="s">
        <v>220</v>
      </c>
      <c r="M614" s="227">
        <v>7000</v>
      </c>
      <c r="N614" s="63" t="s">
        <v>586</v>
      </c>
      <c r="O614" s="63" t="s">
        <v>586</v>
      </c>
      <c r="P614" s="228">
        <f>M614/$M$984</f>
        <v>6.1951014447861583E-6</v>
      </c>
    </row>
    <row r="615" spans="1:16" x14ac:dyDescent="0.2">
      <c r="A615" s="225" t="e">
        <f>A614+1</f>
        <v>#REF!</v>
      </c>
      <c r="B615" t="s">
        <v>3254</v>
      </c>
      <c r="C615" s="63" t="s">
        <v>3255</v>
      </c>
      <c r="E615" t="s">
        <v>3256</v>
      </c>
      <c r="G615" s="63" t="s">
        <v>590</v>
      </c>
      <c r="H615" s="63" t="s">
        <v>591</v>
      </c>
      <c r="I615" s="63">
        <v>20</v>
      </c>
      <c r="J615" s="63">
        <v>20</v>
      </c>
      <c r="K615" t="s">
        <v>219</v>
      </c>
      <c r="L615" s="63" t="s">
        <v>220</v>
      </c>
      <c r="M615" s="227">
        <v>49000</v>
      </c>
      <c r="N615" s="63" t="s">
        <v>586</v>
      </c>
      <c r="O615" s="63" t="s">
        <v>586</v>
      </c>
      <c r="P615" s="228">
        <f>M615/$M$984</f>
        <v>4.3365710113503111E-5</v>
      </c>
    </row>
    <row r="616" spans="1:16" x14ac:dyDescent="0.2">
      <c r="A616" s="225" t="e">
        <f>A615+1</f>
        <v>#REF!</v>
      </c>
      <c r="B616" t="s">
        <v>2979</v>
      </c>
      <c r="C616" s="63" t="s">
        <v>2235</v>
      </c>
      <c r="E616" t="s">
        <v>2236</v>
      </c>
      <c r="G616" s="63" t="s">
        <v>590</v>
      </c>
      <c r="H616" s="63" t="s">
        <v>591</v>
      </c>
      <c r="I616" s="63">
        <v>20</v>
      </c>
      <c r="J616" s="63">
        <v>20</v>
      </c>
      <c r="K616" t="s">
        <v>219</v>
      </c>
      <c r="L616" s="63" t="s">
        <v>220</v>
      </c>
      <c r="M616" s="227">
        <v>6500</v>
      </c>
      <c r="N616" s="63" t="s">
        <v>586</v>
      </c>
      <c r="O616" s="63" t="s">
        <v>586</v>
      </c>
      <c r="P616" s="228">
        <f>M616/$M$984</f>
        <v>5.7525941987300045E-6</v>
      </c>
    </row>
    <row r="617" spans="1:16" x14ac:dyDescent="0.2">
      <c r="A617" s="225" t="e">
        <f>A616+1</f>
        <v>#REF!</v>
      </c>
      <c r="B617" t="s">
        <v>2753</v>
      </c>
      <c r="C617" s="63" t="s">
        <v>2754</v>
      </c>
      <c r="E617" t="s">
        <v>2755</v>
      </c>
      <c r="G617" s="63" t="s">
        <v>590</v>
      </c>
      <c r="H617" s="63" t="s">
        <v>591</v>
      </c>
      <c r="I617" s="63">
        <v>20</v>
      </c>
      <c r="J617" s="63">
        <v>20</v>
      </c>
      <c r="K617" t="s">
        <v>219</v>
      </c>
      <c r="L617" s="63" t="s">
        <v>220</v>
      </c>
      <c r="M617" s="227">
        <v>31100</v>
      </c>
      <c r="N617" s="63" t="s">
        <v>586</v>
      </c>
      <c r="O617" s="63" t="s">
        <v>586</v>
      </c>
      <c r="P617" s="228">
        <f>M617/$M$984</f>
        <v>2.752395070469279E-5</v>
      </c>
    </row>
    <row r="618" spans="1:16" x14ac:dyDescent="0.2">
      <c r="A618" s="225" t="e">
        <f>A617+1</f>
        <v>#REF!</v>
      </c>
      <c r="B618" t="s">
        <v>3366</v>
      </c>
      <c r="C618" s="63" t="s">
        <v>3367</v>
      </c>
      <c r="E618" t="s">
        <v>3368</v>
      </c>
      <c r="G618" s="63" t="s">
        <v>590</v>
      </c>
      <c r="H618" s="63" t="s">
        <v>591</v>
      </c>
      <c r="I618" s="63">
        <v>20</v>
      </c>
      <c r="J618" s="63">
        <v>20</v>
      </c>
      <c r="K618" t="s">
        <v>219</v>
      </c>
      <c r="L618" s="63" t="s">
        <v>220</v>
      </c>
      <c r="M618" s="227">
        <v>133500</v>
      </c>
      <c r="N618" s="63" t="s">
        <v>586</v>
      </c>
      <c r="O618" s="63" t="s">
        <v>586</v>
      </c>
      <c r="P618" s="228">
        <f>M618/$M$984</f>
        <v>1.1814943469699316E-4</v>
      </c>
    </row>
    <row r="619" spans="1:16" x14ac:dyDescent="0.2">
      <c r="A619" s="225" t="e">
        <f>A618+1</f>
        <v>#REF!</v>
      </c>
      <c r="B619" t="s">
        <v>2930</v>
      </c>
      <c r="C619" s="63" t="s">
        <v>2615</v>
      </c>
      <c r="E619" t="s">
        <v>2616</v>
      </c>
      <c r="G619" s="63" t="s">
        <v>590</v>
      </c>
      <c r="H619" s="63" t="s">
        <v>591</v>
      </c>
      <c r="I619" s="63">
        <v>20</v>
      </c>
      <c r="J619" s="63">
        <v>20</v>
      </c>
      <c r="K619" t="s">
        <v>219</v>
      </c>
      <c r="L619" s="63" t="s">
        <v>220</v>
      </c>
      <c r="M619" s="227">
        <v>78000</v>
      </c>
      <c r="N619" s="63" t="s">
        <v>586</v>
      </c>
      <c r="O619" s="63" t="s">
        <v>586</v>
      </c>
      <c r="P619" s="228">
        <f>M619/$M$984</f>
        <v>6.9031130384760047E-5</v>
      </c>
    </row>
    <row r="620" spans="1:16" x14ac:dyDescent="0.2">
      <c r="A620" s="225" t="e">
        <f>A619+1</f>
        <v>#REF!</v>
      </c>
      <c r="B620" t="s">
        <v>2974</v>
      </c>
      <c r="C620" s="63" t="s">
        <v>1666</v>
      </c>
      <c r="E620" t="s">
        <v>1667</v>
      </c>
      <c r="G620" s="63" t="s">
        <v>590</v>
      </c>
      <c r="H620" s="63" t="s">
        <v>591</v>
      </c>
      <c r="I620" s="63">
        <v>20</v>
      </c>
      <c r="J620" s="63">
        <v>20</v>
      </c>
      <c r="K620" t="s">
        <v>219</v>
      </c>
      <c r="L620" s="63" t="s">
        <v>220</v>
      </c>
      <c r="M620" s="227">
        <v>8000</v>
      </c>
      <c r="N620" s="63" t="s">
        <v>586</v>
      </c>
      <c r="O620" s="63" t="s">
        <v>586</v>
      </c>
      <c r="P620" s="228">
        <f>M620/$M$984</f>
        <v>7.0801159368984669E-6</v>
      </c>
    </row>
    <row r="621" spans="1:16" x14ac:dyDescent="0.2">
      <c r="A621" s="225" t="e">
        <f>A620+1</f>
        <v>#REF!</v>
      </c>
      <c r="B621" t="s">
        <v>565</v>
      </c>
      <c r="C621" s="63" t="s">
        <v>198</v>
      </c>
      <c r="E621" t="s">
        <v>1002</v>
      </c>
      <c r="F621" t="s">
        <v>1003</v>
      </c>
      <c r="G621" s="63" t="s">
        <v>605</v>
      </c>
      <c r="H621" s="63" t="s">
        <v>585</v>
      </c>
      <c r="I621" s="63">
        <v>15</v>
      </c>
      <c r="J621" s="63">
        <v>5</v>
      </c>
      <c r="K621" t="s">
        <v>1510</v>
      </c>
      <c r="L621" s="63" t="s">
        <v>77</v>
      </c>
      <c r="M621" s="227">
        <v>14500</v>
      </c>
      <c r="N621" s="63" t="s">
        <v>586</v>
      </c>
      <c r="O621" s="63" t="s">
        <v>586</v>
      </c>
      <c r="P621" s="228">
        <f>M621/$M$984</f>
        <v>1.2832710135628471E-5</v>
      </c>
    </row>
    <row r="622" spans="1:16" x14ac:dyDescent="0.2">
      <c r="A622" s="225" t="e">
        <f>A621+1</f>
        <v>#REF!</v>
      </c>
      <c r="B622" t="s">
        <v>746</v>
      </c>
      <c r="C622" s="63" t="s">
        <v>32</v>
      </c>
      <c r="E622" t="s">
        <v>970</v>
      </c>
      <c r="F622" t="s">
        <v>1223</v>
      </c>
      <c r="G622" s="63" t="s">
        <v>147</v>
      </c>
      <c r="H622" s="63" t="s">
        <v>585</v>
      </c>
      <c r="I622" s="63">
        <v>15</v>
      </c>
      <c r="J622" s="63">
        <v>5</v>
      </c>
      <c r="K622" t="s">
        <v>1510</v>
      </c>
      <c r="L622" s="63" t="s">
        <v>77</v>
      </c>
      <c r="M622" s="227">
        <v>41000</v>
      </c>
      <c r="N622" s="63" t="s">
        <v>586</v>
      </c>
      <c r="O622" s="63" t="s">
        <v>586</v>
      </c>
      <c r="P622" s="228">
        <f>M622/$M$984</f>
        <v>3.6285594176604642E-5</v>
      </c>
    </row>
    <row r="623" spans="1:16" x14ac:dyDescent="0.2">
      <c r="A623" s="225" t="e">
        <f>A622+1</f>
        <v>#REF!</v>
      </c>
      <c r="B623" t="s">
        <v>737</v>
      </c>
      <c r="C623" s="63" t="s">
        <v>579</v>
      </c>
      <c r="E623" t="s">
        <v>970</v>
      </c>
      <c r="F623" t="s">
        <v>971</v>
      </c>
      <c r="G623" s="63" t="s">
        <v>605</v>
      </c>
      <c r="H623" s="63" t="s">
        <v>585</v>
      </c>
      <c r="I623" s="63">
        <v>15</v>
      </c>
      <c r="J623" s="63">
        <v>5</v>
      </c>
      <c r="K623" t="s">
        <v>1510</v>
      </c>
      <c r="L623" s="63" t="s">
        <v>77</v>
      </c>
      <c r="M623" s="227">
        <v>1522000</v>
      </c>
      <c r="N623" s="63" t="s">
        <v>586</v>
      </c>
      <c r="O623" s="63" t="s">
        <v>586</v>
      </c>
      <c r="P623" s="228">
        <f>M623/$M$984</f>
        <v>1.3469920569949333E-3</v>
      </c>
    </row>
    <row r="624" spans="1:16" x14ac:dyDescent="0.2">
      <c r="A624" s="225" t="e">
        <f>A623+1</f>
        <v>#REF!</v>
      </c>
      <c r="B624" t="s">
        <v>1931</v>
      </c>
      <c r="C624" s="63" t="s">
        <v>1932</v>
      </c>
      <c r="E624" t="s">
        <v>1933</v>
      </c>
      <c r="F624" t="s">
        <v>1934</v>
      </c>
      <c r="G624" s="63" t="s">
        <v>147</v>
      </c>
      <c r="H624" s="63" t="s">
        <v>585</v>
      </c>
      <c r="I624" s="63">
        <v>15</v>
      </c>
      <c r="J624" s="63">
        <v>5</v>
      </c>
      <c r="K624" t="s">
        <v>1510</v>
      </c>
      <c r="L624" s="63" t="s">
        <v>77</v>
      </c>
      <c r="M624" s="227">
        <v>449000</v>
      </c>
      <c r="N624" s="63" t="s">
        <v>586</v>
      </c>
      <c r="O624" s="63" t="s">
        <v>586</v>
      </c>
      <c r="P624" s="228">
        <f>M624/$M$984</f>
        <v>3.9737150695842645E-4</v>
      </c>
    </row>
    <row r="625" spans="1:16" x14ac:dyDescent="0.2">
      <c r="A625" s="225" t="e">
        <f>A624+1</f>
        <v>#REF!</v>
      </c>
      <c r="B625" t="s">
        <v>2165</v>
      </c>
      <c r="C625" s="63" t="s">
        <v>2166</v>
      </c>
      <c r="D625" s="63" t="s">
        <v>656</v>
      </c>
      <c r="E625" t="s">
        <v>2167</v>
      </c>
      <c r="F625" t="s">
        <v>2168</v>
      </c>
      <c r="G625" s="63" t="s">
        <v>147</v>
      </c>
      <c r="H625" s="63" t="s">
        <v>585</v>
      </c>
      <c r="I625" s="63">
        <v>15</v>
      </c>
      <c r="J625" s="63">
        <v>5</v>
      </c>
      <c r="K625" t="s">
        <v>1510</v>
      </c>
      <c r="L625" s="63" t="s">
        <v>77</v>
      </c>
      <c r="M625" s="227">
        <v>25500</v>
      </c>
      <c r="N625" s="63" t="s">
        <v>586</v>
      </c>
      <c r="O625" s="63" t="s">
        <v>586</v>
      </c>
      <c r="P625" s="228">
        <f>M625/$M$984</f>
        <v>2.2567869548863861E-5</v>
      </c>
    </row>
    <row r="626" spans="1:16" x14ac:dyDescent="0.2">
      <c r="A626" s="225" t="e">
        <f>A625+1</f>
        <v>#REF!</v>
      </c>
      <c r="B626" t="s">
        <v>741</v>
      </c>
      <c r="C626" s="63" t="s">
        <v>158</v>
      </c>
      <c r="E626" t="s">
        <v>970</v>
      </c>
      <c r="F626" t="s">
        <v>1223</v>
      </c>
      <c r="G626" s="63" t="s">
        <v>147</v>
      </c>
      <c r="H626" s="63" t="s">
        <v>585</v>
      </c>
      <c r="I626" s="63">
        <v>15</v>
      </c>
      <c r="J626" s="63">
        <v>5</v>
      </c>
      <c r="K626" t="s">
        <v>1510</v>
      </c>
      <c r="L626" s="63" t="s">
        <v>77</v>
      </c>
      <c r="M626" s="227">
        <v>12500</v>
      </c>
      <c r="N626" s="63" t="s">
        <v>586</v>
      </c>
      <c r="O626" s="63" t="s">
        <v>586</v>
      </c>
      <c r="P626" s="228">
        <f>M626/$M$984</f>
        <v>1.1062681151403854E-5</v>
      </c>
    </row>
    <row r="627" spans="1:16" x14ac:dyDescent="0.2">
      <c r="A627" s="225" t="e">
        <f>A626+1</f>
        <v>#REF!</v>
      </c>
      <c r="B627" t="s">
        <v>738</v>
      </c>
      <c r="C627" s="63" t="s">
        <v>244</v>
      </c>
      <c r="E627" t="s">
        <v>970</v>
      </c>
      <c r="F627" t="s">
        <v>1223</v>
      </c>
      <c r="G627" s="63" t="s">
        <v>605</v>
      </c>
      <c r="H627" s="63" t="s">
        <v>585</v>
      </c>
      <c r="I627" s="63">
        <v>15</v>
      </c>
      <c r="J627" s="63">
        <v>5</v>
      </c>
      <c r="K627" t="s">
        <v>1510</v>
      </c>
      <c r="L627" s="63" t="s">
        <v>77</v>
      </c>
      <c r="M627" s="227">
        <v>322000</v>
      </c>
      <c r="N627" s="63" t="s">
        <v>586</v>
      </c>
      <c r="O627" s="63" t="s">
        <v>586</v>
      </c>
      <c r="P627" s="228">
        <f>M627/$M$984</f>
        <v>2.8497466646016327E-4</v>
      </c>
    </row>
    <row r="628" spans="1:16" x14ac:dyDescent="0.2">
      <c r="A628" s="225" t="e">
        <f>A627+1</f>
        <v>#REF!</v>
      </c>
      <c r="B628" t="s">
        <v>3312</v>
      </c>
      <c r="C628" s="63" t="s">
        <v>3313</v>
      </c>
      <c r="E628" t="s">
        <v>1047</v>
      </c>
      <c r="F628" t="s">
        <v>964</v>
      </c>
      <c r="G628" s="63" t="s">
        <v>605</v>
      </c>
      <c r="H628" s="63" t="s">
        <v>585</v>
      </c>
      <c r="I628" s="63">
        <v>15</v>
      </c>
      <c r="J628" s="63">
        <v>5</v>
      </c>
      <c r="K628" t="s">
        <v>1510</v>
      </c>
      <c r="L628" s="63" t="s">
        <v>77</v>
      </c>
      <c r="M628" s="227">
        <v>10500</v>
      </c>
      <c r="N628" s="63" t="s">
        <v>586</v>
      </c>
      <c r="O628" s="63" t="s">
        <v>586</v>
      </c>
      <c r="P628" s="228">
        <f>M628/$M$984</f>
        <v>9.292652167179237E-6</v>
      </c>
    </row>
    <row r="629" spans="1:16" x14ac:dyDescent="0.2">
      <c r="A629" s="225" t="e">
        <f>A628+1</f>
        <v>#REF!</v>
      </c>
      <c r="B629" t="s">
        <v>3162</v>
      </c>
      <c r="C629" s="63" t="s">
        <v>3163</v>
      </c>
      <c r="E629" t="s">
        <v>3164</v>
      </c>
      <c r="F629" t="s">
        <v>3055</v>
      </c>
      <c r="G629" s="63" t="s">
        <v>147</v>
      </c>
      <c r="H629" s="63" t="s">
        <v>585</v>
      </c>
      <c r="I629" s="63">
        <v>15</v>
      </c>
      <c r="J629" s="63">
        <v>5</v>
      </c>
      <c r="K629" t="s">
        <v>597</v>
      </c>
      <c r="L629" s="63" t="s">
        <v>598</v>
      </c>
      <c r="M629" s="227">
        <v>32500</v>
      </c>
      <c r="N629" s="63" t="s">
        <v>586</v>
      </c>
      <c r="O629" s="63" t="s">
        <v>586</v>
      </c>
      <c r="P629" s="228">
        <f>M629/$M$984</f>
        <v>2.8762970993650021E-5</v>
      </c>
    </row>
    <row r="630" spans="1:16" x14ac:dyDescent="0.2">
      <c r="A630" s="225" t="e">
        <f>A629+1</f>
        <v>#REF!</v>
      </c>
      <c r="B630" t="s">
        <v>2063</v>
      </c>
      <c r="C630" s="63" t="s">
        <v>2064</v>
      </c>
      <c r="E630" t="s">
        <v>2065</v>
      </c>
      <c r="F630" t="s">
        <v>1623</v>
      </c>
      <c r="G630" s="63" t="s">
        <v>147</v>
      </c>
      <c r="H630" s="63" t="s">
        <v>585</v>
      </c>
      <c r="I630" s="63">
        <v>15</v>
      </c>
      <c r="J630" s="63">
        <v>5</v>
      </c>
      <c r="K630" t="s">
        <v>1510</v>
      </c>
      <c r="L630" s="63" t="s">
        <v>77</v>
      </c>
      <c r="M630" s="227">
        <v>32500</v>
      </c>
      <c r="N630" s="63" t="s">
        <v>586</v>
      </c>
      <c r="O630" s="63" t="s">
        <v>586</v>
      </c>
      <c r="P630" s="228">
        <f>M630/$M$984</f>
        <v>2.8762970993650021E-5</v>
      </c>
    </row>
    <row r="631" spans="1:16" x14ac:dyDescent="0.2">
      <c r="A631" s="225" t="e">
        <f>A630+1</f>
        <v>#REF!</v>
      </c>
      <c r="B631" t="s">
        <v>621</v>
      </c>
      <c r="C631" s="63" t="s">
        <v>622</v>
      </c>
      <c r="D631" s="63" t="s">
        <v>623</v>
      </c>
      <c r="E631" t="s">
        <v>1533</v>
      </c>
      <c r="F631" t="s">
        <v>624</v>
      </c>
      <c r="G631" s="63" t="s">
        <v>147</v>
      </c>
      <c r="H631" s="63" t="s">
        <v>585</v>
      </c>
      <c r="I631" s="63">
        <v>15</v>
      </c>
      <c r="J631" s="63">
        <v>5</v>
      </c>
      <c r="K631" t="s">
        <v>102</v>
      </c>
      <c r="L631" s="63" t="s">
        <v>103</v>
      </c>
      <c r="M631" s="227">
        <v>292500</v>
      </c>
      <c r="N631" s="63" t="s">
        <v>586</v>
      </c>
      <c r="O631" s="63" t="s">
        <v>586</v>
      </c>
      <c r="P631" s="228">
        <f>M631/$M$984</f>
        <v>2.5886673894285017E-4</v>
      </c>
    </row>
    <row r="632" spans="1:16" x14ac:dyDescent="0.2">
      <c r="A632" s="225" t="e">
        <f>A631+1</f>
        <v>#REF!</v>
      </c>
      <c r="B632" t="s">
        <v>130</v>
      </c>
      <c r="C632" s="63" t="s">
        <v>229</v>
      </c>
      <c r="E632" t="s">
        <v>984</v>
      </c>
      <c r="F632" t="s">
        <v>1211</v>
      </c>
      <c r="G632" s="63" t="s">
        <v>147</v>
      </c>
      <c r="H632" s="63" t="s">
        <v>585</v>
      </c>
      <c r="I632" s="63">
        <v>15</v>
      </c>
      <c r="J632" s="63">
        <v>5</v>
      </c>
      <c r="K632" t="s">
        <v>1510</v>
      </c>
      <c r="L632" s="63" t="s">
        <v>77</v>
      </c>
      <c r="M632" s="227">
        <v>43000</v>
      </c>
      <c r="N632" s="63" t="s">
        <v>586</v>
      </c>
      <c r="O632" s="63" t="s">
        <v>586</v>
      </c>
      <c r="P632" s="228">
        <f>M632/$M$984</f>
        <v>3.8055623160829261E-5</v>
      </c>
    </row>
    <row r="633" spans="1:16" x14ac:dyDescent="0.2">
      <c r="A633" s="225" t="e">
        <f>A632+1</f>
        <v>#REF!</v>
      </c>
      <c r="B633" t="s">
        <v>1590</v>
      </c>
      <c r="C633" s="63" t="s">
        <v>1591</v>
      </c>
      <c r="D633" s="63" t="s">
        <v>656</v>
      </c>
      <c r="E633" t="s">
        <v>1572</v>
      </c>
      <c r="F633" t="s">
        <v>1573</v>
      </c>
      <c r="G633" s="63" t="s">
        <v>147</v>
      </c>
      <c r="H633" s="63" t="s">
        <v>585</v>
      </c>
      <c r="I633" s="63">
        <v>15</v>
      </c>
      <c r="J633" s="63">
        <v>5</v>
      </c>
      <c r="K633" t="s">
        <v>597</v>
      </c>
      <c r="L633" s="63" t="s">
        <v>598</v>
      </c>
      <c r="M633" s="227">
        <v>14500</v>
      </c>
      <c r="N633" s="63" t="s">
        <v>586</v>
      </c>
      <c r="O633" s="63" t="s">
        <v>586</v>
      </c>
      <c r="P633" s="228">
        <f>M633/$M$984</f>
        <v>1.2832710135628471E-5</v>
      </c>
    </row>
    <row r="634" spans="1:16" x14ac:dyDescent="0.2">
      <c r="A634" s="225" t="e">
        <f>A633+1</f>
        <v>#REF!</v>
      </c>
      <c r="B634" t="s">
        <v>1570</v>
      </c>
      <c r="C634" s="63" t="s">
        <v>1571</v>
      </c>
      <c r="D634" s="63" t="s">
        <v>656</v>
      </c>
      <c r="E634" t="s">
        <v>1572</v>
      </c>
      <c r="F634" t="s">
        <v>1573</v>
      </c>
      <c r="G634" s="63" t="s">
        <v>583</v>
      </c>
      <c r="H634" s="63" t="s">
        <v>585</v>
      </c>
      <c r="I634" s="63">
        <v>15</v>
      </c>
      <c r="J634" s="63">
        <v>15</v>
      </c>
      <c r="K634" t="s">
        <v>597</v>
      </c>
      <c r="L634" s="63" t="s">
        <v>598</v>
      </c>
      <c r="M634" s="227">
        <v>9500</v>
      </c>
      <c r="N634" s="63" t="s">
        <v>586</v>
      </c>
      <c r="O634" s="63" t="s">
        <v>586</v>
      </c>
      <c r="P634" s="228">
        <f>M634/$M$984</f>
        <v>8.4076376750669293E-6</v>
      </c>
    </row>
    <row r="635" spans="1:16" x14ac:dyDescent="0.2">
      <c r="A635" s="225" t="e">
        <f>A634+1</f>
        <v>#REF!</v>
      </c>
      <c r="B635" t="s">
        <v>48</v>
      </c>
      <c r="C635" s="63" t="s">
        <v>98</v>
      </c>
      <c r="E635" t="s">
        <v>987</v>
      </c>
      <c r="F635" t="s">
        <v>988</v>
      </c>
      <c r="G635" s="63" t="s">
        <v>605</v>
      </c>
      <c r="H635" s="63" t="s">
        <v>585</v>
      </c>
      <c r="I635" s="63">
        <v>15</v>
      </c>
      <c r="J635" s="63">
        <v>5</v>
      </c>
      <c r="K635" t="s">
        <v>1510</v>
      </c>
      <c r="L635" s="63" t="s">
        <v>77</v>
      </c>
      <c r="M635" s="227">
        <v>45000</v>
      </c>
      <c r="N635" s="63" t="s">
        <v>586</v>
      </c>
      <c r="O635" s="63" t="s">
        <v>586</v>
      </c>
      <c r="P635" s="228">
        <f>M635/$M$984</f>
        <v>3.9825652145053873E-5</v>
      </c>
    </row>
    <row r="636" spans="1:16" x14ac:dyDescent="0.2">
      <c r="A636" s="225" t="e">
        <f>A635+1</f>
        <v>#REF!</v>
      </c>
      <c r="B636" t="s">
        <v>50</v>
      </c>
      <c r="C636" s="63" t="s">
        <v>550</v>
      </c>
      <c r="E636" t="s">
        <v>987</v>
      </c>
      <c r="F636" t="s">
        <v>1224</v>
      </c>
      <c r="G636" s="63" t="s">
        <v>605</v>
      </c>
      <c r="H636" s="63" t="s">
        <v>585</v>
      </c>
      <c r="I636" s="63">
        <v>15</v>
      </c>
      <c r="J636" s="63">
        <v>5</v>
      </c>
      <c r="K636" t="s">
        <v>1510</v>
      </c>
      <c r="L636" s="63" t="s">
        <v>77</v>
      </c>
      <c r="M636" s="227">
        <v>28000</v>
      </c>
      <c r="N636" s="63" t="s">
        <v>586</v>
      </c>
      <c r="O636" s="63" t="s">
        <v>586</v>
      </c>
      <c r="P636" s="228">
        <f>M636/$M$984</f>
        <v>2.4780405779144633E-5</v>
      </c>
    </row>
    <row r="637" spans="1:16" x14ac:dyDescent="0.2">
      <c r="A637" s="225" t="e">
        <f>A636+1</f>
        <v>#REF!</v>
      </c>
      <c r="B637" t="s">
        <v>129</v>
      </c>
      <c r="C637" s="63" t="s">
        <v>640</v>
      </c>
      <c r="E637" t="s">
        <v>987</v>
      </c>
      <c r="F637" t="s">
        <v>1224</v>
      </c>
      <c r="G637" s="63" t="s">
        <v>605</v>
      </c>
      <c r="H637" s="63" t="s">
        <v>585</v>
      </c>
      <c r="I637" s="63">
        <v>15</v>
      </c>
      <c r="J637" s="63">
        <v>5</v>
      </c>
      <c r="K637" t="s">
        <v>1510</v>
      </c>
      <c r="L637" s="63" t="s">
        <v>77</v>
      </c>
      <c r="M637" s="227">
        <v>43407</v>
      </c>
      <c r="N637" s="63" t="s">
        <v>586</v>
      </c>
      <c r="O637" s="63" t="s">
        <v>586</v>
      </c>
      <c r="P637" s="228">
        <f>M637/$M$984</f>
        <v>3.8415824059118967E-5</v>
      </c>
    </row>
    <row r="638" spans="1:16" x14ac:dyDescent="0.2">
      <c r="A638" s="225" t="e">
        <f>A637+1</f>
        <v>#REF!</v>
      </c>
      <c r="B638" t="s">
        <v>2923</v>
      </c>
      <c r="C638" s="63" t="s">
        <v>2924</v>
      </c>
      <c r="E638" t="s">
        <v>2925</v>
      </c>
      <c r="F638" t="s">
        <v>2926</v>
      </c>
      <c r="G638" s="63" t="s">
        <v>583</v>
      </c>
      <c r="H638" s="63" t="s">
        <v>585</v>
      </c>
      <c r="I638" s="63">
        <v>15</v>
      </c>
      <c r="J638" s="63">
        <v>15</v>
      </c>
      <c r="K638" t="s">
        <v>102</v>
      </c>
      <c r="L638" s="63" t="s">
        <v>103</v>
      </c>
      <c r="M638" s="227">
        <v>524000</v>
      </c>
      <c r="N638" s="63" t="s">
        <v>586</v>
      </c>
      <c r="O638" s="63" t="s">
        <v>586</v>
      </c>
      <c r="P638" s="228">
        <f>M638/$M$984</f>
        <v>4.6374759386684955E-4</v>
      </c>
    </row>
    <row r="639" spans="1:16" x14ac:dyDescent="0.2">
      <c r="A639" s="225" t="e">
        <f>A638+1</f>
        <v>#REF!</v>
      </c>
      <c r="B639" t="s">
        <v>272</v>
      </c>
      <c r="C639" s="63" t="s">
        <v>96</v>
      </c>
      <c r="E639" t="s">
        <v>975</v>
      </c>
      <c r="F639" t="s">
        <v>976</v>
      </c>
      <c r="G639" s="63" t="s">
        <v>147</v>
      </c>
      <c r="H639" s="63" t="s">
        <v>585</v>
      </c>
      <c r="I639" s="63">
        <v>15</v>
      </c>
      <c r="J639" s="63">
        <v>5</v>
      </c>
      <c r="K639" t="s">
        <v>1510</v>
      </c>
      <c r="L639" s="63" t="s">
        <v>77</v>
      </c>
      <c r="M639" s="227">
        <v>334500</v>
      </c>
      <c r="N639" s="63" t="s">
        <v>586</v>
      </c>
      <c r="O639" s="63" t="s">
        <v>586</v>
      </c>
      <c r="P639" s="228">
        <f>M639/$M$984</f>
        <v>2.9603734761156716E-4</v>
      </c>
    </row>
    <row r="640" spans="1:16" x14ac:dyDescent="0.2">
      <c r="A640" s="225" t="e">
        <f>A639+1</f>
        <v>#REF!</v>
      </c>
      <c r="B640" t="s">
        <v>1592</v>
      </c>
      <c r="C640" s="63" t="s">
        <v>1593</v>
      </c>
      <c r="E640" t="s">
        <v>1594</v>
      </c>
      <c r="F640" t="s">
        <v>1595</v>
      </c>
      <c r="G640" s="63" t="s">
        <v>147</v>
      </c>
      <c r="H640" s="63" t="s">
        <v>585</v>
      </c>
      <c r="I640" s="63">
        <v>15</v>
      </c>
      <c r="J640" s="63">
        <v>5</v>
      </c>
      <c r="K640" t="s">
        <v>1510</v>
      </c>
      <c r="L640" s="63" t="s">
        <v>77</v>
      </c>
      <c r="M640" s="227">
        <v>109500</v>
      </c>
      <c r="N640" s="63" t="s">
        <v>586</v>
      </c>
      <c r="O640" s="63" t="s">
        <v>586</v>
      </c>
      <c r="P640" s="228">
        <f>M640/$M$984</f>
        <v>9.6909086886297761E-5</v>
      </c>
    </row>
    <row r="641" spans="1:16" x14ac:dyDescent="0.2">
      <c r="A641" s="225" t="e">
        <f>A640+1</f>
        <v>#REF!</v>
      </c>
      <c r="B641" t="s">
        <v>118</v>
      </c>
      <c r="C641" s="63" t="s">
        <v>45</v>
      </c>
      <c r="E641" t="s">
        <v>1019</v>
      </c>
      <c r="F641" t="s">
        <v>1020</v>
      </c>
      <c r="G641" s="63" t="s">
        <v>605</v>
      </c>
      <c r="H641" s="63" t="s">
        <v>585</v>
      </c>
      <c r="I641" s="63">
        <v>15</v>
      </c>
      <c r="J641" s="63">
        <v>5</v>
      </c>
      <c r="K641" t="s">
        <v>102</v>
      </c>
      <c r="L641" s="63" t="s">
        <v>103</v>
      </c>
      <c r="M641" s="227">
        <v>25000</v>
      </c>
      <c r="N641" s="63" t="s">
        <v>586</v>
      </c>
      <c r="O641" s="63" t="s">
        <v>586</v>
      </c>
      <c r="P641" s="228">
        <f>M641/$M$984</f>
        <v>2.2125362302807708E-5</v>
      </c>
    </row>
    <row r="642" spans="1:16" x14ac:dyDescent="0.2">
      <c r="A642" s="225" t="e">
        <f>A641+1</f>
        <v>#REF!</v>
      </c>
      <c r="B642" t="s">
        <v>1544</v>
      </c>
      <c r="C642" s="63" t="s">
        <v>1545</v>
      </c>
      <c r="D642" s="63" t="s">
        <v>656</v>
      </c>
      <c r="E642" t="s">
        <v>1546</v>
      </c>
      <c r="F642" t="s">
        <v>1547</v>
      </c>
      <c r="G642" s="63" t="s">
        <v>147</v>
      </c>
      <c r="H642" s="63" t="s">
        <v>585</v>
      </c>
      <c r="I642" s="63">
        <v>15</v>
      </c>
      <c r="J642" s="63">
        <v>5</v>
      </c>
      <c r="K642" t="s">
        <v>1510</v>
      </c>
      <c r="L642" s="63" t="s">
        <v>77</v>
      </c>
      <c r="M642" s="227">
        <v>24500</v>
      </c>
      <c r="N642" s="63" t="s">
        <v>586</v>
      </c>
      <c r="O642" s="63" t="s">
        <v>586</v>
      </c>
      <c r="P642" s="228">
        <f>M642/$M$984</f>
        <v>2.1682855056751555E-5</v>
      </c>
    </row>
    <row r="643" spans="1:16" x14ac:dyDescent="0.2">
      <c r="A643" s="225" t="e">
        <f>A642+1</f>
        <v>#REF!</v>
      </c>
      <c r="B643" t="s">
        <v>2213</v>
      </c>
      <c r="C643" s="63" t="s">
        <v>2214</v>
      </c>
      <c r="E643" t="s">
        <v>2167</v>
      </c>
      <c r="F643" t="s">
        <v>2215</v>
      </c>
      <c r="G643" s="63" t="s">
        <v>147</v>
      </c>
      <c r="H643" s="63" t="s">
        <v>585</v>
      </c>
      <c r="I643" s="63">
        <v>15</v>
      </c>
      <c r="J643" s="63">
        <v>5</v>
      </c>
      <c r="K643" t="s">
        <v>1510</v>
      </c>
      <c r="L643" s="63" t="s">
        <v>77</v>
      </c>
      <c r="M643" s="227">
        <v>17500</v>
      </c>
      <c r="N643" s="63" t="s">
        <v>586</v>
      </c>
      <c r="O643" s="63" t="s">
        <v>586</v>
      </c>
      <c r="P643" s="228">
        <f>M643/$M$984</f>
        <v>1.5487753611965396E-5</v>
      </c>
    </row>
    <row r="644" spans="1:16" x14ac:dyDescent="0.2">
      <c r="A644" s="225" t="e">
        <f>A643+1</f>
        <v>#REF!</v>
      </c>
      <c r="B644" t="s">
        <v>607</v>
      </c>
      <c r="C644" s="63" t="s">
        <v>37</v>
      </c>
      <c r="E644" t="s">
        <v>963</v>
      </c>
      <c r="F644" t="s">
        <v>964</v>
      </c>
      <c r="G644" s="63" t="s">
        <v>147</v>
      </c>
      <c r="H644" s="63" t="s">
        <v>585</v>
      </c>
      <c r="I644" s="63">
        <v>15</v>
      </c>
      <c r="J644" s="63">
        <v>5</v>
      </c>
      <c r="K644" t="s">
        <v>1510</v>
      </c>
      <c r="L644" s="63" t="s">
        <v>77</v>
      </c>
      <c r="M644" s="227">
        <v>368500</v>
      </c>
      <c r="N644" s="63" t="s">
        <v>586</v>
      </c>
      <c r="O644" s="63" t="s">
        <v>586</v>
      </c>
      <c r="P644" s="228">
        <f>M644/$M$984</f>
        <v>3.2612784034338565E-4</v>
      </c>
    </row>
    <row r="645" spans="1:16" x14ac:dyDescent="0.2">
      <c r="A645" s="225" t="e">
        <f>A644+1</f>
        <v>#REF!</v>
      </c>
      <c r="B645" t="s">
        <v>536</v>
      </c>
      <c r="C645" s="63" t="s">
        <v>18</v>
      </c>
      <c r="E645" t="s">
        <v>963</v>
      </c>
      <c r="F645" t="s">
        <v>1211</v>
      </c>
      <c r="G645" s="63" t="s">
        <v>147</v>
      </c>
      <c r="H645" s="63" t="s">
        <v>585</v>
      </c>
      <c r="I645" s="63">
        <v>15</v>
      </c>
      <c r="J645" s="63">
        <v>5</v>
      </c>
      <c r="K645" t="s">
        <v>1510</v>
      </c>
      <c r="L645" s="63" t="s">
        <v>77</v>
      </c>
      <c r="M645" s="227">
        <v>87500</v>
      </c>
      <c r="N645" s="63" t="s">
        <v>586</v>
      </c>
      <c r="O645" s="63" t="s">
        <v>586</v>
      </c>
      <c r="P645" s="228">
        <f>M645/$M$984</f>
        <v>7.7438768059826974E-5</v>
      </c>
    </row>
    <row r="646" spans="1:16" x14ac:dyDescent="0.2">
      <c r="A646" s="225" t="e">
        <f>A645+1</f>
        <v>#REF!</v>
      </c>
      <c r="B646" t="s">
        <v>2635</v>
      </c>
      <c r="C646" s="63" t="s">
        <v>2636</v>
      </c>
      <c r="E646" t="s">
        <v>2637</v>
      </c>
      <c r="F646" t="s">
        <v>2638</v>
      </c>
      <c r="G646" s="63" t="s">
        <v>147</v>
      </c>
      <c r="H646" s="63" t="s">
        <v>585</v>
      </c>
      <c r="I646" s="63">
        <v>15</v>
      </c>
      <c r="J646" s="63">
        <v>5</v>
      </c>
      <c r="K646" t="s">
        <v>1510</v>
      </c>
      <c r="L646" s="63" t="s">
        <v>77</v>
      </c>
      <c r="M646" s="227">
        <v>12500</v>
      </c>
      <c r="N646" s="63" t="s">
        <v>586</v>
      </c>
      <c r="O646" s="63" t="s">
        <v>586</v>
      </c>
      <c r="P646" s="228">
        <f>M646/$M$984</f>
        <v>1.1062681151403854E-5</v>
      </c>
    </row>
    <row r="647" spans="1:16" x14ac:dyDescent="0.2">
      <c r="A647" s="225" t="e">
        <f>A646+1</f>
        <v>#REF!</v>
      </c>
      <c r="B647" t="s">
        <v>2684</v>
      </c>
      <c r="C647" s="63" t="s">
        <v>2685</v>
      </c>
      <c r="E647" t="s">
        <v>1933</v>
      </c>
      <c r="F647" t="s">
        <v>2686</v>
      </c>
      <c r="G647" s="63" t="s">
        <v>147</v>
      </c>
      <c r="H647" s="63" t="s">
        <v>585</v>
      </c>
      <c r="I647" s="63">
        <v>15</v>
      </c>
      <c r="J647" s="63">
        <v>5</v>
      </c>
      <c r="K647" t="s">
        <v>1510</v>
      </c>
      <c r="L647" s="63" t="s">
        <v>77</v>
      </c>
      <c r="M647" s="227">
        <v>9000</v>
      </c>
      <c r="N647" s="63" t="s">
        <v>586</v>
      </c>
      <c r="O647" s="63" t="s">
        <v>586</v>
      </c>
      <c r="P647" s="228">
        <f>M647/$M$984</f>
        <v>7.9651304290107746E-6</v>
      </c>
    </row>
    <row r="648" spans="1:16" x14ac:dyDescent="0.2">
      <c r="A648" s="225" t="e">
        <f>A647+1</f>
        <v>#REF!</v>
      </c>
      <c r="B648" t="s">
        <v>3182</v>
      </c>
      <c r="C648" s="63" t="s">
        <v>3183</v>
      </c>
      <c r="E648" t="s">
        <v>3073</v>
      </c>
      <c r="F648" t="s">
        <v>3005</v>
      </c>
      <c r="G648" s="63" t="s">
        <v>147</v>
      </c>
      <c r="H648" s="63" t="s">
        <v>585</v>
      </c>
      <c r="I648" s="63">
        <v>15</v>
      </c>
      <c r="J648" s="63">
        <v>5</v>
      </c>
      <c r="K648" t="s">
        <v>1510</v>
      </c>
      <c r="L648" s="63" t="s">
        <v>77</v>
      </c>
      <c r="M648" s="227">
        <v>14500</v>
      </c>
      <c r="N648" s="63" t="s">
        <v>586</v>
      </c>
      <c r="O648" s="63" t="s">
        <v>586</v>
      </c>
      <c r="P648" s="228">
        <f>M648/$M$984</f>
        <v>1.2832710135628471E-5</v>
      </c>
    </row>
    <row r="649" spans="1:16" x14ac:dyDescent="0.2">
      <c r="A649" s="225" t="e">
        <f>A648+1</f>
        <v>#REF!</v>
      </c>
      <c r="B649" t="s">
        <v>786</v>
      </c>
      <c r="C649" s="63" t="s">
        <v>523</v>
      </c>
      <c r="D649" s="63" t="s">
        <v>202</v>
      </c>
      <c r="E649" t="s">
        <v>894</v>
      </c>
      <c r="F649" t="s">
        <v>895</v>
      </c>
      <c r="G649" s="63" t="s">
        <v>605</v>
      </c>
      <c r="H649" s="63" t="s">
        <v>585</v>
      </c>
      <c r="I649" s="63">
        <v>15</v>
      </c>
      <c r="J649" s="63">
        <v>5</v>
      </c>
      <c r="K649" t="s">
        <v>1750</v>
      </c>
      <c r="L649" s="63" t="s">
        <v>201</v>
      </c>
      <c r="M649" s="227">
        <v>283500</v>
      </c>
      <c r="N649" s="63" t="s">
        <v>586</v>
      </c>
      <c r="O649" s="63" t="s">
        <v>586</v>
      </c>
      <c r="P649" s="228">
        <f>M649/$M$984</f>
        <v>2.509016085138394E-4</v>
      </c>
    </row>
    <row r="650" spans="1:16" x14ac:dyDescent="0.2">
      <c r="A650" s="225" t="e">
        <f>A649+1</f>
        <v>#REF!</v>
      </c>
      <c r="B650" t="s">
        <v>1309</v>
      </c>
      <c r="C650" s="63" t="s">
        <v>1310</v>
      </c>
      <c r="D650" s="63" t="s">
        <v>1311</v>
      </c>
      <c r="E650" t="s">
        <v>1312</v>
      </c>
      <c r="F650" t="s">
        <v>458</v>
      </c>
      <c r="G650" s="63" t="s">
        <v>605</v>
      </c>
      <c r="H650" s="63" t="s">
        <v>585</v>
      </c>
      <c r="I650" s="63">
        <v>15</v>
      </c>
      <c r="J650" s="63">
        <v>5</v>
      </c>
      <c r="K650" t="s">
        <v>614</v>
      </c>
      <c r="L650" s="63" t="s">
        <v>442</v>
      </c>
      <c r="M650" s="227">
        <v>12500</v>
      </c>
      <c r="N650" s="63" t="s">
        <v>586</v>
      </c>
      <c r="O650" s="63" t="s">
        <v>586</v>
      </c>
      <c r="P650" s="228">
        <f>M650/$M$984</f>
        <v>1.1062681151403854E-5</v>
      </c>
    </row>
    <row r="651" spans="1:16" x14ac:dyDescent="0.2">
      <c r="A651" s="225" t="e">
        <f>A650+1</f>
        <v>#REF!</v>
      </c>
      <c r="B651" t="s">
        <v>2382</v>
      </c>
      <c r="C651" s="63" t="s">
        <v>2383</v>
      </c>
      <c r="E651" t="s">
        <v>2384</v>
      </c>
      <c r="G651" s="63" t="s">
        <v>605</v>
      </c>
      <c r="H651" s="63" t="s">
        <v>585</v>
      </c>
      <c r="I651" s="63">
        <v>15</v>
      </c>
      <c r="J651" s="63">
        <v>5</v>
      </c>
      <c r="K651" t="s">
        <v>614</v>
      </c>
      <c r="L651" s="63" t="s">
        <v>442</v>
      </c>
      <c r="M651" s="227">
        <v>5500</v>
      </c>
      <c r="N651" s="63" t="s">
        <v>586</v>
      </c>
      <c r="O651" s="63" t="s">
        <v>586</v>
      </c>
      <c r="P651" s="228">
        <f>M651/$M$984</f>
        <v>4.8675797066176959E-6</v>
      </c>
    </row>
    <row r="652" spans="1:16" x14ac:dyDescent="0.2">
      <c r="A652" s="225" t="e">
        <f>A651+1</f>
        <v>#REF!</v>
      </c>
      <c r="B652" t="s">
        <v>1175</v>
      </c>
      <c r="C652" s="63" t="s">
        <v>1176</v>
      </c>
      <c r="E652" t="s">
        <v>1177</v>
      </c>
      <c r="F652" t="s">
        <v>1211</v>
      </c>
      <c r="G652" s="63" t="s">
        <v>147</v>
      </c>
      <c r="H652" s="63" t="s">
        <v>585</v>
      </c>
      <c r="I652" s="63">
        <v>15</v>
      </c>
      <c r="J652" s="63">
        <v>5</v>
      </c>
      <c r="K652" t="s">
        <v>614</v>
      </c>
      <c r="L652" s="63" t="s">
        <v>442</v>
      </c>
      <c r="M652" s="227">
        <v>10000</v>
      </c>
      <c r="N652" s="63" t="s">
        <v>586</v>
      </c>
      <c r="O652" s="63" t="s">
        <v>586</v>
      </c>
      <c r="P652" s="228">
        <f>M652/$M$984</f>
        <v>8.850144921123084E-6</v>
      </c>
    </row>
    <row r="653" spans="1:16" x14ac:dyDescent="0.2">
      <c r="A653" s="225" t="e">
        <f>A652+1</f>
        <v>#REF!</v>
      </c>
      <c r="B653" t="s">
        <v>166</v>
      </c>
      <c r="C653" s="63" t="s">
        <v>472</v>
      </c>
      <c r="D653" s="63" t="s">
        <v>656</v>
      </c>
      <c r="E653" t="s">
        <v>2341</v>
      </c>
      <c r="F653" t="s">
        <v>2342</v>
      </c>
      <c r="G653" s="63" t="s">
        <v>605</v>
      </c>
      <c r="H653" s="63" t="s">
        <v>585</v>
      </c>
      <c r="I653" s="63">
        <v>15</v>
      </c>
      <c r="J653" s="63">
        <v>5</v>
      </c>
      <c r="K653" t="s">
        <v>1510</v>
      </c>
      <c r="L653" s="63" t="s">
        <v>77</v>
      </c>
      <c r="M653" s="227">
        <v>35000</v>
      </c>
      <c r="N653" s="63" t="s">
        <v>586</v>
      </c>
      <c r="O653" s="63" t="s">
        <v>586</v>
      </c>
      <c r="P653" s="228">
        <f>M653/$M$984</f>
        <v>3.0975507223930792E-5</v>
      </c>
    </row>
    <row r="654" spans="1:16" x14ac:dyDescent="0.2">
      <c r="A654" s="225" t="e">
        <f>A653+1</f>
        <v>#REF!</v>
      </c>
      <c r="B654" t="s">
        <v>78</v>
      </c>
      <c r="C654" s="63" t="s">
        <v>637</v>
      </c>
      <c r="E654" t="s">
        <v>995</v>
      </c>
      <c r="F654" t="s">
        <v>996</v>
      </c>
      <c r="G654" s="63" t="s">
        <v>605</v>
      </c>
      <c r="H654" s="63" t="s">
        <v>585</v>
      </c>
      <c r="I654" s="63">
        <v>15</v>
      </c>
      <c r="J654" s="63">
        <v>5</v>
      </c>
      <c r="K654" t="s">
        <v>1510</v>
      </c>
      <c r="L654" s="63" t="s">
        <v>77</v>
      </c>
      <c r="M654" s="227">
        <v>22500</v>
      </c>
      <c r="N654" s="63" t="s">
        <v>586</v>
      </c>
      <c r="O654" s="63" t="s">
        <v>586</v>
      </c>
      <c r="P654" s="228">
        <f>M654/$M$984</f>
        <v>1.9912826072526937E-5</v>
      </c>
    </row>
    <row r="655" spans="1:16" x14ac:dyDescent="0.2">
      <c r="A655" s="225" t="e">
        <f>A654+1</f>
        <v>#REF!</v>
      </c>
      <c r="B655" t="s">
        <v>79</v>
      </c>
      <c r="C655" s="63" t="s">
        <v>200</v>
      </c>
      <c r="E655" t="s">
        <v>995</v>
      </c>
      <c r="F655" t="s">
        <v>1247</v>
      </c>
      <c r="G655" s="63" t="s">
        <v>605</v>
      </c>
      <c r="H655" s="63" t="s">
        <v>585</v>
      </c>
      <c r="I655" s="63">
        <v>15</v>
      </c>
      <c r="J655" s="63">
        <v>5</v>
      </c>
      <c r="K655" t="s">
        <v>1510</v>
      </c>
      <c r="L655" s="63" t="s">
        <v>77</v>
      </c>
      <c r="M655" s="227">
        <v>68000</v>
      </c>
      <c r="N655" s="63" t="s">
        <v>586</v>
      </c>
      <c r="O655" s="63" t="s">
        <v>586</v>
      </c>
      <c r="P655" s="228">
        <f>M655/$M$984</f>
        <v>6.0180985463636966E-5</v>
      </c>
    </row>
    <row r="656" spans="1:16" x14ac:dyDescent="0.2">
      <c r="A656" s="225" t="e">
        <f>A655+1</f>
        <v>#REF!</v>
      </c>
      <c r="B656" t="s">
        <v>80</v>
      </c>
      <c r="C656" s="63" t="s">
        <v>38</v>
      </c>
      <c r="E656" t="s">
        <v>995</v>
      </c>
      <c r="F656" t="s">
        <v>996</v>
      </c>
      <c r="G656" s="63" t="s">
        <v>605</v>
      </c>
      <c r="H656" s="63" t="s">
        <v>585</v>
      </c>
      <c r="I656" s="63">
        <v>15</v>
      </c>
      <c r="J656" s="63">
        <v>5</v>
      </c>
      <c r="K656" t="s">
        <v>1510</v>
      </c>
      <c r="L656" s="63" t="s">
        <v>77</v>
      </c>
      <c r="M656" s="227">
        <v>7000</v>
      </c>
      <c r="N656" s="63" t="s">
        <v>586</v>
      </c>
      <c r="O656" s="63" t="s">
        <v>586</v>
      </c>
      <c r="P656" s="228">
        <f>M656/$M$984</f>
        <v>6.1951014447861583E-6</v>
      </c>
    </row>
    <row r="657" spans="1:16" x14ac:dyDescent="0.2">
      <c r="A657" s="225" t="e">
        <f>A656+1</f>
        <v>#REF!</v>
      </c>
      <c r="B657" t="s">
        <v>777</v>
      </c>
      <c r="C657" s="63" t="s">
        <v>236</v>
      </c>
      <c r="E657" t="s">
        <v>1085</v>
      </c>
      <c r="F657" t="s">
        <v>1221</v>
      </c>
      <c r="G657" s="63" t="s">
        <v>605</v>
      </c>
      <c r="H657" s="63" t="s">
        <v>585</v>
      </c>
      <c r="I657" s="63">
        <v>15</v>
      </c>
      <c r="J657" s="63">
        <v>5</v>
      </c>
      <c r="K657" t="s">
        <v>102</v>
      </c>
      <c r="L657" s="63" t="s">
        <v>103</v>
      </c>
      <c r="M657" s="227">
        <v>543000</v>
      </c>
      <c r="N657" s="63" t="s">
        <v>586</v>
      </c>
      <c r="O657" s="63" t="s">
        <v>586</v>
      </c>
      <c r="P657" s="228">
        <f>M657/$M$984</f>
        <v>4.8056286921698341E-4</v>
      </c>
    </row>
    <row r="658" spans="1:16" x14ac:dyDescent="0.2">
      <c r="A658" s="225" t="e">
        <f>A657+1</f>
        <v>#REF!</v>
      </c>
      <c r="B658" t="s">
        <v>778</v>
      </c>
      <c r="C658" s="63" t="s">
        <v>641</v>
      </c>
      <c r="E658" t="s">
        <v>1085</v>
      </c>
      <c r="F658" t="s">
        <v>1086</v>
      </c>
      <c r="G658" s="63" t="s">
        <v>147</v>
      </c>
      <c r="H658" s="63" t="s">
        <v>585</v>
      </c>
      <c r="I658" s="63">
        <v>15</v>
      </c>
      <c r="J658" s="63">
        <v>5</v>
      </c>
      <c r="K658" t="s">
        <v>102</v>
      </c>
      <c r="L658" s="63" t="s">
        <v>103</v>
      </c>
      <c r="M658" s="227">
        <v>775500</v>
      </c>
      <c r="N658" s="63" t="s">
        <v>586</v>
      </c>
      <c r="O658" s="63" t="s">
        <v>586</v>
      </c>
      <c r="P658" s="228">
        <f>M658/$M$984</f>
        <v>6.8632873863309516E-4</v>
      </c>
    </row>
    <row r="659" spans="1:16" x14ac:dyDescent="0.2">
      <c r="A659" s="225" t="e">
        <f>A658+1</f>
        <v>#REF!</v>
      </c>
      <c r="B659" t="s">
        <v>1495</v>
      </c>
      <c r="C659" s="63" t="s">
        <v>1496</v>
      </c>
      <c r="E659" t="s">
        <v>1452</v>
      </c>
      <c r="F659" t="s">
        <v>1497</v>
      </c>
      <c r="G659" s="63" t="s">
        <v>147</v>
      </c>
      <c r="H659" s="63" t="s">
        <v>585</v>
      </c>
      <c r="I659" s="63">
        <v>15</v>
      </c>
      <c r="J659" s="63">
        <v>5</v>
      </c>
      <c r="K659" t="s">
        <v>1510</v>
      </c>
      <c r="L659" s="63" t="s">
        <v>77</v>
      </c>
      <c r="M659" s="227">
        <v>397500</v>
      </c>
      <c r="N659" s="63" t="s">
        <v>586</v>
      </c>
      <c r="O659" s="63" t="s">
        <v>586</v>
      </c>
      <c r="P659" s="228">
        <f>M659/$M$984</f>
        <v>3.5179326061464259E-4</v>
      </c>
    </row>
    <row r="660" spans="1:16" x14ac:dyDescent="0.2">
      <c r="A660" s="225" t="e">
        <f>A659+1</f>
        <v>#REF!</v>
      </c>
      <c r="B660" t="s">
        <v>8</v>
      </c>
      <c r="C660" s="63" t="s">
        <v>636</v>
      </c>
      <c r="E660" t="s">
        <v>1005</v>
      </c>
      <c r="F660" t="s">
        <v>964</v>
      </c>
      <c r="G660" s="63" t="s">
        <v>605</v>
      </c>
      <c r="H660" s="63" t="s">
        <v>585</v>
      </c>
      <c r="I660" s="63">
        <v>15</v>
      </c>
      <c r="J660" s="63">
        <v>5</v>
      </c>
      <c r="K660" t="s">
        <v>1510</v>
      </c>
      <c r="L660" s="63" t="s">
        <v>77</v>
      </c>
      <c r="M660" s="227">
        <v>10500</v>
      </c>
      <c r="N660" s="63" t="s">
        <v>586</v>
      </c>
      <c r="O660" s="63" t="s">
        <v>586</v>
      </c>
      <c r="P660" s="228">
        <f>M660/$M$984</f>
        <v>9.292652167179237E-6</v>
      </c>
    </row>
    <row r="661" spans="1:16" x14ac:dyDescent="0.2">
      <c r="A661" s="225" t="e">
        <f>A660+1</f>
        <v>#REF!</v>
      </c>
      <c r="B661" t="s">
        <v>455</v>
      </c>
      <c r="C661" s="63" t="s">
        <v>17</v>
      </c>
      <c r="E661" t="s">
        <v>1033</v>
      </c>
      <c r="F661" t="s">
        <v>1280</v>
      </c>
      <c r="G661" s="63" t="s">
        <v>605</v>
      </c>
      <c r="H661" s="63" t="s">
        <v>585</v>
      </c>
      <c r="I661" s="63">
        <v>15</v>
      </c>
      <c r="J661" s="63">
        <v>5</v>
      </c>
      <c r="K661" t="s">
        <v>1510</v>
      </c>
      <c r="L661" s="63" t="s">
        <v>77</v>
      </c>
      <c r="M661" s="227">
        <v>10000</v>
      </c>
      <c r="N661" s="63" t="s">
        <v>586</v>
      </c>
      <c r="O661" s="63" t="s">
        <v>586</v>
      </c>
      <c r="P661" s="228">
        <f>M661/$M$984</f>
        <v>8.850144921123084E-6</v>
      </c>
    </row>
    <row r="662" spans="1:16" x14ac:dyDescent="0.2">
      <c r="A662" s="225" t="e">
        <f>A661+1</f>
        <v>#REF!</v>
      </c>
      <c r="B662" t="s">
        <v>111</v>
      </c>
      <c r="C662" s="63" t="s">
        <v>643</v>
      </c>
      <c r="E662" t="s">
        <v>1244</v>
      </c>
      <c r="F662" t="s">
        <v>1245</v>
      </c>
      <c r="G662" s="63" t="s">
        <v>605</v>
      </c>
      <c r="H662" s="63" t="s">
        <v>585</v>
      </c>
      <c r="I662" s="63">
        <v>15</v>
      </c>
      <c r="J662" s="63">
        <v>5</v>
      </c>
      <c r="K662" t="s">
        <v>102</v>
      </c>
      <c r="L662" s="63" t="s">
        <v>103</v>
      </c>
      <c r="M662" s="227">
        <v>131500</v>
      </c>
      <c r="N662" s="63" t="s">
        <v>586</v>
      </c>
      <c r="O662" s="63" t="s">
        <v>586</v>
      </c>
      <c r="P662" s="228">
        <f>M662/$M$984</f>
        <v>1.1637940571276855E-4</v>
      </c>
    </row>
    <row r="663" spans="1:16" x14ac:dyDescent="0.2">
      <c r="A663" s="225" t="e">
        <f>A662+1</f>
        <v>#REF!</v>
      </c>
      <c r="B663" t="s">
        <v>2653</v>
      </c>
      <c r="C663" s="63" t="s">
        <v>2654</v>
      </c>
      <c r="E663" t="s">
        <v>1093</v>
      </c>
      <c r="F663" t="s">
        <v>1094</v>
      </c>
      <c r="G663" s="63" t="s">
        <v>605</v>
      </c>
      <c r="H663" s="63" t="s">
        <v>585</v>
      </c>
      <c r="I663" s="63">
        <v>15</v>
      </c>
      <c r="J663" s="63">
        <v>5</v>
      </c>
      <c r="K663" t="s">
        <v>102</v>
      </c>
      <c r="L663" s="63" t="s">
        <v>103</v>
      </c>
      <c r="M663" s="227">
        <v>20500</v>
      </c>
      <c r="N663" s="63" t="s">
        <v>586</v>
      </c>
      <c r="O663" s="63" t="s">
        <v>586</v>
      </c>
      <c r="P663" s="228">
        <f>M663/$M$984</f>
        <v>1.8142797088302321E-5</v>
      </c>
    </row>
    <row r="664" spans="1:16" x14ac:dyDescent="0.2">
      <c r="A664" s="225" t="e">
        <f>A663+1</f>
        <v>#REF!</v>
      </c>
      <c r="B664" t="s">
        <v>380</v>
      </c>
      <c r="C664" s="63" t="s">
        <v>381</v>
      </c>
      <c r="E664" t="s">
        <v>1093</v>
      </c>
      <c r="F664" t="s">
        <v>1094</v>
      </c>
      <c r="G664" s="63" t="s">
        <v>147</v>
      </c>
      <c r="H664" s="63" t="s">
        <v>585</v>
      </c>
      <c r="I664" s="63">
        <v>15</v>
      </c>
      <c r="J664" s="63">
        <v>5</v>
      </c>
      <c r="K664" t="s">
        <v>102</v>
      </c>
      <c r="L664" s="63" t="s">
        <v>103</v>
      </c>
      <c r="M664" s="227">
        <v>235500</v>
      </c>
      <c r="N664" s="63" t="s">
        <v>586</v>
      </c>
      <c r="O664" s="63" t="s">
        <v>586</v>
      </c>
      <c r="P664" s="228">
        <f>M664/$M$984</f>
        <v>2.0842091289244861E-4</v>
      </c>
    </row>
    <row r="665" spans="1:16" x14ac:dyDescent="0.2">
      <c r="A665" s="225" t="e">
        <f>A664+1</f>
        <v>#REF!</v>
      </c>
      <c r="B665" t="s">
        <v>1518</v>
      </c>
      <c r="C665" s="63" t="s">
        <v>1519</v>
      </c>
      <c r="E665" t="s">
        <v>401</v>
      </c>
      <c r="F665" t="s">
        <v>1222</v>
      </c>
      <c r="G665" s="63" t="s">
        <v>605</v>
      </c>
      <c r="H665" s="63" t="s">
        <v>585</v>
      </c>
      <c r="I665" s="63">
        <v>15</v>
      </c>
      <c r="J665" s="63">
        <v>5</v>
      </c>
      <c r="K665" t="s">
        <v>102</v>
      </c>
      <c r="L665" s="63" t="s">
        <v>103</v>
      </c>
      <c r="M665" s="227">
        <v>28500</v>
      </c>
      <c r="N665" s="63" t="s">
        <v>586</v>
      </c>
      <c r="O665" s="63" t="s">
        <v>586</v>
      </c>
      <c r="P665" s="228">
        <f>M665/$M$984</f>
        <v>2.5222913025200786E-5</v>
      </c>
    </row>
    <row r="666" spans="1:16" x14ac:dyDescent="0.2">
      <c r="A666" s="225" t="e">
        <f>A665+1</f>
        <v>#REF!</v>
      </c>
      <c r="B666" t="s">
        <v>1091</v>
      </c>
      <c r="C666" s="63" t="s">
        <v>1092</v>
      </c>
      <c r="E666" t="s">
        <v>401</v>
      </c>
      <c r="F666" t="s">
        <v>1222</v>
      </c>
      <c r="G666" s="63" t="s">
        <v>147</v>
      </c>
      <c r="H666" s="63" t="s">
        <v>585</v>
      </c>
      <c r="I666" s="63">
        <v>15</v>
      </c>
      <c r="J666" s="63">
        <v>5</v>
      </c>
      <c r="K666" t="s">
        <v>102</v>
      </c>
      <c r="L666" s="63" t="s">
        <v>103</v>
      </c>
      <c r="M666" s="227">
        <v>109500</v>
      </c>
      <c r="N666" s="63" t="s">
        <v>586</v>
      </c>
      <c r="O666" s="63" t="s">
        <v>586</v>
      </c>
      <c r="P666" s="228">
        <f>M666/$M$984</f>
        <v>9.6909086886297761E-5</v>
      </c>
    </row>
    <row r="667" spans="1:16" x14ac:dyDescent="0.2">
      <c r="A667" s="225" t="e">
        <f>A666+1</f>
        <v>#REF!</v>
      </c>
      <c r="B667" t="s">
        <v>1015</v>
      </c>
      <c r="C667" s="63" t="s">
        <v>1016</v>
      </c>
      <c r="E667" t="s">
        <v>1032</v>
      </c>
      <c r="G667" s="63" t="s">
        <v>147</v>
      </c>
      <c r="H667" s="63" t="s">
        <v>585</v>
      </c>
      <c r="I667" s="63">
        <v>15</v>
      </c>
      <c r="J667" s="63">
        <v>5</v>
      </c>
      <c r="K667" t="s">
        <v>102</v>
      </c>
      <c r="L667" s="63" t="s">
        <v>103</v>
      </c>
      <c r="M667" s="227">
        <v>168000</v>
      </c>
      <c r="N667" s="63" t="s">
        <v>586</v>
      </c>
      <c r="O667" s="63" t="s">
        <v>586</v>
      </c>
      <c r="P667" s="228">
        <f>M667/$M$984</f>
        <v>1.4868243467486779E-4</v>
      </c>
    </row>
    <row r="668" spans="1:16" x14ac:dyDescent="0.2">
      <c r="A668" s="225" t="e">
        <f>A667+1</f>
        <v>#REF!</v>
      </c>
      <c r="B668" t="s">
        <v>2782</v>
      </c>
      <c r="C668" s="63" t="s">
        <v>2783</v>
      </c>
      <c r="E668" t="s">
        <v>401</v>
      </c>
      <c r="F668" t="s">
        <v>1222</v>
      </c>
      <c r="G668" s="63" t="s">
        <v>605</v>
      </c>
      <c r="H668" s="63" t="s">
        <v>585</v>
      </c>
      <c r="I668" s="63">
        <v>15</v>
      </c>
      <c r="J668" s="63">
        <v>5</v>
      </c>
      <c r="K668" t="s">
        <v>102</v>
      </c>
      <c r="L668" s="63" t="s">
        <v>103</v>
      </c>
      <c r="M668" s="227">
        <v>3500</v>
      </c>
      <c r="N668" s="63" t="s">
        <v>586</v>
      </c>
      <c r="O668" s="63" t="s">
        <v>586</v>
      </c>
      <c r="P668" s="228">
        <f>M668/$M$984</f>
        <v>3.0975507223930792E-6</v>
      </c>
    </row>
    <row r="669" spans="1:16" x14ac:dyDescent="0.2">
      <c r="A669" s="225" t="e">
        <f>A668+1</f>
        <v>#REF!</v>
      </c>
      <c r="B669" t="s">
        <v>2900</v>
      </c>
      <c r="C669" s="63" t="s">
        <v>2901</v>
      </c>
      <c r="E669" t="s">
        <v>2902</v>
      </c>
      <c r="G669" s="63" t="s">
        <v>147</v>
      </c>
      <c r="H669" s="63" t="s">
        <v>585</v>
      </c>
      <c r="I669" s="63">
        <v>15</v>
      </c>
      <c r="J669" s="63">
        <v>5</v>
      </c>
      <c r="K669" t="s">
        <v>102</v>
      </c>
      <c r="L669" s="63" t="s">
        <v>103</v>
      </c>
      <c r="M669" s="227">
        <v>500</v>
      </c>
      <c r="N669" s="63" t="s">
        <v>586</v>
      </c>
      <c r="O669" s="63" t="s">
        <v>586</v>
      </c>
      <c r="P669" s="228">
        <f>M669/$M$984</f>
        <v>4.4250724605615418E-7</v>
      </c>
    </row>
    <row r="670" spans="1:16" x14ac:dyDescent="0.2">
      <c r="A670" s="225" t="e">
        <f>A669+1</f>
        <v>#REF!</v>
      </c>
      <c r="B670" t="s">
        <v>47</v>
      </c>
      <c r="C670" s="63" t="s">
        <v>61</v>
      </c>
      <c r="E670" t="s">
        <v>984</v>
      </c>
      <c r="F670" t="s">
        <v>1211</v>
      </c>
      <c r="G670" s="63" t="s">
        <v>605</v>
      </c>
      <c r="H670" s="63" t="s">
        <v>585</v>
      </c>
      <c r="I670" s="63">
        <v>15</v>
      </c>
      <c r="J670" s="63">
        <v>5</v>
      </c>
      <c r="K670" t="s">
        <v>1510</v>
      </c>
      <c r="L670" s="63" t="s">
        <v>77</v>
      </c>
      <c r="M670" s="227">
        <v>15000</v>
      </c>
      <c r="N670" s="63" t="s">
        <v>586</v>
      </c>
      <c r="O670" s="63" t="s">
        <v>586</v>
      </c>
      <c r="P670" s="228">
        <f>M670/$M$984</f>
        <v>1.3275217381684624E-5</v>
      </c>
    </row>
    <row r="671" spans="1:16" x14ac:dyDescent="0.2">
      <c r="A671" s="225" t="e">
        <f>A670+1</f>
        <v>#REF!</v>
      </c>
      <c r="B671" t="s">
        <v>142</v>
      </c>
      <c r="C671" s="63" t="s">
        <v>20</v>
      </c>
      <c r="E671" t="s">
        <v>896</v>
      </c>
      <c r="F671" t="s">
        <v>884</v>
      </c>
      <c r="G671" s="63" t="s">
        <v>605</v>
      </c>
      <c r="H671" s="63" t="s">
        <v>585</v>
      </c>
      <c r="I671" s="63">
        <v>15</v>
      </c>
      <c r="J671" s="63">
        <v>5</v>
      </c>
      <c r="K671" t="s">
        <v>1750</v>
      </c>
      <c r="L671" s="63" t="s">
        <v>201</v>
      </c>
      <c r="M671" s="227">
        <v>61000</v>
      </c>
      <c r="N671" s="63" t="s">
        <v>586</v>
      </c>
      <c r="O671" s="63" t="s">
        <v>586</v>
      </c>
      <c r="P671" s="228">
        <f>M671/$M$984</f>
        <v>5.398588401885081E-5</v>
      </c>
    </row>
    <row r="672" spans="1:16" x14ac:dyDescent="0.2">
      <c r="A672" s="225" t="e">
        <f>A671+1</f>
        <v>#REF!</v>
      </c>
      <c r="B672" t="s">
        <v>143</v>
      </c>
      <c r="C672" s="63" t="s">
        <v>53</v>
      </c>
      <c r="E672" t="s">
        <v>896</v>
      </c>
      <c r="F672" t="s">
        <v>884</v>
      </c>
      <c r="G672" s="63" t="s">
        <v>605</v>
      </c>
      <c r="H672" s="63" t="s">
        <v>585</v>
      </c>
      <c r="I672" s="63">
        <v>15</v>
      </c>
      <c r="J672" s="63">
        <v>5</v>
      </c>
      <c r="K672" t="s">
        <v>1750</v>
      </c>
      <c r="L672" s="63" t="s">
        <v>201</v>
      </c>
      <c r="M672" s="227">
        <v>59500</v>
      </c>
      <c r="N672" s="63" t="s">
        <v>586</v>
      </c>
      <c r="O672" s="63" t="s">
        <v>586</v>
      </c>
      <c r="P672" s="228">
        <f>M672/$M$984</f>
        <v>5.2658362280682344E-5</v>
      </c>
    </row>
    <row r="673" spans="1:16" x14ac:dyDescent="0.2">
      <c r="A673" s="225" t="e">
        <f>A672+1</f>
        <v>#REF!</v>
      </c>
      <c r="B673" t="s">
        <v>2750</v>
      </c>
      <c r="C673" s="63" t="s">
        <v>2751</v>
      </c>
      <c r="E673" t="s">
        <v>1933</v>
      </c>
      <c r="F673" t="s">
        <v>2752</v>
      </c>
      <c r="G673" s="63" t="s">
        <v>147</v>
      </c>
      <c r="H673" s="63" t="s">
        <v>585</v>
      </c>
      <c r="I673" s="63">
        <v>15</v>
      </c>
      <c r="J673" s="63">
        <v>5</v>
      </c>
      <c r="K673" t="s">
        <v>1510</v>
      </c>
      <c r="L673" s="63" t="s">
        <v>77</v>
      </c>
      <c r="M673" s="227">
        <v>7500</v>
      </c>
      <c r="N673" s="63" t="s">
        <v>586</v>
      </c>
      <c r="O673" s="63" t="s">
        <v>586</v>
      </c>
      <c r="P673" s="228">
        <f>M673/$M$984</f>
        <v>6.6376086908423122E-6</v>
      </c>
    </row>
    <row r="674" spans="1:16" x14ac:dyDescent="0.2">
      <c r="A674" s="225" t="e">
        <f>A673+1</f>
        <v>#REF!</v>
      </c>
      <c r="B674" t="s">
        <v>3174</v>
      </c>
      <c r="C674" s="63" t="s">
        <v>3175</v>
      </c>
      <c r="D674" s="63" t="s">
        <v>656</v>
      </c>
      <c r="E674" t="s">
        <v>3073</v>
      </c>
      <c r="F674" t="s">
        <v>3005</v>
      </c>
      <c r="G674" s="63" t="s">
        <v>147</v>
      </c>
      <c r="H674" s="63" t="s">
        <v>585</v>
      </c>
      <c r="I674" s="63">
        <v>15</v>
      </c>
      <c r="J674" s="63">
        <v>5</v>
      </c>
      <c r="K674" t="s">
        <v>1510</v>
      </c>
      <c r="L674" s="63" t="s">
        <v>77</v>
      </c>
      <c r="M674" s="227">
        <v>11000</v>
      </c>
      <c r="N674" s="63" t="s">
        <v>586</v>
      </c>
      <c r="O674" s="63" t="s">
        <v>586</v>
      </c>
      <c r="P674" s="228">
        <f>M674/$M$984</f>
        <v>9.7351594132353918E-6</v>
      </c>
    </row>
    <row r="675" spans="1:16" x14ac:dyDescent="0.2">
      <c r="A675" s="225" t="e">
        <f>A674+1</f>
        <v>#REF!</v>
      </c>
      <c r="B675" t="s">
        <v>1586</v>
      </c>
      <c r="C675" s="63" t="s">
        <v>1587</v>
      </c>
      <c r="E675" t="s">
        <v>1588</v>
      </c>
      <c r="F675" t="s">
        <v>1589</v>
      </c>
      <c r="G675" s="63" t="s">
        <v>605</v>
      </c>
      <c r="H675" s="63" t="s">
        <v>585</v>
      </c>
      <c r="I675" s="63">
        <v>15</v>
      </c>
      <c r="J675" s="63">
        <v>5</v>
      </c>
      <c r="K675" t="s">
        <v>1510</v>
      </c>
      <c r="L675" s="63" t="s">
        <v>77</v>
      </c>
      <c r="M675" s="227">
        <v>6500</v>
      </c>
      <c r="N675" s="63" t="s">
        <v>586</v>
      </c>
      <c r="O675" s="63" t="s">
        <v>586</v>
      </c>
      <c r="P675" s="228">
        <f>M675/$M$984</f>
        <v>5.7525941987300045E-6</v>
      </c>
    </row>
    <row r="676" spans="1:16" x14ac:dyDescent="0.2">
      <c r="A676" s="225" t="e">
        <f>A675+1</f>
        <v>#REF!</v>
      </c>
      <c r="B676" t="s">
        <v>2984</v>
      </c>
      <c r="C676" s="63" t="s">
        <v>2985</v>
      </c>
      <c r="E676" t="s">
        <v>2986</v>
      </c>
      <c r="F676" t="s">
        <v>2987</v>
      </c>
      <c r="G676" s="63" t="s">
        <v>147</v>
      </c>
      <c r="H676" s="63" t="s">
        <v>585</v>
      </c>
      <c r="I676" s="63">
        <v>15</v>
      </c>
      <c r="J676" s="63">
        <v>5</v>
      </c>
      <c r="K676" t="s">
        <v>151</v>
      </c>
      <c r="L676" s="63" t="s">
        <v>152</v>
      </c>
      <c r="M676" s="227">
        <v>4500</v>
      </c>
      <c r="N676" s="63" t="s">
        <v>586</v>
      </c>
      <c r="O676" s="63" t="s">
        <v>586</v>
      </c>
      <c r="P676" s="228">
        <f>M676/$M$984</f>
        <v>3.9825652145053873E-6</v>
      </c>
    </row>
    <row r="677" spans="1:16" x14ac:dyDescent="0.2">
      <c r="A677" s="225" t="e">
        <f>A676+1</f>
        <v>#REF!</v>
      </c>
      <c r="B677" t="s">
        <v>224</v>
      </c>
      <c r="C677" s="63" t="s">
        <v>360</v>
      </c>
      <c r="E677" t="s">
        <v>1041</v>
      </c>
      <c r="G677" s="63" t="s">
        <v>147</v>
      </c>
      <c r="H677" s="63" t="s">
        <v>585</v>
      </c>
      <c r="I677" s="63">
        <v>15</v>
      </c>
      <c r="J677" s="63">
        <v>5</v>
      </c>
      <c r="K677" t="s">
        <v>219</v>
      </c>
      <c r="L677" s="63" t="s">
        <v>220</v>
      </c>
      <c r="M677" s="227">
        <v>50500</v>
      </c>
      <c r="N677" s="63" t="s">
        <v>586</v>
      </c>
      <c r="O677" s="63" t="s">
        <v>586</v>
      </c>
      <c r="P677" s="228">
        <f>M677/$M$984</f>
        <v>4.469323185167157E-5</v>
      </c>
    </row>
    <row r="678" spans="1:16" x14ac:dyDescent="0.2">
      <c r="A678" s="225" t="e">
        <f>A677+1</f>
        <v>#REF!</v>
      </c>
      <c r="B678" t="s">
        <v>81</v>
      </c>
      <c r="C678" s="63" t="s">
        <v>136</v>
      </c>
      <c r="E678" t="s">
        <v>1033</v>
      </c>
      <c r="F678" t="s">
        <v>1280</v>
      </c>
      <c r="G678" s="63" t="s">
        <v>605</v>
      </c>
      <c r="H678" s="63" t="s">
        <v>585</v>
      </c>
      <c r="I678" s="63">
        <v>15</v>
      </c>
      <c r="J678" s="63">
        <v>5</v>
      </c>
      <c r="K678" t="s">
        <v>1510</v>
      </c>
      <c r="L678" s="63" t="s">
        <v>77</v>
      </c>
      <c r="M678" s="227">
        <v>34500</v>
      </c>
      <c r="N678" s="63" t="s">
        <v>586</v>
      </c>
      <c r="O678" s="63" t="s">
        <v>586</v>
      </c>
      <c r="P678" s="228">
        <f>M678/$M$984</f>
        <v>3.0532999977874639E-5</v>
      </c>
    </row>
    <row r="679" spans="1:16" x14ac:dyDescent="0.2">
      <c r="A679" s="225" t="e">
        <f>A678+1</f>
        <v>#REF!</v>
      </c>
      <c r="B679" t="s">
        <v>3176</v>
      </c>
      <c r="C679" s="63" t="s">
        <v>3177</v>
      </c>
      <c r="E679" t="s">
        <v>2925</v>
      </c>
      <c r="F679" t="s">
        <v>2926</v>
      </c>
      <c r="G679" s="63" t="s">
        <v>147</v>
      </c>
      <c r="H679" s="63" t="s">
        <v>585</v>
      </c>
      <c r="I679" s="63">
        <v>15</v>
      </c>
      <c r="J679" s="63">
        <v>5</v>
      </c>
      <c r="K679" t="s">
        <v>102</v>
      </c>
      <c r="L679" s="63" t="s">
        <v>103</v>
      </c>
      <c r="M679" s="227">
        <v>21500</v>
      </c>
      <c r="N679" s="63" t="s">
        <v>586</v>
      </c>
      <c r="O679" s="63" t="s">
        <v>586</v>
      </c>
      <c r="P679" s="228">
        <f>M679/$M$984</f>
        <v>1.902781158041463E-5</v>
      </c>
    </row>
    <row r="680" spans="1:16" x14ac:dyDescent="0.2">
      <c r="A680" s="225" t="e">
        <f>A679+1</f>
        <v>#REF!</v>
      </c>
      <c r="B680" t="s">
        <v>1717</v>
      </c>
      <c r="C680" s="63" t="s">
        <v>1718</v>
      </c>
      <c r="D680" s="63" t="s">
        <v>656</v>
      </c>
      <c r="E680" t="s">
        <v>1685</v>
      </c>
      <c r="F680" t="s">
        <v>1686</v>
      </c>
      <c r="G680" s="63" t="s">
        <v>147</v>
      </c>
      <c r="H680" s="63" t="s">
        <v>585</v>
      </c>
      <c r="I680" s="63">
        <v>15</v>
      </c>
      <c r="J680" s="63">
        <v>5</v>
      </c>
      <c r="K680" t="s">
        <v>102</v>
      </c>
      <c r="L680" s="63" t="s">
        <v>103</v>
      </c>
      <c r="M680" s="227">
        <v>45500</v>
      </c>
      <c r="N680" s="63" t="s">
        <v>586</v>
      </c>
      <c r="O680" s="63" t="s">
        <v>586</v>
      </c>
      <c r="P680" s="228">
        <f>M680/$M$984</f>
        <v>4.0268159391110026E-5</v>
      </c>
    </row>
    <row r="681" spans="1:16" x14ac:dyDescent="0.2">
      <c r="A681" s="225" t="e">
        <f>A680+1</f>
        <v>#REF!</v>
      </c>
      <c r="B681" t="s">
        <v>1668</v>
      </c>
      <c r="C681" s="63" t="s">
        <v>1669</v>
      </c>
      <c r="E681" t="s">
        <v>1670</v>
      </c>
      <c r="F681" t="s">
        <v>1671</v>
      </c>
      <c r="G681" s="63" t="s">
        <v>147</v>
      </c>
      <c r="H681" s="63" t="s">
        <v>585</v>
      </c>
      <c r="I681" s="63">
        <v>15</v>
      </c>
      <c r="J681" s="63">
        <v>5</v>
      </c>
      <c r="K681" t="s">
        <v>102</v>
      </c>
      <c r="L681" s="63" t="s">
        <v>103</v>
      </c>
      <c r="M681" s="227">
        <v>60500</v>
      </c>
      <c r="N681" s="63" t="s">
        <v>586</v>
      </c>
      <c r="O681" s="63" t="s">
        <v>586</v>
      </c>
      <c r="P681" s="228">
        <f>M681/$M$984</f>
        <v>5.3543376772794657E-5</v>
      </c>
    </row>
    <row r="682" spans="1:16" x14ac:dyDescent="0.2">
      <c r="A682" s="225" t="e">
        <f>A681+1</f>
        <v>#REF!</v>
      </c>
      <c r="B682" t="s">
        <v>1706</v>
      </c>
      <c r="C682" s="63" t="s">
        <v>1707</v>
      </c>
      <c r="E682" t="s">
        <v>1685</v>
      </c>
      <c r="F682" t="s">
        <v>1686</v>
      </c>
      <c r="G682" s="63" t="s">
        <v>147</v>
      </c>
      <c r="H682" s="63" t="s">
        <v>585</v>
      </c>
      <c r="I682" s="63">
        <v>15</v>
      </c>
      <c r="J682" s="63">
        <v>5</v>
      </c>
      <c r="K682" t="s">
        <v>102</v>
      </c>
      <c r="L682" s="63" t="s">
        <v>103</v>
      </c>
      <c r="M682" s="227">
        <v>338500</v>
      </c>
      <c r="N682" s="63" t="s">
        <v>586</v>
      </c>
      <c r="O682" s="63" t="s">
        <v>586</v>
      </c>
      <c r="P682" s="228">
        <f>M682/$M$984</f>
        <v>2.9957740558001638E-4</v>
      </c>
    </row>
    <row r="683" spans="1:16" x14ac:dyDescent="0.2">
      <c r="A683" s="225" t="e">
        <f>A682+1</f>
        <v>#REF!</v>
      </c>
      <c r="B683" t="s">
        <v>1683</v>
      </c>
      <c r="C683" s="63" t="s">
        <v>1684</v>
      </c>
      <c r="E683" t="s">
        <v>1685</v>
      </c>
      <c r="F683" t="s">
        <v>1686</v>
      </c>
      <c r="G683" s="63" t="s">
        <v>147</v>
      </c>
      <c r="H683" s="63" t="s">
        <v>585</v>
      </c>
      <c r="I683" s="63">
        <v>15</v>
      </c>
      <c r="J683" s="63">
        <v>5</v>
      </c>
      <c r="K683" t="s">
        <v>102</v>
      </c>
      <c r="L683" s="63" t="s">
        <v>103</v>
      </c>
      <c r="M683" s="227">
        <v>130593</v>
      </c>
      <c r="N683" s="63" t="s">
        <v>586</v>
      </c>
      <c r="O683" s="63" t="s">
        <v>586</v>
      </c>
      <c r="P683" s="228">
        <f>M683/$M$984</f>
        <v>1.1557669756842268E-4</v>
      </c>
    </row>
    <row r="684" spans="1:16" x14ac:dyDescent="0.2">
      <c r="A684" s="225" t="e">
        <f>A683+1</f>
        <v>#REF!</v>
      </c>
      <c r="B684" t="s">
        <v>192</v>
      </c>
      <c r="C684" s="63" t="s">
        <v>243</v>
      </c>
      <c r="E684" t="s">
        <v>975</v>
      </c>
      <c r="F684" t="s">
        <v>976</v>
      </c>
      <c r="G684" s="63" t="s">
        <v>605</v>
      </c>
      <c r="H684" s="63" t="s">
        <v>585</v>
      </c>
      <c r="I684" s="63">
        <v>15</v>
      </c>
      <c r="J684" s="63">
        <v>5</v>
      </c>
      <c r="K684" t="s">
        <v>1510</v>
      </c>
      <c r="L684" s="63" t="s">
        <v>77</v>
      </c>
      <c r="M684" s="227">
        <v>1772500</v>
      </c>
      <c r="N684" s="63" t="s">
        <v>586</v>
      </c>
      <c r="O684" s="63" t="s">
        <v>586</v>
      </c>
      <c r="P684" s="228">
        <f>M684/$M$984</f>
        <v>1.5686881872690665E-3</v>
      </c>
    </row>
    <row r="685" spans="1:16" x14ac:dyDescent="0.2">
      <c r="A685" s="225" t="e">
        <f>A684+1</f>
        <v>#REF!</v>
      </c>
      <c r="B685" t="s">
        <v>146</v>
      </c>
      <c r="C685" s="63" t="s">
        <v>59</v>
      </c>
      <c r="E685" t="s">
        <v>878</v>
      </c>
      <c r="F685" t="s">
        <v>879</v>
      </c>
      <c r="G685" s="63" t="s">
        <v>605</v>
      </c>
      <c r="H685" s="63" t="s">
        <v>585</v>
      </c>
      <c r="I685" s="63">
        <v>15</v>
      </c>
      <c r="J685" s="63">
        <v>5</v>
      </c>
      <c r="K685" t="s">
        <v>1750</v>
      </c>
      <c r="L685" s="63" t="s">
        <v>201</v>
      </c>
      <c r="M685" s="227">
        <v>6000</v>
      </c>
      <c r="N685" s="63" t="s">
        <v>586</v>
      </c>
      <c r="O685" s="63" t="s">
        <v>586</v>
      </c>
      <c r="P685" s="228">
        <f>M685/$M$984</f>
        <v>5.3100869526738497E-6</v>
      </c>
    </row>
    <row r="686" spans="1:16" x14ac:dyDescent="0.2">
      <c r="A686" s="225" t="e">
        <f>A685+1</f>
        <v>#REF!</v>
      </c>
      <c r="B686" t="s">
        <v>145</v>
      </c>
      <c r="C686" s="63" t="s">
        <v>65</v>
      </c>
      <c r="E686" t="s">
        <v>878</v>
      </c>
      <c r="F686" t="s">
        <v>879</v>
      </c>
      <c r="G686" s="63" t="s">
        <v>605</v>
      </c>
      <c r="H686" s="63" t="s">
        <v>585</v>
      </c>
      <c r="I686" s="63">
        <v>15</v>
      </c>
      <c r="J686" s="63">
        <v>5</v>
      </c>
      <c r="K686" t="s">
        <v>1750</v>
      </c>
      <c r="L686" s="63" t="s">
        <v>201</v>
      </c>
      <c r="M686" s="227">
        <v>139500</v>
      </c>
      <c r="N686" s="63" t="s">
        <v>586</v>
      </c>
      <c r="O686" s="63" t="s">
        <v>586</v>
      </c>
      <c r="P686" s="228">
        <f>M686/$M$984</f>
        <v>1.2345952164966701E-4</v>
      </c>
    </row>
    <row r="687" spans="1:16" x14ac:dyDescent="0.2">
      <c r="A687" s="225" t="e">
        <f>A686+1</f>
        <v>#REF!</v>
      </c>
      <c r="B687" t="s">
        <v>1650</v>
      </c>
      <c r="C687" s="63" t="s">
        <v>1651</v>
      </c>
      <c r="D687" s="63" t="s">
        <v>656</v>
      </c>
      <c r="E687" t="s">
        <v>1652</v>
      </c>
      <c r="F687" t="s">
        <v>656</v>
      </c>
      <c r="G687" s="63" t="s">
        <v>147</v>
      </c>
      <c r="H687" s="63" t="s">
        <v>585</v>
      </c>
      <c r="I687" s="63">
        <v>15</v>
      </c>
      <c r="J687" s="63">
        <v>5</v>
      </c>
      <c r="K687" t="s">
        <v>1510</v>
      </c>
      <c r="L687" s="63" t="s">
        <v>77</v>
      </c>
      <c r="M687" s="227">
        <v>248500</v>
      </c>
      <c r="N687" s="63" t="s">
        <v>586</v>
      </c>
      <c r="O687" s="63" t="s">
        <v>586</v>
      </c>
      <c r="P687" s="228">
        <f>M687/$M$984</f>
        <v>2.1992610128990862E-4</v>
      </c>
    </row>
    <row r="688" spans="1:16" x14ac:dyDescent="0.2">
      <c r="A688" s="225" t="e">
        <f>A687+1</f>
        <v>#REF!</v>
      </c>
      <c r="B688" t="s">
        <v>471</v>
      </c>
      <c r="C688" s="63" t="s">
        <v>16</v>
      </c>
      <c r="E688" t="s">
        <v>878</v>
      </c>
      <c r="F688" t="s">
        <v>879</v>
      </c>
      <c r="G688" s="63" t="s">
        <v>147</v>
      </c>
      <c r="H688" s="63" t="s">
        <v>585</v>
      </c>
      <c r="I688" s="63">
        <v>15</v>
      </c>
      <c r="J688" s="63">
        <v>5</v>
      </c>
      <c r="K688" t="s">
        <v>1750</v>
      </c>
      <c r="L688" s="63" t="s">
        <v>201</v>
      </c>
      <c r="M688" s="227">
        <v>486500</v>
      </c>
      <c r="N688" s="63" t="s">
        <v>586</v>
      </c>
      <c r="O688" s="63" t="s">
        <v>586</v>
      </c>
      <c r="P688" s="228">
        <f>M688/$M$984</f>
        <v>4.30559550412638E-4</v>
      </c>
    </row>
    <row r="689" spans="1:16" x14ac:dyDescent="0.2">
      <c r="A689" s="225" t="e">
        <f>A688+1</f>
        <v>#REF!</v>
      </c>
      <c r="B689" t="s">
        <v>3065</v>
      </c>
      <c r="C689" s="63" t="s">
        <v>3066</v>
      </c>
      <c r="E689" t="s">
        <v>3058</v>
      </c>
      <c r="F689" t="s">
        <v>1165</v>
      </c>
      <c r="G689" s="63" t="s">
        <v>147</v>
      </c>
      <c r="H689" s="63" t="s">
        <v>585</v>
      </c>
      <c r="I689" s="63">
        <v>15</v>
      </c>
      <c r="J689" s="63">
        <v>5</v>
      </c>
      <c r="K689" t="s">
        <v>151</v>
      </c>
      <c r="L689" s="63" t="s">
        <v>152</v>
      </c>
      <c r="M689" s="227">
        <v>10000</v>
      </c>
      <c r="N689" s="63" t="s">
        <v>586</v>
      </c>
      <c r="O689" s="63" t="s">
        <v>586</v>
      </c>
      <c r="P689" s="228">
        <f>M689/$M$984</f>
        <v>8.850144921123084E-6</v>
      </c>
    </row>
    <row r="690" spans="1:16" x14ac:dyDescent="0.2">
      <c r="A690" s="225" t="e">
        <f>A689+1</f>
        <v>#REF!</v>
      </c>
      <c r="B690" t="s">
        <v>3056</v>
      </c>
      <c r="C690" s="63" t="s">
        <v>3057</v>
      </c>
      <c r="E690" t="s">
        <v>3058</v>
      </c>
      <c r="F690" t="s">
        <v>1165</v>
      </c>
      <c r="G690" s="63" t="s">
        <v>147</v>
      </c>
      <c r="H690" s="63" t="s">
        <v>585</v>
      </c>
      <c r="I690" s="63">
        <v>15</v>
      </c>
      <c r="J690" s="63">
        <v>5</v>
      </c>
      <c r="K690" t="s">
        <v>151</v>
      </c>
      <c r="L690" s="63" t="s">
        <v>152</v>
      </c>
      <c r="M690" s="227">
        <v>15000</v>
      </c>
      <c r="N690" s="63" t="s">
        <v>586</v>
      </c>
      <c r="O690" s="63" t="s">
        <v>586</v>
      </c>
      <c r="P690" s="228">
        <f>M690/$M$984</f>
        <v>1.3275217381684624E-5</v>
      </c>
    </row>
    <row r="691" spans="1:16" x14ac:dyDescent="0.2">
      <c r="A691" s="225" t="e">
        <f>A690+1</f>
        <v>#REF!</v>
      </c>
      <c r="B691" t="s">
        <v>341</v>
      </c>
      <c r="C691" s="63" t="s">
        <v>94</v>
      </c>
      <c r="E691" t="s">
        <v>911</v>
      </c>
      <c r="F691" t="s">
        <v>912</v>
      </c>
      <c r="G691" s="63" t="s">
        <v>605</v>
      </c>
      <c r="H691" s="63" t="s">
        <v>585</v>
      </c>
      <c r="I691" s="63">
        <v>15</v>
      </c>
      <c r="J691" s="63">
        <v>5</v>
      </c>
      <c r="K691" t="s">
        <v>1750</v>
      </c>
      <c r="L691" s="63" t="s">
        <v>201</v>
      </c>
      <c r="M691" s="227">
        <v>12500</v>
      </c>
      <c r="N691" s="63" t="s">
        <v>586</v>
      </c>
      <c r="O691" s="63" t="s">
        <v>586</v>
      </c>
      <c r="P691" s="228">
        <f>M691/$M$984</f>
        <v>1.1062681151403854E-5</v>
      </c>
    </row>
    <row r="692" spans="1:16" x14ac:dyDescent="0.2">
      <c r="A692" s="225" t="e">
        <f>A691+1</f>
        <v>#REF!</v>
      </c>
      <c r="B692" t="s">
        <v>1882</v>
      </c>
      <c r="C692" s="63" t="s">
        <v>1883</v>
      </c>
      <c r="E692" t="s">
        <v>1884</v>
      </c>
      <c r="F692" t="s">
        <v>1885</v>
      </c>
      <c r="G692" s="63" t="s">
        <v>147</v>
      </c>
      <c r="H692" s="63" t="s">
        <v>585</v>
      </c>
      <c r="I692" s="63">
        <v>15</v>
      </c>
      <c r="J692" s="63">
        <v>5</v>
      </c>
      <c r="K692" t="s">
        <v>151</v>
      </c>
      <c r="L692" s="63" t="s">
        <v>152</v>
      </c>
      <c r="M692" s="227">
        <v>1500</v>
      </c>
      <c r="N692" s="63" t="s">
        <v>586</v>
      </c>
      <c r="O692" s="63" t="s">
        <v>586</v>
      </c>
      <c r="P692" s="228">
        <f>M692/$M$984</f>
        <v>1.3275217381684624E-6</v>
      </c>
    </row>
    <row r="693" spans="1:16" x14ac:dyDescent="0.2">
      <c r="A693" s="225" t="e">
        <f>A692+1</f>
        <v>#REF!</v>
      </c>
      <c r="B693" t="s">
        <v>3159</v>
      </c>
      <c r="C693" s="63" t="s">
        <v>3160</v>
      </c>
      <c r="E693" t="s">
        <v>3161</v>
      </c>
      <c r="G693" s="63" t="s">
        <v>147</v>
      </c>
      <c r="H693" s="63" t="s">
        <v>585</v>
      </c>
      <c r="I693" s="63">
        <v>15</v>
      </c>
      <c r="J693" s="63">
        <v>5</v>
      </c>
      <c r="K693" t="s">
        <v>614</v>
      </c>
      <c r="L693" s="63" t="s">
        <v>442</v>
      </c>
      <c r="M693" s="227">
        <v>40500</v>
      </c>
      <c r="N693" s="63" t="s">
        <v>586</v>
      </c>
      <c r="O693" s="63" t="s">
        <v>586</v>
      </c>
      <c r="P693" s="228">
        <f>M693/$M$984</f>
        <v>3.5843086930548489E-5</v>
      </c>
    </row>
    <row r="694" spans="1:16" x14ac:dyDescent="0.2">
      <c r="A694" s="225" t="e">
        <f>A693+1</f>
        <v>#REF!</v>
      </c>
      <c r="B694" t="s">
        <v>188</v>
      </c>
      <c r="C694" s="63" t="s">
        <v>19</v>
      </c>
      <c r="E694" t="s">
        <v>975</v>
      </c>
      <c r="F694" t="s">
        <v>1216</v>
      </c>
      <c r="G694" s="63" t="s">
        <v>605</v>
      </c>
      <c r="H694" s="63" t="s">
        <v>585</v>
      </c>
      <c r="I694" s="63">
        <v>15</v>
      </c>
      <c r="J694" s="63">
        <v>5</v>
      </c>
      <c r="K694" t="s">
        <v>1510</v>
      </c>
      <c r="L694" s="63" t="s">
        <v>77</v>
      </c>
      <c r="M694" s="227">
        <v>1000</v>
      </c>
      <c r="N694" s="63" t="s">
        <v>586</v>
      </c>
      <c r="O694" s="63" t="s">
        <v>586</v>
      </c>
      <c r="P694" s="228">
        <f>M694/$M$984</f>
        <v>8.8501449211230836E-7</v>
      </c>
    </row>
    <row r="695" spans="1:16" x14ac:dyDescent="0.2">
      <c r="A695" s="225" t="e">
        <f>A694+1</f>
        <v>#REF!</v>
      </c>
      <c r="B695" t="s">
        <v>2969</v>
      </c>
      <c r="C695" s="63" t="s">
        <v>2970</v>
      </c>
      <c r="E695" t="s">
        <v>2971</v>
      </c>
      <c r="G695" s="63" t="s">
        <v>147</v>
      </c>
      <c r="H695" s="63" t="s">
        <v>585</v>
      </c>
      <c r="I695" s="63">
        <v>15</v>
      </c>
      <c r="J695" s="63">
        <v>5</v>
      </c>
      <c r="K695" t="s">
        <v>102</v>
      </c>
      <c r="L695" s="63" t="s">
        <v>103</v>
      </c>
      <c r="M695" s="227">
        <v>54276</v>
      </c>
      <c r="N695" s="63" t="s">
        <v>586</v>
      </c>
      <c r="O695" s="63" t="s">
        <v>586</v>
      </c>
      <c r="P695" s="228">
        <f>M695/$M$984</f>
        <v>4.8035046573887647E-5</v>
      </c>
    </row>
    <row r="696" spans="1:16" x14ac:dyDescent="0.2">
      <c r="A696" s="225" t="e">
        <f>A695+1</f>
        <v>#REF!</v>
      </c>
      <c r="B696" t="s">
        <v>266</v>
      </c>
      <c r="C696" s="63" t="s">
        <v>555</v>
      </c>
      <c r="D696" s="63" t="s">
        <v>267</v>
      </c>
      <c r="E696" t="s">
        <v>1057</v>
      </c>
      <c r="F696" t="s">
        <v>1058</v>
      </c>
      <c r="G696" s="63" t="s">
        <v>605</v>
      </c>
      <c r="H696" s="63" t="s">
        <v>585</v>
      </c>
      <c r="I696" s="63">
        <v>15</v>
      </c>
      <c r="J696" s="63">
        <v>5</v>
      </c>
      <c r="K696" t="s">
        <v>102</v>
      </c>
      <c r="L696" s="63" t="s">
        <v>103</v>
      </c>
      <c r="M696" s="227">
        <v>15417</v>
      </c>
      <c r="N696" s="63" t="s">
        <v>586</v>
      </c>
      <c r="O696" s="63" t="s">
        <v>586</v>
      </c>
      <c r="P696" s="228">
        <f>M696/$M$984</f>
        <v>1.3644268424895458E-5</v>
      </c>
    </row>
    <row r="697" spans="1:16" x14ac:dyDescent="0.2">
      <c r="A697" s="225" t="e">
        <f>A696+1</f>
        <v>#REF!</v>
      </c>
      <c r="B697" t="s">
        <v>407</v>
      </c>
      <c r="C697" s="63" t="s">
        <v>408</v>
      </c>
      <c r="E697" t="s">
        <v>1078</v>
      </c>
      <c r="F697" t="s">
        <v>1214</v>
      </c>
      <c r="G697" s="63" t="s">
        <v>147</v>
      </c>
      <c r="H697" s="63" t="s">
        <v>585</v>
      </c>
      <c r="I697" s="63">
        <v>15</v>
      </c>
      <c r="J697" s="63">
        <v>5</v>
      </c>
      <c r="K697" t="s">
        <v>102</v>
      </c>
      <c r="L697" s="63" t="s">
        <v>103</v>
      </c>
      <c r="M697" s="227">
        <v>577000</v>
      </c>
      <c r="N697" s="63" t="s">
        <v>586</v>
      </c>
      <c r="O697" s="63" t="s">
        <v>586</v>
      </c>
      <c r="P697" s="228">
        <f>M697/$M$984</f>
        <v>5.1065336194880189E-4</v>
      </c>
    </row>
    <row r="698" spans="1:16" x14ac:dyDescent="0.2">
      <c r="A698" s="225" t="e">
        <f>A697+1</f>
        <v>#REF!</v>
      </c>
      <c r="B698" t="s">
        <v>2698</v>
      </c>
      <c r="C698" s="63" t="s">
        <v>2699</v>
      </c>
      <c r="D698" s="63" t="s">
        <v>656</v>
      </c>
      <c r="E698" t="s">
        <v>1751</v>
      </c>
      <c r="F698" t="s">
        <v>1681</v>
      </c>
      <c r="G698" s="63" t="s">
        <v>147</v>
      </c>
      <c r="H698" s="63" t="s">
        <v>585</v>
      </c>
      <c r="I698" s="63">
        <v>15</v>
      </c>
      <c r="J698" s="63">
        <v>5</v>
      </c>
      <c r="K698" t="s">
        <v>102</v>
      </c>
      <c r="L698" s="63" t="s">
        <v>103</v>
      </c>
      <c r="M698" s="227">
        <v>496500</v>
      </c>
      <c r="N698" s="63" t="s">
        <v>586</v>
      </c>
      <c r="O698" s="63" t="s">
        <v>586</v>
      </c>
      <c r="P698" s="228">
        <f>M698/$M$984</f>
        <v>4.3940969533376109E-4</v>
      </c>
    </row>
    <row r="699" spans="1:16" x14ac:dyDescent="0.2">
      <c r="A699" s="225" t="e">
        <f>A698+1</f>
        <v>#REF!</v>
      </c>
      <c r="B699" t="s">
        <v>247</v>
      </c>
      <c r="C699" s="63" t="s">
        <v>248</v>
      </c>
      <c r="D699" s="63" t="s">
        <v>656</v>
      </c>
      <c r="E699" t="s">
        <v>1682</v>
      </c>
      <c r="F699" t="s">
        <v>1214</v>
      </c>
      <c r="G699" s="63" t="s">
        <v>147</v>
      </c>
      <c r="H699" s="63" t="s">
        <v>585</v>
      </c>
      <c r="I699" s="63">
        <v>15</v>
      </c>
      <c r="J699" s="63">
        <v>5</v>
      </c>
      <c r="K699" t="s">
        <v>102</v>
      </c>
      <c r="L699" s="63" t="s">
        <v>103</v>
      </c>
      <c r="M699" s="227">
        <v>496500</v>
      </c>
      <c r="N699" s="63" t="s">
        <v>586</v>
      </c>
      <c r="O699" s="63" t="s">
        <v>586</v>
      </c>
      <c r="P699" s="228">
        <f>M699/$M$984</f>
        <v>4.3940969533376109E-4</v>
      </c>
    </row>
    <row r="700" spans="1:16" x14ac:dyDescent="0.2">
      <c r="A700" s="225" t="e">
        <f>A699+1</f>
        <v>#REF!</v>
      </c>
      <c r="B700" t="s">
        <v>1679</v>
      </c>
      <c r="C700" s="63" t="s">
        <v>1680</v>
      </c>
      <c r="D700" s="63" t="s">
        <v>656</v>
      </c>
      <c r="E700" t="s">
        <v>1751</v>
      </c>
      <c r="F700" t="s">
        <v>1681</v>
      </c>
      <c r="G700" s="63" t="s">
        <v>147</v>
      </c>
      <c r="H700" s="63" t="s">
        <v>585</v>
      </c>
      <c r="I700" s="63">
        <v>15</v>
      </c>
      <c r="J700" s="63">
        <v>5</v>
      </c>
      <c r="K700" t="s">
        <v>102</v>
      </c>
      <c r="L700" s="63" t="s">
        <v>103</v>
      </c>
      <c r="M700" s="227">
        <v>3095500</v>
      </c>
      <c r="N700" s="63" t="s">
        <v>586</v>
      </c>
      <c r="O700" s="63" t="s">
        <v>586</v>
      </c>
      <c r="P700" s="228">
        <f>M700/$M$984</f>
        <v>2.7395623603336506E-3</v>
      </c>
    </row>
    <row r="701" spans="1:16" x14ac:dyDescent="0.2">
      <c r="A701" s="225" t="e">
        <f>A700+1</f>
        <v>#REF!</v>
      </c>
      <c r="B701" t="s">
        <v>189</v>
      </c>
      <c r="C701" s="63" t="s">
        <v>234</v>
      </c>
      <c r="E701" t="s">
        <v>963</v>
      </c>
      <c r="F701" t="s">
        <v>1211</v>
      </c>
      <c r="G701" s="63" t="s">
        <v>605</v>
      </c>
      <c r="H701" s="63" t="s">
        <v>585</v>
      </c>
      <c r="I701" s="63">
        <v>15</v>
      </c>
      <c r="J701" s="63">
        <v>5</v>
      </c>
      <c r="K701" t="s">
        <v>1510</v>
      </c>
      <c r="L701" s="63" t="s">
        <v>77</v>
      </c>
      <c r="M701" s="227">
        <v>3963000</v>
      </c>
      <c r="N701" s="63" t="s">
        <v>586</v>
      </c>
      <c r="O701" s="63" t="s">
        <v>586</v>
      </c>
      <c r="P701" s="228">
        <f>M701/$M$984</f>
        <v>3.5073124322410778E-3</v>
      </c>
    </row>
    <row r="702" spans="1:16" x14ac:dyDescent="0.2">
      <c r="A702" s="225" t="e">
        <f>A701+1</f>
        <v>#REF!</v>
      </c>
      <c r="B702" t="s">
        <v>2696</v>
      </c>
      <c r="C702" s="63" t="s">
        <v>2697</v>
      </c>
      <c r="E702" t="s">
        <v>963</v>
      </c>
      <c r="F702" t="s">
        <v>964</v>
      </c>
      <c r="G702" s="63" t="s">
        <v>605</v>
      </c>
      <c r="H702" s="63" t="s">
        <v>585</v>
      </c>
      <c r="I702" s="63">
        <v>15</v>
      </c>
      <c r="J702" s="63">
        <v>5</v>
      </c>
      <c r="K702" t="s">
        <v>1510</v>
      </c>
      <c r="L702" s="63" t="s">
        <v>77</v>
      </c>
      <c r="M702" s="227">
        <v>401000</v>
      </c>
      <c r="N702" s="63" t="s">
        <v>586</v>
      </c>
      <c r="O702" s="63" t="s">
        <v>586</v>
      </c>
      <c r="P702" s="228">
        <f>M702/$M$984</f>
        <v>3.5489081133703565E-4</v>
      </c>
    </row>
    <row r="703" spans="1:16" x14ac:dyDescent="0.2">
      <c r="A703" s="225" t="e">
        <f>A702+1</f>
        <v>#REF!</v>
      </c>
      <c r="B703" t="s">
        <v>481</v>
      </c>
      <c r="C703" s="63" t="s">
        <v>482</v>
      </c>
      <c r="E703" t="s">
        <v>1241</v>
      </c>
      <c r="F703" t="s">
        <v>1242</v>
      </c>
      <c r="G703" s="63" t="s">
        <v>147</v>
      </c>
      <c r="H703" s="63" t="s">
        <v>585</v>
      </c>
      <c r="I703" s="63">
        <v>15</v>
      </c>
      <c r="J703" s="63">
        <v>5</v>
      </c>
      <c r="K703" t="s">
        <v>597</v>
      </c>
      <c r="L703" s="63" t="s">
        <v>598</v>
      </c>
      <c r="M703" s="227">
        <v>223500</v>
      </c>
      <c r="N703" s="63" t="s">
        <v>586</v>
      </c>
      <c r="O703" s="63" t="s">
        <v>586</v>
      </c>
      <c r="P703" s="228">
        <f>M703/$M$984</f>
        <v>1.9780073898710091E-4</v>
      </c>
    </row>
    <row r="704" spans="1:16" x14ac:dyDescent="0.2">
      <c r="A704" s="225" t="e">
        <f>A703+1</f>
        <v>#REF!</v>
      </c>
      <c r="B704" t="s">
        <v>3412</v>
      </c>
      <c r="C704" s="63" t="s">
        <v>3413</v>
      </c>
      <c r="E704" t="s">
        <v>3414</v>
      </c>
      <c r="F704" t="s">
        <v>3415</v>
      </c>
      <c r="G704" s="63" t="s">
        <v>147</v>
      </c>
      <c r="H704" s="63" t="s">
        <v>585</v>
      </c>
      <c r="I704" s="63">
        <v>15</v>
      </c>
      <c r="J704" s="63">
        <v>5</v>
      </c>
      <c r="K704" t="s">
        <v>614</v>
      </c>
      <c r="L704" s="63" t="s">
        <v>442</v>
      </c>
      <c r="M704" s="227">
        <v>25000</v>
      </c>
      <c r="N704" s="63" t="s">
        <v>586</v>
      </c>
      <c r="O704" s="63" t="s">
        <v>586</v>
      </c>
      <c r="P704" s="228">
        <f>M704/$M$984</f>
        <v>2.2125362302807708E-5</v>
      </c>
    </row>
    <row r="705" spans="1:16" x14ac:dyDescent="0.2">
      <c r="A705" s="225" t="e">
        <f>A704+1</f>
        <v>#REF!</v>
      </c>
      <c r="B705" t="s">
        <v>459</v>
      </c>
      <c r="C705" s="63" t="s">
        <v>642</v>
      </c>
      <c r="E705" t="s">
        <v>1228</v>
      </c>
      <c r="F705" t="s">
        <v>1229</v>
      </c>
      <c r="G705" s="63" t="s">
        <v>605</v>
      </c>
      <c r="H705" s="63" t="s">
        <v>585</v>
      </c>
      <c r="I705" s="63">
        <v>15</v>
      </c>
      <c r="J705" s="63">
        <v>5</v>
      </c>
      <c r="K705" t="s">
        <v>614</v>
      </c>
      <c r="L705" s="63" t="s">
        <v>442</v>
      </c>
      <c r="M705" s="227">
        <v>22500</v>
      </c>
      <c r="N705" s="63" t="s">
        <v>586</v>
      </c>
      <c r="O705" s="63" t="s">
        <v>586</v>
      </c>
      <c r="P705" s="228">
        <f>M705/$M$984</f>
        <v>1.9912826072526937E-5</v>
      </c>
    </row>
    <row r="706" spans="1:16" x14ac:dyDescent="0.2">
      <c r="A706" s="225" t="e">
        <f>A705+1</f>
        <v>#REF!</v>
      </c>
      <c r="B706" t="s">
        <v>613</v>
      </c>
      <c r="C706" s="63" t="s">
        <v>241</v>
      </c>
      <c r="E706" t="s">
        <v>984</v>
      </c>
      <c r="F706" t="s">
        <v>964</v>
      </c>
      <c r="G706" s="63" t="s">
        <v>605</v>
      </c>
      <c r="H706" s="63" t="s">
        <v>585</v>
      </c>
      <c r="I706" s="63">
        <v>15</v>
      </c>
      <c r="J706" s="63">
        <v>5</v>
      </c>
      <c r="K706" t="s">
        <v>1510</v>
      </c>
      <c r="L706" s="63" t="s">
        <v>77</v>
      </c>
      <c r="M706" s="227">
        <v>1203000</v>
      </c>
      <c r="N706" s="63" t="s">
        <v>586</v>
      </c>
      <c r="O706" s="63" t="s">
        <v>586</v>
      </c>
      <c r="P706" s="228">
        <f>M706/$M$984</f>
        <v>1.064672434011107E-3</v>
      </c>
    </row>
    <row r="707" spans="1:16" x14ac:dyDescent="0.2">
      <c r="A707" s="225" t="e">
        <f>A706+1</f>
        <v>#REF!</v>
      </c>
      <c r="B707" t="s">
        <v>3112</v>
      </c>
      <c r="C707" s="63" t="s">
        <v>3113</v>
      </c>
      <c r="E707" t="s">
        <v>3114</v>
      </c>
      <c r="F707" t="s">
        <v>3115</v>
      </c>
      <c r="G707" s="63" t="s">
        <v>605</v>
      </c>
      <c r="H707" s="63" t="s">
        <v>585</v>
      </c>
      <c r="I707" s="63">
        <v>15</v>
      </c>
      <c r="J707" s="63">
        <v>5</v>
      </c>
      <c r="K707" t="s">
        <v>615</v>
      </c>
      <c r="L707" s="63" t="s">
        <v>616</v>
      </c>
      <c r="M707" s="227">
        <v>517500</v>
      </c>
      <c r="N707" s="63" t="s">
        <v>586</v>
      </c>
      <c r="O707" s="63" t="s">
        <v>586</v>
      </c>
      <c r="P707" s="228">
        <f>M707/$M$984</f>
        <v>4.5799499966811958E-4</v>
      </c>
    </row>
    <row r="708" spans="1:16" x14ac:dyDescent="0.2">
      <c r="A708" s="225" t="e">
        <f>A707+1</f>
        <v>#REF!</v>
      </c>
      <c r="B708" t="s">
        <v>3326</v>
      </c>
      <c r="C708" s="63" t="s">
        <v>3327</v>
      </c>
      <c r="E708" t="s">
        <v>3328</v>
      </c>
      <c r="F708" t="s">
        <v>3329</v>
      </c>
      <c r="G708" s="63" t="s">
        <v>605</v>
      </c>
      <c r="H708" s="63" t="s">
        <v>585</v>
      </c>
      <c r="I708" s="63">
        <v>15</v>
      </c>
      <c r="J708" s="63">
        <v>5</v>
      </c>
      <c r="K708" t="s">
        <v>133</v>
      </c>
      <c r="L708" s="63" t="s">
        <v>134</v>
      </c>
      <c r="M708" s="227">
        <v>5000</v>
      </c>
      <c r="N708" s="63" t="s">
        <v>586</v>
      </c>
      <c r="O708" s="63" t="s">
        <v>586</v>
      </c>
      <c r="P708" s="228">
        <f>M708/$M$984</f>
        <v>4.425072460561542E-6</v>
      </c>
    </row>
    <row r="709" spans="1:16" x14ac:dyDescent="0.2">
      <c r="A709" s="225" t="e">
        <f>A708+1</f>
        <v>#REF!</v>
      </c>
      <c r="B709" t="s">
        <v>2619</v>
      </c>
      <c r="C709" s="63" t="s">
        <v>2620</v>
      </c>
      <c r="D709" s="63" t="s">
        <v>2621</v>
      </c>
      <c r="E709" t="s">
        <v>878</v>
      </c>
      <c r="F709" t="s">
        <v>879</v>
      </c>
      <c r="G709" s="63" t="s">
        <v>605</v>
      </c>
      <c r="H709" s="63" t="s">
        <v>585</v>
      </c>
      <c r="I709" s="63">
        <v>15</v>
      </c>
      <c r="J709" s="63">
        <v>5</v>
      </c>
      <c r="K709" t="s">
        <v>1750</v>
      </c>
      <c r="L709" s="63" t="s">
        <v>201</v>
      </c>
      <c r="M709" s="227">
        <v>605500</v>
      </c>
      <c r="N709" s="63" t="s">
        <v>586</v>
      </c>
      <c r="O709" s="63" t="s">
        <v>586</v>
      </c>
      <c r="P709" s="228">
        <f>M709/$M$984</f>
        <v>5.3587627497400268E-4</v>
      </c>
    </row>
    <row r="710" spans="1:16" x14ac:dyDescent="0.2">
      <c r="A710" s="225" t="e">
        <f>A709+1</f>
        <v>#REF!</v>
      </c>
      <c r="B710" t="s">
        <v>3081</v>
      </c>
      <c r="C710" s="63" t="s">
        <v>3082</v>
      </c>
      <c r="E710" t="s">
        <v>3083</v>
      </c>
      <c r="F710" t="s">
        <v>458</v>
      </c>
      <c r="G710" s="63" t="s">
        <v>605</v>
      </c>
      <c r="H710" s="63" t="s">
        <v>585</v>
      </c>
      <c r="I710" s="63">
        <v>15</v>
      </c>
      <c r="J710" s="63">
        <v>5</v>
      </c>
      <c r="K710" t="s">
        <v>614</v>
      </c>
      <c r="L710" s="63" t="s">
        <v>442</v>
      </c>
      <c r="M710" s="227">
        <v>21000</v>
      </c>
      <c r="N710" s="63" t="s">
        <v>586</v>
      </c>
      <c r="O710" s="63" t="s">
        <v>586</v>
      </c>
      <c r="P710" s="228">
        <f>M710/$M$984</f>
        <v>1.8585304334358474E-5</v>
      </c>
    </row>
    <row r="711" spans="1:16" x14ac:dyDescent="0.2">
      <c r="A711" s="225" t="e">
        <f>A710+1</f>
        <v>#REF!</v>
      </c>
      <c r="B711" t="s">
        <v>1992</v>
      </c>
      <c r="C711" s="63" t="s">
        <v>1035</v>
      </c>
      <c r="D711" s="63" t="s">
        <v>1036</v>
      </c>
      <c r="E711" t="s">
        <v>1993</v>
      </c>
      <c r="F711" t="s">
        <v>1994</v>
      </c>
      <c r="G711" s="63" t="s">
        <v>147</v>
      </c>
      <c r="H711" s="63" t="s">
        <v>585</v>
      </c>
      <c r="I711" s="63">
        <v>15</v>
      </c>
      <c r="J711" s="63">
        <v>5</v>
      </c>
      <c r="K711" t="s">
        <v>133</v>
      </c>
      <c r="L711" s="63" t="s">
        <v>134</v>
      </c>
      <c r="M711" s="227">
        <v>310000</v>
      </c>
      <c r="N711" s="63" t="s">
        <v>586</v>
      </c>
      <c r="O711" s="63" t="s">
        <v>586</v>
      </c>
      <c r="P711" s="228">
        <f>M711/$M$984</f>
        <v>2.743544925548156E-4</v>
      </c>
    </row>
    <row r="712" spans="1:16" x14ac:dyDescent="0.2">
      <c r="A712" s="225" t="e">
        <f>A711+1</f>
        <v>#REF!</v>
      </c>
      <c r="B712" t="s">
        <v>2150</v>
      </c>
      <c r="C712" s="63" t="s">
        <v>2151</v>
      </c>
      <c r="D712" s="63" t="s">
        <v>2152</v>
      </c>
      <c r="E712" t="s">
        <v>1993</v>
      </c>
      <c r="F712" t="s">
        <v>1994</v>
      </c>
      <c r="G712" s="63" t="s">
        <v>147</v>
      </c>
      <c r="H712" s="63" t="s">
        <v>585</v>
      </c>
      <c r="I712" s="63">
        <v>15</v>
      </c>
      <c r="J712" s="63">
        <v>5</v>
      </c>
      <c r="K712" t="s">
        <v>133</v>
      </c>
      <c r="L712" s="63" t="s">
        <v>134</v>
      </c>
      <c r="M712" s="227">
        <v>134000</v>
      </c>
      <c r="N712" s="63" t="s">
        <v>586</v>
      </c>
      <c r="O712" s="63" t="s">
        <v>586</v>
      </c>
      <c r="P712" s="228">
        <f>M712/$M$984</f>
        <v>1.1859194194304932E-4</v>
      </c>
    </row>
    <row r="713" spans="1:16" x14ac:dyDescent="0.2">
      <c r="A713" s="225" t="e">
        <f>A712+1</f>
        <v>#REF!</v>
      </c>
      <c r="B713" t="s">
        <v>927</v>
      </c>
      <c r="C713" s="63" t="s">
        <v>928</v>
      </c>
      <c r="E713" t="s">
        <v>1343</v>
      </c>
      <c r="G713" s="63" t="s">
        <v>605</v>
      </c>
      <c r="H713" s="63" t="s">
        <v>585</v>
      </c>
      <c r="I713" s="63">
        <v>15</v>
      </c>
      <c r="J713" s="63">
        <v>5</v>
      </c>
      <c r="K713" t="s">
        <v>614</v>
      </c>
      <c r="L713" s="63" t="s">
        <v>442</v>
      </c>
      <c r="M713" s="227">
        <v>61000</v>
      </c>
      <c r="N713" s="63" t="s">
        <v>586</v>
      </c>
      <c r="O713" s="63" t="s">
        <v>586</v>
      </c>
      <c r="P713" s="228">
        <f>M713/$M$984</f>
        <v>5.398588401885081E-5</v>
      </c>
    </row>
    <row r="714" spans="1:16" x14ac:dyDescent="0.2">
      <c r="A714" s="225" t="e">
        <f>A713+1</f>
        <v>#REF!</v>
      </c>
      <c r="B714" t="s">
        <v>1548</v>
      </c>
      <c r="C714" s="63" t="s">
        <v>1549</v>
      </c>
      <c r="E714" t="s">
        <v>1550</v>
      </c>
      <c r="F714" t="s">
        <v>1551</v>
      </c>
      <c r="G714" s="63" t="s">
        <v>583</v>
      </c>
      <c r="H714" s="63" t="s">
        <v>585</v>
      </c>
      <c r="I714" s="63">
        <v>15</v>
      </c>
      <c r="J714" s="63">
        <v>15</v>
      </c>
      <c r="K714" t="s">
        <v>214</v>
      </c>
      <c r="L714" s="63" t="s">
        <v>215</v>
      </c>
      <c r="M714" s="227">
        <v>3000</v>
      </c>
      <c r="N714" s="63" t="s">
        <v>586</v>
      </c>
      <c r="O714" s="63" t="s">
        <v>586</v>
      </c>
      <c r="P714" s="228">
        <f>M714/$M$984</f>
        <v>2.6550434763369249E-6</v>
      </c>
    </row>
    <row r="715" spans="1:16" x14ac:dyDescent="0.2">
      <c r="A715" s="225" t="e">
        <f>A714+1</f>
        <v>#REF!</v>
      </c>
      <c r="B715" t="s">
        <v>2385</v>
      </c>
      <c r="C715" s="63" t="s">
        <v>2386</v>
      </c>
      <c r="E715" t="s">
        <v>2387</v>
      </c>
      <c r="F715" t="s">
        <v>2388</v>
      </c>
      <c r="G715" s="63" t="s">
        <v>590</v>
      </c>
      <c r="H715" s="63" t="s">
        <v>591</v>
      </c>
      <c r="I715" s="63">
        <v>20</v>
      </c>
      <c r="J715" s="63">
        <v>20</v>
      </c>
      <c r="K715" t="s">
        <v>124</v>
      </c>
      <c r="L715" s="63" t="s">
        <v>125</v>
      </c>
      <c r="M715" s="227">
        <v>11000</v>
      </c>
      <c r="N715" s="63" t="s">
        <v>586</v>
      </c>
      <c r="O715" s="63" t="s">
        <v>586</v>
      </c>
      <c r="P715" s="228">
        <f>M715/$M$984</f>
        <v>9.7351594132353918E-6</v>
      </c>
    </row>
    <row r="716" spans="1:16" x14ac:dyDescent="0.2">
      <c r="A716" s="225" t="e">
        <f>A715+1</f>
        <v>#REF!</v>
      </c>
      <c r="B716" t="s">
        <v>317</v>
      </c>
      <c r="C716" s="63" t="s">
        <v>318</v>
      </c>
      <c r="E716" t="s">
        <v>883</v>
      </c>
      <c r="F716" t="s">
        <v>884</v>
      </c>
      <c r="G716" s="63" t="s">
        <v>605</v>
      </c>
      <c r="H716" s="63" t="s">
        <v>585</v>
      </c>
      <c r="I716" s="63">
        <v>15</v>
      </c>
      <c r="J716" s="63">
        <v>5</v>
      </c>
      <c r="K716" t="s">
        <v>1750</v>
      </c>
      <c r="L716" s="63" t="s">
        <v>201</v>
      </c>
      <c r="M716" s="227">
        <v>974500</v>
      </c>
      <c r="N716" s="63" t="s">
        <v>586</v>
      </c>
      <c r="O716" s="63" t="s">
        <v>586</v>
      </c>
      <c r="P716" s="228">
        <f>M716/$M$984</f>
        <v>8.6244662256344448E-4</v>
      </c>
    </row>
    <row r="717" spans="1:16" x14ac:dyDescent="0.2">
      <c r="A717" s="225" t="e">
        <f>A716+1</f>
        <v>#REF!</v>
      </c>
      <c r="B717" t="s">
        <v>342</v>
      </c>
      <c r="C717" s="63" t="s">
        <v>62</v>
      </c>
      <c r="E717" t="s">
        <v>883</v>
      </c>
      <c r="F717" t="s">
        <v>884</v>
      </c>
      <c r="G717" s="63" t="s">
        <v>605</v>
      </c>
      <c r="H717" s="63" t="s">
        <v>585</v>
      </c>
      <c r="I717" s="63">
        <v>15</v>
      </c>
      <c r="J717" s="63">
        <v>5</v>
      </c>
      <c r="K717" t="s">
        <v>1750</v>
      </c>
      <c r="L717" s="63" t="s">
        <v>201</v>
      </c>
      <c r="M717" s="227">
        <v>3000</v>
      </c>
      <c r="N717" s="63" t="s">
        <v>586</v>
      </c>
      <c r="O717" s="63" t="s">
        <v>586</v>
      </c>
      <c r="P717" s="228">
        <f>M717/$M$984</f>
        <v>2.6550434763369249E-6</v>
      </c>
    </row>
    <row r="718" spans="1:16" x14ac:dyDescent="0.2">
      <c r="A718" s="225" t="e">
        <f>A717+1</f>
        <v>#REF!</v>
      </c>
      <c r="B718" t="s">
        <v>1928</v>
      </c>
      <c r="C718" s="63" t="s">
        <v>1929</v>
      </c>
      <c r="E718" t="s">
        <v>1930</v>
      </c>
      <c r="G718" s="63" t="s">
        <v>590</v>
      </c>
      <c r="H718" s="63" t="s">
        <v>591</v>
      </c>
      <c r="I718" s="63">
        <v>20</v>
      </c>
      <c r="J718" s="63">
        <v>20</v>
      </c>
      <c r="K718" t="s">
        <v>1750</v>
      </c>
      <c r="L718" s="63" t="s">
        <v>201</v>
      </c>
      <c r="M718" s="227">
        <v>120000</v>
      </c>
      <c r="N718" s="63" t="s">
        <v>586</v>
      </c>
      <c r="O718" s="63" t="s">
        <v>586</v>
      </c>
      <c r="P718" s="228">
        <f>M718/$M$984</f>
        <v>1.0620173905347699E-4</v>
      </c>
    </row>
    <row r="719" spans="1:16" x14ac:dyDescent="0.2">
      <c r="A719" s="225" t="e">
        <f>A718+1</f>
        <v>#REF!</v>
      </c>
      <c r="B719" t="s">
        <v>841</v>
      </c>
      <c r="C719" s="63" t="s">
        <v>842</v>
      </c>
      <c r="D719" s="63" t="s">
        <v>843</v>
      </c>
      <c r="E719" t="s">
        <v>844</v>
      </c>
      <c r="F719" t="s">
        <v>845</v>
      </c>
      <c r="G719" s="63" t="s">
        <v>587</v>
      </c>
      <c r="H719" s="63" t="s">
        <v>585</v>
      </c>
      <c r="I719" s="63">
        <v>15</v>
      </c>
      <c r="J719" s="63">
        <v>15</v>
      </c>
      <c r="K719" t="s">
        <v>841</v>
      </c>
      <c r="L719" s="63" t="s">
        <v>846</v>
      </c>
      <c r="M719" s="227">
        <v>1500</v>
      </c>
      <c r="N719" s="63" t="s">
        <v>586</v>
      </c>
      <c r="O719" s="63" t="s">
        <v>586</v>
      </c>
      <c r="P719" s="228">
        <f>M719/$M$984</f>
        <v>1.3275217381684624E-6</v>
      </c>
    </row>
    <row r="720" spans="1:16" x14ac:dyDescent="0.2">
      <c r="A720" s="225" t="e">
        <f>A719+1</f>
        <v>#REF!</v>
      </c>
      <c r="B720" t="s">
        <v>1433</v>
      </c>
      <c r="C720" s="63" t="s">
        <v>1434</v>
      </c>
      <c r="D720" s="63" t="s">
        <v>1435</v>
      </c>
      <c r="E720" t="s">
        <v>1737</v>
      </c>
      <c r="F720" t="s">
        <v>1738</v>
      </c>
      <c r="G720" s="63" t="s">
        <v>583</v>
      </c>
      <c r="H720" s="63" t="s">
        <v>585</v>
      </c>
      <c r="I720" s="63">
        <v>15</v>
      </c>
      <c r="J720" s="63">
        <v>15</v>
      </c>
      <c r="K720" t="s">
        <v>932</v>
      </c>
      <c r="L720" s="63" t="s">
        <v>933</v>
      </c>
      <c r="M720" s="227">
        <v>10000</v>
      </c>
      <c r="N720" s="63" t="s">
        <v>586</v>
      </c>
      <c r="O720" s="63" t="s">
        <v>586</v>
      </c>
      <c r="P720" s="228">
        <f>M720/$M$984</f>
        <v>8.850144921123084E-6</v>
      </c>
    </row>
    <row r="721" spans="1:16" x14ac:dyDescent="0.2">
      <c r="A721" s="225" t="e">
        <f>A720+1</f>
        <v>#REF!</v>
      </c>
      <c r="B721" t="s">
        <v>1392</v>
      </c>
      <c r="C721" s="63" t="s">
        <v>1393</v>
      </c>
      <c r="E721" t="s">
        <v>1394</v>
      </c>
      <c r="F721" t="s">
        <v>1395</v>
      </c>
      <c r="G721" s="63" t="s">
        <v>147</v>
      </c>
      <c r="H721" s="63" t="s">
        <v>585</v>
      </c>
      <c r="I721" s="63">
        <v>15</v>
      </c>
      <c r="J721" s="63">
        <v>5</v>
      </c>
      <c r="K721" t="s">
        <v>615</v>
      </c>
      <c r="L721" s="63" t="s">
        <v>616</v>
      </c>
      <c r="M721" s="227">
        <v>321500</v>
      </c>
      <c r="N721" s="63" t="s">
        <v>586</v>
      </c>
      <c r="O721" s="63" t="s">
        <v>586</v>
      </c>
      <c r="P721" s="228">
        <f>M721/$M$984</f>
        <v>2.8453215921410711E-4</v>
      </c>
    </row>
    <row r="722" spans="1:16" x14ac:dyDescent="0.2">
      <c r="A722" s="225" t="e">
        <f>A721+1</f>
        <v>#REF!</v>
      </c>
      <c r="B722" t="s">
        <v>600</v>
      </c>
      <c r="C722" s="63" t="s">
        <v>473</v>
      </c>
      <c r="D722" s="63" t="s">
        <v>656</v>
      </c>
      <c r="E722" t="s">
        <v>1745</v>
      </c>
      <c r="F722" t="s">
        <v>1746</v>
      </c>
      <c r="G722" s="63" t="s">
        <v>583</v>
      </c>
      <c r="H722" s="63" t="s">
        <v>585</v>
      </c>
      <c r="I722" s="63">
        <v>15</v>
      </c>
      <c r="J722" s="63">
        <v>15</v>
      </c>
      <c r="K722" t="s">
        <v>343</v>
      </c>
      <c r="L722" s="63" t="s">
        <v>344</v>
      </c>
      <c r="M722" s="227">
        <v>2000</v>
      </c>
      <c r="N722" s="63" t="s">
        <v>586</v>
      </c>
      <c r="O722" s="63" t="s">
        <v>586</v>
      </c>
      <c r="P722" s="228">
        <f>M722/$M$984</f>
        <v>1.7700289842246167E-6</v>
      </c>
    </row>
    <row r="723" spans="1:16" x14ac:dyDescent="0.2">
      <c r="A723" s="225" t="e">
        <f>A722+1</f>
        <v>#REF!</v>
      </c>
      <c r="B723" t="s">
        <v>2353</v>
      </c>
      <c r="C723" s="63" t="s">
        <v>2354</v>
      </c>
      <c r="E723" t="s">
        <v>2355</v>
      </c>
      <c r="F723" t="s">
        <v>2356</v>
      </c>
      <c r="G723" s="63" t="s">
        <v>590</v>
      </c>
      <c r="H723" s="63" t="s">
        <v>591</v>
      </c>
      <c r="I723" s="63">
        <v>20</v>
      </c>
      <c r="J723" s="63">
        <v>20</v>
      </c>
      <c r="K723" t="s">
        <v>1750</v>
      </c>
      <c r="L723" s="63" t="s">
        <v>201</v>
      </c>
      <c r="M723" s="227">
        <v>127500</v>
      </c>
      <c r="N723" s="63" t="s">
        <v>586</v>
      </c>
      <c r="O723" s="63" t="s">
        <v>586</v>
      </c>
      <c r="P723" s="228">
        <f>M723/$M$984</f>
        <v>1.1283934774431931E-4</v>
      </c>
    </row>
    <row r="724" spans="1:16" x14ac:dyDescent="0.2">
      <c r="A724" s="225" t="e">
        <f>A723+1</f>
        <v>#REF!</v>
      </c>
      <c r="B724" t="s">
        <v>1919</v>
      </c>
      <c r="C724" s="63" t="s">
        <v>1920</v>
      </c>
      <c r="D724" s="63" t="s">
        <v>1921</v>
      </c>
      <c r="E724" t="s">
        <v>1922</v>
      </c>
      <c r="G724" s="63" t="s">
        <v>590</v>
      </c>
      <c r="H724" s="63" t="s">
        <v>591</v>
      </c>
      <c r="I724" s="63">
        <v>20</v>
      </c>
      <c r="J724" s="63">
        <v>20</v>
      </c>
      <c r="K724" t="s">
        <v>1750</v>
      </c>
      <c r="L724" s="63" t="s">
        <v>201</v>
      </c>
      <c r="M724" s="227">
        <v>140402</v>
      </c>
      <c r="N724" s="63" t="s">
        <v>586</v>
      </c>
      <c r="O724" s="63" t="s">
        <v>586</v>
      </c>
      <c r="P724" s="228">
        <f>M724/$M$984</f>
        <v>1.2425780472155232E-4</v>
      </c>
    </row>
    <row r="725" spans="1:16" x14ac:dyDescent="0.2">
      <c r="A725" s="225" t="e">
        <f>A724+1</f>
        <v>#REF!</v>
      </c>
      <c r="B725" t="s">
        <v>1923</v>
      </c>
      <c r="C725" s="63" t="s">
        <v>1924</v>
      </c>
      <c r="D725" s="63" t="s">
        <v>1925</v>
      </c>
      <c r="E725" t="s">
        <v>1926</v>
      </c>
      <c r="F725" t="s">
        <v>1927</v>
      </c>
      <c r="G725" s="63" t="s">
        <v>590</v>
      </c>
      <c r="H725" s="63" t="s">
        <v>591</v>
      </c>
      <c r="I725" s="63">
        <v>20</v>
      </c>
      <c r="J725" s="63">
        <v>20</v>
      </c>
      <c r="K725" t="s">
        <v>1750</v>
      </c>
      <c r="L725" s="63" t="s">
        <v>201</v>
      </c>
      <c r="M725" s="227">
        <v>182000</v>
      </c>
      <c r="N725" s="63" t="s">
        <v>586</v>
      </c>
      <c r="O725" s="63" t="s">
        <v>586</v>
      </c>
      <c r="P725" s="228">
        <f>M725/$M$984</f>
        <v>1.610726375644401E-4</v>
      </c>
    </row>
    <row r="726" spans="1:16" x14ac:dyDescent="0.2">
      <c r="A726" s="225" t="e">
        <f>A725+1</f>
        <v>#REF!</v>
      </c>
      <c r="B726" t="s">
        <v>2173</v>
      </c>
      <c r="C726" s="63" t="s">
        <v>2174</v>
      </c>
      <c r="D726" s="63" t="s">
        <v>2175</v>
      </c>
      <c r="E726" t="s">
        <v>2176</v>
      </c>
      <c r="G726" s="63" t="s">
        <v>590</v>
      </c>
      <c r="H726" s="63" t="s">
        <v>591</v>
      </c>
      <c r="I726" s="63">
        <v>20</v>
      </c>
      <c r="J726" s="63">
        <v>20</v>
      </c>
      <c r="K726" t="s">
        <v>1750</v>
      </c>
      <c r="L726" s="63" t="s">
        <v>201</v>
      </c>
      <c r="M726" s="227">
        <v>80000</v>
      </c>
      <c r="N726" s="63" t="s">
        <v>586</v>
      </c>
      <c r="O726" s="63" t="s">
        <v>586</v>
      </c>
      <c r="P726" s="228">
        <f>M726/$M$984</f>
        <v>7.0801159368984672E-5</v>
      </c>
    </row>
    <row r="727" spans="1:16" x14ac:dyDescent="0.2">
      <c r="A727" s="225" t="e">
        <f>A726+1</f>
        <v>#REF!</v>
      </c>
      <c r="B727" t="s">
        <v>796</v>
      </c>
      <c r="C727" s="63" t="s">
        <v>797</v>
      </c>
      <c r="D727" s="63" t="s">
        <v>269</v>
      </c>
      <c r="E727" t="s">
        <v>1512</v>
      </c>
      <c r="F727" t="s">
        <v>1513</v>
      </c>
      <c r="G727" s="63" t="s">
        <v>583</v>
      </c>
      <c r="H727" s="63" t="s">
        <v>585</v>
      </c>
      <c r="I727" s="63">
        <v>15</v>
      </c>
      <c r="J727" s="63">
        <v>15</v>
      </c>
      <c r="K727" t="s">
        <v>102</v>
      </c>
      <c r="L727" s="63" t="s">
        <v>103</v>
      </c>
      <c r="M727" s="227">
        <v>71500</v>
      </c>
      <c r="N727" s="63" t="s">
        <v>586</v>
      </c>
      <c r="O727" s="63" t="s">
        <v>586</v>
      </c>
      <c r="P727" s="228">
        <f>M727/$M$984</f>
        <v>6.3278536186030051E-5</v>
      </c>
    </row>
    <row r="728" spans="1:16" x14ac:dyDescent="0.2">
      <c r="A728" s="225" t="e">
        <f>A727+1</f>
        <v>#REF!</v>
      </c>
      <c r="B728" t="s">
        <v>788</v>
      </c>
      <c r="C728" s="63" t="s">
        <v>789</v>
      </c>
      <c r="D728" s="63" t="s">
        <v>269</v>
      </c>
      <c r="E728" t="s">
        <v>1512</v>
      </c>
      <c r="F728" t="s">
        <v>1513</v>
      </c>
      <c r="G728" s="63" t="s">
        <v>583</v>
      </c>
      <c r="H728" s="63" t="s">
        <v>585</v>
      </c>
      <c r="I728" s="63">
        <v>15</v>
      </c>
      <c r="J728" s="63">
        <v>15</v>
      </c>
      <c r="K728" t="s">
        <v>102</v>
      </c>
      <c r="L728" s="63" t="s">
        <v>103</v>
      </c>
      <c r="M728" s="227">
        <v>148500</v>
      </c>
      <c r="N728" s="63" t="s">
        <v>586</v>
      </c>
      <c r="O728" s="63" t="s">
        <v>586</v>
      </c>
      <c r="P728" s="228">
        <f>M728/$M$984</f>
        <v>1.3142465207867778E-4</v>
      </c>
    </row>
    <row r="729" spans="1:16" x14ac:dyDescent="0.2">
      <c r="A729" s="225" t="e">
        <f>A728+1</f>
        <v>#REF!</v>
      </c>
      <c r="B729" t="s">
        <v>790</v>
      </c>
      <c r="C729" s="63" t="s">
        <v>791</v>
      </c>
      <c r="D729" s="63" t="s">
        <v>269</v>
      </c>
      <c r="E729" t="s">
        <v>1512</v>
      </c>
      <c r="F729" t="s">
        <v>1513</v>
      </c>
      <c r="G729" s="63" t="s">
        <v>583</v>
      </c>
      <c r="H729" s="63" t="s">
        <v>585</v>
      </c>
      <c r="I729" s="63">
        <v>15</v>
      </c>
      <c r="J729" s="63">
        <v>15</v>
      </c>
      <c r="K729" t="s">
        <v>102</v>
      </c>
      <c r="L729" s="63" t="s">
        <v>103</v>
      </c>
      <c r="M729" s="227">
        <v>114500</v>
      </c>
      <c r="N729" s="63" t="s">
        <v>586</v>
      </c>
      <c r="O729" s="63" t="s">
        <v>586</v>
      </c>
      <c r="P729" s="228">
        <f>M729/$M$984</f>
        <v>1.013341593468593E-4</v>
      </c>
    </row>
    <row r="730" spans="1:16" x14ac:dyDescent="0.2">
      <c r="A730" s="225" t="e">
        <f>A729+1</f>
        <v>#REF!</v>
      </c>
      <c r="B730" t="s">
        <v>779</v>
      </c>
      <c r="C730" s="63" t="s">
        <v>780</v>
      </c>
      <c r="D730" s="63" t="s">
        <v>269</v>
      </c>
      <c r="E730" t="s">
        <v>1512</v>
      </c>
      <c r="F730" t="s">
        <v>1513</v>
      </c>
      <c r="G730" s="63" t="s">
        <v>583</v>
      </c>
      <c r="H730" s="63" t="s">
        <v>585</v>
      </c>
      <c r="I730" s="63">
        <v>15</v>
      </c>
      <c r="J730" s="63">
        <v>15</v>
      </c>
      <c r="K730" t="s">
        <v>102</v>
      </c>
      <c r="L730" s="63" t="s">
        <v>103</v>
      </c>
      <c r="M730" s="227">
        <v>1623500</v>
      </c>
      <c r="N730" s="63" t="s">
        <v>586</v>
      </c>
      <c r="O730" s="63" t="s">
        <v>586</v>
      </c>
      <c r="P730" s="228">
        <f>M730/$M$984</f>
        <v>1.4368210279443326E-3</v>
      </c>
    </row>
    <row r="731" spans="1:16" x14ac:dyDescent="0.2">
      <c r="A731" s="225" t="e">
        <f>A730+1</f>
        <v>#REF!</v>
      </c>
      <c r="B731" t="s">
        <v>2323</v>
      </c>
      <c r="C731" s="63" t="s">
        <v>2324</v>
      </c>
      <c r="E731" t="s">
        <v>2325</v>
      </c>
      <c r="G731" s="63" t="s">
        <v>583</v>
      </c>
      <c r="H731" s="63" t="s">
        <v>585</v>
      </c>
      <c r="I731" s="63">
        <v>15</v>
      </c>
      <c r="J731" s="63">
        <v>15</v>
      </c>
      <c r="K731" t="s">
        <v>102</v>
      </c>
      <c r="L731" s="63" t="s">
        <v>103</v>
      </c>
      <c r="M731" s="227">
        <v>37500</v>
      </c>
      <c r="N731" s="63" t="s">
        <v>586</v>
      </c>
      <c r="O731" s="63" t="s">
        <v>586</v>
      </c>
      <c r="P731" s="228">
        <f>M731/$M$984</f>
        <v>3.3188043454211564E-5</v>
      </c>
    </row>
    <row r="732" spans="1:16" x14ac:dyDescent="0.2">
      <c r="A732" s="225" t="e">
        <f>A731+1</f>
        <v>#REF!</v>
      </c>
      <c r="B732" t="s">
        <v>2628</v>
      </c>
      <c r="C732" s="63" t="s">
        <v>1268</v>
      </c>
      <c r="D732" s="63">
        <v>1874411085</v>
      </c>
      <c r="E732" t="s">
        <v>1083</v>
      </c>
      <c r="G732" s="63" t="s">
        <v>590</v>
      </c>
      <c r="H732" s="63" t="s">
        <v>591</v>
      </c>
      <c r="I732" s="63">
        <v>20</v>
      </c>
      <c r="J732" s="63">
        <v>20</v>
      </c>
      <c r="K732" t="s">
        <v>1750</v>
      </c>
      <c r="L732" s="63" t="s">
        <v>201</v>
      </c>
      <c r="M732" s="227">
        <v>100000</v>
      </c>
      <c r="N732" s="63" t="s">
        <v>586</v>
      </c>
      <c r="O732" s="63" t="s">
        <v>586</v>
      </c>
      <c r="P732" s="228">
        <f>M732/$M$984</f>
        <v>8.8501449211230834E-5</v>
      </c>
    </row>
    <row r="733" spans="1:16" x14ac:dyDescent="0.2">
      <c r="A733" s="225" t="e">
        <f>A732+1</f>
        <v>#REF!</v>
      </c>
      <c r="B733" t="s">
        <v>2689</v>
      </c>
      <c r="C733" s="63" t="s">
        <v>1842</v>
      </c>
      <c r="E733" t="s">
        <v>1843</v>
      </c>
      <c r="G733" s="63" t="s">
        <v>590</v>
      </c>
      <c r="H733" s="63" t="s">
        <v>591</v>
      </c>
      <c r="I733" s="63">
        <v>20</v>
      </c>
      <c r="J733" s="63">
        <v>20</v>
      </c>
      <c r="K733" t="s">
        <v>1750</v>
      </c>
      <c r="L733" s="63" t="s">
        <v>201</v>
      </c>
      <c r="M733" s="227">
        <v>2500</v>
      </c>
      <c r="N733" s="63" t="s">
        <v>586</v>
      </c>
      <c r="O733" s="63" t="s">
        <v>586</v>
      </c>
      <c r="P733" s="228">
        <f>M733/$M$984</f>
        <v>2.212536230280771E-6</v>
      </c>
    </row>
    <row r="734" spans="1:16" x14ac:dyDescent="0.2">
      <c r="A734" s="225" t="e">
        <f>A733+1</f>
        <v>#REF!</v>
      </c>
      <c r="B734" t="s">
        <v>2675</v>
      </c>
      <c r="C734" s="63" t="s">
        <v>787</v>
      </c>
      <c r="D734" s="63">
        <v>1879568085</v>
      </c>
      <c r="E734" t="s">
        <v>1083</v>
      </c>
      <c r="G734" s="63" t="s">
        <v>590</v>
      </c>
      <c r="H734" s="63" t="s">
        <v>591</v>
      </c>
      <c r="I734" s="63">
        <v>20</v>
      </c>
      <c r="J734" s="63">
        <v>20</v>
      </c>
      <c r="K734" t="s">
        <v>1750</v>
      </c>
      <c r="L734" s="63" t="s">
        <v>201</v>
      </c>
      <c r="M734" s="227">
        <v>60000</v>
      </c>
      <c r="N734" s="63" t="s">
        <v>586</v>
      </c>
      <c r="O734" s="63" t="s">
        <v>586</v>
      </c>
      <c r="P734" s="228">
        <f>M734/$M$984</f>
        <v>5.3100869526738497E-5</v>
      </c>
    </row>
    <row r="735" spans="1:16" x14ac:dyDescent="0.2">
      <c r="A735" s="225" t="e">
        <f>A734+1</f>
        <v>#REF!</v>
      </c>
      <c r="B735" t="s">
        <v>2612</v>
      </c>
      <c r="C735" s="63" t="s">
        <v>1082</v>
      </c>
      <c r="D735" s="63">
        <v>1874452085</v>
      </c>
      <c r="E735" t="s">
        <v>1083</v>
      </c>
      <c r="G735" s="63" t="s">
        <v>590</v>
      </c>
      <c r="H735" s="63" t="s">
        <v>591</v>
      </c>
      <c r="I735" s="63">
        <v>20</v>
      </c>
      <c r="J735" s="63">
        <v>20</v>
      </c>
      <c r="K735" t="s">
        <v>1750</v>
      </c>
      <c r="L735" s="63" t="s">
        <v>201</v>
      </c>
      <c r="M735" s="227">
        <v>700000</v>
      </c>
      <c r="N735" s="63" t="s">
        <v>586</v>
      </c>
      <c r="O735" s="63" t="s">
        <v>586</v>
      </c>
      <c r="P735" s="228">
        <f>M735/$M$984</f>
        <v>6.1951014447861579E-4</v>
      </c>
    </row>
    <row r="736" spans="1:16" x14ac:dyDescent="0.2">
      <c r="A736" s="225" t="e">
        <f>A735+1</f>
        <v>#REF!</v>
      </c>
      <c r="B736" t="s">
        <v>2655</v>
      </c>
      <c r="C736" s="63" t="s">
        <v>14</v>
      </c>
      <c r="D736" s="63">
        <v>1863596085</v>
      </c>
      <c r="E736" t="s">
        <v>1083</v>
      </c>
      <c r="G736" s="63" t="s">
        <v>590</v>
      </c>
      <c r="H736" s="63" t="s">
        <v>106</v>
      </c>
      <c r="I736" s="63">
        <v>20</v>
      </c>
      <c r="J736" s="63">
        <v>20</v>
      </c>
      <c r="K736" t="s">
        <v>1750</v>
      </c>
      <c r="L736" s="63" t="s">
        <v>201</v>
      </c>
      <c r="M736" s="227">
        <v>17000</v>
      </c>
      <c r="N736" s="63" t="s">
        <v>586</v>
      </c>
      <c r="O736" s="63" t="s">
        <v>586</v>
      </c>
      <c r="P736" s="228">
        <f>M736/$M$984</f>
        <v>1.5045246365909241E-5</v>
      </c>
    </row>
    <row r="737" spans="1:16" x14ac:dyDescent="0.2">
      <c r="A737" s="225" t="e">
        <f>A736+1</f>
        <v>#REF!</v>
      </c>
      <c r="B737" t="s">
        <v>3246</v>
      </c>
      <c r="C737" s="63" t="s">
        <v>300</v>
      </c>
      <c r="D737" s="63">
        <v>241024</v>
      </c>
      <c r="E737" t="s">
        <v>3247</v>
      </c>
      <c r="G737" s="63" t="s">
        <v>590</v>
      </c>
      <c r="H737" s="63" t="s">
        <v>591</v>
      </c>
      <c r="I737" s="63">
        <v>20</v>
      </c>
      <c r="J737" s="63">
        <v>20</v>
      </c>
      <c r="K737" t="s">
        <v>1750</v>
      </c>
      <c r="L737" s="63" t="s">
        <v>201</v>
      </c>
      <c r="M737" s="227">
        <v>128500</v>
      </c>
      <c r="N737" s="63" t="s">
        <v>586</v>
      </c>
      <c r="O737" s="63" t="s">
        <v>586</v>
      </c>
      <c r="P737" s="228">
        <f>M737/$M$984</f>
        <v>1.1372436223643162E-4</v>
      </c>
    </row>
    <row r="738" spans="1:16" x14ac:dyDescent="0.2">
      <c r="A738" s="225" t="e">
        <f>A737+1</f>
        <v>#REF!</v>
      </c>
      <c r="B738" t="s">
        <v>3286</v>
      </c>
      <c r="C738" s="63" t="s">
        <v>800</v>
      </c>
      <c r="D738" s="63">
        <v>241024</v>
      </c>
      <c r="E738" t="s">
        <v>3247</v>
      </c>
      <c r="G738" s="63" t="s">
        <v>590</v>
      </c>
      <c r="H738" s="63" t="s">
        <v>591</v>
      </c>
      <c r="I738" s="63">
        <v>20</v>
      </c>
      <c r="J738" s="63">
        <v>20</v>
      </c>
      <c r="K738" t="s">
        <v>1750</v>
      </c>
      <c r="L738" s="63" t="s">
        <v>201</v>
      </c>
      <c r="M738" s="227">
        <v>16500</v>
      </c>
      <c r="N738" s="63" t="s">
        <v>586</v>
      </c>
      <c r="O738" s="63" t="s">
        <v>586</v>
      </c>
      <c r="P738" s="228">
        <f>M738/$M$984</f>
        <v>1.4602739119853087E-5</v>
      </c>
    </row>
    <row r="739" spans="1:16" x14ac:dyDescent="0.2">
      <c r="A739" s="225" t="e">
        <f>A738+1</f>
        <v>#REF!</v>
      </c>
      <c r="B739" t="s">
        <v>2656</v>
      </c>
      <c r="C739" s="63" t="s">
        <v>2351</v>
      </c>
      <c r="E739" t="s">
        <v>2352</v>
      </c>
      <c r="F739" t="s">
        <v>2388</v>
      </c>
      <c r="G739" s="63" t="s">
        <v>590</v>
      </c>
      <c r="H739" s="63" t="s">
        <v>591</v>
      </c>
      <c r="I739" s="63">
        <v>20</v>
      </c>
      <c r="J739" s="63">
        <v>20</v>
      </c>
      <c r="K739" t="s">
        <v>1750</v>
      </c>
      <c r="L739" s="63" t="s">
        <v>201</v>
      </c>
      <c r="M739" s="227">
        <v>17000</v>
      </c>
      <c r="N739" s="63" t="s">
        <v>586</v>
      </c>
      <c r="O739" s="63" t="s">
        <v>586</v>
      </c>
      <c r="P739" s="228">
        <f>M739/$M$984</f>
        <v>1.5045246365909241E-5</v>
      </c>
    </row>
    <row r="740" spans="1:16" x14ac:dyDescent="0.2">
      <c r="A740" s="225" t="e">
        <f>A739+1</f>
        <v>#REF!</v>
      </c>
      <c r="B740" t="s">
        <v>1712</v>
      </c>
      <c r="C740" s="63" t="s">
        <v>1713</v>
      </c>
      <c r="E740" t="s">
        <v>1714</v>
      </c>
      <c r="F740" t="s">
        <v>1715</v>
      </c>
      <c r="G740" s="63" t="s">
        <v>590</v>
      </c>
      <c r="H740" s="63" t="s">
        <v>591</v>
      </c>
      <c r="I740" s="63">
        <v>20</v>
      </c>
      <c r="J740" s="63">
        <v>20</v>
      </c>
      <c r="K740" t="s">
        <v>1750</v>
      </c>
      <c r="L740" s="63" t="s">
        <v>201</v>
      </c>
      <c r="M740" s="227">
        <v>104000</v>
      </c>
      <c r="N740" s="63" t="s">
        <v>586</v>
      </c>
      <c r="O740" s="63" t="s">
        <v>586</v>
      </c>
      <c r="P740" s="228">
        <f>M740/$M$984</f>
        <v>9.2041507179680071E-5</v>
      </c>
    </row>
    <row r="741" spans="1:16" x14ac:dyDescent="0.2">
      <c r="A741" s="225" t="e">
        <f>A740+1</f>
        <v>#REF!</v>
      </c>
      <c r="B741" t="s">
        <v>712</v>
      </c>
      <c r="C741" s="63" t="s">
        <v>713</v>
      </c>
      <c r="D741" s="63" t="s">
        <v>1087</v>
      </c>
      <c r="E741" t="s">
        <v>1225</v>
      </c>
      <c r="G741" s="63" t="s">
        <v>590</v>
      </c>
      <c r="H741" s="63" t="s">
        <v>591</v>
      </c>
      <c r="I741" s="63">
        <v>20</v>
      </c>
      <c r="J741" s="63">
        <v>20</v>
      </c>
      <c r="K741" t="s">
        <v>1750</v>
      </c>
      <c r="L741" s="63" t="s">
        <v>201</v>
      </c>
      <c r="M741" s="227">
        <v>1331000</v>
      </c>
      <c r="N741" s="63" t="s">
        <v>586</v>
      </c>
      <c r="O741" s="63" t="s">
        <v>586</v>
      </c>
      <c r="P741" s="228">
        <f>M741/$M$984</f>
        <v>1.1779542890014824E-3</v>
      </c>
    </row>
    <row r="742" spans="1:16" x14ac:dyDescent="0.2">
      <c r="A742" s="225" t="e">
        <f>A741+1</f>
        <v>#REF!</v>
      </c>
      <c r="B742" t="s">
        <v>328</v>
      </c>
      <c r="C742" s="63" t="s">
        <v>329</v>
      </c>
      <c r="E742" t="s">
        <v>1111</v>
      </c>
      <c r="F742" t="s">
        <v>1564</v>
      </c>
      <c r="G742" s="63" t="s">
        <v>590</v>
      </c>
      <c r="H742" s="63" t="s">
        <v>405</v>
      </c>
      <c r="I742" s="63">
        <v>15</v>
      </c>
      <c r="J742" s="63">
        <v>15</v>
      </c>
      <c r="K742" t="s">
        <v>1750</v>
      </c>
      <c r="L742" s="63" t="s">
        <v>201</v>
      </c>
      <c r="M742" s="227">
        <v>131500</v>
      </c>
      <c r="N742" s="63" t="s">
        <v>586</v>
      </c>
      <c r="O742" s="63" t="s">
        <v>586</v>
      </c>
      <c r="P742" s="228">
        <f>M742/$M$984</f>
        <v>1.1637940571276855E-4</v>
      </c>
    </row>
    <row r="743" spans="1:16" x14ac:dyDescent="0.2">
      <c r="A743" s="225" t="e">
        <f>A742+1</f>
        <v>#REF!</v>
      </c>
      <c r="B743" t="s">
        <v>731</v>
      </c>
      <c r="C743" s="63" t="s">
        <v>732</v>
      </c>
      <c r="D743" s="63" t="s">
        <v>656</v>
      </c>
      <c r="E743" t="s">
        <v>2115</v>
      </c>
      <c r="F743" t="s">
        <v>2116</v>
      </c>
      <c r="G743" s="63" t="s">
        <v>590</v>
      </c>
      <c r="H743" s="63" t="s">
        <v>591</v>
      </c>
      <c r="I743" s="63">
        <v>20</v>
      </c>
      <c r="J743" s="63">
        <v>20</v>
      </c>
      <c r="K743" t="s">
        <v>1510</v>
      </c>
      <c r="L743" s="63" t="s">
        <v>77</v>
      </c>
      <c r="M743" s="227">
        <v>41000</v>
      </c>
      <c r="N743" s="63" t="s">
        <v>586</v>
      </c>
      <c r="O743" s="63" t="s">
        <v>586</v>
      </c>
      <c r="P743" s="228">
        <f>M743/$M$984</f>
        <v>3.6285594176604642E-5</v>
      </c>
    </row>
    <row r="744" spans="1:16" x14ac:dyDescent="0.2">
      <c r="A744" s="225" t="e">
        <f>A743+1</f>
        <v>#REF!</v>
      </c>
      <c r="B744" t="s">
        <v>646</v>
      </c>
      <c r="C744" s="63" t="s">
        <v>647</v>
      </c>
      <c r="E744" t="s">
        <v>985</v>
      </c>
      <c r="G744" s="63" t="s">
        <v>590</v>
      </c>
      <c r="H744" s="63" t="s">
        <v>591</v>
      </c>
      <c r="I744" s="63">
        <v>20</v>
      </c>
      <c r="J744" s="63">
        <v>20</v>
      </c>
      <c r="K744" t="s">
        <v>1510</v>
      </c>
      <c r="L744" s="63" t="s">
        <v>77</v>
      </c>
      <c r="M744" s="227">
        <v>110000</v>
      </c>
      <c r="N744" s="63" t="s">
        <v>586</v>
      </c>
      <c r="O744" s="63" t="s">
        <v>586</v>
      </c>
      <c r="P744" s="228">
        <f>M744/$M$984</f>
        <v>9.7351594132353921E-5</v>
      </c>
    </row>
    <row r="745" spans="1:16" x14ac:dyDescent="0.2">
      <c r="A745" s="225" t="e">
        <f>A744+1</f>
        <v>#REF!</v>
      </c>
      <c r="B745" t="s">
        <v>660</v>
      </c>
      <c r="C745" s="63" t="s">
        <v>661</v>
      </c>
      <c r="D745" s="63" t="s">
        <v>656</v>
      </c>
      <c r="E745" t="s">
        <v>1622</v>
      </c>
      <c r="F745" t="s">
        <v>1623</v>
      </c>
      <c r="G745" s="63" t="s">
        <v>590</v>
      </c>
      <c r="H745" s="63" t="s">
        <v>591</v>
      </c>
      <c r="I745" s="63">
        <v>20</v>
      </c>
      <c r="J745" s="63">
        <v>20</v>
      </c>
      <c r="K745" t="s">
        <v>1510</v>
      </c>
      <c r="L745" s="63" t="s">
        <v>77</v>
      </c>
      <c r="M745" s="227">
        <v>50000</v>
      </c>
      <c r="N745" s="63" t="s">
        <v>586</v>
      </c>
      <c r="O745" s="63" t="s">
        <v>586</v>
      </c>
      <c r="P745" s="228">
        <f>M745/$M$984</f>
        <v>4.4250724605615417E-5</v>
      </c>
    </row>
    <row r="746" spans="1:16" x14ac:dyDescent="0.2">
      <c r="A746" s="225" t="e">
        <f>A745+1</f>
        <v>#REF!</v>
      </c>
      <c r="B746" t="s">
        <v>902</v>
      </c>
      <c r="C746" s="63" t="s">
        <v>903</v>
      </c>
      <c r="E746" t="s">
        <v>2186</v>
      </c>
      <c r="F746" t="s">
        <v>2187</v>
      </c>
      <c r="G746" s="63" t="s">
        <v>590</v>
      </c>
      <c r="H746" s="63" t="s">
        <v>591</v>
      </c>
      <c r="I746" s="63">
        <v>20</v>
      </c>
      <c r="J746" s="63">
        <v>20</v>
      </c>
      <c r="K746" t="s">
        <v>1510</v>
      </c>
      <c r="L746" s="63" t="s">
        <v>77</v>
      </c>
      <c r="M746" s="227">
        <v>33500</v>
      </c>
      <c r="N746" s="63" t="s">
        <v>586</v>
      </c>
      <c r="O746" s="63" t="s">
        <v>586</v>
      </c>
      <c r="P746" s="228">
        <f>M746/$M$984</f>
        <v>2.964798548576233E-5</v>
      </c>
    </row>
    <row r="747" spans="1:16" x14ac:dyDescent="0.2">
      <c r="A747" s="225" t="e">
        <f>A746+1</f>
        <v>#REF!</v>
      </c>
      <c r="B747" t="s">
        <v>2206</v>
      </c>
      <c r="C747" s="63" t="s">
        <v>2207</v>
      </c>
      <c r="E747" t="s">
        <v>2553</v>
      </c>
      <c r="F747" t="s">
        <v>2554</v>
      </c>
      <c r="G747" s="63" t="s">
        <v>590</v>
      </c>
      <c r="H747" s="63" t="s">
        <v>591</v>
      </c>
      <c r="I747" s="63">
        <v>20</v>
      </c>
      <c r="J747" s="63">
        <v>20</v>
      </c>
      <c r="K747" t="s">
        <v>1510</v>
      </c>
      <c r="L747" s="63" t="s">
        <v>77</v>
      </c>
      <c r="M747" s="227">
        <v>18000</v>
      </c>
      <c r="N747" s="63" t="s">
        <v>586</v>
      </c>
      <c r="O747" s="63" t="s">
        <v>586</v>
      </c>
      <c r="P747" s="228">
        <f>M747/$M$984</f>
        <v>1.5930260858021549E-5</v>
      </c>
    </row>
    <row r="748" spans="1:16" x14ac:dyDescent="0.2">
      <c r="A748" s="225" t="e">
        <f>A747+1</f>
        <v>#REF!</v>
      </c>
      <c r="B748" t="s">
        <v>821</v>
      </c>
      <c r="C748" s="63" t="s">
        <v>822</v>
      </c>
      <c r="E748" t="s">
        <v>2440</v>
      </c>
      <c r="F748" t="s">
        <v>2441</v>
      </c>
      <c r="G748" s="63" t="s">
        <v>590</v>
      </c>
      <c r="H748" s="63" t="s">
        <v>824</v>
      </c>
      <c r="I748" s="63">
        <v>10</v>
      </c>
      <c r="J748" s="63">
        <v>10</v>
      </c>
      <c r="K748" t="s">
        <v>1510</v>
      </c>
      <c r="L748" s="63" t="s">
        <v>77</v>
      </c>
      <c r="M748" s="227">
        <v>306608</v>
      </c>
      <c r="N748" s="63" t="s">
        <v>586</v>
      </c>
      <c r="O748" s="63" t="s">
        <v>586</v>
      </c>
      <c r="P748" s="228">
        <f>M748/$M$984</f>
        <v>2.7135252339757066E-4</v>
      </c>
    </row>
    <row r="749" spans="1:16" x14ac:dyDescent="0.2">
      <c r="A749" s="225" t="e">
        <f>A748+1</f>
        <v>#REF!</v>
      </c>
      <c r="B749" t="s">
        <v>1988</v>
      </c>
      <c r="C749" s="63" t="s">
        <v>716</v>
      </c>
      <c r="D749" s="63" t="s">
        <v>656</v>
      </c>
      <c r="E749" t="s">
        <v>2272</v>
      </c>
      <c r="F749" t="s">
        <v>2273</v>
      </c>
      <c r="G749" s="63" t="s">
        <v>590</v>
      </c>
      <c r="H749" s="63" t="s">
        <v>543</v>
      </c>
      <c r="I749" s="63">
        <v>20</v>
      </c>
      <c r="J749" s="63">
        <v>20</v>
      </c>
      <c r="K749" t="s">
        <v>1510</v>
      </c>
      <c r="L749" s="63" t="s">
        <v>77</v>
      </c>
      <c r="M749" s="227">
        <v>198500</v>
      </c>
      <c r="N749" s="63" t="s">
        <v>586</v>
      </c>
      <c r="O749" s="63" t="s">
        <v>586</v>
      </c>
      <c r="P749" s="228">
        <f>M749/$M$984</f>
        <v>1.7567537668429321E-4</v>
      </c>
    </row>
    <row r="750" spans="1:16" x14ac:dyDescent="0.2">
      <c r="A750" s="225" t="e">
        <f>A749+1</f>
        <v>#REF!</v>
      </c>
      <c r="B750" t="s">
        <v>180</v>
      </c>
      <c r="C750" s="63" t="s">
        <v>181</v>
      </c>
      <c r="E750" t="s">
        <v>2144</v>
      </c>
      <c r="F750" t="s">
        <v>2145</v>
      </c>
      <c r="G750" s="63" t="s">
        <v>590</v>
      </c>
      <c r="H750" s="63" t="s">
        <v>1295</v>
      </c>
      <c r="I750" s="63">
        <v>15</v>
      </c>
      <c r="J750" s="63">
        <v>10</v>
      </c>
      <c r="K750" t="s">
        <v>1510</v>
      </c>
      <c r="L750" s="63" t="s">
        <v>77</v>
      </c>
      <c r="M750" s="227">
        <v>10100</v>
      </c>
      <c r="N750" s="63" t="s">
        <v>586</v>
      </c>
      <c r="O750" s="63" t="s">
        <v>586</v>
      </c>
      <c r="P750" s="228">
        <f>M750/$M$984</f>
        <v>8.9386463703343143E-6</v>
      </c>
    </row>
    <row r="751" spans="1:16" x14ac:dyDescent="0.2">
      <c r="A751" s="225" t="e">
        <f>A750+1</f>
        <v>#REF!</v>
      </c>
      <c r="B751" t="s">
        <v>819</v>
      </c>
      <c r="C751" s="63" t="s">
        <v>820</v>
      </c>
      <c r="E751" t="s">
        <v>2415</v>
      </c>
      <c r="F751" t="s">
        <v>2904</v>
      </c>
      <c r="G751" s="63" t="s">
        <v>590</v>
      </c>
      <c r="H751" s="63" t="s">
        <v>824</v>
      </c>
      <c r="I751" s="63">
        <v>10</v>
      </c>
      <c r="J751" s="63">
        <v>10</v>
      </c>
      <c r="K751" t="s">
        <v>1510</v>
      </c>
      <c r="L751" s="63" t="s">
        <v>77</v>
      </c>
      <c r="M751" s="227">
        <v>939000</v>
      </c>
      <c r="N751" s="63" t="s">
        <v>586</v>
      </c>
      <c r="O751" s="63" t="s">
        <v>586</v>
      </c>
      <c r="P751" s="228">
        <f>M751/$M$984</f>
        <v>8.3102860809345757E-4</v>
      </c>
    </row>
    <row r="752" spans="1:16" x14ac:dyDescent="0.2">
      <c r="A752" s="225" t="e">
        <f>A751+1</f>
        <v>#REF!</v>
      </c>
      <c r="B752" t="s">
        <v>3110</v>
      </c>
      <c r="C752" s="63" t="s">
        <v>3111</v>
      </c>
      <c r="E752" t="s">
        <v>2415</v>
      </c>
      <c r="F752" t="s">
        <v>2904</v>
      </c>
      <c r="G752" s="63" t="s">
        <v>590</v>
      </c>
      <c r="H752" s="63" t="s">
        <v>824</v>
      </c>
      <c r="I752" s="63">
        <v>10</v>
      </c>
      <c r="J752" s="63">
        <v>10</v>
      </c>
      <c r="K752" t="s">
        <v>1510</v>
      </c>
      <c r="L752" s="63" t="s">
        <v>77</v>
      </c>
      <c r="M752" s="227">
        <v>533000</v>
      </c>
      <c r="N752" s="63" t="s">
        <v>586</v>
      </c>
      <c r="O752" s="63" t="s">
        <v>586</v>
      </c>
      <c r="P752" s="228">
        <f>M752/$M$984</f>
        <v>4.7171272429586032E-4</v>
      </c>
    </row>
    <row r="753" spans="1:16" x14ac:dyDescent="0.2">
      <c r="A753" s="225" t="e">
        <f>A752+1</f>
        <v>#REF!</v>
      </c>
      <c r="B753" t="s">
        <v>1377</v>
      </c>
      <c r="C753" s="63" t="s">
        <v>1378</v>
      </c>
      <c r="E753" t="s">
        <v>2295</v>
      </c>
      <c r="F753" t="s">
        <v>2602</v>
      </c>
      <c r="G753" s="63" t="s">
        <v>590</v>
      </c>
      <c r="H753" s="63" t="s">
        <v>591</v>
      </c>
      <c r="I753" s="63">
        <v>20</v>
      </c>
      <c r="J753" s="63">
        <v>20</v>
      </c>
      <c r="K753" t="s">
        <v>1510</v>
      </c>
      <c r="L753" s="63" t="s">
        <v>77</v>
      </c>
      <c r="M753" s="227">
        <v>700</v>
      </c>
      <c r="N753" s="63" t="s">
        <v>586</v>
      </c>
      <c r="O753" s="63" t="s">
        <v>586</v>
      </c>
      <c r="P753" s="228">
        <f>M753/$M$984</f>
        <v>6.1951014447861587E-7</v>
      </c>
    </row>
    <row r="754" spans="1:16" x14ac:dyDescent="0.2">
      <c r="A754" s="225" t="e">
        <f>A753+1</f>
        <v>#REF!</v>
      </c>
      <c r="B754" t="s">
        <v>700</v>
      </c>
      <c r="C754" s="63" t="s">
        <v>701</v>
      </c>
      <c r="D754" s="63" t="s">
        <v>656</v>
      </c>
      <c r="E754" t="s">
        <v>2310</v>
      </c>
      <c r="F754" t="s">
        <v>2251</v>
      </c>
      <c r="G754" s="63" t="s">
        <v>590</v>
      </c>
      <c r="H754" s="63" t="s">
        <v>591</v>
      </c>
      <c r="I754" s="63">
        <v>20</v>
      </c>
      <c r="J754" s="63">
        <v>20</v>
      </c>
      <c r="K754" t="s">
        <v>1510</v>
      </c>
      <c r="L754" s="63" t="s">
        <v>77</v>
      </c>
      <c r="M754" s="227">
        <v>2000</v>
      </c>
      <c r="N754" s="63" t="s">
        <v>586</v>
      </c>
      <c r="O754" s="63" t="s">
        <v>586</v>
      </c>
      <c r="P754" s="228">
        <f>M754/$M$984</f>
        <v>1.7700289842246167E-6</v>
      </c>
    </row>
    <row r="755" spans="1:16" x14ac:dyDescent="0.2">
      <c r="A755" s="225" t="e">
        <f>A754+1</f>
        <v>#REF!</v>
      </c>
      <c r="B755" t="s">
        <v>495</v>
      </c>
      <c r="C755" s="63" t="s">
        <v>496</v>
      </c>
      <c r="E755" t="s">
        <v>989</v>
      </c>
      <c r="G755" s="63" t="s">
        <v>590</v>
      </c>
      <c r="H755" s="63" t="s">
        <v>591</v>
      </c>
      <c r="I755" s="63">
        <v>20</v>
      </c>
      <c r="J755" s="63">
        <v>20</v>
      </c>
      <c r="K755" t="s">
        <v>1510</v>
      </c>
      <c r="L755" s="63" t="s">
        <v>77</v>
      </c>
      <c r="M755" s="227">
        <v>1401380</v>
      </c>
      <c r="N755" s="63" t="s">
        <v>586</v>
      </c>
      <c r="O755" s="63" t="s">
        <v>586</v>
      </c>
      <c r="P755" s="228">
        <f>M755/$M$984</f>
        <v>1.2402416089563467E-3</v>
      </c>
    </row>
    <row r="756" spans="1:16" x14ac:dyDescent="0.2">
      <c r="A756" s="225" t="e">
        <f>A755+1</f>
        <v>#REF!</v>
      </c>
      <c r="B756" t="s">
        <v>1407</v>
      </c>
      <c r="C756" s="63" t="s">
        <v>1408</v>
      </c>
      <c r="E756" t="s">
        <v>1024</v>
      </c>
      <c r="G756" s="63" t="s">
        <v>590</v>
      </c>
      <c r="H756" s="63" t="s">
        <v>105</v>
      </c>
      <c r="I756" s="63">
        <v>20</v>
      </c>
      <c r="J756" s="63">
        <v>20</v>
      </c>
      <c r="K756" t="s">
        <v>1510</v>
      </c>
      <c r="L756" s="63" t="s">
        <v>77</v>
      </c>
      <c r="M756" s="227">
        <v>448000</v>
      </c>
      <c r="N756" s="63" t="s">
        <v>586</v>
      </c>
      <c r="O756" s="63" t="s">
        <v>586</v>
      </c>
      <c r="P756" s="228">
        <f>M756/$M$984</f>
        <v>3.9648649246631413E-4</v>
      </c>
    </row>
    <row r="757" spans="1:16" x14ac:dyDescent="0.2">
      <c r="A757" s="225" t="e">
        <f>A756+1</f>
        <v>#REF!</v>
      </c>
      <c r="B757" t="s">
        <v>285</v>
      </c>
      <c r="C757" s="63" t="s">
        <v>286</v>
      </c>
      <c r="D757" s="63" t="s">
        <v>656</v>
      </c>
      <c r="E757" t="s">
        <v>1622</v>
      </c>
      <c r="F757" t="s">
        <v>1623</v>
      </c>
      <c r="G757" s="63" t="s">
        <v>590</v>
      </c>
      <c r="H757" s="63" t="s">
        <v>105</v>
      </c>
      <c r="I757" s="63">
        <v>20</v>
      </c>
      <c r="J757" s="63">
        <v>20</v>
      </c>
      <c r="K757" t="s">
        <v>1510</v>
      </c>
      <c r="L757" s="63" t="s">
        <v>77</v>
      </c>
      <c r="M757" s="227">
        <v>4664000</v>
      </c>
      <c r="N757" s="63" t="s">
        <v>586</v>
      </c>
      <c r="O757" s="63" t="s">
        <v>586</v>
      </c>
      <c r="P757" s="228">
        <f>M757/$M$984</f>
        <v>4.1277075912118065E-3</v>
      </c>
    </row>
    <row r="758" spans="1:16" x14ac:dyDescent="0.2">
      <c r="A758" s="225" t="e">
        <f>A757+1</f>
        <v>#REF!</v>
      </c>
      <c r="B758" t="s">
        <v>3134</v>
      </c>
      <c r="C758" s="63" t="s">
        <v>3135</v>
      </c>
      <c r="D758" s="63" t="s">
        <v>656</v>
      </c>
      <c r="E758" t="s">
        <v>2394</v>
      </c>
      <c r="F758" t="s">
        <v>2376</v>
      </c>
      <c r="G758" s="63" t="s">
        <v>590</v>
      </c>
      <c r="H758" s="63" t="s">
        <v>591</v>
      </c>
      <c r="I758" s="63">
        <v>20</v>
      </c>
      <c r="J758" s="63">
        <v>20</v>
      </c>
      <c r="K758" t="s">
        <v>1510</v>
      </c>
      <c r="L758" s="63" t="s">
        <v>77</v>
      </c>
      <c r="M758" s="227">
        <v>116500</v>
      </c>
      <c r="N758" s="63" t="s">
        <v>586</v>
      </c>
      <c r="O758" s="63" t="s">
        <v>586</v>
      </c>
      <c r="P758" s="228">
        <f>M758/$M$984</f>
        <v>1.0310418833108392E-4</v>
      </c>
    </row>
    <row r="759" spans="1:16" x14ac:dyDescent="0.2">
      <c r="A759" s="225" t="e">
        <f>A758+1</f>
        <v>#REF!</v>
      </c>
      <c r="B759" t="s">
        <v>1747</v>
      </c>
      <c r="C759" s="63" t="s">
        <v>1552</v>
      </c>
      <c r="D759" s="63" t="s">
        <v>656</v>
      </c>
      <c r="E759" t="s">
        <v>2394</v>
      </c>
      <c r="F759" t="s">
        <v>2376</v>
      </c>
      <c r="G759" s="63" t="s">
        <v>590</v>
      </c>
      <c r="H759" s="63" t="s">
        <v>591</v>
      </c>
      <c r="I759" s="63">
        <v>20</v>
      </c>
      <c r="J759" s="63">
        <v>20</v>
      </c>
      <c r="K759" t="s">
        <v>1510</v>
      </c>
      <c r="L759" s="63" t="s">
        <v>77</v>
      </c>
      <c r="M759" s="227">
        <v>11500</v>
      </c>
      <c r="N759" s="63" t="s">
        <v>586</v>
      </c>
      <c r="O759" s="63" t="s">
        <v>586</v>
      </c>
      <c r="P759" s="228">
        <f>M759/$M$984</f>
        <v>1.0177666659291546E-5</v>
      </c>
    </row>
    <row r="760" spans="1:16" x14ac:dyDescent="0.2">
      <c r="A760" s="225" t="e">
        <f>A759+1</f>
        <v>#REF!</v>
      </c>
      <c r="B760" t="s">
        <v>2163</v>
      </c>
      <c r="C760" s="63" t="s">
        <v>2164</v>
      </c>
      <c r="E760" t="s">
        <v>2442</v>
      </c>
      <c r="F760" t="s">
        <v>2443</v>
      </c>
      <c r="G760" s="63" t="s">
        <v>590</v>
      </c>
      <c r="H760" s="63" t="s">
        <v>105</v>
      </c>
      <c r="I760" s="63">
        <v>20</v>
      </c>
      <c r="J760" s="63">
        <v>20</v>
      </c>
      <c r="K760" t="s">
        <v>1510</v>
      </c>
      <c r="L760" s="63" t="s">
        <v>77</v>
      </c>
      <c r="M760" s="227">
        <v>143500</v>
      </c>
      <c r="N760" s="63" t="s">
        <v>586</v>
      </c>
      <c r="O760" s="63" t="s">
        <v>586</v>
      </c>
      <c r="P760" s="228">
        <f>M760/$M$984</f>
        <v>1.2699957961811623E-4</v>
      </c>
    </row>
    <row r="761" spans="1:16" x14ac:dyDescent="0.2">
      <c r="A761" s="225" t="e">
        <f>A760+1</f>
        <v>#REF!</v>
      </c>
      <c r="B761" t="s">
        <v>2521</v>
      </c>
      <c r="C761" s="63" t="s">
        <v>2522</v>
      </c>
      <c r="E761" t="s">
        <v>2523</v>
      </c>
      <c r="F761" t="s">
        <v>2524</v>
      </c>
      <c r="G761" s="63" t="s">
        <v>590</v>
      </c>
      <c r="H761" s="63" t="s">
        <v>591</v>
      </c>
      <c r="I761" s="63">
        <v>20</v>
      </c>
      <c r="J761" s="63">
        <v>20</v>
      </c>
      <c r="K761" t="s">
        <v>1510</v>
      </c>
      <c r="L761" s="63" t="s">
        <v>77</v>
      </c>
      <c r="M761" s="227">
        <v>152038</v>
      </c>
      <c r="N761" s="63" t="s">
        <v>586</v>
      </c>
      <c r="O761" s="63" t="s">
        <v>586</v>
      </c>
      <c r="P761" s="228">
        <f>M761/$M$984</f>
        <v>1.3455583335177112E-4</v>
      </c>
    </row>
    <row r="762" spans="1:16" x14ac:dyDescent="0.2">
      <c r="A762" s="225" t="e">
        <f>A761+1</f>
        <v>#REF!</v>
      </c>
      <c r="B762" t="s">
        <v>1730</v>
      </c>
      <c r="C762" s="63" t="s">
        <v>1731</v>
      </c>
      <c r="D762" s="63" t="s">
        <v>656</v>
      </c>
      <c r="E762" t="s">
        <v>2541</v>
      </c>
      <c r="F762" t="s">
        <v>2542</v>
      </c>
      <c r="G762" s="63" t="s">
        <v>590</v>
      </c>
      <c r="H762" s="63" t="s">
        <v>591</v>
      </c>
      <c r="I762" s="63">
        <v>20</v>
      </c>
      <c r="J762" s="63">
        <v>20</v>
      </c>
      <c r="K762" t="s">
        <v>1510</v>
      </c>
      <c r="L762" s="63" t="s">
        <v>77</v>
      </c>
      <c r="M762" s="227">
        <v>22000</v>
      </c>
      <c r="N762" s="63" t="s">
        <v>586</v>
      </c>
      <c r="O762" s="63" t="s">
        <v>586</v>
      </c>
      <c r="P762" s="228">
        <f>M762/$M$984</f>
        <v>1.9470318826470784E-5</v>
      </c>
    </row>
    <row r="763" spans="1:16" x14ac:dyDescent="0.2">
      <c r="A763" s="225" t="e">
        <f>A762+1</f>
        <v>#REF!</v>
      </c>
      <c r="B763" t="s">
        <v>330</v>
      </c>
      <c r="C763" s="63" t="s">
        <v>331</v>
      </c>
      <c r="E763" t="s">
        <v>979</v>
      </c>
      <c r="G763" s="63" t="s">
        <v>590</v>
      </c>
      <c r="H763" s="63" t="s">
        <v>591</v>
      </c>
      <c r="I763" s="63">
        <v>20</v>
      </c>
      <c r="J763" s="63">
        <v>20</v>
      </c>
      <c r="K763" t="s">
        <v>1510</v>
      </c>
      <c r="L763" s="63" t="s">
        <v>77</v>
      </c>
      <c r="M763" s="227">
        <v>2764500</v>
      </c>
      <c r="N763" s="63" t="s">
        <v>586</v>
      </c>
      <c r="O763" s="63" t="s">
        <v>586</v>
      </c>
      <c r="P763" s="228">
        <f>M763/$M$984</f>
        <v>2.4466225634444763E-3</v>
      </c>
    </row>
    <row r="764" spans="1:16" x14ac:dyDescent="0.2">
      <c r="A764" s="225" t="e">
        <f>A763+1</f>
        <v>#REF!</v>
      </c>
      <c r="B764" t="s">
        <v>1543</v>
      </c>
      <c r="C764" s="63" t="s">
        <v>728</v>
      </c>
      <c r="E764" t="s">
        <v>1180</v>
      </c>
      <c r="G764" s="63" t="s">
        <v>590</v>
      </c>
      <c r="H764" s="63" t="s">
        <v>105</v>
      </c>
      <c r="I764" s="63">
        <v>20</v>
      </c>
      <c r="J764" s="63">
        <v>20</v>
      </c>
      <c r="K764" t="s">
        <v>1510</v>
      </c>
      <c r="L764" s="63" t="s">
        <v>77</v>
      </c>
      <c r="M764" s="227">
        <v>16000</v>
      </c>
      <c r="N764" s="63" t="s">
        <v>586</v>
      </c>
      <c r="O764" s="63" t="s">
        <v>586</v>
      </c>
      <c r="P764" s="228">
        <f>M764/$M$984</f>
        <v>1.4160231873796934E-5</v>
      </c>
    </row>
    <row r="765" spans="1:16" x14ac:dyDescent="0.2">
      <c r="A765" s="225" t="e">
        <f>A764+1</f>
        <v>#REF!</v>
      </c>
      <c r="B765" t="s">
        <v>499</v>
      </c>
      <c r="C765" s="63" t="s">
        <v>500</v>
      </c>
      <c r="D765" s="63" t="s">
        <v>656</v>
      </c>
      <c r="E765" t="s">
        <v>2398</v>
      </c>
      <c r="F765" t="s">
        <v>2399</v>
      </c>
      <c r="G765" s="63" t="s">
        <v>590</v>
      </c>
      <c r="H765" s="63" t="s">
        <v>105</v>
      </c>
      <c r="I765" s="63">
        <v>20</v>
      </c>
      <c r="J765" s="63">
        <v>20</v>
      </c>
      <c r="K765" t="s">
        <v>1510</v>
      </c>
      <c r="L765" s="63" t="s">
        <v>77</v>
      </c>
      <c r="M765" s="227">
        <v>2000</v>
      </c>
      <c r="N765" s="63" t="s">
        <v>586</v>
      </c>
      <c r="O765" s="63" t="s">
        <v>586</v>
      </c>
      <c r="P765" s="228">
        <f>M765/$M$984</f>
        <v>1.7700289842246167E-6</v>
      </c>
    </row>
    <row r="766" spans="1:16" x14ac:dyDescent="0.2">
      <c r="A766" s="225" t="e">
        <f>A765+1</f>
        <v>#REF!</v>
      </c>
      <c r="B766" t="s">
        <v>2153</v>
      </c>
      <c r="C766" s="63" t="s">
        <v>2154</v>
      </c>
      <c r="D766" s="63" t="s">
        <v>656</v>
      </c>
      <c r="E766" t="s">
        <v>2465</v>
      </c>
      <c r="F766">
        <v>0</v>
      </c>
      <c r="G766" s="63" t="s">
        <v>590</v>
      </c>
      <c r="H766" s="63" t="s">
        <v>591</v>
      </c>
      <c r="I766" s="63">
        <v>20</v>
      </c>
      <c r="J766" s="63">
        <v>20</v>
      </c>
      <c r="K766" t="s">
        <v>1510</v>
      </c>
      <c r="L766" s="63" t="s">
        <v>77</v>
      </c>
      <c r="M766" s="227">
        <v>120000</v>
      </c>
      <c r="N766" s="63" t="s">
        <v>586</v>
      </c>
      <c r="O766" s="63" t="s">
        <v>586</v>
      </c>
      <c r="P766" s="228">
        <f>M766/$M$984</f>
        <v>1.0620173905347699E-4</v>
      </c>
    </row>
    <row r="767" spans="1:16" x14ac:dyDescent="0.2">
      <c r="A767" s="225" t="e">
        <f>A766+1</f>
        <v>#REF!</v>
      </c>
      <c r="B767" t="s">
        <v>2125</v>
      </c>
      <c r="C767" s="63" t="s">
        <v>2126</v>
      </c>
      <c r="E767" t="s">
        <v>2127</v>
      </c>
      <c r="F767" t="s">
        <v>2128</v>
      </c>
      <c r="G767" s="63" t="s">
        <v>590</v>
      </c>
      <c r="H767" s="63" t="s">
        <v>105</v>
      </c>
      <c r="I767" s="63">
        <v>20</v>
      </c>
      <c r="J767" s="63">
        <v>20</v>
      </c>
      <c r="K767" t="s">
        <v>1510</v>
      </c>
      <c r="L767" s="63" t="s">
        <v>77</v>
      </c>
      <c r="M767" s="227">
        <v>756500</v>
      </c>
      <c r="N767" s="63" t="s">
        <v>586</v>
      </c>
      <c r="O767" s="63" t="s">
        <v>586</v>
      </c>
      <c r="P767" s="228">
        <f>M767/$M$984</f>
        <v>6.6951346328296131E-4</v>
      </c>
    </row>
    <row r="768" spans="1:16" x14ac:dyDescent="0.2">
      <c r="A768" s="225" t="e">
        <f>A767+1</f>
        <v>#REF!</v>
      </c>
      <c r="B768" t="s">
        <v>1414</v>
      </c>
      <c r="C768" s="63" t="s">
        <v>1415</v>
      </c>
      <c r="D768" s="63" t="s">
        <v>656</v>
      </c>
      <c r="E768" t="s">
        <v>2277</v>
      </c>
      <c r="F768" t="s">
        <v>2278</v>
      </c>
      <c r="G768" s="63" t="s">
        <v>590</v>
      </c>
      <c r="H768" s="63" t="s">
        <v>105</v>
      </c>
      <c r="I768" s="63">
        <v>20</v>
      </c>
      <c r="J768" s="63">
        <v>20</v>
      </c>
      <c r="K768" t="s">
        <v>1510</v>
      </c>
      <c r="L768" s="63" t="s">
        <v>77</v>
      </c>
      <c r="M768" s="227">
        <v>174000</v>
      </c>
      <c r="N768" s="63" t="s">
        <v>586</v>
      </c>
      <c r="O768" s="63" t="s">
        <v>586</v>
      </c>
      <c r="P768" s="228">
        <f>M768/$M$984</f>
        <v>1.5399252162754166E-4</v>
      </c>
    </row>
    <row r="769" spans="1:16" x14ac:dyDescent="0.2">
      <c r="A769" s="225" t="e">
        <f>A768+1</f>
        <v>#REF!</v>
      </c>
      <c r="B769" t="s">
        <v>2032</v>
      </c>
      <c r="C769" s="63" t="s">
        <v>2033</v>
      </c>
      <c r="D769" s="63" t="s">
        <v>656</v>
      </c>
      <c r="E769" t="s">
        <v>2375</v>
      </c>
      <c r="F769" t="s">
        <v>2376</v>
      </c>
      <c r="G769" s="63" t="s">
        <v>590</v>
      </c>
      <c r="H769" s="63" t="s">
        <v>591</v>
      </c>
      <c r="I769" s="63">
        <v>20</v>
      </c>
      <c r="J769" s="63">
        <v>20</v>
      </c>
      <c r="K769" t="s">
        <v>1510</v>
      </c>
      <c r="L769" s="63" t="s">
        <v>77</v>
      </c>
      <c r="M769" s="227">
        <v>1000</v>
      </c>
      <c r="N769" s="63" t="s">
        <v>586</v>
      </c>
      <c r="O769" s="63" t="s">
        <v>586</v>
      </c>
      <c r="P769" s="228">
        <f>M769/$M$984</f>
        <v>8.8501449211230836E-7</v>
      </c>
    </row>
    <row r="770" spans="1:16" x14ac:dyDescent="0.2">
      <c r="A770" s="225" t="e">
        <f>A769+1</f>
        <v>#REF!</v>
      </c>
      <c r="B770" t="s">
        <v>2740</v>
      </c>
      <c r="C770" s="63" t="s">
        <v>2741</v>
      </c>
      <c r="D770" s="63" t="s">
        <v>656</v>
      </c>
      <c r="E770" t="s">
        <v>2375</v>
      </c>
      <c r="F770" t="s">
        <v>2376</v>
      </c>
      <c r="G770" s="63" t="s">
        <v>590</v>
      </c>
      <c r="H770" s="63" t="s">
        <v>591</v>
      </c>
      <c r="I770" s="63">
        <v>20</v>
      </c>
      <c r="J770" s="63">
        <v>20</v>
      </c>
      <c r="K770" t="s">
        <v>1510</v>
      </c>
      <c r="L770" s="63" t="s">
        <v>77</v>
      </c>
      <c r="M770" s="227">
        <v>448500</v>
      </c>
      <c r="N770" s="63" t="s">
        <v>586</v>
      </c>
      <c r="O770" s="63" t="s">
        <v>586</v>
      </c>
      <c r="P770" s="228">
        <f>M770/$M$984</f>
        <v>3.9692899971237029E-4</v>
      </c>
    </row>
    <row r="771" spans="1:16" x14ac:dyDescent="0.2">
      <c r="A771" s="225" t="e">
        <f>A770+1</f>
        <v>#REF!</v>
      </c>
      <c r="B771" t="s">
        <v>2988</v>
      </c>
      <c r="C771" s="63" t="s">
        <v>2989</v>
      </c>
      <c r="E771" t="s">
        <v>2977</v>
      </c>
      <c r="F771" t="s">
        <v>2978</v>
      </c>
      <c r="G771" s="63" t="s">
        <v>590</v>
      </c>
      <c r="H771" s="63" t="s">
        <v>591</v>
      </c>
      <c r="I771" s="63">
        <v>20</v>
      </c>
      <c r="J771" s="63">
        <v>20</v>
      </c>
      <c r="K771" t="s">
        <v>1510</v>
      </c>
      <c r="L771" s="63" t="s">
        <v>77</v>
      </c>
      <c r="M771" s="227">
        <v>1500</v>
      </c>
      <c r="N771" s="63" t="s">
        <v>586</v>
      </c>
      <c r="O771" s="63" t="s">
        <v>586</v>
      </c>
      <c r="P771" s="228">
        <f>M771/$M$984</f>
        <v>1.3275217381684624E-6</v>
      </c>
    </row>
    <row r="772" spans="1:16" x14ac:dyDescent="0.2">
      <c r="A772" s="225" t="e">
        <f>A771+1</f>
        <v>#REF!</v>
      </c>
      <c r="B772" t="s">
        <v>2975</v>
      </c>
      <c r="C772" s="63" t="s">
        <v>2976</v>
      </c>
      <c r="E772" t="s">
        <v>2977</v>
      </c>
      <c r="F772" t="s">
        <v>2978</v>
      </c>
      <c r="G772" s="63" t="s">
        <v>590</v>
      </c>
      <c r="H772" s="63" t="s">
        <v>591</v>
      </c>
      <c r="I772" s="63">
        <v>20</v>
      </c>
      <c r="J772" s="63">
        <v>20</v>
      </c>
      <c r="K772" t="s">
        <v>1510</v>
      </c>
      <c r="L772" s="63" t="s">
        <v>77</v>
      </c>
      <c r="M772" s="227">
        <v>49000</v>
      </c>
      <c r="N772" s="63" t="s">
        <v>586</v>
      </c>
      <c r="O772" s="63" t="s">
        <v>586</v>
      </c>
      <c r="P772" s="228">
        <f>M772/$M$984</f>
        <v>4.3365710113503111E-5</v>
      </c>
    </row>
    <row r="773" spans="1:16" x14ac:dyDescent="0.2">
      <c r="A773" s="225" t="e">
        <f>A772+1</f>
        <v>#REF!</v>
      </c>
      <c r="B773" t="s">
        <v>2030</v>
      </c>
      <c r="C773" s="63" t="s">
        <v>2031</v>
      </c>
      <c r="D773" s="63" t="s">
        <v>656</v>
      </c>
      <c r="E773" t="s">
        <v>2375</v>
      </c>
      <c r="F773" t="s">
        <v>2376</v>
      </c>
      <c r="G773" s="63" t="s">
        <v>590</v>
      </c>
      <c r="H773" s="63" t="s">
        <v>591</v>
      </c>
      <c r="I773" s="63">
        <v>20</v>
      </c>
      <c r="J773" s="63">
        <v>20</v>
      </c>
      <c r="K773" t="s">
        <v>1510</v>
      </c>
      <c r="L773" s="63" t="s">
        <v>77</v>
      </c>
      <c r="M773" s="227">
        <v>2000</v>
      </c>
      <c r="N773" s="63" t="s">
        <v>586</v>
      </c>
      <c r="O773" s="63" t="s">
        <v>586</v>
      </c>
      <c r="P773" s="228">
        <f>M773/$M$984</f>
        <v>1.7700289842246167E-6</v>
      </c>
    </row>
    <row r="774" spans="1:16" x14ac:dyDescent="0.2">
      <c r="A774" s="225" t="e">
        <f>A773+1</f>
        <v>#REF!</v>
      </c>
      <c r="B774" t="s">
        <v>2028</v>
      </c>
      <c r="C774" s="63" t="s">
        <v>2029</v>
      </c>
      <c r="D774" s="63" t="s">
        <v>656</v>
      </c>
      <c r="E774" t="s">
        <v>2375</v>
      </c>
      <c r="F774" t="s">
        <v>2376</v>
      </c>
      <c r="G774" s="63" t="s">
        <v>590</v>
      </c>
      <c r="H774" s="63" t="s">
        <v>591</v>
      </c>
      <c r="I774" s="63">
        <v>20</v>
      </c>
      <c r="J774" s="63">
        <v>20</v>
      </c>
      <c r="K774" t="s">
        <v>1510</v>
      </c>
      <c r="L774" s="63" t="s">
        <v>77</v>
      </c>
      <c r="M774" s="227">
        <v>30000</v>
      </c>
      <c r="N774" s="63" t="s">
        <v>586</v>
      </c>
      <c r="O774" s="63" t="s">
        <v>586</v>
      </c>
      <c r="P774" s="228">
        <f>M774/$M$984</f>
        <v>2.6550434763369249E-5</v>
      </c>
    </row>
    <row r="775" spans="1:16" x14ac:dyDescent="0.2">
      <c r="A775" s="225" t="e">
        <f>A774+1</f>
        <v>#REF!</v>
      </c>
      <c r="B775" t="s">
        <v>2014</v>
      </c>
      <c r="C775" s="63" t="s">
        <v>2015</v>
      </c>
      <c r="D775" s="63" t="s">
        <v>656</v>
      </c>
      <c r="E775" t="s">
        <v>2375</v>
      </c>
      <c r="F775" t="s">
        <v>2376</v>
      </c>
      <c r="G775" s="63" t="s">
        <v>590</v>
      </c>
      <c r="H775" s="63" t="s">
        <v>591</v>
      </c>
      <c r="I775" s="63">
        <v>20</v>
      </c>
      <c r="J775" s="63">
        <v>20</v>
      </c>
      <c r="K775" t="s">
        <v>1510</v>
      </c>
      <c r="L775" s="63" t="s">
        <v>77</v>
      </c>
      <c r="M775" s="227">
        <v>2500</v>
      </c>
      <c r="N775" s="63" t="s">
        <v>586</v>
      </c>
      <c r="O775" s="63" t="s">
        <v>586</v>
      </c>
      <c r="P775" s="228">
        <f>M775/$M$984</f>
        <v>2.212536230280771E-6</v>
      </c>
    </row>
    <row r="776" spans="1:16" x14ac:dyDescent="0.2">
      <c r="A776" s="225" t="e">
        <f>A775+1</f>
        <v>#REF!</v>
      </c>
      <c r="B776" t="s">
        <v>1879</v>
      </c>
      <c r="C776" s="63" t="s">
        <v>1880</v>
      </c>
      <c r="E776" t="s">
        <v>1881</v>
      </c>
      <c r="G776" s="63" t="s">
        <v>590</v>
      </c>
      <c r="H776" s="63" t="s">
        <v>591</v>
      </c>
      <c r="I776" s="63">
        <v>20</v>
      </c>
      <c r="J776" s="63">
        <v>20</v>
      </c>
      <c r="K776" t="s">
        <v>1510</v>
      </c>
      <c r="L776" s="63" t="s">
        <v>77</v>
      </c>
      <c r="M776" s="227">
        <v>16500</v>
      </c>
      <c r="N776" s="63" t="s">
        <v>586</v>
      </c>
      <c r="O776" s="63" t="s">
        <v>586</v>
      </c>
      <c r="P776" s="228">
        <f>M776/$M$984</f>
        <v>1.4602739119853087E-5</v>
      </c>
    </row>
    <row r="777" spans="1:16" x14ac:dyDescent="0.2">
      <c r="A777" s="225" t="e">
        <f>A776+1</f>
        <v>#REF!</v>
      </c>
      <c r="B777" t="s">
        <v>2209</v>
      </c>
      <c r="C777" s="63" t="s">
        <v>2210</v>
      </c>
      <c r="D777" s="63" t="s">
        <v>656</v>
      </c>
      <c r="E777" t="s">
        <v>2363</v>
      </c>
      <c r="F777" t="s">
        <v>2364</v>
      </c>
      <c r="G777" s="63" t="s">
        <v>590</v>
      </c>
      <c r="H777" s="63" t="s">
        <v>591</v>
      </c>
      <c r="I777" s="63">
        <v>20</v>
      </c>
      <c r="J777" s="63">
        <v>20</v>
      </c>
      <c r="K777" t="s">
        <v>1510</v>
      </c>
      <c r="L777" s="63" t="s">
        <v>77</v>
      </c>
      <c r="M777" s="227">
        <v>32828</v>
      </c>
      <c r="N777" s="63" t="s">
        <v>586</v>
      </c>
      <c r="O777" s="63" t="s">
        <v>586</v>
      </c>
      <c r="P777" s="228">
        <f>M777/$M$984</f>
        <v>2.9053255747062858E-5</v>
      </c>
    </row>
    <row r="778" spans="1:16" x14ac:dyDescent="0.2">
      <c r="A778" s="225" t="e">
        <f>A777+1</f>
        <v>#REF!</v>
      </c>
      <c r="B778" t="s">
        <v>1634</v>
      </c>
      <c r="C778" s="63" t="s">
        <v>1635</v>
      </c>
      <c r="D778" s="63" t="s">
        <v>656</v>
      </c>
      <c r="E778" t="s">
        <v>2332</v>
      </c>
      <c r="F778" t="s">
        <v>2333</v>
      </c>
      <c r="G778" s="63" t="s">
        <v>590</v>
      </c>
      <c r="H778" s="63" t="s">
        <v>591</v>
      </c>
      <c r="I778" s="63">
        <v>20</v>
      </c>
      <c r="J778" s="63">
        <v>20</v>
      </c>
      <c r="K778" t="s">
        <v>1510</v>
      </c>
      <c r="L778" s="63" t="s">
        <v>77</v>
      </c>
      <c r="M778" s="227">
        <v>35500</v>
      </c>
      <c r="N778" s="63" t="s">
        <v>586</v>
      </c>
      <c r="O778" s="63" t="s">
        <v>586</v>
      </c>
      <c r="P778" s="228">
        <f>M778/$M$984</f>
        <v>3.1418014469986945E-5</v>
      </c>
    </row>
    <row r="779" spans="1:16" x14ac:dyDescent="0.2">
      <c r="A779" s="225" t="e">
        <f>A778+1</f>
        <v>#REF!</v>
      </c>
      <c r="B779" t="s">
        <v>296</v>
      </c>
      <c r="C779" s="63" t="s">
        <v>297</v>
      </c>
      <c r="E779" t="s">
        <v>2520</v>
      </c>
      <c r="F779" t="s">
        <v>2449</v>
      </c>
      <c r="G779" s="63" t="s">
        <v>590</v>
      </c>
      <c r="H779" s="63" t="s">
        <v>570</v>
      </c>
      <c r="I779" s="63">
        <v>20</v>
      </c>
      <c r="J779" s="63">
        <v>20</v>
      </c>
      <c r="K779" t="s">
        <v>1510</v>
      </c>
      <c r="L779" s="63" t="s">
        <v>77</v>
      </c>
      <c r="M779" s="227">
        <v>13000</v>
      </c>
      <c r="N779" s="63" t="s">
        <v>586</v>
      </c>
      <c r="O779" s="63" t="s">
        <v>586</v>
      </c>
      <c r="P779" s="228">
        <f>M779/$M$984</f>
        <v>1.1505188397460009E-5</v>
      </c>
    </row>
    <row r="780" spans="1:16" x14ac:dyDescent="0.2">
      <c r="A780" s="225" t="e">
        <f>A779+1</f>
        <v>#REF!</v>
      </c>
      <c r="B780" t="s">
        <v>2084</v>
      </c>
      <c r="C780" s="63" t="s">
        <v>2085</v>
      </c>
      <c r="E780" t="s">
        <v>2520</v>
      </c>
      <c r="F780" t="s">
        <v>2449</v>
      </c>
      <c r="G780" s="63" t="s">
        <v>590</v>
      </c>
      <c r="H780" s="63" t="s">
        <v>570</v>
      </c>
      <c r="I780" s="63">
        <v>20</v>
      </c>
      <c r="J780" s="63">
        <v>20</v>
      </c>
      <c r="K780" t="s">
        <v>1510</v>
      </c>
      <c r="L780" s="63" t="s">
        <v>77</v>
      </c>
      <c r="M780" s="227">
        <v>13000</v>
      </c>
      <c r="N780" s="63" t="s">
        <v>586</v>
      </c>
      <c r="O780" s="63" t="s">
        <v>586</v>
      </c>
      <c r="P780" s="228">
        <f>M780/$M$984</f>
        <v>1.1505188397460009E-5</v>
      </c>
    </row>
    <row r="781" spans="1:16" x14ac:dyDescent="0.2">
      <c r="A781" s="225" t="e">
        <f>A780+1</f>
        <v>#REF!</v>
      </c>
      <c r="B781" t="s">
        <v>574</v>
      </c>
      <c r="C781" s="63" t="s">
        <v>575</v>
      </c>
      <c r="E781" t="s">
        <v>1013</v>
      </c>
      <c r="G781" s="63" t="s">
        <v>590</v>
      </c>
      <c r="H781" s="63" t="s">
        <v>591</v>
      </c>
      <c r="I781" s="63">
        <v>20</v>
      </c>
      <c r="J781" s="63">
        <v>20</v>
      </c>
      <c r="K781" t="s">
        <v>1510</v>
      </c>
      <c r="L781" s="63" t="s">
        <v>77</v>
      </c>
      <c r="M781" s="227">
        <v>213000</v>
      </c>
      <c r="N781" s="63" t="s">
        <v>586</v>
      </c>
      <c r="O781" s="63" t="s">
        <v>586</v>
      </c>
      <c r="P781" s="228">
        <f>M781/$M$984</f>
        <v>1.8850808681992169E-4</v>
      </c>
    </row>
    <row r="782" spans="1:16" x14ac:dyDescent="0.2">
      <c r="A782" s="225" t="e">
        <f>A781+1</f>
        <v>#REF!</v>
      </c>
      <c r="B782" t="s">
        <v>2863</v>
      </c>
      <c r="C782" s="63" t="s">
        <v>2864</v>
      </c>
      <c r="E782" t="s">
        <v>2865</v>
      </c>
      <c r="F782" t="s">
        <v>2866</v>
      </c>
      <c r="G782" s="63" t="s">
        <v>590</v>
      </c>
      <c r="H782" s="63" t="s">
        <v>591</v>
      </c>
      <c r="I782" s="63">
        <v>20</v>
      </c>
      <c r="J782" s="63">
        <v>20</v>
      </c>
      <c r="K782" t="s">
        <v>1510</v>
      </c>
      <c r="L782" s="63" t="s">
        <v>77</v>
      </c>
      <c r="M782" s="227">
        <v>26700</v>
      </c>
      <c r="N782" s="63" t="s">
        <v>586</v>
      </c>
      <c r="O782" s="63" t="s">
        <v>586</v>
      </c>
      <c r="P782" s="228">
        <f>M782/$M$984</f>
        <v>2.3629886939398631E-5</v>
      </c>
    </row>
    <row r="783" spans="1:16" x14ac:dyDescent="0.2">
      <c r="A783" s="225" t="e">
        <f>A782+1</f>
        <v>#REF!</v>
      </c>
      <c r="B783" t="s">
        <v>3149</v>
      </c>
      <c r="C783" s="63" t="s">
        <v>3150</v>
      </c>
      <c r="E783" t="s">
        <v>2865</v>
      </c>
      <c r="F783" t="s">
        <v>3151</v>
      </c>
      <c r="G783" s="63" t="s">
        <v>590</v>
      </c>
      <c r="H783" s="63" t="s">
        <v>591</v>
      </c>
      <c r="I783" s="63">
        <v>20</v>
      </c>
      <c r="J783" s="63">
        <v>20</v>
      </c>
      <c r="K783" t="s">
        <v>1510</v>
      </c>
      <c r="L783" s="63" t="s">
        <v>77</v>
      </c>
      <c r="M783" s="227">
        <v>49900</v>
      </c>
      <c r="N783" s="63" t="s">
        <v>586</v>
      </c>
      <c r="O783" s="63" t="s">
        <v>586</v>
      </c>
      <c r="P783" s="228">
        <f>M783/$M$984</f>
        <v>4.4162223156404185E-5</v>
      </c>
    </row>
    <row r="784" spans="1:16" x14ac:dyDescent="0.2">
      <c r="A784" s="225" t="e">
        <f>A783+1</f>
        <v>#REF!</v>
      </c>
      <c r="B784" t="s">
        <v>22</v>
      </c>
      <c r="C784" s="63" t="s">
        <v>23</v>
      </c>
      <c r="E784" t="s">
        <v>2472</v>
      </c>
      <c r="F784" t="s">
        <v>2473</v>
      </c>
      <c r="G784" s="63" t="s">
        <v>590</v>
      </c>
      <c r="H784" s="63" t="s">
        <v>591</v>
      </c>
      <c r="I784" s="63">
        <v>20</v>
      </c>
      <c r="J784" s="63">
        <v>20</v>
      </c>
      <c r="K784" t="s">
        <v>1510</v>
      </c>
      <c r="L784" s="63" t="s">
        <v>77</v>
      </c>
      <c r="M784" s="227">
        <v>105446</v>
      </c>
      <c r="N784" s="63" t="s">
        <v>586</v>
      </c>
      <c r="O784" s="63" t="s">
        <v>586</v>
      </c>
      <c r="P784" s="228">
        <f>M784/$M$984</f>
        <v>9.3321238135274463E-5</v>
      </c>
    </row>
    <row r="785" spans="1:16" x14ac:dyDescent="0.2">
      <c r="A785" s="225" t="e">
        <f>A784+1</f>
        <v>#REF!</v>
      </c>
      <c r="B785" t="s">
        <v>765</v>
      </c>
      <c r="C785" s="63" t="s">
        <v>766</v>
      </c>
      <c r="D785" s="63" t="s">
        <v>656</v>
      </c>
      <c r="E785" t="s">
        <v>2326</v>
      </c>
      <c r="F785" t="s">
        <v>2327</v>
      </c>
      <c r="G785" s="63" t="s">
        <v>590</v>
      </c>
      <c r="H785" s="63" t="s">
        <v>591</v>
      </c>
      <c r="I785" s="63">
        <v>20</v>
      </c>
      <c r="J785" s="63">
        <v>20</v>
      </c>
      <c r="K785" t="s">
        <v>1510</v>
      </c>
      <c r="L785" s="63" t="s">
        <v>77</v>
      </c>
      <c r="M785" s="227">
        <v>39500</v>
      </c>
      <c r="N785" s="63" t="s">
        <v>586</v>
      </c>
      <c r="O785" s="63" t="s">
        <v>586</v>
      </c>
      <c r="P785" s="228">
        <f>M785/$M$984</f>
        <v>3.4958072438436176E-5</v>
      </c>
    </row>
    <row r="786" spans="1:16" x14ac:dyDescent="0.2">
      <c r="A786" s="225" t="e">
        <f>A785+1</f>
        <v>#REF!</v>
      </c>
      <c r="B786" t="s">
        <v>1672</v>
      </c>
      <c r="C786" s="63" t="s">
        <v>1673</v>
      </c>
      <c r="D786" s="63" t="s">
        <v>656</v>
      </c>
      <c r="E786" t="s">
        <v>2389</v>
      </c>
      <c r="F786" t="s">
        <v>2390</v>
      </c>
      <c r="G786" s="63" t="s">
        <v>590</v>
      </c>
      <c r="H786" s="63" t="s">
        <v>591</v>
      </c>
      <c r="I786" s="63">
        <v>20</v>
      </c>
      <c r="J786" s="63">
        <v>20</v>
      </c>
      <c r="K786" t="s">
        <v>1510</v>
      </c>
      <c r="L786" s="63" t="s">
        <v>77</v>
      </c>
      <c r="M786" s="227">
        <v>14000</v>
      </c>
      <c r="N786" s="63" t="s">
        <v>586</v>
      </c>
      <c r="O786" s="63" t="s">
        <v>586</v>
      </c>
      <c r="P786" s="228">
        <f>M786/$M$984</f>
        <v>1.2390202889572317E-5</v>
      </c>
    </row>
    <row r="787" spans="1:16" x14ac:dyDescent="0.2">
      <c r="A787" s="225" t="e">
        <f>A786+1</f>
        <v>#REF!</v>
      </c>
      <c r="B787" t="s">
        <v>2639</v>
      </c>
      <c r="C787" s="63" t="s">
        <v>2640</v>
      </c>
      <c r="D787" s="63" t="s">
        <v>656</v>
      </c>
      <c r="E787" t="s">
        <v>2641</v>
      </c>
      <c r="F787" t="s">
        <v>101</v>
      </c>
      <c r="G787" s="63" t="s">
        <v>590</v>
      </c>
      <c r="H787" s="63" t="s">
        <v>591</v>
      </c>
      <c r="I787" s="63">
        <v>20</v>
      </c>
      <c r="J787" s="63">
        <v>20</v>
      </c>
      <c r="K787" t="s">
        <v>1510</v>
      </c>
      <c r="L787" s="63" t="s">
        <v>77</v>
      </c>
      <c r="M787" s="227">
        <v>86000</v>
      </c>
      <c r="N787" s="63" t="s">
        <v>586</v>
      </c>
      <c r="O787" s="63" t="s">
        <v>586</v>
      </c>
      <c r="P787" s="228">
        <f>M787/$M$984</f>
        <v>7.6111246321658522E-5</v>
      </c>
    </row>
    <row r="788" spans="1:16" x14ac:dyDescent="0.2">
      <c r="A788" s="225" t="e">
        <f>A787+1</f>
        <v>#REF!</v>
      </c>
      <c r="B788" t="s">
        <v>3141</v>
      </c>
      <c r="C788" s="63" t="s">
        <v>3142</v>
      </c>
      <c r="E788" t="s">
        <v>3143</v>
      </c>
      <c r="F788" t="s">
        <v>3144</v>
      </c>
      <c r="G788" s="63" t="s">
        <v>590</v>
      </c>
      <c r="H788" s="63" t="s">
        <v>591</v>
      </c>
      <c r="I788" s="63">
        <v>20</v>
      </c>
      <c r="J788" s="63">
        <v>20</v>
      </c>
      <c r="K788" t="s">
        <v>1510</v>
      </c>
      <c r="L788" s="63" t="s">
        <v>77</v>
      </c>
      <c r="M788" s="227">
        <v>66900</v>
      </c>
      <c r="N788" s="63" t="s">
        <v>586</v>
      </c>
      <c r="O788" s="63" t="s">
        <v>586</v>
      </c>
      <c r="P788" s="228">
        <f>M788/$M$984</f>
        <v>5.9207469522313428E-5</v>
      </c>
    </row>
    <row r="789" spans="1:16" x14ac:dyDescent="0.2">
      <c r="A789" s="225" t="e">
        <f>A788+1</f>
        <v>#REF!</v>
      </c>
      <c r="B789" t="s">
        <v>2231</v>
      </c>
      <c r="C789" s="63" t="s">
        <v>871</v>
      </c>
      <c r="D789" s="63" t="s">
        <v>656</v>
      </c>
      <c r="E789" t="s">
        <v>2585</v>
      </c>
      <c r="F789" t="s">
        <v>2586</v>
      </c>
      <c r="G789" s="63" t="s">
        <v>590</v>
      </c>
      <c r="H789" s="63" t="s">
        <v>591</v>
      </c>
      <c r="I789" s="63">
        <v>20</v>
      </c>
      <c r="J789" s="63">
        <v>20</v>
      </c>
      <c r="K789" t="s">
        <v>1510</v>
      </c>
      <c r="L789" s="63" t="s">
        <v>77</v>
      </c>
      <c r="M789" s="227">
        <v>6000</v>
      </c>
      <c r="N789" s="63" t="s">
        <v>586</v>
      </c>
      <c r="O789" s="63" t="s">
        <v>586</v>
      </c>
      <c r="P789" s="228">
        <f>M789/$M$984</f>
        <v>5.3100869526738497E-6</v>
      </c>
    </row>
    <row r="790" spans="1:16" x14ac:dyDescent="0.2">
      <c r="A790" s="225" t="e">
        <f>A789+1</f>
        <v>#REF!</v>
      </c>
      <c r="B790" t="s">
        <v>416</v>
      </c>
      <c r="C790" s="63" t="s">
        <v>644</v>
      </c>
      <c r="D790" s="63" t="s">
        <v>656</v>
      </c>
      <c r="E790" t="s">
        <v>2786</v>
      </c>
      <c r="F790" t="s">
        <v>2787</v>
      </c>
      <c r="G790" s="63" t="s">
        <v>590</v>
      </c>
      <c r="H790" s="63" t="s">
        <v>101</v>
      </c>
      <c r="I790" s="63">
        <v>20</v>
      </c>
      <c r="J790" s="63">
        <v>20</v>
      </c>
      <c r="K790" t="s">
        <v>1510</v>
      </c>
      <c r="L790" s="63" t="s">
        <v>77</v>
      </c>
      <c r="M790" s="227">
        <v>892500</v>
      </c>
      <c r="N790" s="63" t="s">
        <v>586</v>
      </c>
      <c r="O790" s="63" t="s">
        <v>586</v>
      </c>
      <c r="P790" s="228">
        <f>M790/$M$984</f>
        <v>7.8987543421023515E-4</v>
      </c>
    </row>
    <row r="791" spans="1:16" x14ac:dyDescent="0.2">
      <c r="A791" s="225" t="e">
        <f>A790+1</f>
        <v>#REF!</v>
      </c>
      <c r="B791" t="s">
        <v>3102</v>
      </c>
      <c r="C791" s="63" t="s">
        <v>3103</v>
      </c>
      <c r="E791" t="s">
        <v>3104</v>
      </c>
      <c r="F791" t="s">
        <v>3105</v>
      </c>
      <c r="G791" s="63" t="s">
        <v>590</v>
      </c>
      <c r="H791" s="63" t="s">
        <v>591</v>
      </c>
      <c r="I791" s="63">
        <v>20</v>
      </c>
      <c r="J791" s="63">
        <v>20</v>
      </c>
      <c r="K791" t="s">
        <v>1510</v>
      </c>
      <c r="L791" s="63" t="s">
        <v>77</v>
      </c>
      <c r="M791" s="227">
        <v>17529000</v>
      </c>
      <c r="N791" s="63" t="s">
        <v>586</v>
      </c>
      <c r="O791" s="63" t="s">
        <v>586</v>
      </c>
      <c r="P791" s="228">
        <f>M791/$M$984</f>
        <v>1.5513419032236653E-2</v>
      </c>
    </row>
    <row r="792" spans="1:16" x14ac:dyDescent="0.2">
      <c r="A792" s="225" t="e">
        <f>A791+1</f>
        <v>#REF!</v>
      </c>
      <c r="B792" t="s">
        <v>305</v>
      </c>
      <c r="C792" s="63" t="s">
        <v>306</v>
      </c>
      <c r="E792" t="s">
        <v>1068</v>
      </c>
      <c r="G792" s="63" t="s">
        <v>590</v>
      </c>
      <c r="H792" s="63" t="s">
        <v>106</v>
      </c>
      <c r="I792" s="63">
        <v>20</v>
      </c>
      <c r="J792" s="63">
        <v>20</v>
      </c>
      <c r="K792" t="s">
        <v>1510</v>
      </c>
      <c r="L792" s="63" t="s">
        <v>77</v>
      </c>
      <c r="M792" s="227">
        <v>17958</v>
      </c>
      <c r="N792" s="63" t="s">
        <v>586</v>
      </c>
      <c r="O792" s="63" t="s">
        <v>586</v>
      </c>
      <c r="P792" s="228">
        <f>M792/$M$984</f>
        <v>1.5893090249352833E-5</v>
      </c>
    </row>
    <row r="793" spans="1:16" x14ac:dyDescent="0.2">
      <c r="A793" s="225" t="e">
        <f>A792+1</f>
        <v>#REF!</v>
      </c>
      <c r="B793" t="s">
        <v>3265</v>
      </c>
      <c r="C793" s="63" t="s">
        <v>3266</v>
      </c>
      <c r="E793" t="s">
        <v>3267</v>
      </c>
      <c r="F793" t="s">
        <v>3268</v>
      </c>
      <c r="G793" s="63" t="s">
        <v>590</v>
      </c>
      <c r="H793" s="63" t="s">
        <v>591</v>
      </c>
      <c r="I793" s="63">
        <v>20</v>
      </c>
      <c r="J793" s="63">
        <v>20</v>
      </c>
      <c r="K793" t="s">
        <v>1510</v>
      </c>
      <c r="L793" s="63" t="s">
        <v>77</v>
      </c>
      <c r="M793" s="227">
        <v>36000</v>
      </c>
      <c r="N793" s="63" t="s">
        <v>586</v>
      </c>
      <c r="O793" s="63" t="s">
        <v>586</v>
      </c>
      <c r="P793" s="228">
        <f>M793/$M$984</f>
        <v>3.1860521716043098E-5</v>
      </c>
    </row>
    <row r="794" spans="1:16" x14ac:dyDescent="0.2">
      <c r="A794" s="225" t="e">
        <f>A793+1</f>
        <v>#REF!</v>
      </c>
      <c r="B794" t="s">
        <v>2155</v>
      </c>
      <c r="C794" s="63" t="s">
        <v>2156</v>
      </c>
      <c r="D794" s="63" t="s">
        <v>656</v>
      </c>
      <c r="E794" t="s">
        <v>2470</v>
      </c>
      <c r="F794" t="s">
        <v>2471</v>
      </c>
      <c r="G794" s="63" t="s">
        <v>590</v>
      </c>
      <c r="H794" s="63" t="s">
        <v>591</v>
      </c>
      <c r="I794" s="63">
        <v>20</v>
      </c>
      <c r="J794" s="63">
        <v>20</v>
      </c>
      <c r="K794" t="s">
        <v>1510</v>
      </c>
      <c r="L794" s="63" t="s">
        <v>77</v>
      </c>
      <c r="M794" s="227">
        <v>107000</v>
      </c>
      <c r="N794" s="63" t="s">
        <v>586</v>
      </c>
      <c r="O794" s="63" t="s">
        <v>586</v>
      </c>
      <c r="P794" s="228">
        <f>M794/$M$984</f>
        <v>9.4696550656016989E-5</v>
      </c>
    </row>
    <row r="795" spans="1:16" x14ac:dyDescent="0.2">
      <c r="A795" s="225" t="e">
        <f>A794+1</f>
        <v>#REF!</v>
      </c>
      <c r="B795" t="s">
        <v>2715</v>
      </c>
      <c r="C795" s="63" t="s">
        <v>2716</v>
      </c>
      <c r="E795" t="s">
        <v>2717</v>
      </c>
      <c r="F795" t="s">
        <v>2718</v>
      </c>
      <c r="G795" s="63" t="s">
        <v>590</v>
      </c>
      <c r="H795" s="63" t="s">
        <v>591</v>
      </c>
      <c r="I795" s="63">
        <v>20</v>
      </c>
      <c r="J795" s="63">
        <v>20</v>
      </c>
      <c r="K795" t="s">
        <v>1510</v>
      </c>
      <c r="L795" s="63" t="s">
        <v>77</v>
      </c>
      <c r="M795" s="227">
        <v>72500</v>
      </c>
      <c r="N795" s="63" t="s">
        <v>586</v>
      </c>
      <c r="O795" s="63" t="s">
        <v>586</v>
      </c>
      <c r="P795" s="228">
        <f>M795/$M$984</f>
        <v>6.4163550678142357E-5</v>
      </c>
    </row>
    <row r="796" spans="1:16" x14ac:dyDescent="0.2">
      <c r="A796" s="225" t="e">
        <f>A795+1</f>
        <v>#REF!</v>
      </c>
      <c r="B796" t="s">
        <v>2302</v>
      </c>
      <c r="C796" s="63" t="s">
        <v>2303</v>
      </c>
      <c r="E796" t="s">
        <v>2304</v>
      </c>
      <c r="G796" s="63" t="s">
        <v>590</v>
      </c>
      <c r="H796" s="63" t="s">
        <v>591</v>
      </c>
      <c r="I796" s="63">
        <v>20</v>
      </c>
      <c r="J796" s="63">
        <v>20</v>
      </c>
      <c r="K796" t="s">
        <v>1510</v>
      </c>
      <c r="L796" s="63" t="s">
        <v>77</v>
      </c>
      <c r="M796" s="227">
        <v>180500</v>
      </c>
      <c r="N796" s="63" t="s">
        <v>586</v>
      </c>
      <c r="O796" s="63" t="s">
        <v>586</v>
      </c>
      <c r="P796" s="228">
        <f>M796/$M$984</f>
        <v>1.5974511582627165E-4</v>
      </c>
    </row>
    <row r="797" spans="1:16" x14ac:dyDescent="0.2">
      <c r="A797" s="225" t="e">
        <f>A796+1</f>
        <v>#REF!</v>
      </c>
      <c r="B797" t="s">
        <v>1498</v>
      </c>
      <c r="C797" s="63" t="s">
        <v>803</v>
      </c>
      <c r="E797" t="s">
        <v>1072</v>
      </c>
      <c r="G797" s="63" t="s">
        <v>590</v>
      </c>
      <c r="H797" s="63" t="s">
        <v>591</v>
      </c>
      <c r="I797" s="63">
        <v>20</v>
      </c>
      <c r="J797" s="63">
        <v>20</v>
      </c>
      <c r="K797" t="s">
        <v>1510</v>
      </c>
      <c r="L797" s="63" t="s">
        <v>77</v>
      </c>
      <c r="M797" s="227">
        <v>2028</v>
      </c>
      <c r="N797" s="63" t="s">
        <v>586</v>
      </c>
      <c r="O797" s="63" t="s">
        <v>586</v>
      </c>
      <c r="P797" s="228">
        <f>M797/$M$984</f>
        <v>1.7948093900037614E-6</v>
      </c>
    </row>
    <row r="798" spans="1:16" x14ac:dyDescent="0.2">
      <c r="A798" s="225" t="e">
        <f>A797+1</f>
        <v>#REF!</v>
      </c>
      <c r="B798" t="s">
        <v>763</v>
      </c>
      <c r="C798" s="63" t="s">
        <v>764</v>
      </c>
      <c r="E798" t="s">
        <v>1040</v>
      </c>
      <c r="G798" s="63" t="s">
        <v>590</v>
      </c>
      <c r="H798" s="63" t="s">
        <v>591</v>
      </c>
      <c r="I798" s="63">
        <v>20</v>
      </c>
      <c r="J798" s="63">
        <v>20</v>
      </c>
      <c r="K798" t="s">
        <v>1510</v>
      </c>
      <c r="L798" s="63" t="s">
        <v>77</v>
      </c>
      <c r="M798" s="227">
        <v>87000</v>
      </c>
      <c r="N798" s="63" t="s">
        <v>586</v>
      </c>
      <c r="O798" s="63" t="s">
        <v>586</v>
      </c>
      <c r="P798" s="228">
        <f>M798/$M$984</f>
        <v>7.6996260813770828E-5</v>
      </c>
    </row>
    <row r="799" spans="1:16" x14ac:dyDescent="0.2">
      <c r="A799" s="225" t="e">
        <f>A798+1</f>
        <v>#REF!</v>
      </c>
      <c r="B799" t="s">
        <v>289</v>
      </c>
      <c r="C799" s="63" t="s">
        <v>290</v>
      </c>
      <c r="E799" t="s">
        <v>983</v>
      </c>
      <c r="G799" s="63" t="s">
        <v>590</v>
      </c>
      <c r="H799" s="63" t="s">
        <v>105</v>
      </c>
      <c r="I799" s="63">
        <v>20</v>
      </c>
      <c r="J799" s="63">
        <v>20</v>
      </c>
      <c r="K799" t="s">
        <v>1510</v>
      </c>
      <c r="L799" s="63" t="s">
        <v>77</v>
      </c>
      <c r="M799" s="227">
        <v>1540700</v>
      </c>
      <c r="N799" s="63" t="s">
        <v>586</v>
      </c>
      <c r="O799" s="63" t="s">
        <v>586</v>
      </c>
      <c r="P799" s="228">
        <f>M799/$M$984</f>
        <v>1.3635418279974334E-3</v>
      </c>
    </row>
    <row r="800" spans="1:16" x14ac:dyDescent="0.2">
      <c r="A800" s="225" t="e">
        <f>A799+1</f>
        <v>#REF!</v>
      </c>
      <c r="B800" t="s">
        <v>2041</v>
      </c>
      <c r="C800" s="63" t="s">
        <v>2042</v>
      </c>
      <c r="D800" s="63" t="s">
        <v>656</v>
      </c>
      <c r="E800" t="s">
        <v>2259</v>
      </c>
      <c r="F800" t="s">
        <v>2260</v>
      </c>
      <c r="G800" s="63" t="s">
        <v>590</v>
      </c>
      <c r="H800" s="63" t="s">
        <v>591</v>
      </c>
      <c r="I800" s="63">
        <v>20</v>
      </c>
      <c r="J800" s="63">
        <v>20</v>
      </c>
      <c r="K800" t="s">
        <v>1510</v>
      </c>
      <c r="L800" s="63" t="s">
        <v>77</v>
      </c>
      <c r="M800" s="227">
        <v>392000</v>
      </c>
      <c r="N800" s="63" t="s">
        <v>586</v>
      </c>
      <c r="O800" s="63" t="s">
        <v>586</v>
      </c>
      <c r="P800" s="228">
        <f>M800/$M$984</f>
        <v>3.4692568090802489E-4</v>
      </c>
    </row>
    <row r="801" spans="1:16" x14ac:dyDescent="0.2">
      <c r="A801" s="225" t="e">
        <f>A800+1</f>
        <v>#REF!</v>
      </c>
      <c r="B801" t="s">
        <v>3190</v>
      </c>
      <c r="C801" s="63" t="s">
        <v>3191</v>
      </c>
      <c r="E801" t="s">
        <v>3192</v>
      </c>
      <c r="F801" t="s">
        <v>3193</v>
      </c>
      <c r="G801" s="63" t="s">
        <v>590</v>
      </c>
      <c r="H801" s="63" t="s">
        <v>591</v>
      </c>
      <c r="I801" s="63">
        <v>20</v>
      </c>
      <c r="J801" s="63">
        <v>20</v>
      </c>
      <c r="K801" t="s">
        <v>1510</v>
      </c>
      <c r="L801" s="63" t="s">
        <v>77</v>
      </c>
      <c r="M801" s="227">
        <v>7500</v>
      </c>
      <c r="N801" s="63" t="s">
        <v>586</v>
      </c>
      <c r="O801" s="63" t="s">
        <v>586</v>
      </c>
      <c r="P801" s="228">
        <f>M801/$M$984</f>
        <v>6.6376086908423122E-6</v>
      </c>
    </row>
    <row r="802" spans="1:16" x14ac:dyDescent="0.2">
      <c r="A802" s="225" t="e">
        <f>A801+1</f>
        <v>#REF!</v>
      </c>
      <c r="B802" t="s">
        <v>378</v>
      </c>
      <c r="C802" s="63" t="s">
        <v>379</v>
      </c>
      <c r="E802" t="s">
        <v>2411</v>
      </c>
      <c r="F802" t="s">
        <v>2412</v>
      </c>
      <c r="G802" s="63" t="s">
        <v>590</v>
      </c>
      <c r="H802" s="63" t="s">
        <v>554</v>
      </c>
      <c r="I802" s="63">
        <v>20</v>
      </c>
      <c r="J802" s="63">
        <v>20</v>
      </c>
      <c r="K802" t="s">
        <v>1510</v>
      </c>
      <c r="L802" s="63" t="s">
        <v>77</v>
      </c>
      <c r="M802" s="227">
        <v>1023500</v>
      </c>
      <c r="N802" s="63" t="s">
        <v>586</v>
      </c>
      <c r="O802" s="63" t="s">
        <v>586</v>
      </c>
      <c r="P802" s="228">
        <f>M802/$M$984</f>
        <v>9.058123326769476E-4</v>
      </c>
    </row>
    <row r="803" spans="1:16" x14ac:dyDescent="0.2">
      <c r="A803" s="225" t="e">
        <f>A802+1</f>
        <v>#REF!</v>
      </c>
      <c r="B803" t="s">
        <v>2687</v>
      </c>
      <c r="C803" s="63" t="s">
        <v>2688</v>
      </c>
      <c r="D803" s="63" t="s">
        <v>656</v>
      </c>
      <c r="E803" t="s">
        <v>2371</v>
      </c>
      <c r="F803" t="s">
        <v>2362</v>
      </c>
      <c r="G803" s="63" t="s">
        <v>590</v>
      </c>
      <c r="H803" s="63" t="s">
        <v>591</v>
      </c>
      <c r="I803" s="63">
        <v>20</v>
      </c>
      <c r="J803" s="63">
        <v>20</v>
      </c>
      <c r="K803" t="s">
        <v>1510</v>
      </c>
      <c r="L803" s="63" t="s">
        <v>77</v>
      </c>
      <c r="M803" s="227">
        <v>7000</v>
      </c>
      <c r="N803" s="63" t="s">
        <v>586</v>
      </c>
      <c r="O803" s="63" t="s">
        <v>586</v>
      </c>
      <c r="P803" s="228">
        <f>M803/$M$984</f>
        <v>6.1951014447861583E-6</v>
      </c>
    </row>
    <row r="804" spans="1:16" x14ac:dyDescent="0.2">
      <c r="A804" s="225" t="e">
        <f>A803+1</f>
        <v>#REF!</v>
      </c>
      <c r="B804" t="s">
        <v>1966</v>
      </c>
      <c r="C804" s="63" t="s">
        <v>1967</v>
      </c>
      <c r="D804" s="63" t="s">
        <v>656</v>
      </c>
      <c r="E804" t="s">
        <v>2361</v>
      </c>
      <c r="F804" t="s">
        <v>2362</v>
      </c>
      <c r="G804" s="63" t="s">
        <v>590</v>
      </c>
      <c r="H804" s="63" t="s">
        <v>591</v>
      </c>
      <c r="I804" s="63">
        <v>20</v>
      </c>
      <c r="J804" s="63">
        <v>20</v>
      </c>
      <c r="K804" t="s">
        <v>1510</v>
      </c>
      <c r="L804" s="63" t="s">
        <v>77</v>
      </c>
      <c r="M804" s="227">
        <v>20500</v>
      </c>
      <c r="N804" s="63" t="s">
        <v>586</v>
      </c>
      <c r="O804" s="63" t="s">
        <v>586</v>
      </c>
      <c r="P804" s="228">
        <f>M804/$M$984</f>
        <v>1.8142797088302321E-5</v>
      </c>
    </row>
    <row r="805" spans="1:16" x14ac:dyDescent="0.2">
      <c r="A805" s="225" t="e">
        <f>A804+1</f>
        <v>#REF!</v>
      </c>
      <c r="B805" t="s">
        <v>3202</v>
      </c>
      <c r="C805" s="63" t="s">
        <v>3203</v>
      </c>
      <c r="D805" s="63" t="s">
        <v>656</v>
      </c>
      <c r="E805" t="s">
        <v>3204</v>
      </c>
      <c r="F805" t="s">
        <v>3205</v>
      </c>
      <c r="G805" s="63" t="s">
        <v>590</v>
      </c>
      <c r="H805" s="63" t="s">
        <v>591</v>
      </c>
      <c r="I805" s="63">
        <v>20</v>
      </c>
      <c r="J805" s="63">
        <v>20</v>
      </c>
      <c r="K805" t="s">
        <v>1510</v>
      </c>
      <c r="L805" s="63" t="s">
        <v>77</v>
      </c>
      <c r="M805" s="227">
        <v>3000</v>
      </c>
      <c r="N805" s="63" t="s">
        <v>586</v>
      </c>
      <c r="O805" s="63" t="s">
        <v>586</v>
      </c>
      <c r="P805" s="228">
        <f>M805/$M$984</f>
        <v>2.6550434763369249E-6</v>
      </c>
    </row>
    <row r="806" spans="1:16" x14ac:dyDescent="0.2">
      <c r="A806" s="225" t="e">
        <f>A805+1</f>
        <v>#REF!</v>
      </c>
      <c r="B806" t="s">
        <v>3121</v>
      </c>
      <c r="C806" s="63" t="s">
        <v>3122</v>
      </c>
      <c r="E806" t="s">
        <v>3123</v>
      </c>
      <c r="F806" t="s">
        <v>3124</v>
      </c>
      <c r="G806" s="63" t="s">
        <v>590</v>
      </c>
      <c r="H806" s="63" t="s">
        <v>591</v>
      </c>
      <c r="I806" s="63">
        <v>20</v>
      </c>
      <c r="J806" s="63">
        <v>20</v>
      </c>
      <c r="K806" t="s">
        <v>1510</v>
      </c>
      <c r="L806" s="63" t="s">
        <v>77</v>
      </c>
      <c r="M806" s="227">
        <v>316000</v>
      </c>
      <c r="N806" s="63" t="s">
        <v>586</v>
      </c>
      <c r="O806" s="63" t="s">
        <v>586</v>
      </c>
      <c r="P806" s="228">
        <f>M806/$M$984</f>
        <v>2.7966457950748941E-4</v>
      </c>
    </row>
    <row r="807" spans="1:16" x14ac:dyDescent="0.2">
      <c r="A807" s="225" t="e">
        <f>A806+1</f>
        <v>#REF!</v>
      </c>
      <c r="B807" t="s">
        <v>850</v>
      </c>
      <c r="C807" s="63" t="s">
        <v>311</v>
      </c>
      <c r="E807" t="s">
        <v>2436</v>
      </c>
      <c r="F807" t="s">
        <v>2437</v>
      </c>
      <c r="G807" s="63" t="s">
        <v>590</v>
      </c>
      <c r="H807" s="63" t="s">
        <v>105</v>
      </c>
      <c r="I807" s="63">
        <v>20</v>
      </c>
      <c r="J807" s="63">
        <v>20</v>
      </c>
      <c r="K807" t="s">
        <v>1510</v>
      </c>
      <c r="L807" s="63" t="s">
        <v>77</v>
      </c>
      <c r="M807" s="227">
        <v>431500</v>
      </c>
      <c r="N807" s="63" t="s">
        <v>586</v>
      </c>
      <c r="O807" s="63" t="s">
        <v>586</v>
      </c>
      <c r="P807" s="228">
        <f>M807/$M$984</f>
        <v>3.8188375334646102E-4</v>
      </c>
    </row>
    <row r="808" spans="1:16" x14ac:dyDescent="0.2">
      <c r="A808" s="225" t="e">
        <f>A807+1</f>
        <v>#REF!</v>
      </c>
      <c r="B808" t="s">
        <v>904</v>
      </c>
      <c r="C808" s="63" t="s">
        <v>905</v>
      </c>
      <c r="D808" s="63" t="s">
        <v>656</v>
      </c>
      <c r="E808" t="s">
        <v>2297</v>
      </c>
      <c r="F808" t="s">
        <v>2298</v>
      </c>
      <c r="G808" s="63" t="s">
        <v>590</v>
      </c>
      <c r="H808" s="63" t="s">
        <v>105</v>
      </c>
      <c r="I808" s="63">
        <v>20</v>
      </c>
      <c r="J808" s="63">
        <v>20</v>
      </c>
      <c r="K808" t="s">
        <v>1510</v>
      </c>
      <c r="L808" s="63" t="s">
        <v>77</v>
      </c>
      <c r="M808" s="227">
        <v>389500</v>
      </c>
      <c r="N808" s="63" t="s">
        <v>586</v>
      </c>
      <c r="O808" s="63" t="s">
        <v>586</v>
      </c>
      <c r="P808" s="228">
        <f>M808/$M$984</f>
        <v>3.4471314467774409E-4</v>
      </c>
    </row>
    <row r="809" spans="1:16" x14ac:dyDescent="0.2">
      <c r="A809" s="225" t="e">
        <f>A808+1</f>
        <v>#REF!</v>
      </c>
      <c r="B809" t="s">
        <v>1844</v>
      </c>
      <c r="C809" s="63" t="s">
        <v>1845</v>
      </c>
      <c r="D809" s="63" t="s">
        <v>1761</v>
      </c>
      <c r="E809" t="s">
        <v>2589</v>
      </c>
      <c r="F809" t="s">
        <v>2590</v>
      </c>
      <c r="G809" s="63" t="s">
        <v>590</v>
      </c>
      <c r="H809" s="63" t="s">
        <v>591</v>
      </c>
      <c r="I809" s="63">
        <v>20</v>
      </c>
      <c r="J809" s="63">
        <v>20</v>
      </c>
      <c r="K809" t="s">
        <v>1510</v>
      </c>
      <c r="L809" s="63" t="s">
        <v>77</v>
      </c>
      <c r="M809" s="227">
        <v>11000</v>
      </c>
      <c r="N809" s="63" t="s">
        <v>586</v>
      </c>
      <c r="O809" s="63" t="s">
        <v>586</v>
      </c>
      <c r="P809" s="228">
        <f>M809/$M$984</f>
        <v>9.7351594132353918E-6</v>
      </c>
    </row>
    <row r="810" spans="1:16" x14ac:dyDescent="0.2">
      <c r="A810" s="225" t="e">
        <f>A809+1</f>
        <v>#REF!</v>
      </c>
      <c r="B810" t="s">
        <v>3273</v>
      </c>
      <c r="C810" s="63" t="s">
        <v>3274</v>
      </c>
      <c r="E810" t="s">
        <v>3275</v>
      </c>
      <c r="G810" s="63" t="s">
        <v>590</v>
      </c>
      <c r="H810" s="63" t="s">
        <v>101</v>
      </c>
      <c r="I810" s="63">
        <v>20</v>
      </c>
      <c r="J810" s="63">
        <v>20</v>
      </c>
      <c r="K810" t="s">
        <v>1510</v>
      </c>
      <c r="L810" s="63" t="s">
        <v>77</v>
      </c>
      <c r="M810" s="227">
        <v>29500</v>
      </c>
      <c r="N810" s="63" t="s">
        <v>586</v>
      </c>
      <c r="O810" s="63" t="s">
        <v>586</v>
      </c>
      <c r="P810" s="228">
        <f>M810/$M$984</f>
        <v>2.6107927517313096E-5</v>
      </c>
    </row>
    <row r="811" spans="1:16" x14ac:dyDescent="0.2">
      <c r="A811" s="225" t="e">
        <f>A810+1</f>
        <v>#REF!</v>
      </c>
      <c r="B811" t="s">
        <v>2942</v>
      </c>
      <c r="C811" s="63" t="s">
        <v>2943</v>
      </c>
      <c r="D811" s="63" t="s">
        <v>656</v>
      </c>
      <c r="E811" t="s">
        <v>2916</v>
      </c>
      <c r="F811" t="s">
        <v>2917</v>
      </c>
      <c r="G811" s="63" t="s">
        <v>590</v>
      </c>
      <c r="H811" s="63" t="s">
        <v>591</v>
      </c>
      <c r="I811" s="63">
        <v>20</v>
      </c>
      <c r="J811" s="63">
        <v>20</v>
      </c>
      <c r="K811" t="s">
        <v>1510</v>
      </c>
      <c r="L811" s="63" t="s">
        <v>77</v>
      </c>
      <c r="M811" s="227">
        <v>44000</v>
      </c>
      <c r="N811" s="63" t="s">
        <v>586</v>
      </c>
      <c r="O811" s="63" t="s">
        <v>586</v>
      </c>
      <c r="P811" s="228">
        <f>M811/$M$984</f>
        <v>3.8940637652941567E-5</v>
      </c>
    </row>
    <row r="812" spans="1:16" x14ac:dyDescent="0.2">
      <c r="A812" s="225" t="e">
        <f>A811+1</f>
        <v>#REF!</v>
      </c>
      <c r="B812" t="s">
        <v>2068</v>
      </c>
      <c r="C812" s="63" t="s">
        <v>2069</v>
      </c>
      <c r="D812" s="63" t="s">
        <v>656</v>
      </c>
      <c r="E812" t="s">
        <v>1622</v>
      </c>
      <c r="F812" t="s">
        <v>1623</v>
      </c>
      <c r="G812" s="63" t="s">
        <v>590</v>
      </c>
      <c r="H812" s="63" t="s">
        <v>591</v>
      </c>
      <c r="I812" s="63">
        <v>20</v>
      </c>
      <c r="J812" s="63">
        <v>20</v>
      </c>
      <c r="K812" t="s">
        <v>1510</v>
      </c>
      <c r="L812" s="63" t="s">
        <v>77</v>
      </c>
      <c r="M812" s="227">
        <v>54000</v>
      </c>
      <c r="N812" s="63" t="s">
        <v>586</v>
      </c>
      <c r="O812" s="63" t="s">
        <v>586</v>
      </c>
      <c r="P812" s="228">
        <f>M812/$M$984</f>
        <v>4.7790782574064648E-5</v>
      </c>
    </row>
    <row r="813" spans="1:16" x14ac:dyDescent="0.2">
      <c r="A813" s="225" t="e">
        <f>A812+1</f>
        <v>#REF!</v>
      </c>
      <c r="B813" t="s">
        <v>2914</v>
      </c>
      <c r="C813" s="63" t="s">
        <v>2915</v>
      </c>
      <c r="D813" s="63" t="s">
        <v>656</v>
      </c>
      <c r="E813" t="s">
        <v>2916</v>
      </c>
      <c r="F813" t="s">
        <v>2917</v>
      </c>
      <c r="G813" s="63" t="s">
        <v>590</v>
      </c>
      <c r="H813" s="63" t="s">
        <v>591</v>
      </c>
      <c r="I813" s="63">
        <v>20</v>
      </c>
      <c r="J813" s="63">
        <v>20</v>
      </c>
      <c r="K813" t="s">
        <v>1510</v>
      </c>
      <c r="L813" s="63" t="s">
        <v>77</v>
      </c>
      <c r="M813" s="227">
        <v>159000</v>
      </c>
      <c r="N813" s="63" t="s">
        <v>586</v>
      </c>
      <c r="O813" s="63" t="s">
        <v>586</v>
      </c>
      <c r="P813" s="228">
        <f>M813/$M$984</f>
        <v>1.4071730424585702E-4</v>
      </c>
    </row>
    <row r="814" spans="1:16" x14ac:dyDescent="0.2">
      <c r="A814" s="225" t="e">
        <f>A813+1</f>
        <v>#REF!</v>
      </c>
      <c r="B814" t="s">
        <v>2933</v>
      </c>
      <c r="C814" s="63" t="s">
        <v>2934</v>
      </c>
      <c r="D814" s="63" t="s">
        <v>656</v>
      </c>
      <c r="E814" t="s">
        <v>2916</v>
      </c>
      <c r="F814" t="s">
        <v>2917</v>
      </c>
      <c r="G814" s="63" t="s">
        <v>590</v>
      </c>
      <c r="H814" s="63" t="s">
        <v>591</v>
      </c>
      <c r="I814" s="63">
        <v>20</v>
      </c>
      <c r="J814" s="63">
        <v>20</v>
      </c>
      <c r="K814" t="s">
        <v>1510</v>
      </c>
      <c r="L814" s="63" t="s">
        <v>77</v>
      </c>
      <c r="M814" s="227">
        <v>71500</v>
      </c>
      <c r="N814" s="63" t="s">
        <v>586</v>
      </c>
      <c r="O814" s="63" t="s">
        <v>586</v>
      </c>
      <c r="P814" s="228">
        <f>M814/$M$984</f>
        <v>6.3278536186030051E-5</v>
      </c>
    </row>
    <row r="815" spans="1:16" x14ac:dyDescent="0.2">
      <c r="A815" s="225" t="e">
        <f>A814+1</f>
        <v>#REF!</v>
      </c>
      <c r="B815" t="s">
        <v>1954</v>
      </c>
      <c r="C815" s="63" t="s">
        <v>1955</v>
      </c>
      <c r="D815" s="63" t="s">
        <v>656</v>
      </c>
      <c r="E815" t="s">
        <v>2349</v>
      </c>
      <c r="F815" t="s">
        <v>2350</v>
      </c>
      <c r="G815" s="63" t="s">
        <v>590</v>
      </c>
      <c r="H815" s="63" t="s">
        <v>591</v>
      </c>
      <c r="I815" s="63">
        <v>20</v>
      </c>
      <c r="J815" s="63">
        <v>20</v>
      </c>
      <c r="K815" t="s">
        <v>1510</v>
      </c>
      <c r="L815" s="63" t="s">
        <v>77</v>
      </c>
      <c r="M815" s="227">
        <v>34500</v>
      </c>
      <c r="N815" s="63" t="s">
        <v>586</v>
      </c>
      <c r="O815" s="63" t="s">
        <v>586</v>
      </c>
      <c r="P815" s="228">
        <f>M815/$M$984</f>
        <v>3.0532999977874639E-5</v>
      </c>
    </row>
    <row r="816" spans="1:16" x14ac:dyDescent="0.2">
      <c r="A816" s="225" t="e">
        <f>A815+1</f>
        <v>#REF!</v>
      </c>
      <c r="B816" t="s">
        <v>432</v>
      </c>
      <c r="C816" s="63" t="s">
        <v>433</v>
      </c>
      <c r="E816" t="s">
        <v>2477</v>
      </c>
      <c r="F816" t="s">
        <v>2478</v>
      </c>
      <c r="G816" s="63" t="s">
        <v>590</v>
      </c>
      <c r="H816" s="63" t="s">
        <v>85</v>
      </c>
      <c r="I816" s="63">
        <v>20</v>
      </c>
      <c r="J816" s="63">
        <v>20</v>
      </c>
      <c r="K816" t="s">
        <v>1510</v>
      </c>
      <c r="L816" s="63" t="s">
        <v>77</v>
      </c>
      <c r="M816" s="227">
        <v>156000</v>
      </c>
      <c r="N816" s="63" t="s">
        <v>586</v>
      </c>
      <c r="O816" s="63" t="s">
        <v>586</v>
      </c>
      <c r="P816" s="228">
        <f>M816/$M$984</f>
        <v>1.3806226076952009E-4</v>
      </c>
    </row>
    <row r="817" spans="1:16" x14ac:dyDescent="0.2">
      <c r="A817" s="225" t="e">
        <f>A816+1</f>
        <v>#REF!</v>
      </c>
      <c r="B817" t="s">
        <v>1986</v>
      </c>
      <c r="C817" s="63" t="s">
        <v>1987</v>
      </c>
      <c r="D817" s="63" t="s">
        <v>656</v>
      </c>
      <c r="E817" t="s">
        <v>2205</v>
      </c>
      <c r="F817" t="s">
        <v>1623</v>
      </c>
      <c r="G817" s="63" t="s">
        <v>590</v>
      </c>
      <c r="H817" s="63" t="s">
        <v>591</v>
      </c>
      <c r="I817" s="63">
        <v>20</v>
      </c>
      <c r="J817" s="63">
        <v>20</v>
      </c>
      <c r="K817" t="s">
        <v>1510</v>
      </c>
      <c r="L817" s="63" t="s">
        <v>77</v>
      </c>
      <c r="M817" s="227">
        <v>254000</v>
      </c>
      <c r="N817" s="63" t="s">
        <v>586</v>
      </c>
      <c r="O817" s="63" t="s">
        <v>586</v>
      </c>
      <c r="P817" s="228">
        <f>M817/$M$984</f>
        <v>2.2479368099652633E-4</v>
      </c>
    </row>
    <row r="818" spans="1:16" x14ac:dyDescent="0.2">
      <c r="A818" s="225" t="e">
        <f>A817+1</f>
        <v>#REF!</v>
      </c>
      <c r="B818" t="s">
        <v>3194</v>
      </c>
      <c r="C818" s="63" t="s">
        <v>3195</v>
      </c>
      <c r="D818" s="63" t="s">
        <v>656</v>
      </c>
      <c r="E818" t="s">
        <v>3196</v>
      </c>
      <c r="F818" t="s">
        <v>3197</v>
      </c>
      <c r="G818" s="63" t="s">
        <v>590</v>
      </c>
      <c r="H818" s="63" t="s">
        <v>591</v>
      </c>
      <c r="I818" s="63">
        <v>20</v>
      </c>
      <c r="J818" s="63">
        <v>20</v>
      </c>
      <c r="K818" t="s">
        <v>1510</v>
      </c>
      <c r="L818" s="63" t="s">
        <v>77</v>
      </c>
      <c r="M818" s="227">
        <v>5000</v>
      </c>
      <c r="N818" s="63" t="s">
        <v>586</v>
      </c>
      <c r="O818" s="63" t="s">
        <v>586</v>
      </c>
      <c r="P818" s="228">
        <f>M818/$M$984</f>
        <v>4.425072460561542E-6</v>
      </c>
    </row>
    <row r="819" spans="1:16" x14ac:dyDescent="0.2">
      <c r="A819" s="225" t="e">
        <f>A818+1</f>
        <v>#REF!</v>
      </c>
      <c r="B819" t="s">
        <v>1356</v>
      </c>
      <c r="C819" s="63" t="s">
        <v>1357</v>
      </c>
      <c r="E819" t="s">
        <v>1358</v>
      </c>
      <c r="G819" s="63" t="s">
        <v>590</v>
      </c>
      <c r="H819" s="63" t="s">
        <v>105</v>
      </c>
      <c r="I819" s="63">
        <v>20</v>
      </c>
      <c r="J819" s="63">
        <v>20</v>
      </c>
      <c r="K819" t="s">
        <v>1510</v>
      </c>
      <c r="L819" s="63" t="s">
        <v>77</v>
      </c>
      <c r="M819" s="227">
        <v>1900</v>
      </c>
      <c r="N819" s="63" t="s">
        <v>586</v>
      </c>
      <c r="O819" s="63" t="s">
        <v>586</v>
      </c>
      <c r="P819" s="228">
        <f>M819/$M$984</f>
        <v>1.6815275350133858E-6</v>
      </c>
    </row>
    <row r="820" spans="1:16" x14ac:dyDescent="0.2">
      <c r="A820" s="225" t="e">
        <f>A819+1</f>
        <v>#REF!</v>
      </c>
      <c r="B820" t="s">
        <v>3399</v>
      </c>
      <c r="C820" s="63" t="s">
        <v>3400</v>
      </c>
      <c r="D820" s="63" t="s">
        <v>656</v>
      </c>
      <c r="E820" t="s">
        <v>3401</v>
      </c>
      <c r="F820" t="s">
        <v>3402</v>
      </c>
      <c r="G820" s="63" t="s">
        <v>590</v>
      </c>
      <c r="H820" s="63" t="s">
        <v>591</v>
      </c>
      <c r="I820" s="63">
        <v>20</v>
      </c>
      <c r="J820" s="63">
        <v>20</v>
      </c>
      <c r="K820" t="s">
        <v>1510</v>
      </c>
      <c r="L820" s="63" t="s">
        <v>77</v>
      </c>
      <c r="M820" s="227">
        <v>40500</v>
      </c>
      <c r="N820" s="63" t="s">
        <v>586</v>
      </c>
      <c r="O820" s="63" t="s">
        <v>586</v>
      </c>
      <c r="P820" s="228">
        <f>M820/$M$984</f>
        <v>3.5843086930548489E-5</v>
      </c>
    </row>
    <row r="821" spans="1:16" x14ac:dyDescent="0.2">
      <c r="A821" s="225" t="e">
        <f>A820+1</f>
        <v>#REF!</v>
      </c>
      <c r="B821" t="s">
        <v>3417</v>
      </c>
      <c r="C821" s="63" t="s">
        <v>3418</v>
      </c>
      <c r="E821" t="s">
        <v>3401</v>
      </c>
      <c r="F821" t="s">
        <v>3402</v>
      </c>
      <c r="G821" s="63" t="s">
        <v>590</v>
      </c>
      <c r="H821" s="63" t="s">
        <v>591</v>
      </c>
      <c r="I821" s="63">
        <v>20</v>
      </c>
      <c r="J821" s="63">
        <v>20</v>
      </c>
      <c r="K821" t="s">
        <v>1510</v>
      </c>
      <c r="L821" s="63" t="s">
        <v>77</v>
      </c>
      <c r="M821" s="227">
        <v>17000</v>
      </c>
      <c r="N821" s="63" t="s">
        <v>586</v>
      </c>
      <c r="O821" s="63" t="s">
        <v>586</v>
      </c>
      <c r="P821" s="228">
        <f>M821/$M$984</f>
        <v>1.5045246365909241E-5</v>
      </c>
    </row>
    <row r="822" spans="1:16" x14ac:dyDescent="0.2">
      <c r="A822" s="225" t="e">
        <f>A821+1</f>
        <v>#REF!</v>
      </c>
      <c r="B822" t="s">
        <v>1499</v>
      </c>
      <c r="C822" s="63" t="s">
        <v>1500</v>
      </c>
      <c r="D822" s="63" t="s">
        <v>656</v>
      </c>
      <c r="E822" t="s">
        <v>2474</v>
      </c>
      <c r="F822" t="s">
        <v>2475</v>
      </c>
      <c r="G822" s="63" t="s">
        <v>590</v>
      </c>
      <c r="H822" s="63" t="s">
        <v>591</v>
      </c>
      <c r="I822" s="63">
        <v>20</v>
      </c>
      <c r="J822" s="63">
        <v>20</v>
      </c>
      <c r="K822" t="s">
        <v>1510</v>
      </c>
      <c r="L822" s="63" t="s">
        <v>77</v>
      </c>
      <c r="M822" s="227">
        <v>102000</v>
      </c>
      <c r="N822" s="63" t="s">
        <v>586</v>
      </c>
      <c r="O822" s="63" t="s">
        <v>586</v>
      </c>
      <c r="P822" s="228">
        <f>M822/$M$984</f>
        <v>9.0271478195455446E-5</v>
      </c>
    </row>
    <row r="823" spans="1:16" x14ac:dyDescent="0.2">
      <c r="A823" s="225" t="e">
        <f>A822+1</f>
        <v>#REF!</v>
      </c>
      <c r="B823" t="s">
        <v>2825</v>
      </c>
      <c r="C823" s="63" t="s">
        <v>2826</v>
      </c>
      <c r="D823" s="63" t="s">
        <v>656</v>
      </c>
      <c r="E823" t="s">
        <v>2908</v>
      </c>
      <c r="F823" t="s">
        <v>2827</v>
      </c>
      <c r="G823" s="63" t="s">
        <v>590</v>
      </c>
      <c r="H823" s="63" t="s">
        <v>591</v>
      </c>
      <c r="I823" s="63">
        <v>20</v>
      </c>
      <c r="J823" s="63">
        <v>20</v>
      </c>
      <c r="K823" t="s">
        <v>1510</v>
      </c>
      <c r="L823" s="63" t="s">
        <v>77</v>
      </c>
      <c r="M823" s="227">
        <v>1022500</v>
      </c>
      <c r="N823" s="63" t="s">
        <v>586</v>
      </c>
      <c r="O823" s="63" t="s">
        <v>586</v>
      </c>
      <c r="P823" s="228">
        <f>M823/$M$984</f>
        <v>9.0492731818483528E-4</v>
      </c>
    </row>
    <row r="824" spans="1:16" x14ac:dyDescent="0.2">
      <c r="A824" s="225" t="e">
        <f>A823+1</f>
        <v>#REF!</v>
      </c>
      <c r="B824" t="s">
        <v>2369</v>
      </c>
      <c r="C824" s="63" t="s">
        <v>2370</v>
      </c>
      <c r="D824" s="63" t="s">
        <v>656</v>
      </c>
      <c r="E824" t="s">
        <v>2528</v>
      </c>
      <c r="F824" t="s">
        <v>1623</v>
      </c>
      <c r="G824" s="63" t="s">
        <v>590</v>
      </c>
      <c r="H824" s="63" t="s">
        <v>591</v>
      </c>
      <c r="I824" s="63">
        <v>20</v>
      </c>
      <c r="J824" s="63">
        <v>20</v>
      </c>
      <c r="K824" t="s">
        <v>1510</v>
      </c>
      <c r="L824" s="63" t="s">
        <v>77</v>
      </c>
      <c r="M824" s="227">
        <v>24500</v>
      </c>
      <c r="N824" s="63" t="s">
        <v>586</v>
      </c>
      <c r="O824" s="63" t="s">
        <v>586</v>
      </c>
      <c r="P824" s="228">
        <f>M824/$M$984</f>
        <v>2.1682855056751555E-5</v>
      </c>
    </row>
    <row r="825" spans="1:16" x14ac:dyDescent="0.2">
      <c r="A825" s="225" t="e">
        <f>A824+1</f>
        <v>#REF!</v>
      </c>
      <c r="B825" t="s">
        <v>2613</v>
      </c>
      <c r="C825" s="63" t="s">
        <v>2614</v>
      </c>
      <c r="E825" t="s">
        <v>2583</v>
      </c>
      <c r="F825" t="s">
        <v>2584</v>
      </c>
      <c r="G825" s="63" t="s">
        <v>590</v>
      </c>
      <c r="H825" s="63" t="s">
        <v>591</v>
      </c>
      <c r="I825" s="63">
        <v>20</v>
      </c>
      <c r="J825" s="63">
        <v>20</v>
      </c>
      <c r="K825" t="s">
        <v>1510</v>
      </c>
      <c r="L825" s="63" t="s">
        <v>77</v>
      </c>
      <c r="M825" s="227">
        <v>523500</v>
      </c>
      <c r="N825" s="63" t="s">
        <v>586</v>
      </c>
      <c r="O825" s="63" t="s">
        <v>586</v>
      </c>
      <c r="P825" s="228">
        <f>M825/$M$984</f>
        <v>4.6330508662079339E-4</v>
      </c>
    </row>
    <row r="826" spans="1:16" x14ac:dyDescent="0.2">
      <c r="A826" s="225" t="e">
        <f>A825+1</f>
        <v>#REF!</v>
      </c>
      <c r="B826" t="s">
        <v>1521</v>
      </c>
      <c r="C826" s="63" t="s">
        <v>722</v>
      </c>
      <c r="D826" s="63" t="s">
        <v>1761</v>
      </c>
      <c r="E826" t="s">
        <v>2529</v>
      </c>
      <c r="F826">
        <v>0</v>
      </c>
      <c r="G826" s="63" t="s">
        <v>590</v>
      </c>
      <c r="H826" s="63" t="s">
        <v>105</v>
      </c>
      <c r="I826" s="63">
        <v>20</v>
      </c>
      <c r="J826" s="63">
        <v>20</v>
      </c>
      <c r="K826" t="s">
        <v>1510</v>
      </c>
      <c r="L826" s="63" t="s">
        <v>77</v>
      </c>
      <c r="M826" s="227">
        <v>29620</v>
      </c>
      <c r="N826" s="63" t="s">
        <v>586</v>
      </c>
      <c r="O826" s="63" t="s">
        <v>586</v>
      </c>
      <c r="P826" s="228">
        <f>M826/$M$984</f>
        <v>2.6214129256366573E-5</v>
      </c>
    </row>
    <row r="827" spans="1:16" x14ac:dyDescent="0.2">
      <c r="A827" s="225" t="e">
        <f>A826+1</f>
        <v>#REF!</v>
      </c>
      <c r="B827" t="s">
        <v>2778</v>
      </c>
      <c r="C827" s="63" t="s">
        <v>2779</v>
      </c>
      <c r="D827" s="63" t="s">
        <v>656</v>
      </c>
      <c r="E827" t="s">
        <v>2780</v>
      </c>
      <c r="F827" t="s">
        <v>2781</v>
      </c>
      <c r="G827" s="63" t="s">
        <v>590</v>
      </c>
      <c r="H827" s="63" t="s">
        <v>591</v>
      </c>
      <c r="I827" s="63">
        <v>20</v>
      </c>
      <c r="J827" s="63">
        <v>20</v>
      </c>
      <c r="K827" t="s">
        <v>1510</v>
      </c>
      <c r="L827" s="63" t="s">
        <v>77</v>
      </c>
      <c r="M827" s="227">
        <v>500</v>
      </c>
      <c r="N827" s="63" t="s">
        <v>586</v>
      </c>
      <c r="O827" s="63" t="s">
        <v>586</v>
      </c>
      <c r="P827" s="228">
        <f>M827/$M$984</f>
        <v>4.4250724605615418E-7</v>
      </c>
    </row>
    <row r="828" spans="1:16" x14ac:dyDescent="0.2">
      <c r="A828" s="225" t="e">
        <f>A827+1</f>
        <v>#REF!</v>
      </c>
      <c r="B828" t="s">
        <v>1347</v>
      </c>
      <c r="C828" s="63" t="s">
        <v>1348</v>
      </c>
      <c r="E828" t="s">
        <v>2595</v>
      </c>
      <c r="F828" t="s">
        <v>2596</v>
      </c>
      <c r="G828" s="63" t="s">
        <v>590</v>
      </c>
      <c r="H828" s="63" t="s">
        <v>105</v>
      </c>
      <c r="I828" s="63">
        <v>20</v>
      </c>
      <c r="J828" s="63">
        <v>20</v>
      </c>
      <c r="K828" t="s">
        <v>1510</v>
      </c>
      <c r="L828" s="63" t="s">
        <v>77</v>
      </c>
      <c r="M828" s="227">
        <v>3093</v>
      </c>
      <c r="N828" s="63" t="s">
        <v>586</v>
      </c>
      <c r="O828" s="63" t="s">
        <v>586</v>
      </c>
      <c r="P828" s="228">
        <f>M828/$M$984</f>
        <v>2.7373498241033697E-6</v>
      </c>
    </row>
    <row r="829" spans="1:16" x14ac:dyDescent="0.2">
      <c r="A829" s="225" t="e">
        <f>A828+1</f>
        <v>#REF!</v>
      </c>
      <c r="B829" t="s">
        <v>3223</v>
      </c>
      <c r="C829" s="63" t="s">
        <v>3224</v>
      </c>
      <c r="E829" t="s">
        <v>1622</v>
      </c>
      <c r="F829" t="s">
        <v>1623</v>
      </c>
      <c r="G829" s="63" t="s">
        <v>590</v>
      </c>
      <c r="H829" s="63" t="s">
        <v>591</v>
      </c>
      <c r="I829" s="63">
        <v>20</v>
      </c>
      <c r="J829" s="63">
        <v>20</v>
      </c>
      <c r="K829" t="s">
        <v>1510</v>
      </c>
      <c r="L829" s="63" t="s">
        <v>77</v>
      </c>
      <c r="M829" s="227">
        <v>396000</v>
      </c>
      <c r="N829" s="63" t="s">
        <v>586</v>
      </c>
      <c r="O829" s="63" t="s">
        <v>586</v>
      </c>
      <c r="P829" s="228">
        <f>M829/$M$984</f>
        <v>3.5046573887647411E-4</v>
      </c>
    </row>
    <row r="830" spans="1:16" x14ac:dyDescent="0.2">
      <c r="A830" s="225" t="e">
        <f>A829+1</f>
        <v>#REF!</v>
      </c>
      <c r="B830" t="s">
        <v>2263</v>
      </c>
      <c r="C830" s="63" t="s">
        <v>2264</v>
      </c>
      <c r="D830" s="63" t="s">
        <v>656</v>
      </c>
      <c r="E830" t="s">
        <v>2438</v>
      </c>
      <c r="F830" t="s">
        <v>2439</v>
      </c>
      <c r="G830" s="63" t="s">
        <v>590</v>
      </c>
      <c r="H830" s="63" t="s">
        <v>591</v>
      </c>
      <c r="I830" s="63">
        <v>20</v>
      </c>
      <c r="J830" s="63">
        <v>20</v>
      </c>
      <c r="K830" t="s">
        <v>1510</v>
      </c>
      <c r="L830" s="63" t="s">
        <v>77</v>
      </c>
      <c r="M830" s="227">
        <v>324500</v>
      </c>
      <c r="N830" s="63" t="s">
        <v>586</v>
      </c>
      <c r="O830" s="63" t="s">
        <v>586</v>
      </c>
      <c r="P830" s="228">
        <f>M830/$M$984</f>
        <v>2.8718720269044407E-4</v>
      </c>
    </row>
    <row r="831" spans="1:16" x14ac:dyDescent="0.2">
      <c r="A831" s="225" t="e">
        <f>A830+1</f>
        <v>#REF!</v>
      </c>
      <c r="B831" t="s">
        <v>2763</v>
      </c>
      <c r="C831" s="63" t="s">
        <v>2764</v>
      </c>
      <c r="D831" s="63" t="s">
        <v>656</v>
      </c>
      <c r="E831" t="s">
        <v>2765</v>
      </c>
      <c r="F831" t="s">
        <v>2766</v>
      </c>
      <c r="G831" s="63" t="s">
        <v>590</v>
      </c>
      <c r="H831" s="63" t="s">
        <v>591</v>
      </c>
      <c r="I831" s="63">
        <v>20</v>
      </c>
      <c r="J831" s="63">
        <v>20</v>
      </c>
      <c r="K831" t="s">
        <v>1510</v>
      </c>
      <c r="L831" s="63" t="s">
        <v>77</v>
      </c>
      <c r="M831" s="227">
        <v>10300</v>
      </c>
      <c r="N831" s="63" t="s">
        <v>586</v>
      </c>
      <c r="O831" s="63" t="s">
        <v>586</v>
      </c>
      <c r="P831" s="228">
        <f>M831/$M$984</f>
        <v>9.1156492687567765E-6</v>
      </c>
    </row>
    <row r="832" spans="1:16" x14ac:dyDescent="0.2">
      <c r="A832" s="225" t="e">
        <f>A831+1</f>
        <v>#REF!</v>
      </c>
      <c r="B832" t="s">
        <v>2515</v>
      </c>
      <c r="C832" s="63" t="s">
        <v>2516</v>
      </c>
      <c r="E832" t="s">
        <v>2188</v>
      </c>
      <c r="F832" t="s">
        <v>2189</v>
      </c>
      <c r="G832" s="63" t="s">
        <v>590</v>
      </c>
      <c r="H832" s="63" t="s">
        <v>591</v>
      </c>
      <c r="I832" s="63">
        <v>20</v>
      </c>
      <c r="J832" s="63">
        <v>20</v>
      </c>
      <c r="K832" t="s">
        <v>1510</v>
      </c>
      <c r="L832" s="63" t="s">
        <v>77</v>
      </c>
      <c r="M832" s="227">
        <v>40000</v>
      </c>
      <c r="N832" s="63" t="s">
        <v>586</v>
      </c>
      <c r="O832" s="63" t="s">
        <v>586</v>
      </c>
      <c r="P832" s="228">
        <f>M832/$M$984</f>
        <v>3.5400579684492336E-5</v>
      </c>
    </row>
    <row r="833" spans="1:16" x14ac:dyDescent="0.2">
      <c r="A833" s="225" t="e">
        <f>A832+1</f>
        <v>#REF!</v>
      </c>
      <c r="B833" t="s">
        <v>1501</v>
      </c>
      <c r="C833" s="63" t="s">
        <v>1502</v>
      </c>
      <c r="D833" s="63" t="s">
        <v>656</v>
      </c>
      <c r="E833" t="s">
        <v>2188</v>
      </c>
      <c r="F833" t="s">
        <v>2189</v>
      </c>
      <c r="G833" s="63" t="s">
        <v>590</v>
      </c>
      <c r="H833" s="63" t="s">
        <v>591</v>
      </c>
      <c r="I833" s="63">
        <v>20</v>
      </c>
      <c r="J833" s="63">
        <v>20</v>
      </c>
      <c r="K833" t="s">
        <v>1510</v>
      </c>
      <c r="L833" s="63" t="s">
        <v>77</v>
      </c>
      <c r="M833" s="227">
        <v>25000</v>
      </c>
      <c r="N833" s="63" t="s">
        <v>586</v>
      </c>
      <c r="O833" s="63" t="s">
        <v>586</v>
      </c>
      <c r="P833" s="228">
        <f>M833/$M$984</f>
        <v>2.2125362302807708E-5</v>
      </c>
    </row>
    <row r="834" spans="1:16" x14ac:dyDescent="0.2">
      <c r="A834" s="225" t="e">
        <f>A833+1</f>
        <v>#REF!</v>
      </c>
      <c r="B834" t="s">
        <v>2320</v>
      </c>
      <c r="C834" s="63" t="s">
        <v>1633</v>
      </c>
      <c r="D834" s="63" t="s">
        <v>656</v>
      </c>
      <c r="E834" t="s">
        <v>2321</v>
      </c>
      <c r="F834" t="s">
        <v>2322</v>
      </c>
      <c r="G834" s="63" t="s">
        <v>590</v>
      </c>
      <c r="H834" s="63" t="s">
        <v>591</v>
      </c>
      <c r="I834" s="63">
        <v>20</v>
      </c>
      <c r="J834" s="63">
        <v>20</v>
      </c>
      <c r="K834" t="s">
        <v>1510</v>
      </c>
      <c r="L834" s="63" t="s">
        <v>77</v>
      </c>
      <c r="M834" s="227">
        <v>47000</v>
      </c>
      <c r="N834" s="63" t="s">
        <v>586</v>
      </c>
      <c r="O834" s="63" t="s">
        <v>586</v>
      </c>
      <c r="P834" s="228">
        <f>M834/$M$984</f>
        <v>4.1595681129278492E-5</v>
      </c>
    </row>
    <row r="835" spans="1:16" x14ac:dyDescent="0.2">
      <c r="A835" s="225" t="e">
        <f>A834+1</f>
        <v>#REF!</v>
      </c>
      <c r="B835" t="s">
        <v>1900</v>
      </c>
      <c r="C835" s="63" t="s">
        <v>1901</v>
      </c>
      <c r="D835" s="63" t="s">
        <v>656</v>
      </c>
      <c r="E835" t="s">
        <v>2328</v>
      </c>
      <c r="F835" t="s">
        <v>2329</v>
      </c>
      <c r="G835" s="63" t="s">
        <v>590</v>
      </c>
      <c r="H835" s="63" t="s">
        <v>591</v>
      </c>
      <c r="I835" s="63">
        <v>20</v>
      </c>
      <c r="J835" s="63">
        <v>20</v>
      </c>
      <c r="K835" t="s">
        <v>1510</v>
      </c>
      <c r="L835" s="63" t="s">
        <v>77</v>
      </c>
      <c r="M835" s="227">
        <v>36000</v>
      </c>
      <c r="N835" s="63" t="s">
        <v>586</v>
      </c>
      <c r="O835" s="63" t="s">
        <v>586</v>
      </c>
      <c r="P835" s="228">
        <f>M835/$M$984</f>
        <v>3.1860521716043098E-5</v>
      </c>
    </row>
    <row r="836" spans="1:16" x14ac:dyDescent="0.2">
      <c r="A836" s="225" t="e">
        <f>A835+1</f>
        <v>#REF!</v>
      </c>
      <c r="B836" t="s">
        <v>1328</v>
      </c>
      <c r="C836" s="63" t="s">
        <v>1329</v>
      </c>
      <c r="E836" t="s">
        <v>1330</v>
      </c>
      <c r="G836" s="63" t="s">
        <v>590</v>
      </c>
      <c r="H836" s="63" t="s">
        <v>591</v>
      </c>
      <c r="I836" s="63">
        <v>20</v>
      </c>
      <c r="J836" s="63">
        <v>20</v>
      </c>
      <c r="K836" t="s">
        <v>1510</v>
      </c>
      <c r="L836" s="63" t="s">
        <v>77</v>
      </c>
      <c r="M836" s="227">
        <v>5400</v>
      </c>
      <c r="N836" s="63" t="s">
        <v>586</v>
      </c>
      <c r="O836" s="63" t="s">
        <v>586</v>
      </c>
      <c r="P836" s="228">
        <f>M836/$M$984</f>
        <v>4.7790782574064648E-6</v>
      </c>
    </row>
    <row r="837" spans="1:16" x14ac:dyDescent="0.2">
      <c r="A837" s="225" t="e">
        <f>A836+1</f>
        <v>#REF!</v>
      </c>
      <c r="B837" t="s">
        <v>2082</v>
      </c>
      <c r="C837" s="63" t="s">
        <v>2083</v>
      </c>
      <c r="D837" s="63" t="s">
        <v>656</v>
      </c>
      <c r="E837" t="s">
        <v>1622</v>
      </c>
      <c r="F837" t="s">
        <v>1623</v>
      </c>
      <c r="G837" s="63" t="s">
        <v>590</v>
      </c>
      <c r="H837" s="63" t="s">
        <v>591</v>
      </c>
      <c r="I837" s="63">
        <v>20</v>
      </c>
      <c r="J837" s="63">
        <v>20</v>
      </c>
      <c r="K837" t="s">
        <v>1510</v>
      </c>
      <c r="L837" s="63" t="s">
        <v>77</v>
      </c>
      <c r="M837" s="227">
        <v>18000</v>
      </c>
      <c r="N837" s="63" t="s">
        <v>586</v>
      </c>
      <c r="O837" s="63" t="s">
        <v>586</v>
      </c>
      <c r="P837" s="228">
        <f>M837/$M$984</f>
        <v>1.5930260858021549E-5</v>
      </c>
    </row>
    <row r="838" spans="1:16" x14ac:dyDescent="0.2">
      <c r="A838" s="225" t="e">
        <f>A837+1</f>
        <v>#REF!</v>
      </c>
      <c r="B838" t="s">
        <v>2955</v>
      </c>
      <c r="C838" s="63" t="s">
        <v>2956</v>
      </c>
      <c r="E838" t="s">
        <v>2957</v>
      </c>
      <c r="F838" t="s">
        <v>2958</v>
      </c>
      <c r="G838" s="63" t="s">
        <v>590</v>
      </c>
      <c r="H838" s="63" t="s">
        <v>591</v>
      </c>
      <c r="I838" s="63">
        <v>20</v>
      </c>
      <c r="J838" s="63">
        <v>20</v>
      </c>
      <c r="K838" t="s">
        <v>1510</v>
      </c>
      <c r="L838" s="63" t="s">
        <v>77</v>
      </c>
      <c r="M838" s="227">
        <v>43000</v>
      </c>
      <c r="N838" s="63" t="s">
        <v>586</v>
      </c>
      <c r="O838" s="63" t="s">
        <v>586</v>
      </c>
      <c r="P838" s="228">
        <f>M838/$M$984</f>
        <v>3.8055623160829261E-5</v>
      </c>
    </row>
    <row r="839" spans="1:16" x14ac:dyDescent="0.2">
      <c r="A839" s="225" t="e">
        <f>A838+1</f>
        <v>#REF!</v>
      </c>
      <c r="B839" t="s">
        <v>175</v>
      </c>
      <c r="C839" s="63" t="s">
        <v>176</v>
      </c>
      <c r="D839" s="63" t="s">
        <v>656</v>
      </c>
      <c r="E839" t="s">
        <v>851</v>
      </c>
      <c r="F839" t="s">
        <v>804</v>
      </c>
      <c r="G839" s="63" t="s">
        <v>590</v>
      </c>
      <c r="H839" s="63" t="s">
        <v>591</v>
      </c>
      <c r="I839" s="63">
        <v>20</v>
      </c>
      <c r="J839" s="63">
        <v>20</v>
      </c>
      <c r="K839" t="s">
        <v>1510</v>
      </c>
      <c r="L839" s="63" t="s">
        <v>77</v>
      </c>
      <c r="M839" s="227">
        <v>88000</v>
      </c>
      <c r="N839" s="63" t="s">
        <v>586</v>
      </c>
      <c r="O839" s="63" t="s">
        <v>586</v>
      </c>
      <c r="P839" s="228">
        <f>M839/$M$984</f>
        <v>7.7881275305883134E-5</v>
      </c>
    </row>
    <row r="840" spans="1:16" x14ac:dyDescent="0.2">
      <c r="A840" s="225" t="e">
        <f>A839+1</f>
        <v>#REF!</v>
      </c>
      <c r="B840" t="s">
        <v>1877</v>
      </c>
      <c r="C840" s="63" t="s">
        <v>1878</v>
      </c>
      <c r="D840" s="63" t="s">
        <v>656</v>
      </c>
      <c r="E840" t="s">
        <v>2318</v>
      </c>
      <c r="F840" t="s">
        <v>2319</v>
      </c>
      <c r="G840" s="63" t="s">
        <v>590</v>
      </c>
      <c r="H840" s="63" t="s">
        <v>591</v>
      </c>
      <c r="I840" s="63">
        <v>20</v>
      </c>
      <c r="J840" s="63">
        <v>20</v>
      </c>
      <c r="K840" t="s">
        <v>1510</v>
      </c>
      <c r="L840" s="63" t="s">
        <v>77</v>
      </c>
      <c r="M840" s="227">
        <v>39500</v>
      </c>
      <c r="N840" s="63" t="s">
        <v>586</v>
      </c>
      <c r="O840" s="63" t="s">
        <v>586</v>
      </c>
      <c r="P840" s="228">
        <f>M840/$M$984</f>
        <v>3.4958072438436176E-5</v>
      </c>
    </row>
    <row r="841" spans="1:16" x14ac:dyDescent="0.2">
      <c r="A841" s="225" t="e">
        <f>A840+1</f>
        <v>#REF!</v>
      </c>
      <c r="B841" t="s">
        <v>469</v>
      </c>
      <c r="C841" s="63" t="s">
        <v>639</v>
      </c>
      <c r="E841" t="s">
        <v>2413</v>
      </c>
      <c r="F841" t="s">
        <v>2414</v>
      </c>
      <c r="G841" s="63" t="s">
        <v>590</v>
      </c>
      <c r="H841" s="63" t="s">
        <v>591</v>
      </c>
      <c r="I841" s="63">
        <v>20</v>
      </c>
      <c r="J841" s="63">
        <v>20</v>
      </c>
      <c r="K841" t="s">
        <v>1510</v>
      </c>
      <c r="L841" s="63" t="s">
        <v>77</v>
      </c>
      <c r="M841" s="227">
        <v>1019900</v>
      </c>
      <c r="N841" s="63" t="s">
        <v>586</v>
      </c>
      <c r="O841" s="63" t="s">
        <v>586</v>
      </c>
      <c r="P841" s="228">
        <f>M841/$M$984</f>
        <v>9.0262628050534325E-4</v>
      </c>
    </row>
    <row r="842" spans="1:16" x14ac:dyDescent="0.2">
      <c r="A842" s="225" t="e">
        <f>A841+1</f>
        <v>#REF!</v>
      </c>
      <c r="B842" t="s">
        <v>1009</v>
      </c>
      <c r="C842" s="63" t="s">
        <v>1010</v>
      </c>
      <c r="E842" t="s">
        <v>1011</v>
      </c>
      <c r="G842" s="63" t="s">
        <v>590</v>
      </c>
      <c r="H842" s="63" t="s">
        <v>591</v>
      </c>
      <c r="I842" s="63">
        <v>20</v>
      </c>
      <c r="J842" s="63">
        <v>20</v>
      </c>
      <c r="K842" t="s">
        <v>1510</v>
      </c>
      <c r="L842" s="63" t="s">
        <v>77</v>
      </c>
      <c r="M842" s="227">
        <v>580000</v>
      </c>
      <c r="N842" s="63" t="s">
        <v>586</v>
      </c>
      <c r="O842" s="63" t="s">
        <v>586</v>
      </c>
      <c r="P842" s="228">
        <f>M842/$M$984</f>
        <v>5.1330840542513885E-4</v>
      </c>
    </row>
    <row r="843" spans="1:16" x14ac:dyDescent="0.2">
      <c r="A843" s="225" t="e">
        <f>A842+1</f>
        <v>#REF!</v>
      </c>
      <c r="B843" t="s">
        <v>1701</v>
      </c>
      <c r="C843" s="63" t="s">
        <v>1702</v>
      </c>
      <c r="E843" t="s">
        <v>2459</v>
      </c>
      <c r="F843" t="s">
        <v>2460</v>
      </c>
      <c r="G843" s="63" t="s">
        <v>590</v>
      </c>
      <c r="H843" s="63" t="s">
        <v>591</v>
      </c>
      <c r="I843" s="63">
        <v>20</v>
      </c>
      <c r="J843" s="63">
        <v>20</v>
      </c>
      <c r="K843" t="s">
        <v>1510</v>
      </c>
      <c r="L843" s="63" t="s">
        <v>77</v>
      </c>
      <c r="M843" s="227">
        <v>109000</v>
      </c>
      <c r="N843" s="63" t="s">
        <v>586</v>
      </c>
      <c r="O843" s="63" t="s">
        <v>586</v>
      </c>
      <c r="P843" s="228">
        <f>M843/$M$984</f>
        <v>9.6466579640241615E-5</v>
      </c>
    </row>
    <row r="844" spans="1:16" x14ac:dyDescent="0.2">
      <c r="A844" s="225" t="e">
        <f>A843+1</f>
        <v>#REF!</v>
      </c>
      <c r="B844" t="s">
        <v>319</v>
      </c>
      <c r="C844" s="63" t="s">
        <v>332</v>
      </c>
      <c r="D844" s="63" t="s">
        <v>656</v>
      </c>
      <c r="E844" t="s">
        <v>2250</v>
      </c>
      <c r="F844" t="s">
        <v>2251</v>
      </c>
      <c r="G844" s="63" t="s">
        <v>590</v>
      </c>
      <c r="H844" s="63" t="s">
        <v>105</v>
      </c>
      <c r="I844" s="63">
        <v>20</v>
      </c>
      <c r="J844" s="63">
        <v>20</v>
      </c>
      <c r="K844" t="s">
        <v>1510</v>
      </c>
      <c r="L844" s="63" t="s">
        <v>77</v>
      </c>
      <c r="M844" s="227">
        <v>1085568</v>
      </c>
      <c r="N844" s="63" t="s">
        <v>586</v>
      </c>
      <c r="O844" s="63" t="s">
        <v>586</v>
      </c>
      <c r="P844" s="228">
        <f>M844/$M$984</f>
        <v>9.6074341217337433E-4</v>
      </c>
    </row>
    <row r="845" spans="1:16" x14ac:dyDescent="0.2">
      <c r="A845" s="225" t="e">
        <f>A844+1</f>
        <v>#REF!</v>
      </c>
      <c r="B845" t="s">
        <v>3139</v>
      </c>
      <c r="C845" s="63" t="s">
        <v>3140</v>
      </c>
      <c r="E845" t="s">
        <v>2940</v>
      </c>
      <c r="F845" t="s">
        <v>2941</v>
      </c>
      <c r="G845" s="63" t="s">
        <v>590</v>
      </c>
      <c r="H845" s="63" t="s">
        <v>591</v>
      </c>
      <c r="I845" s="63">
        <v>20</v>
      </c>
      <c r="J845" s="63">
        <v>20</v>
      </c>
      <c r="K845" t="s">
        <v>1510</v>
      </c>
      <c r="L845" s="63" t="s">
        <v>77</v>
      </c>
      <c r="M845" s="227">
        <v>63000</v>
      </c>
      <c r="N845" s="63" t="s">
        <v>586</v>
      </c>
      <c r="O845" s="63" t="s">
        <v>586</v>
      </c>
      <c r="P845" s="228">
        <f>M845/$M$984</f>
        <v>5.5755913003075422E-5</v>
      </c>
    </row>
    <row r="846" spans="1:16" x14ac:dyDescent="0.2">
      <c r="A846" s="225" t="e">
        <f>A845+1</f>
        <v>#REF!</v>
      </c>
      <c r="B846" t="s">
        <v>1827</v>
      </c>
      <c r="C846" s="63" t="s">
        <v>1828</v>
      </c>
      <c r="E846" t="s">
        <v>1829</v>
      </c>
      <c r="G846" s="63" t="s">
        <v>590</v>
      </c>
      <c r="H846" s="63" t="s">
        <v>591</v>
      </c>
      <c r="I846" s="63">
        <v>20</v>
      </c>
      <c r="J846" s="63">
        <v>20</v>
      </c>
      <c r="K846" t="s">
        <v>1510</v>
      </c>
      <c r="L846" s="63" t="s">
        <v>77</v>
      </c>
      <c r="M846" s="227">
        <v>7000</v>
      </c>
      <c r="N846" s="63" t="s">
        <v>586</v>
      </c>
      <c r="O846" s="63" t="s">
        <v>586</v>
      </c>
      <c r="P846" s="228">
        <f>M846/$M$984</f>
        <v>6.1951014447861583E-6</v>
      </c>
    </row>
    <row r="847" spans="1:16" x14ac:dyDescent="0.2">
      <c r="A847" s="225" t="e">
        <f>A846+1</f>
        <v>#REF!</v>
      </c>
      <c r="B847" t="s">
        <v>107</v>
      </c>
      <c r="C847" s="63" t="s">
        <v>474</v>
      </c>
      <c r="E847" t="s">
        <v>2532</v>
      </c>
      <c r="F847" t="s">
        <v>2533</v>
      </c>
      <c r="G847" s="63" t="s">
        <v>590</v>
      </c>
      <c r="H847" s="63" t="s">
        <v>120</v>
      </c>
      <c r="I847" s="63">
        <v>20</v>
      </c>
      <c r="J847" s="63">
        <v>20</v>
      </c>
      <c r="K847" t="s">
        <v>1510</v>
      </c>
      <c r="L847" s="63" t="s">
        <v>77</v>
      </c>
      <c r="M847" s="227">
        <v>500</v>
      </c>
      <c r="N847" s="63" t="s">
        <v>586</v>
      </c>
      <c r="O847" s="63" t="s">
        <v>586</v>
      </c>
      <c r="P847" s="228">
        <f>M847/$M$984</f>
        <v>4.4250724605615418E-7</v>
      </c>
    </row>
    <row r="848" spans="1:16" x14ac:dyDescent="0.2">
      <c r="A848" s="225" t="e">
        <f>A847+1</f>
        <v>#REF!</v>
      </c>
      <c r="B848" t="s">
        <v>1639</v>
      </c>
      <c r="C848" s="63" t="s">
        <v>1640</v>
      </c>
      <c r="E848" t="s">
        <v>1641</v>
      </c>
      <c r="F848" t="s">
        <v>1642</v>
      </c>
      <c r="G848" s="63" t="s">
        <v>590</v>
      </c>
      <c r="H848" s="63" t="s">
        <v>591</v>
      </c>
      <c r="I848" s="63">
        <v>20</v>
      </c>
      <c r="J848" s="63">
        <v>20</v>
      </c>
      <c r="K848" t="s">
        <v>1510</v>
      </c>
      <c r="L848" s="63" t="s">
        <v>77</v>
      </c>
      <c r="M848" s="227">
        <v>40500</v>
      </c>
      <c r="N848" s="63" t="s">
        <v>586</v>
      </c>
      <c r="O848" s="63" t="s">
        <v>586</v>
      </c>
      <c r="P848" s="228">
        <f>M848/$M$984</f>
        <v>3.5843086930548489E-5</v>
      </c>
    </row>
    <row r="849" spans="1:16" x14ac:dyDescent="0.2">
      <c r="A849" s="225" t="e">
        <f>A848+1</f>
        <v>#REF!</v>
      </c>
      <c r="B849" t="s">
        <v>569</v>
      </c>
      <c r="C849" s="63" t="s">
        <v>52</v>
      </c>
      <c r="E849" t="s">
        <v>1284</v>
      </c>
      <c r="F849" t="s">
        <v>1034</v>
      </c>
      <c r="G849" s="63" t="s">
        <v>590</v>
      </c>
      <c r="H849" s="63" t="s">
        <v>591</v>
      </c>
      <c r="I849" s="63">
        <v>20</v>
      </c>
      <c r="J849" s="63">
        <v>20</v>
      </c>
      <c r="K849" t="s">
        <v>1510</v>
      </c>
      <c r="L849" s="63" t="s">
        <v>77</v>
      </c>
      <c r="M849" s="227">
        <v>46000</v>
      </c>
      <c r="N849" s="63" t="s">
        <v>586</v>
      </c>
      <c r="O849" s="63" t="s">
        <v>586</v>
      </c>
      <c r="P849" s="228">
        <f>M849/$M$984</f>
        <v>4.0710666637166186E-5</v>
      </c>
    </row>
    <row r="850" spans="1:16" x14ac:dyDescent="0.2">
      <c r="A850" s="225" t="e">
        <f>A849+1</f>
        <v>#REF!</v>
      </c>
      <c r="B850" t="s">
        <v>2774</v>
      </c>
      <c r="C850" s="63" t="s">
        <v>2775</v>
      </c>
      <c r="E850" t="s">
        <v>2776</v>
      </c>
      <c r="F850" t="s">
        <v>2777</v>
      </c>
      <c r="G850" s="63" t="s">
        <v>590</v>
      </c>
      <c r="H850" s="63" t="s">
        <v>591</v>
      </c>
      <c r="I850" s="63">
        <v>20</v>
      </c>
      <c r="J850" s="63">
        <v>20</v>
      </c>
      <c r="K850" t="s">
        <v>1510</v>
      </c>
      <c r="L850" s="63" t="s">
        <v>77</v>
      </c>
      <c r="M850" s="227">
        <v>55000</v>
      </c>
      <c r="N850" s="63" t="s">
        <v>586</v>
      </c>
      <c r="O850" s="63" t="s">
        <v>586</v>
      </c>
      <c r="P850" s="228">
        <f>M850/$M$984</f>
        <v>4.867579706617696E-5</v>
      </c>
    </row>
    <row r="851" spans="1:16" x14ac:dyDescent="0.2">
      <c r="A851" s="225" t="e">
        <f>A850+1</f>
        <v>#REF!</v>
      </c>
      <c r="B851" t="s">
        <v>2963</v>
      </c>
      <c r="C851" s="63" t="s">
        <v>2964</v>
      </c>
      <c r="E851" t="s">
        <v>2849</v>
      </c>
      <c r="F851" t="s">
        <v>2850</v>
      </c>
      <c r="G851" s="63" t="s">
        <v>590</v>
      </c>
      <c r="H851" s="63" t="s">
        <v>591</v>
      </c>
      <c r="I851" s="63">
        <v>20</v>
      </c>
      <c r="J851" s="63">
        <v>20</v>
      </c>
      <c r="K851" t="s">
        <v>1510</v>
      </c>
      <c r="L851" s="63" t="s">
        <v>77</v>
      </c>
      <c r="M851" s="227">
        <v>47500</v>
      </c>
      <c r="N851" s="63" t="s">
        <v>586</v>
      </c>
      <c r="O851" s="63" t="s">
        <v>586</v>
      </c>
      <c r="P851" s="228">
        <f>M851/$M$984</f>
        <v>4.2038188375334645E-5</v>
      </c>
    </row>
    <row r="852" spans="1:16" x14ac:dyDescent="0.2">
      <c r="A852" s="225" t="e">
        <f>A851+1</f>
        <v>#REF!</v>
      </c>
      <c r="B852" t="s">
        <v>2847</v>
      </c>
      <c r="C852" s="63" t="s">
        <v>2848</v>
      </c>
      <c r="E852" t="s">
        <v>2849</v>
      </c>
      <c r="F852" t="s">
        <v>2850</v>
      </c>
      <c r="G852" s="63" t="s">
        <v>590</v>
      </c>
      <c r="H852" s="63" t="s">
        <v>591</v>
      </c>
      <c r="I852" s="63">
        <v>20</v>
      </c>
      <c r="J852" s="63">
        <v>20</v>
      </c>
      <c r="K852" t="s">
        <v>1510</v>
      </c>
      <c r="L852" s="63" t="s">
        <v>77</v>
      </c>
      <c r="M852" s="227">
        <v>397500</v>
      </c>
      <c r="N852" s="63" t="s">
        <v>586</v>
      </c>
      <c r="O852" s="63" t="s">
        <v>586</v>
      </c>
      <c r="P852" s="228">
        <f>M852/$M$984</f>
        <v>3.5179326061464259E-4</v>
      </c>
    </row>
    <row r="853" spans="1:16" x14ac:dyDescent="0.2">
      <c r="A853" s="225" t="e">
        <f>A852+1</f>
        <v>#REF!</v>
      </c>
      <c r="B853" t="s">
        <v>2888</v>
      </c>
      <c r="C853" s="63" t="s">
        <v>2889</v>
      </c>
      <c r="D853" s="63" t="s">
        <v>656</v>
      </c>
      <c r="E853" t="s">
        <v>2849</v>
      </c>
      <c r="F853" t="s">
        <v>2890</v>
      </c>
      <c r="G853" s="63" t="s">
        <v>590</v>
      </c>
      <c r="H853" s="63" t="s">
        <v>591</v>
      </c>
      <c r="I853" s="63">
        <v>20</v>
      </c>
      <c r="J853" s="63">
        <v>20</v>
      </c>
      <c r="K853" t="s">
        <v>1510</v>
      </c>
      <c r="L853" s="63" t="s">
        <v>77</v>
      </c>
      <c r="M853" s="227">
        <v>49500</v>
      </c>
      <c r="N853" s="63" t="s">
        <v>586</v>
      </c>
      <c r="O853" s="63" t="s">
        <v>586</v>
      </c>
      <c r="P853" s="228">
        <f>M853/$M$984</f>
        <v>4.3808217359559264E-5</v>
      </c>
    </row>
    <row r="854" spans="1:16" x14ac:dyDescent="0.2">
      <c r="A854" s="225" t="e">
        <f>A853+1</f>
        <v>#REF!</v>
      </c>
      <c r="B854" t="s">
        <v>3020</v>
      </c>
      <c r="C854" s="63" t="s">
        <v>3021</v>
      </c>
      <c r="E854" t="s">
        <v>3022</v>
      </c>
      <c r="F854" t="s">
        <v>3023</v>
      </c>
      <c r="G854" s="63" t="s">
        <v>590</v>
      </c>
      <c r="H854" s="63" t="s">
        <v>591</v>
      </c>
      <c r="I854" s="63">
        <v>20</v>
      </c>
      <c r="J854" s="63">
        <v>20</v>
      </c>
      <c r="K854" t="s">
        <v>1510</v>
      </c>
      <c r="L854" s="63" t="s">
        <v>77</v>
      </c>
      <c r="M854" s="227">
        <v>339000</v>
      </c>
      <c r="N854" s="63" t="s">
        <v>586</v>
      </c>
      <c r="O854" s="63" t="s">
        <v>586</v>
      </c>
      <c r="P854" s="228">
        <f>M854/$M$984</f>
        <v>3.0001991282607254E-4</v>
      </c>
    </row>
    <row r="855" spans="1:16" x14ac:dyDescent="0.2">
      <c r="A855" s="225" t="e">
        <f>A854+1</f>
        <v>#REF!</v>
      </c>
      <c r="B855" t="s">
        <v>2909</v>
      </c>
      <c r="C855" s="63" t="s">
        <v>2910</v>
      </c>
      <c r="D855" s="63" t="s">
        <v>656</v>
      </c>
      <c r="E855" t="s">
        <v>2911</v>
      </c>
      <c r="F855" t="s">
        <v>2912</v>
      </c>
      <c r="G855" s="63" t="s">
        <v>590</v>
      </c>
      <c r="H855" s="63" t="s">
        <v>591</v>
      </c>
      <c r="I855" s="63">
        <v>20</v>
      </c>
      <c r="J855" s="63">
        <v>20</v>
      </c>
      <c r="K855" t="s">
        <v>1510</v>
      </c>
      <c r="L855" s="63" t="s">
        <v>77</v>
      </c>
      <c r="M855" s="227">
        <v>371000</v>
      </c>
      <c r="N855" s="63" t="s">
        <v>586</v>
      </c>
      <c r="O855" s="63" t="s">
        <v>586</v>
      </c>
      <c r="P855" s="228">
        <f>M855/$M$984</f>
        <v>3.2834037657366639E-4</v>
      </c>
    </row>
    <row r="856" spans="1:16" x14ac:dyDescent="0.2">
      <c r="A856" s="225" t="e">
        <f>A855+1</f>
        <v>#REF!</v>
      </c>
      <c r="B856" t="s">
        <v>2704</v>
      </c>
      <c r="C856" s="63" t="s">
        <v>2705</v>
      </c>
      <c r="D856" s="63" t="s">
        <v>656</v>
      </c>
      <c r="E856" t="s">
        <v>2530</v>
      </c>
      <c r="F856" t="s">
        <v>2531</v>
      </c>
      <c r="G856" s="63" t="s">
        <v>590</v>
      </c>
      <c r="H856" s="63" t="s">
        <v>591</v>
      </c>
      <c r="I856" s="63">
        <v>20</v>
      </c>
      <c r="J856" s="63">
        <v>20</v>
      </c>
      <c r="K856" t="s">
        <v>1510</v>
      </c>
      <c r="L856" s="63" t="s">
        <v>77</v>
      </c>
      <c r="M856" s="227">
        <v>222500</v>
      </c>
      <c r="N856" s="63" t="s">
        <v>586</v>
      </c>
      <c r="O856" s="63" t="s">
        <v>586</v>
      </c>
      <c r="P856" s="228">
        <f>M856/$M$984</f>
        <v>1.9691572449498861E-4</v>
      </c>
    </row>
    <row r="857" spans="1:16" x14ac:dyDescent="0.2">
      <c r="A857" s="225" t="e">
        <f>A856+1</f>
        <v>#REF!</v>
      </c>
      <c r="B857" t="s">
        <v>1941</v>
      </c>
      <c r="C857" s="63" t="s">
        <v>1942</v>
      </c>
      <c r="E857" t="s">
        <v>2530</v>
      </c>
      <c r="F857" t="s">
        <v>2531</v>
      </c>
      <c r="G857" s="63" t="s">
        <v>590</v>
      </c>
      <c r="H857" s="63" t="s">
        <v>591</v>
      </c>
      <c r="I857" s="63">
        <v>20</v>
      </c>
      <c r="J857" s="63">
        <v>20</v>
      </c>
      <c r="K857" t="s">
        <v>1510</v>
      </c>
      <c r="L857" s="63" t="s">
        <v>77</v>
      </c>
      <c r="M857" s="227">
        <v>29500</v>
      </c>
      <c r="N857" s="63" t="s">
        <v>586</v>
      </c>
      <c r="O857" s="63" t="s">
        <v>586</v>
      </c>
      <c r="P857" s="228">
        <f>M857/$M$984</f>
        <v>2.6107927517313096E-5</v>
      </c>
    </row>
    <row r="858" spans="1:16" x14ac:dyDescent="0.2">
      <c r="A858" s="225" t="e">
        <f>A857+1</f>
        <v>#REF!</v>
      </c>
      <c r="B858" t="s">
        <v>3322</v>
      </c>
      <c r="C858" s="63" t="s">
        <v>3323</v>
      </c>
      <c r="E858" t="s">
        <v>3324</v>
      </c>
      <c r="F858" t="s">
        <v>3325</v>
      </c>
      <c r="G858" s="63" t="s">
        <v>590</v>
      </c>
      <c r="H858" s="63" t="s">
        <v>591</v>
      </c>
      <c r="I858" s="63">
        <v>20</v>
      </c>
      <c r="J858" s="63">
        <v>20</v>
      </c>
      <c r="K858" t="s">
        <v>1510</v>
      </c>
      <c r="L858" s="63" t="s">
        <v>77</v>
      </c>
      <c r="M858" s="227">
        <v>5000</v>
      </c>
      <c r="N858" s="63" t="s">
        <v>586</v>
      </c>
      <c r="O858" s="63" t="s">
        <v>586</v>
      </c>
      <c r="P858" s="228">
        <f>M858/$M$984</f>
        <v>4.425072460561542E-6</v>
      </c>
    </row>
    <row r="859" spans="1:16" x14ac:dyDescent="0.2">
      <c r="A859" s="225" t="e">
        <f>A858+1</f>
        <v>#REF!</v>
      </c>
      <c r="B859" t="s">
        <v>936</v>
      </c>
      <c r="C859" s="63" t="s">
        <v>937</v>
      </c>
      <c r="E859" t="s">
        <v>2583</v>
      </c>
      <c r="F859" t="s">
        <v>2584</v>
      </c>
      <c r="G859" s="63" t="s">
        <v>590</v>
      </c>
      <c r="H859" s="63" t="s">
        <v>591</v>
      </c>
      <c r="I859" s="63">
        <v>20</v>
      </c>
      <c r="J859" s="63">
        <v>20</v>
      </c>
      <c r="K859" t="s">
        <v>1510</v>
      </c>
      <c r="L859" s="63" t="s">
        <v>77</v>
      </c>
      <c r="M859" s="227">
        <v>7000</v>
      </c>
      <c r="N859" s="63" t="s">
        <v>586</v>
      </c>
      <c r="O859" s="63" t="s">
        <v>586</v>
      </c>
      <c r="P859" s="228">
        <f>M859/$M$984</f>
        <v>6.1951014447861583E-6</v>
      </c>
    </row>
    <row r="860" spans="1:16" x14ac:dyDescent="0.2">
      <c r="A860" s="225" t="e">
        <f>A859+1</f>
        <v>#REF!</v>
      </c>
      <c r="B860" t="s">
        <v>2801</v>
      </c>
      <c r="C860" s="63" t="s">
        <v>2802</v>
      </c>
      <c r="D860" s="63" t="s">
        <v>656</v>
      </c>
      <c r="E860" t="s">
        <v>2803</v>
      </c>
      <c r="F860" t="s">
        <v>2804</v>
      </c>
      <c r="G860" s="63" t="s">
        <v>590</v>
      </c>
      <c r="H860" s="63" t="s">
        <v>591</v>
      </c>
      <c r="I860" s="63">
        <v>20</v>
      </c>
      <c r="J860" s="63">
        <v>20</v>
      </c>
      <c r="K860" t="s">
        <v>1510</v>
      </c>
      <c r="L860" s="63" t="s">
        <v>77</v>
      </c>
      <c r="M860" s="227">
        <v>529000</v>
      </c>
      <c r="N860" s="63" t="s">
        <v>586</v>
      </c>
      <c r="O860" s="63" t="s">
        <v>586</v>
      </c>
      <c r="P860" s="228">
        <f>M860/$M$984</f>
        <v>4.681726663274111E-4</v>
      </c>
    </row>
    <row r="861" spans="1:16" x14ac:dyDescent="0.2">
      <c r="A861" s="225" t="e">
        <f>A860+1</f>
        <v>#REF!</v>
      </c>
      <c r="B861" t="s">
        <v>3377</v>
      </c>
      <c r="C861" s="63" t="s">
        <v>3378</v>
      </c>
      <c r="D861" s="63" t="s">
        <v>656</v>
      </c>
      <c r="E861" t="s">
        <v>3379</v>
      </c>
      <c r="F861" t="s">
        <v>3380</v>
      </c>
      <c r="G861" s="63" t="s">
        <v>590</v>
      </c>
      <c r="H861" s="63" t="s">
        <v>591</v>
      </c>
      <c r="I861" s="63">
        <v>20</v>
      </c>
      <c r="J861" s="63">
        <v>20</v>
      </c>
      <c r="K861" t="s">
        <v>1510</v>
      </c>
      <c r="L861" s="63" t="s">
        <v>77</v>
      </c>
      <c r="M861" s="227">
        <v>69000</v>
      </c>
      <c r="N861" s="63" t="s">
        <v>586</v>
      </c>
      <c r="O861" s="63" t="s">
        <v>586</v>
      </c>
      <c r="P861" s="228">
        <f>M861/$M$984</f>
        <v>6.1065999955749279E-5</v>
      </c>
    </row>
    <row r="862" spans="1:16" x14ac:dyDescent="0.2">
      <c r="A862" s="225" t="e">
        <f>A861+1</f>
        <v>#REF!</v>
      </c>
      <c r="B862" t="s">
        <v>255</v>
      </c>
      <c r="C862" s="63" t="s">
        <v>256</v>
      </c>
      <c r="E862" t="s">
        <v>851</v>
      </c>
      <c r="F862" t="s">
        <v>804</v>
      </c>
      <c r="G862" s="63" t="s">
        <v>590</v>
      </c>
      <c r="H862" s="63" t="s">
        <v>591</v>
      </c>
      <c r="I862" s="63">
        <v>20</v>
      </c>
      <c r="J862" s="63">
        <v>20</v>
      </c>
      <c r="K862" t="s">
        <v>1510</v>
      </c>
      <c r="L862" s="63" t="s">
        <v>77</v>
      </c>
      <c r="M862" s="227">
        <v>137500</v>
      </c>
      <c r="N862" s="63" t="s">
        <v>586</v>
      </c>
      <c r="O862" s="63" t="s">
        <v>586</v>
      </c>
      <c r="P862" s="228">
        <f>M862/$M$984</f>
        <v>1.216894926654424E-4</v>
      </c>
    </row>
    <row r="863" spans="1:16" x14ac:dyDescent="0.2">
      <c r="A863" s="225" t="e">
        <f>A862+1</f>
        <v>#REF!</v>
      </c>
      <c r="B863" t="s">
        <v>2626</v>
      </c>
      <c r="C863" s="63" t="s">
        <v>2627</v>
      </c>
      <c r="E863" t="s">
        <v>1622</v>
      </c>
      <c r="F863" t="s">
        <v>1623</v>
      </c>
      <c r="G863" s="63" t="s">
        <v>590</v>
      </c>
      <c r="H863" s="63" t="s">
        <v>591</v>
      </c>
      <c r="I863" s="63">
        <v>20</v>
      </c>
      <c r="J863" s="63">
        <v>20</v>
      </c>
      <c r="K863" t="s">
        <v>1510</v>
      </c>
      <c r="L863" s="63" t="s">
        <v>77</v>
      </c>
      <c r="M863" s="227">
        <v>117500</v>
      </c>
      <c r="N863" s="63" t="s">
        <v>586</v>
      </c>
      <c r="O863" s="63" t="s">
        <v>586</v>
      </c>
      <c r="P863" s="228">
        <f>M863/$M$984</f>
        <v>1.0398920282319624E-4</v>
      </c>
    </row>
    <row r="864" spans="1:16" x14ac:dyDescent="0.2">
      <c r="A864" s="225" t="e">
        <f>A863+1</f>
        <v>#REF!</v>
      </c>
      <c r="B864" t="s">
        <v>163</v>
      </c>
      <c r="C864" s="63" t="s">
        <v>164</v>
      </c>
      <c r="E864" t="s">
        <v>851</v>
      </c>
      <c r="F864" t="s">
        <v>804</v>
      </c>
      <c r="G864" s="63" t="s">
        <v>590</v>
      </c>
      <c r="H864" s="63" t="s">
        <v>591</v>
      </c>
      <c r="I864" s="63">
        <v>20</v>
      </c>
      <c r="J864" s="63">
        <v>20</v>
      </c>
      <c r="K864" t="s">
        <v>1510</v>
      </c>
      <c r="L864" s="63" t="s">
        <v>77</v>
      </c>
      <c r="M864" s="227">
        <v>152500</v>
      </c>
      <c r="N864" s="63" t="s">
        <v>586</v>
      </c>
      <c r="O864" s="63" t="s">
        <v>586</v>
      </c>
      <c r="P864" s="228">
        <f>M864/$M$984</f>
        <v>1.3496471004712703E-4</v>
      </c>
    </row>
    <row r="865" spans="1:16" x14ac:dyDescent="0.2">
      <c r="A865" s="225" t="e">
        <f>A864+1</f>
        <v>#REF!</v>
      </c>
      <c r="B865" t="s">
        <v>1143</v>
      </c>
      <c r="C865" s="63" t="s">
        <v>1144</v>
      </c>
      <c r="E865" t="s">
        <v>851</v>
      </c>
      <c r="F865" t="s">
        <v>804</v>
      </c>
      <c r="G865" s="63" t="s">
        <v>590</v>
      </c>
      <c r="H865" s="63" t="s">
        <v>591</v>
      </c>
      <c r="I865" s="63">
        <v>20</v>
      </c>
      <c r="J865" s="63">
        <v>20</v>
      </c>
      <c r="K865" t="s">
        <v>1510</v>
      </c>
      <c r="L865" s="63" t="s">
        <v>77</v>
      </c>
      <c r="M865" s="227">
        <v>143500</v>
      </c>
      <c r="N865" s="63" t="s">
        <v>586</v>
      </c>
      <c r="O865" s="63" t="s">
        <v>586</v>
      </c>
      <c r="P865" s="228">
        <f>M865/$M$984</f>
        <v>1.2699957961811623E-4</v>
      </c>
    </row>
    <row r="866" spans="1:16" x14ac:dyDescent="0.2">
      <c r="A866" s="225" t="e">
        <f>A865+1</f>
        <v>#REF!</v>
      </c>
      <c r="B866" t="s">
        <v>435</v>
      </c>
      <c r="C866" s="63" t="s">
        <v>436</v>
      </c>
      <c r="E866" t="s">
        <v>851</v>
      </c>
      <c r="F866" t="s">
        <v>804</v>
      </c>
      <c r="G866" s="63" t="s">
        <v>590</v>
      </c>
      <c r="H866" s="63" t="s">
        <v>591</v>
      </c>
      <c r="I866" s="63">
        <v>20</v>
      </c>
      <c r="J866" s="63">
        <v>20</v>
      </c>
      <c r="K866" t="s">
        <v>1510</v>
      </c>
      <c r="L866" s="63" t="s">
        <v>77</v>
      </c>
      <c r="M866" s="227">
        <v>9000</v>
      </c>
      <c r="N866" s="63" t="s">
        <v>586</v>
      </c>
      <c r="O866" s="63" t="s">
        <v>586</v>
      </c>
      <c r="P866" s="228">
        <f>M866/$M$984</f>
        <v>7.9651304290107746E-6</v>
      </c>
    </row>
    <row r="867" spans="1:16" x14ac:dyDescent="0.2">
      <c r="A867" s="225" t="e">
        <f>A866+1</f>
        <v>#REF!</v>
      </c>
      <c r="B867" t="s">
        <v>1096</v>
      </c>
      <c r="C867" s="63" t="s">
        <v>1097</v>
      </c>
      <c r="E867" t="s">
        <v>851</v>
      </c>
      <c r="F867" t="s">
        <v>804</v>
      </c>
      <c r="G867" s="63" t="s">
        <v>590</v>
      </c>
      <c r="H867" s="63" t="s">
        <v>591</v>
      </c>
      <c r="I867" s="63">
        <v>20</v>
      </c>
      <c r="J867" s="63">
        <v>20</v>
      </c>
      <c r="K867" t="s">
        <v>1510</v>
      </c>
      <c r="L867" s="63" t="s">
        <v>77</v>
      </c>
      <c r="M867" s="227">
        <v>484000</v>
      </c>
      <c r="N867" s="63" t="s">
        <v>586</v>
      </c>
      <c r="O867" s="63" t="s">
        <v>586</v>
      </c>
      <c r="P867" s="228">
        <f>M867/$M$984</f>
        <v>4.2834701418235726E-4</v>
      </c>
    </row>
    <row r="868" spans="1:16" x14ac:dyDescent="0.2">
      <c r="A868" s="225" t="e">
        <f>A867+1</f>
        <v>#REF!</v>
      </c>
      <c r="B868" t="s">
        <v>2874</v>
      </c>
      <c r="C868" s="63" t="s">
        <v>2875</v>
      </c>
      <c r="E868" t="s">
        <v>2876</v>
      </c>
      <c r="F868" t="s">
        <v>2877</v>
      </c>
      <c r="G868" s="63" t="s">
        <v>590</v>
      </c>
      <c r="H868" s="63" t="s">
        <v>591</v>
      </c>
      <c r="I868" s="63">
        <v>20</v>
      </c>
      <c r="J868" s="63">
        <v>20</v>
      </c>
      <c r="K868" t="s">
        <v>1510</v>
      </c>
      <c r="L868" s="63" t="s">
        <v>77</v>
      </c>
      <c r="M868" s="227">
        <v>22500</v>
      </c>
      <c r="N868" s="63" t="s">
        <v>586</v>
      </c>
      <c r="O868" s="63" t="s">
        <v>586</v>
      </c>
      <c r="P868" s="228">
        <f>M868/$M$984</f>
        <v>1.9912826072526937E-5</v>
      </c>
    </row>
    <row r="869" spans="1:16" x14ac:dyDescent="0.2">
      <c r="A869" s="225" t="e">
        <f>A868+1</f>
        <v>#REF!</v>
      </c>
      <c r="B869" t="s">
        <v>1291</v>
      </c>
      <c r="C869" s="63" t="s">
        <v>1292</v>
      </c>
      <c r="D869" s="63" t="s">
        <v>656</v>
      </c>
      <c r="E869" t="s">
        <v>2973</v>
      </c>
      <c r="F869" t="s">
        <v>2566</v>
      </c>
      <c r="G869" s="63" t="s">
        <v>590</v>
      </c>
      <c r="H869" s="63" t="s">
        <v>591</v>
      </c>
      <c r="I869" s="63">
        <v>20</v>
      </c>
      <c r="J869" s="63">
        <v>20</v>
      </c>
      <c r="K869" t="s">
        <v>1510</v>
      </c>
      <c r="L869" s="63" t="s">
        <v>77</v>
      </c>
      <c r="M869" s="227">
        <v>12000</v>
      </c>
      <c r="N869" s="63" t="s">
        <v>586</v>
      </c>
      <c r="O869" s="63" t="s">
        <v>586</v>
      </c>
      <c r="P869" s="228">
        <f>M869/$M$984</f>
        <v>1.0620173905347699E-5</v>
      </c>
    </row>
    <row r="870" spans="1:16" x14ac:dyDescent="0.2">
      <c r="A870" s="225" t="e">
        <f>A869+1</f>
        <v>#REF!</v>
      </c>
      <c r="B870" t="s">
        <v>3106</v>
      </c>
      <c r="C870" s="63" t="s">
        <v>3107</v>
      </c>
      <c r="E870" t="s">
        <v>3108</v>
      </c>
      <c r="F870" t="s">
        <v>3109</v>
      </c>
      <c r="G870" s="63" t="s">
        <v>590</v>
      </c>
      <c r="H870" s="63" t="s">
        <v>591</v>
      </c>
      <c r="I870" s="63">
        <v>20</v>
      </c>
      <c r="J870" s="63">
        <v>20</v>
      </c>
      <c r="K870" t="s">
        <v>1510</v>
      </c>
      <c r="L870" s="63" t="s">
        <v>77</v>
      </c>
      <c r="M870" s="227">
        <v>1371500</v>
      </c>
      <c r="N870" s="63" t="s">
        <v>586</v>
      </c>
      <c r="O870" s="63" t="s">
        <v>586</v>
      </c>
      <c r="P870" s="228">
        <f>M870/$M$984</f>
        <v>1.2137973759320309E-3</v>
      </c>
    </row>
    <row r="871" spans="1:16" x14ac:dyDescent="0.2">
      <c r="A871" s="225" t="e">
        <f>A870+1</f>
        <v>#REF!</v>
      </c>
      <c r="B871" t="s">
        <v>3364</v>
      </c>
      <c r="C871" s="63" t="s">
        <v>3365</v>
      </c>
      <c r="E871" t="s">
        <v>2295</v>
      </c>
      <c r="F871" t="s">
        <v>2296</v>
      </c>
      <c r="G871" s="63" t="s">
        <v>590</v>
      </c>
      <c r="H871" s="63" t="s">
        <v>591</v>
      </c>
      <c r="I871" s="63">
        <v>20</v>
      </c>
      <c r="J871" s="63">
        <v>20</v>
      </c>
      <c r="K871" t="s">
        <v>1510</v>
      </c>
      <c r="L871" s="63" t="s">
        <v>77</v>
      </c>
      <c r="M871" s="227">
        <v>140500</v>
      </c>
      <c r="N871" s="63" t="s">
        <v>586</v>
      </c>
      <c r="O871" s="63" t="s">
        <v>586</v>
      </c>
      <c r="P871" s="228">
        <f>M871/$M$984</f>
        <v>1.2434453614177933E-4</v>
      </c>
    </row>
    <row r="872" spans="1:16" x14ac:dyDescent="0.2">
      <c r="A872" s="225" t="e">
        <f>A871+1</f>
        <v>#REF!</v>
      </c>
      <c r="B872" t="s">
        <v>2293</v>
      </c>
      <c r="C872" s="63" t="s">
        <v>2294</v>
      </c>
      <c r="E872" t="s">
        <v>2295</v>
      </c>
      <c r="F872" t="s">
        <v>2296</v>
      </c>
      <c r="G872" s="63" t="s">
        <v>590</v>
      </c>
      <c r="H872" s="63" t="s">
        <v>591</v>
      </c>
      <c r="I872" s="63">
        <v>20</v>
      </c>
      <c r="J872" s="63">
        <v>20</v>
      </c>
      <c r="K872" t="s">
        <v>1510</v>
      </c>
      <c r="L872" s="63" t="s">
        <v>77</v>
      </c>
      <c r="M872" s="227">
        <v>83910</v>
      </c>
      <c r="N872" s="63" t="s">
        <v>586</v>
      </c>
      <c r="O872" s="63" t="s">
        <v>586</v>
      </c>
      <c r="P872" s="228">
        <f>M872/$M$984</f>
        <v>7.426156603314379E-5</v>
      </c>
    </row>
    <row r="873" spans="1:16" x14ac:dyDescent="0.2">
      <c r="A873" s="225" t="e">
        <f>A872+1</f>
        <v>#REF!</v>
      </c>
      <c r="B873" t="s">
        <v>2308</v>
      </c>
      <c r="C873" s="63" t="s">
        <v>2309</v>
      </c>
      <c r="E873" t="s">
        <v>1622</v>
      </c>
      <c r="F873" t="s">
        <v>1623</v>
      </c>
      <c r="G873" s="63" t="s">
        <v>590</v>
      </c>
      <c r="H873" s="63" t="s">
        <v>591</v>
      </c>
      <c r="I873" s="63">
        <v>20</v>
      </c>
      <c r="J873" s="63">
        <v>20</v>
      </c>
      <c r="K873" t="s">
        <v>1510</v>
      </c>
      <c r="L873" s="63" t="s">
        <v>77</v>
      </c>
      <c r="M873" s="227">
        <v>71000</v>
      </c>
      <c r="N873" s="63" t="s">
        <v>586</v>
      </c>
      <c r="O873" s="63" t="s">
        <v>586</v>
      </c>
      <c r="P873" s="228">
        <f>M873/$M$984</f>
        <v>6.2836028939973891E-5</v>
      </c>
    </row>
    <row r="874" spans="1:16" x14ac:dyDescent="0.2">
      <c r="A874" s="225" t="e">
        <f>A873+1</f>
        <v>#REF!</v>
      </c>
      <c r="B874" t="s">
        <v>2160</v>
      </c>
      <c r="C874" s="63" t="s">
        <v>2161</v>
      </c>
      <c r="E874" t="s">
        <v>2162</v>
      </c>
      <c r="G874" s="63" t="s">
        <v>590</v>
      </c>
      <c r="H874" s="63" t="s">
        <v>591</v>
      </c>
      <c r="I874" s="63">
        <v>20</v>
      </c>
      <c r="J874" s="63">
        <v>20</v>
      </c>
      <c r="K874" t="s">
        <v>1510</v>
      </c>
      <c r="L874" s="63" t="s">
        <v>77</v>
      </c>
      <c r="M874" s="227">
        <v>56500</v>
      </c>
      <c r="N874" s="63" t="s">
        <v>586</v>
      </c>
      <c r="O874" s="63" t="s">
        <v>586</v>
      </c>
      <c r="P874" s="228">
        <f>M874/$M$984</f>
        <v>5.000331880434542E-5</v>
      </c>
    </row>
    <row r="875" spans="1:16" x14ac:dyDescent="0.2">
      <c r="A875" s="225" t="e">
        <f>A874+1</f>
        <v>#REF!</v>
      </c>
      <c r="B875" t="s">
        <v>2139</v>
      </c>
      <c r="C875" s="63" t="s">
        <v>2140</v>
      </c>
      <c r="E875" t="s">
        <v>2141</v>
      </c>
      <c r="F875" t="s">
        <v>2142</v>
      </c>
      <c r="G875" s="63" t="s">
        <v>590</v>
      </c>
      <c r="H875" s="63" t="s">
        <v>2143</v>
      </c>
      <c r="I875" s="63">
        <v>20</v>
      </c>
      <c r="J875" s="63">
        <v>20</v>
      </c>
      <c r="K875" t="s">
        <v>1510</v>
      </c>
      <c r="L875" s="63" t="s">
        <v>77</v>
      </c>
      <c r="M875" s="227">
        <v>498500</v>
      </c>
      <c r="N875" s="63" t="s">
        <v>586</v>
      </c>
      <c r="O875" s="63" t="s">
        <v>586</v>
      </c>
      <c r="P875" s="228">
        <f>M875/$M$984</f>
        <v>4.4117972431798573E-4</v>
      </c>
    </row>
    <row r="876" spans="1:16" x14ac:dyDescent="0.2">
      <c r="A876" s="225" t="e">
        <f>A875+1</f>
        <v>#REF!</v>
      </c>
      <c r="B876" t="s">
        <v>2203</v>
      </c>
      <c r="C876" s="63" t="s">
        <v>2204</v>
      </c>
      <c r="D876" s="63" t="s">
        <v>656</v>
      </c>
      <c r="E876" t="s">
        <v>2466</v>
      </c>
      <c r="F876" t="s">
        <v>2467</v>
      </c>
      <c r="G876" s="63" t="s">
        <v>590</v>
      </c>
      <c r="H876" s="63" t="s">
        <v>591</v>
      </c>
      <c r="I876" s="63">
        <v>20</v>
      </c>
      <c r="J876" s="63">
        <v>20</v>
      </c>
      <c r="K876" t="s">
        <v>1510</v>
      </c>
      <c r="L876" s="63" t="s">
        <v>77</v>
      </c>
      <c r="M876" s="227">
        <v>54000</v>
      </c>
      <c r="N876" s="63" t="s">
        <v>586</v>
      </c>
      <c r="O876" s="63" t="s">
        <v>586</v>
      </c>
      <c r="P876" s="228">
        <f>M876/$M$984</f>
        <v>4.7790782574064648E-5</v>
      </c>
    </row>
    <row r="877" spans="1:16" x14ac:dyDescent="0.2">
      <c r="A877" s="225" t="e">
        <f>A876+1</f>
        <v>#REF!</v>
      </c>
      <c r="B877" t="s">
        <v>320</v>
      </c>
      <c r="C877" s="63" t="s">
        <v>321</v>
      </c>
      <c r="E877" t="s">
        <v>2416</v>
      </c>
      <c r="F877" t="s">
        <v>2417</v>
      </c>
      <c r="G877" s="63" t="s">
        <v>590</v>
      </c>
      <c r="H877" s="63" t="s">
        <v>105</v>
      </c>
      <c r="I877" s="63">
        <v>20</v>
      </c>
      <c r="J877" s="63">
        <v>20</v>
      </c>
      <c r="K877" t="s">
        <v>1510</v>
      </c>
      <c r="L877" s="63" t="s">
        <v>77</v>
      </c>
      <c r="M877" s="227">
        <v>975245</v>
      </c>
      <c r="N877" s="63" t="s">
        <v>586</v>
      </c>
      <c r="O877" s="63" t="s">
        <v>586</v>
      </c>
      <c r="P877" s="228">
        <f>M877/$M$984</f>
        <v>8.6310595836006814E-4</v>
      </c>
    </row>
    <row r="878" spans="1:16" x14ac:dyDescent="0.2">
      <c r="A878" s="225" t="e">
        <f>A877+1</f>
        <v>#REF!</v>
      </c>
      <c r="B878" t="s">
        <v>2642</v>
      </c>
      <c r="C878" s="63" t="s">
        <v>2643</v>
      </c>
      <c r="D878" s="63" t="s">
        <v>656</v>
      </c>
      <c r="E878" t="s">
        <v>2644</v>
      </c>
      <c r="F878" t="s">
        <v>2417</v>
      </c>
      <c r="G878" s="63" t="s">
        <v>590</v>
      </c>
      <c r="H878" s="63" t="s">
        <v>591</v>
      </c>
      <c r="I878" s="63">
        <v>20</v>
      </c>
      <c r="J878" s="63">
        <v>20</v>
      </c>
      <c r="K878" t="s">
        <v>1510</v>
      </c>
      <c r="L878" s="63" t="s">
        <v>77</v>
      </c>
      <c r="M878" s="227">
        <v>430169</v>
      </c>
      <c r="N878" s="63" t="s">
        <v>586</v>
      </c>
      <c r="O878" s="63" t="s">
        <v>586</v>
      </c>
      <c r="P878" s="228">
        <f>M878/$M$984</f>
        <v>3.8070579905745958E-4</v>
      </c>
    </row>
    <row r="879" spans="1:16" x14ac:dyDescent="0.2">
      <c r="A879" s="225" t="e">
        <f>A878+1</f>
        <v>#REF!</v>
      </c>
      <c r="B879" t="s">
        <v>479</v>
      </c>
      <c r="C879" s="63" t="s">
        <v>480</v>
      </c>
      <c r="D879" s="63" t="s">
        <v>656</v>
      </c>
      <c r="E879" t="s">
        <v>2300</v>
      </c>
      <c r="F879" t="s">
        <v>2301</v>
      </c>
      <c r="G879" s="63" t="s">
        <v>590</v>
      </c>
      <c r="H879" s="63" t="s">
        <v>591</v>
      </c>
      <c r="I879" s="63">
        <v>20</v>
      </c>
      <c r="J879" s="63">
        <v>20</v>
      </c>
      <c r="K879" t="s">
        <v>1510</v>
      </c>
      <c r="L879" s="63" t="s">
        <v>77</v>
      </c>
      <c r="M879" s="227">
        <v>86500</v>
      </c>
      <c r="N879" s="63" t="s">
        <v>586</v>
      </c>
      <c r="O879" s="63" t="s">
        <v>586</v>
      </c>
      <c r="P879" s="228">
        <f>M879/$M$984</f>
        <v>7.6553753567714668E-5</v>
      </c>
    </row>
    <row r="880" spans="1:16" x14ac:dyDescent="0.2">
      <c r="A880" s="225" t="e">
        <f>A879+1</f>
        <v>#REF!</v>
      </c>
      <c r="B880" t="s">
        <v>2657</v>
      </c>
      <c r="C880" s="63" t="s">
        <v>2658</v>
      </c>
      <c r="E880" t="s">
        <v>2659</v>
      </c>
      <c r="G880" s="63" t="s">
        <v>590</v>
      </c>
      <c r="H880" s="63" t="s">
        <v>85</v>
      </c>
      <c r="I880" s="63">
        <v>20</v>
      </c>
      <c r="J880" s="63">
        <v>20</v>
      </c>
      <c r="K880" t="s">
        <v>1510</v>
      </c>
      <c r="L880" s="63" t="s">
        <v>77</v>
      </c>
      <c r="M880" s="227">
        <v>16000</v>
      </c>
      <c r="N880" s="63" t="s">
        <v>586</v>
      </c>
      <c r="O880" s="63" t="s">
        <v>586</v>
      </c>
      <c r="P880" s="228">
        <f>M880/$M$984</f>
        <v>1.4160231873796934E-5</v>
      </c>
    </row>
    <row r="881" spans="1:16" x14ac:dyDescent="0.2">
      <c r="A881" s="225" t="e">
        <f>A880+1</f>
        <v>#REF!</v>
      </c>
      <c r="B881" t="s">
        <v>2679</v>
      </c>
      <c r="C881" s="63" t="s">
        <v>2680</v>
      </c>
      <c r="E881" t="s">
        <v>2681</v>
      </c>
      <c r="F881" t="s">
        <v>2682</v>
      </c>
      <c r="G881" s="63" t="s">
        <v>590</v>
      </c>
      <c r="H881" s="63" t="s">
        <v>649</v>
      </c>
      <c r="I881" s="63">
        <v>15</v>
      </c>
      <c r="J881" s="63">
        <v>10</v>
      </c>
      <c r="K881" t="s">
        <v>1510</v>
      </c>
      <c r="L881" s="63" t="s">
        <v>77</v>
      </c>
      <c r="M881" s="227">
        <v>15000</v>
      </c>
      <c r="N881" s="63" t="s">
        <v>586</v>
      </c>
      <c r="O881" s="63" t="s">
        <v>586</v>
      </c>
      <c r="P881" s="228">
        <f>M881/$M$984</f>
        <v>1.3275217381684624E-5</v>
      </c>
    </row>
    <row r="882" spans="1:16" x14ac:dyDescent="0.2">
      <c r="A882" s="225" t="e">
        <f>A881+1</f>
        <v>#REF!</v>
      </c>
      <c r="B882" t="s">
        <v>934</v>
      </c>
      <c r="C882" s="63" t="s">
        <v>935</v>
      </c>
      <c r="E882" t="s">
        <v>1190</v>
      </c>
      <c r="G882" s="63" t="s">
        <v>590</v>
      </c>
      <c r="H882" s="63" t="s">
        <v>591</v>
      </c>
      <c r="I882" s="63">
        <v>20</v>
      </c>
      <c r="J882" s="63">
        <v>20</v>
      </c>
      <c r="K882" t="s">
        <v>1510</v>
      </c>
      <c r="L882" s="63" t="s">
        <v>77</v>
      </c>
      <c r="M882" s="227">
        <v>12500</v>
      </c>
      <c r="N882" s="63" t="s">
        <v>586</v>
      </c>
      <c r="O882" s="63" t="s">
        <v>586</v>
      </c>
      <c r="P882" s="228">
        <f>M882/$M$984</f>
        <v>1.1062681151403854E-5</v>
      </c>
    </row>
    <row r="883" spans="1:16" x14ac:dyDescent="0.2">
      <c r="A883" s="225" t="e">
        <f>A882+1</f>
        <v>#REF!</v>
      </c>
      <c r="B883" t="s">
        <v>2742</v>
      </c>
      <c r="C883" s="63" t="s">
        <v>2743</v>
      </c>
      <c r="E883" t="s">
        <v>2744</v>
      </c>
      <c r="F883" t="s">
        <v>2745</v>
      </c>
      <c r="G883" s="63" t="s">
        <v>590</v>
      </c>
      <c r="H883" s="63" t="s">
        <v>591</v>
      </c>
      <c r="I883" s="63">
        <v>20</v>
      </c>
      <c r="J883" s="63">
        <v>20</v>
      </c>
      <c r="K883" t="s">
        <v>1510</v>
      </c>
      <c r="L883" s="63" t="s">
        <v>77</v>
      </c>
      <c r="M883" s="227">
        <v>112000</v>
      </c>
      <c r="N883" s="63" t="s">
        <v>586</v>
      </c>
      <c r="O883" s="63" t="s">
        <v>586</v>
      </c>
      <c r="P883" s="228">
        <f>M883/$M$984</f>
        <v>9.9121623116578533E-5</v>
      </c>
    </row>
    <row r="884" spans="1:16" x14ac:dyDescent="0.2">
      <c r="A884" s="225" t="e">
        <f>A883+1</f>
        <v>#REF!</v>
      </c>
      <c r="B884" t="s">
        <v>3426</v>
      </c>
      <c r="C884" s="63" t="s">
        <v>3427</v>
      </c>
      <c r="E884" t="s">
        <v>3428</v>
      </c>
      <c r="G884" s="63" t="s">
        <v>590</v>
      </c>
      <c r="H884" s="63" t="s">
        <v>105</v>
      </c>
      <c r="I884" s="63">
        <v>20</v>
      </c>
      <c r="J884" s="63">
        <v>20</v>
      </c>
      <c r="K884" t="s">
        <v>1510</v>
      </c>
      <c r="L884" s="63" t="s">
        <v>77</v>
      </c>
      <c r="M884" s="227">
        <v>13000</v>
      </c>
      <c r="N884" s="63" t="s">
        <v>586</v>
      </c>
      <c r="O884" s="63" t="s">
        <v>586</v>
      </c>
      <c r="P884" s="228">
        <f>M884/$M$984</f>
        <v>1.1505188397460009E-5</v>
      </c>
    </row>
    <row r="885" spans="1:16" x14ac:dyDescent="0.2">
      <c r="A885" s="225" t="e">
        <f>A884+1</f>
        <v>#REF!</v>
      </c>
      <c r="B885" t="s">
        <v>253</v>
      </c>
      <c r="C885" s="63" t="s">
        <v>254</v>
      </c>
      <c r="E885" t="s">
        <v>992</v>
      </c>
      <c r="G885" s="63" t="s">
        <v>590</v>
      </c>
      <c r="H885" s="63" t="s">
        <v>591</v>
      </c>
      <c r="I885" s="63">
        <v>20</v>
      </c>
      <c r="J885" s="63">
        <v>20</v>
      </c>
      <c r="K885" t="s">
        <v>1510</v>
      </c>
      <c r="L885" s="63" t="s">
        <v>77</v>
      </c>
      <c r="M885" s="227">
        <v>618500</v>
      </c>
      <c r="N885" s="63" t="s">
        <v>586</v>
      </c>
      <c r="O885" s="63" t="s">
        <v>586</v>
      </c>
      <c r="P885" s="228">
        <f>M885/$M$984</f>
        <v>5.4738146337146272E-4</v>
      </c>
    </row>
    <row r="886" spans="1:16" x14ac:dyDescent="0.2">
      <c r="A886" s="225" t="e">
        <f>A885+1</f>
        <v>#REF!</v>
      </c>
      <c r="B886" t="s">
        <v>2135</v>
      </c>
      <c r="C886" s="63" t="s">
        <v>2136</v>
      </c>
      <c r="E886" t="s">
        <v>992</v>
      </c>
      <c r="G886" s="63" t="s">
        <v>590</v>
      </c>
      <c r="H886" s="63" t="s">
        <v>591</v>
      </c>
      <c r="I886" s="63">
        <v>20</v>
      </c>
      <c r="J886" s="63">
        <v>20</v>
      </c>
      <c r="K886" t="s">
        <v>1510</v>
      </c>
      <c r="L886" s="63" t="s">
        <v>77</v>
      </c>
      <c r="M886" s="227">
        <v>330500</v>
      </c>
      <c r="N886" s="63" t="s">
        <v>586</v>
      </c>
      <c r="O886" s="63" t="s">
        <v>586</v>
      </c>
      <c r="P886" s="228">
        <f>M886/$M$984</f>
        <v>2.9249728964311788E-4</v>
      </c>
    </row>
    <row r="887" spans="1:16" x14ac:dyDescent="0.2">
      <c r="A887" s="225" t="e">
        <f>A886+1</f>
        <v>#REF!</v>
      </c>
      <c r="B887" t="s">
        <v>2133</v>
      </c>
      <c r="C887" s="63" t="s">
        <v>2134</v>
      </c>
      <c r="E887" t="s">
        <v>986</v>
      </c>
      <c r="G887" s="63" t="s">
        <v>590</v>
      </c>
      <c r="H887" s="63" t="s">
        <v>591</v>
      </c>
      <c r="I887" s="63">
        <v>20</v>
      </c>
      <c r="J887" s="63">
        <v>20</v>
      </c>
      <c r="K887" t="s">
        <v>1510</v>
      </c>
      <c r="L887" s="63" t="s">
        <v>77</v>
      </c>
      <c r="M887" s="227">
        <v>412000</v>
      </c>
      <c r="N887" s="63" t="s">
        <v>586</v>
      </c>
      <c r="O887" s="63" t="s">
        <v>586</v>
      </c>
      <c r="P887" s="228">
        <f>M887/$M$984</f>
        <v>3.6462597075027106E-4</v>
      </c>
    </row>
    <row r="888" spans="1:16" x14ac:dyDescent="0.2">
      <c r="A888" s="225" t="e">
        <f>A887+1</f>
        <v>#REF!</v>
      </c>
      <c r="B888" t="s">
        <v>1617</v>
      </c>
      <c r="C888" s="63" t="s">
        <v>1618</v>
      </c>
      <c r="D888" s="63" t="s">
        <v>656</v>
      </c>
      <c r="E888" t="s">
        <v>2565</v>
      </c>
      <c r="F888">
        <v>2111</v>
      </c>
      <c r="G888" s="63" t="s">
        <v>590</v>
      </c>
      <c r="H888" s="63" t="s">
        <v>591</v>
      </c>
      <c r="I888" s="63">
        <v>20</v>
      </c>
      <c r="J888" s="63">
        <v>20</v>
      </c>
      <c r="K888" t="s">
        <v>1510</v>
      </c>
      <c r="L888" s="63" t="s">
        <v>77</v>
      </c>
      <c r="M888" s="227">
        <v>31000</v>
      </c>
      <c r="N888" s="63" t="s">
        <v>586</v>
      </c>
      <c r="O888" s="63" t="s">
        <v>586</v>
      </c>
      <c r="P888" s="228">
        <f>M888/$M$984</f>
        <v>2.7435449255481558E-5</v>
      </c>
    </row>
    <row r="889" spans="1:16" x14ac:dyDescent="0.2">
      <c r="A889" s="225" t="e">
        <f>A888+1</f>
        <v>#REF!</v>
      </c>
      <c r="B889" t="s">
        <v>561</v>
      </c>
      <c r="C889" s="63" t="s">
        <v>562</v>
      </c>
      <c r="E889" t="s">
        <v>992</v>
      </c>
      <c r="G889" s="63" t="s">
        <v>590</v>
      </c>
      <c r="H889" s="63" t="s">
        <v>591</v>
      </c>
      <c r="I889" s="63">
        <v>20</v>
      </c>
      <c r="J889" s="63">
        <v>20</v>
      </c>
      <c r="K889" t="s">
        <v>1510</v>
      </c>
      <c r="L889" s="63" t="s">
        <v>77</v>
      </c>
      <c r="M889" s="227">
        <v>21000</v>
      </c>
      <c r="N889" s="63" t="s">
        <v>586</v>
      </c>
      <c r="O889" s="63" t="s">
        <v>586</v>
      </c>
      <c r="P889" s="228">
        <f>M889/$M$984</f>
        <v>1.8585304334358474E-5</v>
      </c>
    </row>
    <row r="890" spans="1:16" x14ac:dyDescent="0.2">
      <c r="A890" s="225" t="e">
        <f>A889+1</f>
        <v>#REF!</v>
      </c>
      <c r="B890" t="s">
        <v>2392</v>
      </c>
      <c r="C890" s="63" t="s">
        <v>2393</v>
      </c>
      <c r="D890" s="63" t="s">
        <v>656</v>
      </c>
      <c r="E890" t="s">
        <v>2597</v>
      </c>
      <c r="F890" t="s">
        <v>2598</v>
      </c>
      <c r="G890" s="63" t="s">
        <v>590</v>
      </c>
      <c r="H890" s="63" t="s">
        <v>591</v>
      </c>
      <c r="I890" s="63">
        <v>20</v>
      </c>
      <c r="J890" s="63">
        <v>20</v>
      </c>
      <c r="K890" t="s">
        <v>1510</v>
      </c>
      <c r="L890" s="63" t="s">
        <v>77</v>
      </c>
      <c r="M890" s="227">
        <v>3000</v>
      </c>
      <c r="N890" s="63" t="s">
        <v>586</v>
      </c>
      <c r="O890" s="63" t="s">
        <v>586</v>
      </c>
      <c r="P890" s="228">
        <f>M890/$M$984</f>
        <v>2.6550434763369249E-6</v>
      </c>
    </row>
    <row r="891" spans="1:16" x14ac:dyDescent="0.2">
      <c r="A891" s="225" t="e">
        <f>A890+1</f>
        <v>#REF!</v>
      </c>
      <c r="B891" t="s">
        <v>2617</v>
      </c>
      <c r="C891" s="63" t="s">
        <v>2618</v>
      </c>
      <c r="E891" t="s">
        <v>992</v>
      </c>
      <c r="G891" s="63" t="s">
        <v>590</v>
      </c>
      <c r="H891" s="63" t="s">
        <v>591</v>
      </c>
      <c r="I891" s="63">
        <v>20</v>
      </c>
      <c r="J891" s="63">
        <v>20</v>
      </c>
      <c r="K891" t="s">
        <v>1510</v>
      </c>
      <c r="L891" s="63" t="s">
        <v>77</v>
      </c>
      <c r="M891" s="227">
        <v>823000</v>
      </c>
      <c r="N891" s="63" t="s">
        <v>586</v>
      </c>
      <c r="O891" s="63" t="s">
        <v>586</v>
      </c>
      <c r="P891" s="228">
        <f>M891/$M$984</f>
        <v>7.283669270084298E-4</v>
      </c>
    </row>
    <row r="892" spans="1:16" x14ac:dyDescent="0.2">
      <c r="A892" s="225" t="e">
        <f>A891+1</f>
        <v>#REF!</v>
      </c>
      <c r="B892" t="s">
        <v>664</v>
      </c>
      <c r="C892" s="63" t="s">
        <v>665</v>
      </c>
      <c r="E892" t="s">
        <v>992</v>
      </c>
      <c r="G892" s="63" t="s">
        <v>590</v>
      </c>
      <c r="H892" s="63" t="s">
        <v>591</v>
      </c>
      <c r="I892" s="63">
        <v>20</v>
      </c>
      <c r="J892" s="63">
        <v>20</v>
      </c>
      <c r="K892" t="s">
        <v>1510</v>
      </c>
      <c r="L892" s="63" t="s">
        <v>77</v>
      </c>
      <c r="M892" s="227">
        <v>54500</v>
      </c>
      <c r="N892" s="63" t="s">
        <v>586</v>
      </c>
      <c r="O892" s="63" t="s">
        <v>586</v>
      </c>
      <c r="P892" s="228">
        <f>M892/$M$984</f>
        <v>4.8233289820120807E-5</v>
      </c>
    </row>
    <row r="893" spans="1:16" x14ac:dyDescent="0.2">
      <c r="A893" s="225" t="e">
        <f>A892+1</f>
        <v>#REF!</v>
      </c>
      <c r="B893" t="s">
        <v>648</v>
      </c>
      <c r="C893" s="63" t="s">
        <v>412</v>
      </c>
      <c r="E893" t="s">
        <v>986</v>
      </c>
      <c r="G893" s="63" t="s">
        <v>590</v>
      </c>
      <c r="H893" s="63" t="s">
        <v>591</v>
      </c>
      <c r="I893" s="63">
        <v>20</v>
      </c>
      <c r="J893" s="63">
        <v>20</v>
      </c>
      <c r="K893" t="s">
        <v>1510</v>
      </c>
      <c r="L893" s="63" t="s">
        <v>77</v>
      </c>
      <c r="M893" s="227">
        <v>1400600</v>
      </c>
      <c r="N893" s="63" t="s">
        <v>586</v>
      </c>
      <c r="O893" s="63" t="s">
        <v>586</v>
      </c>
      <c r="P893" s="228">
        <f>M893/$M$984</f>
        <v>1.239551297652499E-3</v>
      </c>
    </row>
    <row r="894" spans="1:16" x14ac:dyDescent="0.2">
      <c r="A894" s="225" t="e">
        <f>A893+1</f>
        <v>#REF!</v>
      </c>
      <c r="B894" t="s">
        <v>653</v>
      </c>
      <c r="C894" s="63" t="s">
        <v>413</v>
      </c>
      <c r="D894" s="63" t="s">
        <v>656</v>
      </c>
      <c r="E894" t="s">
        <v>2931</v>
      </c>
      <c r="F894" t="s">
        <v>2932</v>
      </c>
      <c r="G894" s="63" t="s">
        <v>590</v>
      </c>
      <c r="H894" s="63" t="s">
        <v>591</v>
      </c>
      <c r="I894" s="63">
        <v>20</v>
      </c>
      <c r="J894" s="63">
        <v>20</v>
      </c>
      <c r="K894" t="s">
        <v>1510</v>
      </c>
      <c r="L894" s="63" t="s">
        <v>77</v>
      </c>
      <c r="M894" s="227">
        <v>73000</v>
      </c>
      <c r="N894" s="63" t="s">
        <v>586</v>
      </c>
      <c r="O894" s="63" t="s">
        <v>586</v>
      </c>
      <c r="P894" s="228">
        <f>M894/$M$984</f>
        <v>6.4606057924198503E-5</v>
      </c>
    </row>
    <row r="895" spans="1:16" x14ac:dyDescent="0.2">
      <c r="A895" s="225" t="e">
        <f>A894+1</f>
        <v>#REF!</v>
      </c>
      <c r="B895" t="s">
        <v>1613</v>
      </c>
      <c r="C895" s="63" t="s">
        <v>1614</v>
      </c>
      <c r="E895" t="s">
        <v>2565</v>
      </c>
      <c r="F895">
        <v>2111</v>
      </c>
      <c r="G895" s="63" t="s">
        <v>590</v>
      </c>
      <c r="H895" s="63" t="s">
        <v>591</v>
      </c>
      <c r="I895" s="63">
        <v>20</v>
      </c>
      <c r="J895" s="63">
        <v>20</v>
      </c>
      <c r="K895" t="s">
        <v>1510</v>
      </c>
      <c r="L895" s="63" t="s">
        <v>77</v>
      </c>
      <c r="M895" s="227">
        <v>20000</v>
      </c>
      <c r="N895" s="63" t="s">
        <v>586</v>
      </c>
      <c r="O895" s="63" t="s">
        <v>586</v>
      </c>
      <c r="P895" s="228">
        <f>M895/$M$984</f>
        <v>1.7700289842246168E-5</v>
      </c>
    </row>
    <row r="896" spans="1:16" x14ac:dyDescent="0.2">
      <c r="A896" s="225" t="e">
        <f>A895+1</f>
        <v>#REF!</v>
      </c>
      <c r="B896" t="s">
        <v>3297</v>
      </c>
      <c r="C896" s="63" t="s">
        <v>3298</v>
      </c>
      <c r="E896" t="s">
        <v>3299</v>
      </c>
      <c r="F896" t="s">
        <v>3300</v>
      </c>
      <c r="G896" s="63" t="s">
        <v>590</v>
      </c>
      <c r="H896" s="63" t="s">
        <v>105</v>
      </c>
      <c r="I896" s="63">
        <v>20</v>
      </c>
      <c r="J896" s="63">
        <v>20</v>
      </c>
      <c r="K896" t="s">
        <v>1510</v>
      </c>
      <c r="L896" s="63" t="s">
        <v>77</v>
      </c>
      <c r="M896" s="227">
        <v>14500</v>
      </c>
      <c r="N896" s="63" t="s">
        <v>586</v>
      </c>
      <c r="O896" s="63" t="s">
        <v>586</v>
      </c>
      <c r="P896" s="228">
        <f>M896/$M$984</f>
        <v>1.2832710135628471E-5</v>
      </c>
    </row>
    <row r="897" spans="1:16" x14ac:dyDescent="0.2">
      <c r="A897" s="225" t="e">
        <f>A896+1</f>
        <v>#REF!</v>
      </c>
      <c r="B897" t="s">
        <v>2811</v>
      </c>
      <c r="C897" s="63" t="s">
        <v>2812</v>
      </c>
      <c r="D897" s="63" t="s">
        <v>656</v>
      </c>
      <c r="E897" t="s">
        <v>2813</v>
      </c>
      <c r="F897" t="s">
        <v>2814</v>
      </c>
      <c r="G897" s="63" t="s">
        <v>590</v>
      </c>
      <c r="H897" s="63" t="s">
        <v>591</v>
      </c>
      <c r="I897" s="63">
        <v>20</v>
      </c>
      <c r="J897" s="63">
        <v>20</v>
      </c>
      <c r="K897" t="s">
        <v>1510</v>
      </c>
      <c r="L897" s="63" t="s">
        <v>77</v>
      </c>
      <c r="M897" s="227">
        <v>1511000</v>
      </c>
      <c r="N897" s="63" t="s">
        <v>586</v>
      </c>
      <c r="O897" s="63" t="s">
        <v>586</v>
      </c>
      <c r="P897" s="228">
        <f>M897/$M$984</f>
        <v>1.337256897581698E-3</v>
      </c>
    </row>
    <row r="898" spans="1:16" x14ac:dyDescent="0.2">
      <c r="A898" s="225" t="e">
        <f>A897+1</f>
        <v>#REF!</v>
      </c>
      <c r="B898" t="s">
        <v>3136</v>
      </c>
      <c r="C898" s="63" t="s">
        <v>3137</v>
      </c>
      <c r="D898" s="63" t="s">
        <v>656</v>
      </c>
      <c r="E898" t="s">
        <v>3138</v>
      </c>
      <c r="F898" t="s">
        <v>1623</v>
      </c>
      <c r="G898" s="63" t="s">
        <v>590</v>
      </c>
      <c r="H898" s="63" t="s">
        <v>591</v>
      </c>
      <c r="I898" s="63">
        <v>20</v>
      </c>
      <c r="J898" s="63">
        <v>20</v>
      </c>
      <c r="K898" t="s">
        <v>1510</v>
      </c>
      <c r="L898" s="63" t="s">
        <v>77</v>
      </c>
      <c r="M898" s="227">
        <v>66500</v>
      </c>
      <c r="N898" s="63" t="s">
        <v>586</v>
      </c>
      <c r="O898" s="63" t="s">
        <v>586</v>
      </c>
      <c r="P898" s="228">
        <f>M898/$M$984</f>
        <v>5.8853463725468507E-5</v>
      </c>
    </row>
    <row r="899" spans="1:16" x14ac:dyDescent="0.2">
      <c r="A899" s="225" t="e">
        <f>A898+1</f>
        <v>#REF!</v>
      </c>
      <c r="B899" t="s">
        <v>3390</v>
      </c>
      <c r="C899" s="63" t="s">
        <v>3391</v>
      </c>
      <c r="D899" s="63" t="s">
        <v>656</v>
      </c>
      <c r="E899" t="s">
        <v>3392</v>
      </c>
      <c r="F899" t="s">
        <v>3393</v>
      </c>
      <c r="G899" s="63" t="s">
        <v>590</v>
      </c>
      <c r="H899" s="63" t="s">
        <v>591</v>
      </c>
      <c r="I899" s="63">
        <v>20</v>
      </c>
      <c r="J899" s="63">
        <v>20</v>
      </c>
      <c r="K899" t="s">
        <v>1510</v>
      </c>
      <c r="L899" s="63" t="s">
        <v>77</v>
      </c>
      <c r="M899" s="227">
        <v>50500</v>
      </c>
      <c r="N899" s="63" t="s">
        <v>586</v>
      </c>
      <c r="O899" s="63" t="s">
        <v>586</v>
      </c>
      <c r="P899" s="228">
        <f>M899/$M$984</f>
        <v>4.469323185167157E-5</v>
      </c>
    </row>
    <row r="900" spans="1:16" x14ac:dyDescent="0.2">
      <c r="A900" s="225" t="e">
        <f>A899+1</f>
        <v>#REF!</v>
      </c>
      <c r="B900" t="s">
        <v>1691</v>
      </c>
      <c r="C900" s="63" t="s">
        <v>1692</v>
      </c>
      <c r="D900" s="63" t="s">
        <v>656</v>
      </c>
      <c r="E900" t="s">
        <v>2434</v>
      </c>
      <c r="F900" t="s">
        <v>2435</v>
      </c>
      <c r="G900" s="63" t="s">
        <v>590</v>
      </c>
      <c r="H900" s="63" t="s">
        <v>591</v>
      </c>
      <c r="I900" s="63">
        <v>20</v>
      </c>
      <c r="J900" s="63">
        <v>20</v>
      </c>
      <c r="K900" t="s">
        <v>1510</v>
      </c>
      <c r="L900" s="63" t="s">
        <v>77</v>
      </c>
      <c r="M900" s="227">
        <v>375000</v>
      </c>
      <c r="N900" s="63" t="s">
        <v>586</v>
      </c>
      <c r="O900" s="63" t="s">
        <v>586</v>
      </c>
      <c r="P900" s="228">
        <f>M900/$M$984</f>
        <v>3.3188043454211562E-4</v>
      </c>
    </row>
    <row r="901" spans="1:16" x14ac:dyDescent="0.2">
      <c r="A901" s="225" t="e">
        <f>A900+1</f>
        <v>#REF!</v>
      </c>
      <c r="B901" t="s">
        <v>1122</v>
      </c>
      <c r="C901" s="63" t="s">
        <v>1123</v>
      </c>
      <c r="D901" s="63" t="s">
        <v>656</v>
      </c>
      <c r="E901" t="s">
        <v>2454</v>
      </c>
      <c r="F901" t="s">
        <v>804</v>
      </c>
      <c r="G901" s="63" t="s">
        <v>590</v>
      </c>
      <c r="H901" s="63" t="s">
        <v>591</v>
      </c>
      <c r="I901" s="63">
        <v>20</v>
      </c>
      <c r="J901" s="63">
        <v>20</v>
      </c>
      <c r="K901" t="s">
        <v>1510</v>
      </c>
      <c r="L901" s="63" t="s">
        <v>77</v>
      </c>
      <c r="M901" s="227">
        <v>228000</v>
      </c>
      <c r="N901" s="63" t="s">
        <v>586</v>
      </c>
      <c r="O901" s="63" t="s">
        <v>586</v>
      </c>
      <c r="P901" s="228">
        <f>M901/$M$984</f>
        <v>2.0178330420160629E-4</v>
      </c>
    </row>
    <row r="902" spans="1:16" x14ac:dyDescent="0.2">
      <c r="A902" s="225" t="e">
        <f>A901+1</f>
        <v>#REF!</v>
      </c>
      <c r="B902" t="s">
        <v>2489</v>
      </c>
      <c r="C902" s="63" t="s">
        <v>2490</v>
      </c>
      <c r="D902" s="63" t="s">
        <v>656</v>
      </c>
      <c r="E902" t="s">
        <v>2491</v>
      </c>
      <c r="F902" t="s">
        <v>1762</v>
      </c>
      <c r="G902" s="63" t="s">
        <v>590</v>
      </c>
      <c r="H902" s="63" t="s">
        <v>591</v>
      </c>
      <c r="I902" s="63">
        <v>20</v>
      </c>
      <c r="J902" s="63">
        <v>20</v>
      </c>
      <c r="K902" t="s">
        <v>1510</v>
      </c>
      <c r="L902" s="63" t="s">
        <v>77</v>
      </c>
      <c r="M902" s="227">
        <v>793500</v>
      </c>
      <c r="N902" s="63" t="s">
        <v>586</v>
      </c>
      <c r="O902" s="63" t="s">
        <v>586</v>
      </c>
      <c r="P902" s="228">
        <f>M902/$M$984</f>
        <v>7.022589994911167E-4</v>
      </c>
    </row>
    <row r="903" spans="1:16" x14ac:dyDescent="0.2">
      <c r="A903" s="225" t="e">
        <f>A902+1</f>
        <v>#REF!</v>
      </c>
      <c r="B903" t="s">
        <v>3127</v>
      </c>
      <c r="C903" s="63" t="s">
        <v>3128</v>
      </c>
      <c r="E903" t="s">
        <v>3129</v>
      </c>
      <c r="G903" s="63" t="s">
        <v>590</v>
      </c>
      <c r="H903" s="63" t="s">
        <v>591</v>
      </c>
      <c r="I903" s="63">
        <v>20</v>
      </c>
      <c r="J903" s="63">
        <v>20</v>
      </c>
      <c r="K903" t="s">
        <v>1510</v>
      </c>
      <c r="L903" s="63" t="s">
        <v>77</v>
      </c>
      <c r="M903" s="227">
        <v>330000</v>
      </c>
      <c r="N903" s="63" t="s">
        <v>586</v>
      </c>
      <c r="O903" s="63" t="s">
        <v>586</v>
      </c>
      <c r="P903" s="228">
        <f>M903/$M$984</f>
        <v>2.9205478239706178E-4</v>
      </c>
    </row>
    <row r="904" spans="1:16" x14ac:dyDescent="0.2">
      <c r="A904" s="225" t="e">
        <f>A903+1</f>
        <v>#REF!</v>
      </c>
      <c r="B904" t="s">
        <v>2006</v>
      </c>
      <c r="C904" s="63" t="s">
        <v>2007</v>
      </c>
      <c r="D904" s="63" t="s">
        <v>656</v>
      </c>
      <c r="E904" t="s">
        <v>2551</v>
      </c>
      <c r="F904" t="s">
        <v>2552</v>
      </c>
      <c r="G904" s="63" t="s">
        <v>590</v>
      </c>
      <c r="H904" s="63" t="s">
        <v>591</v>
      </c>
      <c r="I904" s="63">
        <v>20</v>
      </c>
      <c r="J904" s="63">
        <v>20</v>
      </c>
      <c r="K904" t="s">
        <v>1510</v>
      </c>
      <c r="L904" s="63" t="s">
        <v>77</v>
      </c>
      <c r="M904" s="227">
        <v>18156</v>
      </c>
      <c r="N904" s="63" t="s">
        <v>586</v>
      </c>
      <c r="O904" s="63" t="s">
        <v>586</v>
      </c>
      <c r="P904" s="228">
        <f>M904/$M$984</f>
        <v>1.6068323118791071E-5</v>
      </c>
    </row>
    <row r="905" spans="1:16" x14ac:dyDescent="0.2">
      <c r="A905" s="225" t="e">
        <f>A904+1</f>
        <v>#REF!</v>
      </c>
      <c r="B905" t="s">
        <v>3442</v>
      </c>
      <c r="C905" s="63" t="s">
        <v>3443</v>
      </c>
      <c r="D905" s="63" t="s">
        <v>656</v>
      </c>
      <c r="E905" t="s">
        <v>3444</v>
      </c>
      <c r="F905" t="s">
        <v>3445</v>
      </c>
      <c r="G905" s="63" t="s">
        <v>590</v>
      </c>
      <c r="H905" s="63" t="s">
        <v>591</v>
      </c>
      <c r="I905" s="63">
        <v>20</v>
      </c>
      <c r="J905" s="63">
        <v>20</v>
      </c>
      <c r="K905" t="s">
        <v>1510</v>
      </c>
      <c r="L905" s="63" t="s">
        <v>77</v>
      </c>
      <c r="M905" s="227">
        <v>5500</v>
      </c>
      <c r="N905" s="63" t="s">
        <v>586</v>
      </c>
      <c r="O905" s="63" t="s">
        <v>586</v>
      </c>
      <c r="P905" s="228">
        <f>M905/$M$984</f>
        <v>4.8675797066176959E-6</v>
      </c>
    </row>
    <row r="906" spans="1:16" x14ac:dyDescent="0.2">
      <c r="A906" s="225" t="e">
        <f>A905+1</f>
        <v>#REF!</v>
      </c>
      <c r="B906" t="s">
        <v>865</v>
      </c>
      <c r="C906" s="63" t="s">
        <v>866</v>
      </c>
      <c r="D906" s="63" t="s">
        <v>656</v>
      </c>
      <c r="E906" t="s">
        <v>2582</v>
      </c>
      <c r="F906" t="s">
        <v>2381</v>
      </c>
      <c r="G906" s="63" t="s">
        <v>590</v>
      </c>
      <c r="H906" s="63" t="s">
        <v>591</v>
      </c>
      <c r="I906" s="63">
        <v>20</v>
      </c>
      <c r="J906" s="63">
        <v>20</v>
      </c>
      <c r="K906" t="s">
        <v>1510</v>
      </c>
      <c r="L906" s="63" t="s">
        <v>77</v>
      </c>
      <c r="M906" s="227">
        <v>7500</v>
      </c>
      <c r="N906" s="63" t="s">
        <v>586</v>
      </c>
      <c r="O906" s="63" t="s">
        <v>586</v>
      </c>
      <c r="P906" s="228">
        <f>M906/$M$984</f>
        <v>6.6376086908423122E-6</v>
      </c>
    </row>
    <row r="907" spans="1:16" x14ac:dyDescent="0.2">
      <c r="A907" s="225" t="e">
        <f>A906+1</f>
        <v>#REF!</v>
      </c>
      <c r="B907" t="s">
        <v>729</v>
      </c>
      <c r="C907" s="63" t="s">
        <v>730</v>
      </c>
      <c r="D907" s="63" t="s">
        <v>656</v>
      </c>
      <c r="E907" t="s">
        <v>3394</v>
      </c>
      <c r="F907" t="s">
        <v>3395</v>
      </c>
      <c r="G907" s="63" t="s">
        <v>590</v>
      </c>
      <c r="H907" s="63" t="s">
        <v>591</v>
      </c>
      <c r="I907" s="63">
        <v>20</v>
      </c>
      <c r="J907" s="63">
        <v>20</v>
      </c>
      <c r="K907" t="s">
        <v>1510</v>
      </c>
      <c r="L907" s="63" t="s">
        <v>77</v>
      </c>
      <c r="M907" s="227">
        <v>45500</v>
      </c>
      <c r="N907" s="63" t="s">
        <v>586</v>
      </c>
      <c r="O907" s="63" t="s">
        <v>586</v>
      </c>
      <c r="P907" s="228">
        <f>M907/$M$984</f>
        <v>4.0268159391110026E-5</v>
      </c>
    </row>
    <row r="908" spans="1:16" x14ac:dyDescent="0.2">
      <c r="A908" s="225" t="e">
        <f>A907+1</f>
        <v>#REF!</v>
      </c>
      <c r="B908" t="s">
        <v>1443</v>
      </c>
      <c r="C908" s="63" t="s">
        <v>1444</v>
      </c>
      <c r="D908" s="63" t="s">
        <v>656</v>
      </c>
      <c r="E908" t="s">
        <v>2381</v>
      </c>
      <c r="F908">
        <v>0</v>
      </c>
      <c r="G908" s="63" t="s">
        <v>590</v>
      </c>
      <c r="H908" s="63" t="s">
        <v>591</v>
      </c>
      <c r="I908" s="63">
        <v>20</v>
      </c>
      <c r="J908" s="63">
        <v>20</v>
      </c>
      <c r="K908" t="s">
        <v>1510</v>
      </c>
      <c r="L908" s="63" t="s">
        <v>77</v>
      </c>
      <c r="M908" s="227">
        <v>6000</v>
      </c>
      <c r="N908" s="63" t="s">
        <v>586</v>
      </c>
      <c r="O908" s="63" t="s">
        <v>586</v>
      </c>
      <c r="P908" s="228">
        <f>M908/$M$984</f>
        <v>5.3100869526738497E-6</v>
      </c>
    </row>
    <row r="909" spans="1:16" x14ac:dyDescent="0.2">
      <c r="A909" s="225" t="e">
        <f>A908+1</f>
        <v>#REF!</v>
      </c>
      <c r="B909" t="s">
        <v>1445</v>
      </c>
      <c r="C909" s="63" t="s">
        <v>1446</v>
      </c>
      <c r="D909" s="63" t="s">
        <v>656</v>
      </c>
      <c r="E909" t="s">
        <v>2381</v>
      </c>
      <c r="F909">
        <v>0</v>
      </c>
      <c r="G909" s="63" t="s">
        <v>590</v>
      </c>
      <c r="H909" s="63" t="s">
        <v>591</v>
      </c>
      <c r="I909" s="63">
        <v>20</v>
      </c>
      <c r="J909" s="63">
        <v>20</v>
      </c>
      <c r="K909" t="s">
        <v>1510</v>
      </c>
      <c r="L909" s="63" t="s">
        <v>77</v>
      </c>
      <c r="M909" s="227">
        <v>22500</v>
      </c>
      <c r="N909" s="63" t="s">
        <v>586</v>
      </c>
      <c r="O909" s="63" t="s">
        <v>586</v>
      </c>
      <c r="P909" s="228">
        <f>M909/$M$984</f>
        <v>1.9912826072526937E-5</v>
      </c>
    </row>
    <row r="910" spans="1:16" x14ac:dyDescent="0.2">
      <c r="A910" s="225" t="e">
        <f>A909+1</f>
        <v>#REF!</v>
      </c>
      <c r="B910" t="s">
        <v>723</v>
      </c>
      <c r="C910" s="63" t="s">
        <v>724</v>
      </c>
      <c r="E910" t="s">
        <v>1008</v>
      </c>
      <c r="G910" s="63" t="s">
        <v>590</v>
      </c>
      <c r="H910" s="63" t="s">
        <v>101</v>
      </c>
      <c r="I910" s="63">
        <v>20</v>
      </c>
      <c r="J910" s="63">
        <v>20</v>
      </c>
      <c r="K910" t="s">
        <v>1510</v>
      </c>
      <c r="L910" s="63" t="s">
        <v>77</v>
      </c>
      <c r="M910" s="227">
        <v>626000</v>
      </c>
      <c r="N910" s="63" t="s">
        <v>586</v>
      </c>
      <c r="O910" s="63" t="s">
        <v>586</v>
      </c>
      <c r="P910" s="228">
        <f>M910/$M$984</f>
        <v>5.5401907206230501E-4</v>
      </c>
    </row>
    <row r="911" spans="1:16" x14ac:dyDescent="0.2">
      <c r="A911" s="225" t="e">
        <f>A910+1</f>
        <v>#REF!</v>
      </c>
      <c r="B911" t="s">
        <v>3295</v>
      </c>
      <c r="C911" s="63" t="s">
        <v>3296</v>
      </c>
      <c r="D911" s="63" t="s">
        <v>656</v>
      </c>
      <c r="E911" t="s">
        <v>2371</v>
      </c>
      <c r="F911" t="s">
        <v>2362</v>
      </c>
      <c r="G911" s="63" t="s">
        <v>590</v>
      </c>
      <c r="H911" s="63" t="s">
        <v>591</v>
      </c>
      <c r="I911" s="63">
        <v>20</v>
      </c>
      <c r="J911" s="63">
        <v>20</v>
      </c>
      <c r="K911" t="s">
        <v>1510</v>
      </c>
      <c r="L911" s="63" t="s">
        <v>77</v>
      </c>
      <c r="M911" s="227">
        <v>15000</v>
      </c>
      <c r="N911" s="63" t="s">
        <v>586</v>
      </c>
      <c r="O911" s="63" t="s">
        <v>586</v>
      </c>
      <c r="P911" s="228">
        <f>M911/$M$984</f>
        <v>1.3275217381684624E-5</v>
      </c>
    </row>
    <row r="912" spans="1:16" x14ac:dyDescent="0.2">
      <c r="A912" s="225" t="e">
        <f>A911+1</f>
        <v>#REF!</v>
      </c>
      <c r="B912" t="s">
        <v>1152</v>
      </c>
      <c r="C912" s="63" t="s">
        <v>1153</v>
      </c>
      <c r="D912" s="63" t="s">
        <v>656</v>
      </c>
      <c r="E912" t="s">
        <v>2289</v>
      </c>
      <c r="F912" t="s">
        <v>101</v>
      </c>
      <c r="G912" s="63" t="s">
        <v>590</v>
      </c>
      <c r="H912" s="63" t="s">
        <v>591</v>
      </c>
      <c r="I912" s="63">
        <v>20</v>
      </c>
      <c r="J912" s="63">
        <v>20</v>
      </c>
      <c r="K912" t="s">
        <v>1510</v>
      </c>
      <c r="L912" s="63" t="s">
        <v>77</v>
      </c>
      <c r="M912" s="227">
        <v>76687</v>
      </c>
      <c r="N912" s="63" t="s">
        <v>586</v>
      </c>
      <c r="O912" s="63" t="s">
        <v>586</v>
      </c>
      <c r="P912" s="228">
        <f>M912/$M$984</f>
        <v>6.7869106356616585E-5</v>
      </c>
    </row>
    <row r="913" spans="1:16" x14ac:dyDescent="0.2">
      <c r="A913" s="225" t="e">
        <f>A912+1</f>
        <v>#REF!</v>
      </c>
      <c r="B913" t="s">
        <v>839</v>
      </c>
      <c r="C913" s="63" t="s">
        <v>840</v>
      </c>
      <c r="E913" t="s">
        <v>1008</v>
      </c>
      <c r="G913" s="63" t="s">
        <v>590</v>
      </c>
      <c r="H913" s="63" t="s">
        <v>591</v>
      </c>
      <c r="I913" s="63">
        <v>20</v>
      </c>
      <c r="J913" s="63">
        <v>20</v>
      </c>
      <c r="K913" t="s">
        <v>1510</v>
      </c>
      <c r="L913" s="63" t="s">
        <v>77</v>
      </c>
      <c r="M913" s="227">
        <v>54500</v>
      </c>
      <c r="N913" s="63" t="s">
        <v>586</v>
      </c>
      <c r="O913" s="63" t="s">
        <v>586</v>
      </c>
      <c r="P913" s="228">
        <f>M913/$M$984</f>
        <v>4.8233289820120807E-5</v>
      </c>
    </row>
    <row r="914" spans="1:16" x14ac:dyDescent="0.2">
      <c r="A914" s="225" t="e">
        <f>A913+1</f>
        <v>#REF!</v>
      </c>
      <c r="B914" t="s">
        <v>2446</v>
      </c>
      <c r="C914" s="63" t="s">
        <v>2447</v>
      </c>
      <c r="E914" t="s">
        <v>2448</v>
      </c>
      <c r="F914" t="s">
        <v>2449</v>
      </c>
      <c r="G914" s="63" t="s">
        <v>590</v>
      </c>
      <c r="H914" s="63" t="s">
        <v>591</v>
      </c>
      <c r="I914" s="63">
        <v>20</v>
      </c>
      <c r="J914" s="63">
        <v>20</v>
      </c>
      <c r="K914" t="s">
        <v>1510</v>
      </c>
      <c r="L914" s="63" t="s">
        <v>77</v>
      </c>
      <c r="M914" s="227">
        <v>259000</v>
      </c>
      <c r="N914" s="63" t="s">
        <v>586</v>
      </c>
      <c r="O914" s="63" t="s">
        <v>586</v>
      </c>
      <c r="P914" s="228">
        <f>M914/$M$984</f>
        <v>2.2921875345708787E-4</v>
      </c>
    </row>
    <row r="915" spans="1:16" x14ac:dyDescent="0.2">
      <c r="A915" s="225" t="e">
        <f>A914+1</f>
        <v>#REF!</v>
      </c>
      <c r="B915" t="s">
        <v>1870</v>
      </c>
      <c r="C915" s="63" t="s">
        <v>1871</v>
      </c>
      <c r="E915" t="s">
        <v>2492</v>
      </c>
      <c r="F915" t="s">
        <v>2493</v>
      </c>
      <c r="G915" s="63" t="s">
        <v>590</v>
      </c>
      <c r="H915" s="63" t="s">
        <v>591</v>
      </c>
      <c r="I915" s="63">
        <v>20</v>
      </c>
      <c r="J915" s="63">
        <v>20</v>
      </c>
      <c r="K915" t="s">
        <v>1510</v>
      </c>
      <c r="L915" s="63" t="s">
        <v>77</v>
      </c>
      <c r="M915" s="227">
        <v>64500</v>
      </c>
      <c r="N915" s="63" t="s">
        <v>586</v>
      </c>
      <c r="O915" s="63" t="s">
        <v>586</v>
      </c>
      <c r="P915" s="228">
        <f>M915/$M$984</f>
        <v>5.7083434741243888E-5</v>
      </c>
    </row>
    <row r="916" spans="1:16" x14ac:dyDescent="0.2">
      <c r="A916" s="225" t="e">
        <f>A915+1</f>
        <v>#REF!</v>
      </c>
      <c r="B916" t="s">
        <v>1376</v>
      </c>
      <c r="C916" s="63" t="s">
        <v>1207</v>
      </c>
      <c r="D916" s="63" t="s">
        <v>656</v>
      </c>
      <c r="E916" t="s">
        <v>2466</v>
      </c>
      <c r="F916" t="s">
        <v>2467</v>
      </c>
      <c r="G916" s="63" t="s">
        <v>590</v>
      </c>
      <c r="H916" s="63" t="s">
        <v>591</v>
      </c>
      <c r="I916" s="63">
        <v>20</v>
      </c>
      <c r="J916" s="63">
        <v>20</v>
      </c>
      <c r="K916" t="s">
        <v>1510</v>
      </c>
      <c r="L916" s="63" t="s">
        <v>77</v>
      </c>
      <c r="M916" s="227">
        <v>13500</v>
      </c>
      <c r="N916" s="63" t="s">
        <v>586</v>
      </c>
      <c r="O916" s="63" t="s">
        <v>586</v>
      </c>
      <c r="P916" s="228">
        <f>M916/$M$984</f>
        <v>1.1947695643516162E-5</v>
      </c>
    </row>
    <row r="917" spans="1:16" x14ac:dyDescent="0.2">
      <c r="A917" s="225" t="e">
        <f>A916+1</f>
        <v>#REF!</v>
      </c>
      <c r="B917" t="s">
        <v>2051</v>
      </c>
      <c r="C917" s="63" t="s">
        <v>2052</v>
      </c>
      <c r="E917" t="s">
        <v>2053</v>
      </c>
      <c r="F917" t="s">
        <v>2054</v>
      </c>
      <c r="G917" s="63" t="s">
        <v>590</v>
      </c>
      <c r="H917" s="63" t="s">
        <v>591</v>
      </c>
      <c r="I917" s="63">
        <v>20</v>
      </c>
      <c r="J917" s="63">
        <v>20</v>
      </c>
      <c r="K917" t="s">
        <v>219</v>
      </c>
      <c r="L917" s="63" t="s">
        <v>220</v>
      </c>
      <c r="M917" s="227">
        <v>46000</v>
      </c>
      <c r="N917" s="63" t="s">
        <v>586</v>
      </c>
      <c r="O917" s="63" t="s">
        <v>586</v>
      </c>
      <c r="P917" s="228">
        <f>M917/$M$984</f>
        <v>4.0710666637166186E-5</v>
      </c>
    </row>
    <row r="918" spans="1:16" x14ac:dyDescent="0.2">
      <c r="A918" s="225" t="e">
        <f>A917+1</f>
        <v>#REF!</v>
      </c>
      <c r="B918" t="s">
        <v>2667</v>
      </c>
      <c r="C918" s="63" t="s">
        <v>2668</v>
      </c>
      <c r="E918" t="s">
        <v>2695</v>
      </c>
      <c r="G918" s="63" t="s">
        <v>590</v>
      </c>
      <c r="H918" s="63" t="s">
        <v>406</v>
      </c>
      <c r="I918" s="63">
        <v>15</v>
      </c>
      <c r="J918" s="63">
        <v>10</v>
      </c>
      <c r="K918" t="s">
        <v>219</v>
      </c>
      <c r="L918" s="63" t="s">
        <v>220</v>
      </c>
      <c r="M918" s="227">
        <v>15500</v>
      </c>
      <c r="N918" s="63" t="s">
        <v>586</v>
      </c>
      <c r="O918" s="63" t="s">
        <v>586</v>
      </c>
      <c r="P918" s="228">
        <f>M918/$M$984</f>
        <v>1.3717724627740779E-5</v>
      </c>
    </row>
    <row r="919" spans="1:16" x14ac:dyDescent="0.2">
      <c r="A919" s="225" t="e">
        <f>A918+1</f>
        <v>#REF!</v>
      </c>
      <c r="B919" t="s">
        <v>1693</v>
      </c>
      <c r="C919" s="63" t="s">
        <v>1694</v>
      </c>
      <c r="E919" t="s">
        <v>1695</v>
      </c>
      <c r="F919" t="s">
        <v>1696</v>
      </c>
      <c r="G919" s="63" t="s">
        <v>605</v>
      </c>
      <c r="H919" s="63" t="s">
        <v>585</v>
      </c>
      <c r="I919" s="63">
        <v>15</v>
      </c>
      <c r="J919" s="63">
        <v>5</v>
      </c>
      <c r="K919" t="s">
        <v>1510</v>
      </c>
      <c r="L919" s="63" t="s">
        <v>77</v>
      </c>
      <c r="M919" s="227">
        <v>749500</v>
      </c>
      <c r="N919" s="63" t="s">
        <v>586</v>
      </c>
      <c r="O919" s="63" t="s">
        <v>586</v>
      </c>
      <c r="P919" s="228">
        <f>M919/$M$984</f>
        <v>6.6331836183817507E-4</v>
      </c>
    </row>
    <row r="920" spans="1:16" x14ac:dyDescent="0.2">
      <c r="A920" s="225" t="e">
        <f>A919+1</f>
        <v>#REF!</v>
      </c>
      <c r="B920" t="s">
        <v>169</v>
      </c>
      <c r="C920" s="63" t="s">
        <v>170</v>
      </c>
      <c r="E920" t="s">
        <v>974</v>
      </c>
      <c r="G920" s="63" t="s">
        <v>590</v>
      </c>
      <c r="H920" s="63" t="s">
        <v>106</v>
      </c>
      <c r="I920" s="63">
        <v>20</v>
      </c>
      <c r="J920" s="63">
        <v>20</v>
      </c>
      <c r="K920" t="s">
        <v>219</v>
      </c>
      <c r="L920" s="63" t="s">
        <v>220</v>
      </c>
      <c r="M920" s="227">
        <v>1298500</v>
      </c>
      <c r="N920" s="63" t="s">
        <v>586</v>
      </c>
      <c r="O920" s="63" t="s">
        <v>586</v>
      </c>
      <c r="P920" s="228">
        <f>M920/$M$984</f>
        <v>1.1491913180078325E-3</v>
      </c>
    </row>
    <row r="921" spans="1:16" x14ac:dyDescent="0.2">
      <c r="A921" s="225" t="e">
        <f>A920+1</f>
        <v>#REF!</v>
      </c>
      <c r="B921" t="s">
        <v>852</v>
      </c>
      <c r="C921" s="63" t="s">
        <v>853</v>
      </c>
      <c r="E921" t="s">
        <v>974</v>
      </c>
      <c r="G921" s="63" t="s">
        <v>590</v>
      </c>
      <c r="H921" s="63" t="s">
        <v>591</v>
      </c>
      <c r="I921" s="63">
        <v>20</v>
      </c>
      <c r="J921" s="63">
        <v>20</v>
      </c>
      <c r="K921" t="s">
        <v>219</v>
      </c>
      <c r="L921" s="63" t="s">
        <v>220</v>
      </c>
      <c r="M921" s="227">
        <v>218500</v>
      </c>
      <c r="N921" s="63" t="s">
        <v>586</v>
      </c>
      <c r="O921" s="63" t="s">
        <v>586</v>
      </c>
      <c r="P921" s="228">
        <f>M921/$M$984</f>
        <v>1.9337566652653936E-4</v>
      </c>
    </row>
    <row r="922" spans="1:16" x14ac:dyDescent="0.2">
      <c r="A922" s="225" t="e">
        <f>A921+1</f>
        <v>#REF!</v>
      </c>
      <c r="B922" t="s">
        <v>2897</v>
      </c>
      <c r="C922" s="63" t="s">
        <v>2898</v>
      </c>
      <c r="E922" t="s">
        <v>2899</v>
      </c>
      <c r="G922" s="63" t="s">
        <v>590</v>
      </c>
      <c r="H922" s="63" t="s">
        <v>591</v>
      </c>
      <c r="I922" s="63">
        <v>20</v>
      </c>
      <c r="J922" s="63">
        <v>20</v>
      </c>
      <c r="K922" t="s">
        <v>219</v>
      </c>
      <c r="L922" s="63" t="s">
        <v>220</v>
      </c>
      <c r="M922" s="227">
        <v>3000</v>
      </c>
      <c r="N922" s="63" t="s">
        <v>586</v>
      </c>
      <c r="O922" s="63" t="s">
        <v>586</v>
      </c>
      <c r="P922" s="228">
        <f>M922/$M$984</f>
        <v>2.6550434763369249E-6</v>
      </c>
    </row>
    <row r="923" spans="1:16" x14ac:dyDescent="0.2">
      <c r="A923" s="225" t="e">
        <f>A922+1</f>
        <v>#REF!</v>
      </c>
      <c r="B923" t="s">
        <v>740</v>
      </c>
      <c r="C923" s="63" t="s">
        <v>132</v>
      </c>
      <c r="E923" t="s">
        <v>1084</v>
      </c>
      <c r="F923" t="s">
        <v>1066</v>
      </c>
      <c r="G923" s="63" t="s">
        <v>590</v>
      </c>
      <c r="H923" s="63" t="s">
        <v>591</v>
      </c>
      <c r="I923" s="63">
        <v>20</v>
      </c>
      <c r="J923" s="63">
        <v>20</v>
      </c>
      <c r="K923" t="s">
        <v>219</v>
      </c>
      <c r="L923" s="63" t="s">
        <v>220</v>
      </c>
      <c r="M923" s="227">
        <v>1710000</v>
      </c>
      <c r="N923" s="63" t="s">
        <v>586</v>
      </c>
      <c r="O923" s="63" t="s">
        <v>586</v>
      </c>
      <c r="P923" s="228">
        <f>M923/$M$984</f>
        <v>1.5133747815120472E-3</v>
      </c>
    </row>
    <row r="924" spans="1:16" x14ac:dyDescent="0.2">
      <c r="A924" s="225" t="e">
        <f>A923+1</f>
        <v>#REF!</v>
      </c>
      <c r="B924" t="s">
        <v>1560</v>
      </c>
      <c r="C924" s="63" t="s">
        <v>1561</v>
      </c>
      <c r="E924" t="s">
        <v>1562</v>
      </c>
      <c r="F924" t="s">
        <v>1563</v>
      </c>
      <c r="G924" s="63" t="s">
        <v>590</v>
      </c>
      <c r="H924" s="63" t="s">
        <v>591</v>
      </c>
      <c r="I924" s="63">
        <v>20</v>
      </c>
      <c r="J924" s="63">
        <v>20</v>
      </c>
      <c r="K924" t="s">
        <v>219</v>
      </c>
      <c r="L924" s="63" t="s">
        <v>220</v>
      </c>
      <c r="M924" s="227">
        <v>1435500</v>
      </c>
      <c r="N924" s="63" t="s">
        <v>586</v>
      </c>
      <c r="O924" s="63" t="s">
        <v>586</v>
      </c>
      <c r="P924" s="228">
        <f>M924/$M$984</f>
        <v>1.2704383034272187E-3</v>
      </c>
    </row>
    <row r="925" spans="1:16" x14ac:dyDescent="0.2">
      <c r="A925" s="225" t="e">
        <f>A924+1</f>
        <v>#REF!</v>
      </c>
      <c r="B925" t="s">
        <v>1732</v>
      </c>
      <c r="C925" s="63" t="s">
        <v>838</v>
      </c>
      <c r="E925" t="s">
        <v>1185</v>
      </c>
      <c r="F925" t="s">
        <v>1186</v>
      </c>
      <c r="G925" s="63" t="s">
        <v>590</v>
      </c>
      <c r="H925" s="63" t="s">
        <v>591</v>
      </c>
      <c r="I925" s="63">
        <v>20</v>
      </c>
      <c r="J925" s="63">
        <v>20</v>
      </c>
      <c r="K925" t="s">
        <v>219</v>
      </c>
      <c r="L925" s="63" t="s">
        <v>220</v>
      </c>
      <c r="M925" s="227">
        <v>25500</v>
      </c>
      <c r="N925" s="63" t="s">
        <v>586</v>
      </c>
      <c r="O925" s="63" t="s">
        <v>586</v>
      </c>
      <c r="P925" s="228">
        <f>M925/$M$984</f>
        <v>2.2567869548863861E-5</v>
      </c>
    </row>
    <row r="926" spans="1:16" x14ac:dyDescent="0.2">
      <c r="A926" s="225" t="e">
        <f>A925+1</f>
        <v>#REF!</v>
      </c>
      <c r="B926" t="s">
        <v>1583</v>
      </c>
      <c r="C926" s="63" t="s">
        <v>1584</v>
      </c>
      <c r="E926" t="s">
        <v>1585</v>
      </c>
      <c r="G926" s="63" t="s">
        <v>590</v>
      </c>
      <c r="H926" s="63" t="s">
        <v>591</v>
      </c>
      <c r="I926" s="63">
        <v>20</v>
      </c>
      <c r="J926" s="63">
        <v>20</v>
      </c>
      <c r="K926" t="s">
        <v>219</v>
      </c>
      <c r="L926" s="63" t="s">
        <v>220</v>
      </c>
      <c r="M926" s="227">
        <v>35617</v>
      </c>
      <c r="N926" s="63" t="s">
        <v>586</v>
      </c>
      <c r="O926" s="63" t="s">
        <v>586</v>
      </c>
      <c r="P926" s="228">
        <f>M926/$M$984</f>
        <v>3.1521561165564089E-5</v>
      </c>
    </row>
    <row r="927" spans="1:16" x14ac:dyDescent="0.2">
      <c r="A927" s="225" t="e">
        <f>A926+1</f>
        <v>#REF!</v>
      </c>
      <c r="B927" t="s">
        <v>2157</v>
      </c>
      <c r="C927" s="63" t="s">
        <v>2158</v>
      </c>
      <c r="E927" t="s">
        <v>2159</v>
      </c>
      <c r="G927" s="63" t="s">
        <v>590</v>
      </c>
      <c r="H927" s="63" t="s">
        <v>591</v>
      </c>
      <c r="I927" s="63">
        <v>20</v>
      </c>
      <c r="J927" s="63">
        <v>20</v>
      </c>
      <c r="K927" t="s">
        <v>219</v>
      </c>
      <c r="L927" s="63" t="s">
        <v>220</v>
      </c>
      <c r="M927" s="227">
        <v>63000</v>
      </c>
      <c r="N927" s="63" t="s">
        <v>586</v>
      </c>
      <c r="O927" s="63" t="s">
        <v>586</v>
      </c>
      <c r="P927" s="228">
        <f>M927/$M$984</f>
        <v>5.5755913003075422E-5</v>
      </c>
    </row>
    <row r="928" spans="1:16" x14ac:dyDescent="0.2">
      <c r="A928" s="225" t="e">
        <f>A927+1</f>
        <v>#REF!</v>
      </c>
      <c r="B928" t="s">
        <v>1525</v>
      </c>
      <c r="C928" s="63" t="s">
        <v>1526</v>
      </c>
      <c r="E928" t="s">
        <v>1527</v>
      </c>
      <c r="F928" t="s">
        <v>1528</v>
      </c>
      <c r="G928" s="63" t="s">
        <v>590</v>
      </c>
      <c r="H928" s="63" t="s">
        <v>591</v>
      </c>
      <c r="I928" s="63">
        <v>20</v>
      </c>
      <c r="J928" s="63">
        <v>20</v>
      </c>
      <c r="K928" t="s">
        <v>219</v>
      </c>
      <c r="L928" s="63" t="s">
        <v>220</v>
      </c>
      <c r="M928" s="227">
        <v>54000</v>
      </c>
      <c r="N928" s="63" t="s">
        <v>586</v>
      </c>
      <c r="O928" s="63" t="s">
        <v>586</v>
      </c>
      <c r="P928" s="228">
        <f>M928/$M$984</f>
        <v>4.7790782574064648E-5</v>
      </c>
    </row>
    <row r="929" spans="1:16" x14ac:dyDescent="0.2">
      <c r="A929" s="225" t="e">
        <f>A928+1</f>
        <v>#REF!</v>
      </c>
      <c r="B929" t="s">
        <v>3352</v>
      </c>
      <c r="C929" s="63" t="s">
        <v>3353</v>
      </c>
      <c r="E929" t="s">
        <v>3354</v>
      </c>
      <c r="F929" t="s">
        <v>3355</v>
      </c>
      <c r="G929" s="63" t="s">
        <v>590</v>
      </c>
      <c r="H929" s="63" t="s">
        <v>591</v>
      </c>
      <c r="I929" s="63">
        <v>20</v>
      </c>
      <c r="J929" s="63">
        <v>20</v>
      </c>
      <c r="K929" t="s">
        <v>219</v>
      </c>
      <c r="L929" s="63" t="s">
        <v>220</v>
      </c>
      <c r="M929" s="227">
        <v>582500</v>
      </c>
      <c r="N929" s="63" t="s">
        <v>586</v>
      </c>
      <c r="O929" s="63" t="s">
        <v>586</v>
      </c>
      <c r="P929" s="228">
        <f>M929/$M$984</f>
        <v>5.1552094165541965E-4</v>
      </c>
    </row>
    <row r="930" spans="1:16" x14ac:dyDescent="0.2">
      <c r="A930" s="225" t="e">
        <f>A929+1</f>
        <v>#REF!</v>
      </c>
      <c r="B930" t="s">
        <v>1503</v>
      </c>
      <c r="C930" s="63" t="s">
        <v>1504</v>
      </c>
      <c r="E930" t="s">
        <v>1505</v>
      </c>
      <c r="G930" s="63" t="s">
        <v>590</v>
      </c>
      <c r="H930" s="63" t="s">
        <v>591</v>
      </c>
      <c r="I930" s="63">
        <v>20</v>
      </c>
      <c r="J930" s="63">
        <v>20</v>
      </c>
      <c r="K930" t="s">
        <v>219</v>
      </c>
      <c r="L930" s="63" t="s">
        <v>220</v>
      </c>
      <c r="M930" s="227">
        <v>35000</v>
      </c>
      <c r="N930" s="63" t="s">
        <v>586</v>
      </c>
      <c r="O930" s="63" t="s">
        <v>586</v>
      </c>
      <c r="P930" s="228">
        <f>M930/$M$984</f>
        <v>3.0975507223930792E-5</v>
      </c>
    </row>
    <row r="931" spans="1:16" x14ac:dyDescent="0.2">
      <c r="A931" s="225" t="e">
        <f>A930+1</f>
        <v>#REF!</v>
      </c>
      <c r="B931" t="s">
        <v>2372</v>
      </c>
      <c r="C931" s="63" t="s">
        <v>2373</v>
      </c>
      <c r="E931" t="s">
        <v>2374</v>
      </c>
      <c r="G931" s="63" t="s">
        <v>590</v>
      </c>
      <c r="H931" s="63" t="s">
        <v>591</v>
      </c>
      <c r="I931" s="63">
        <v>20</v>
      </c>
      <c r="J931" s="63">
        <v>20</v>
      </c>
      <c r="K931" t="s">
        <v>219</v>
      </c>
      <c r="L931" s="63" t="s">
        <v>220</v>
      </c>
      <c r="M931" s="227">
        <v>11000</v>
      </c>
      <c r="N931" s="63" t="s">
        <v>586</v>
      </c>
      <c r="O931" s="63" t="s">
        <v>586</v>
      </c>
      <c r="P931" s="228">
        <f>M931/$M$984</f>
        <v>9.7351594132353918E-6</v>
      </c>
    </row>
    <row r="932" spans="1:16" x14ac:dyDescent="0.2">
      <c r="A932" s="225" t="e">
        <f>A931+1</f>
        <v>#REF!</v>
      </c>
      <c r="B932" t="s">
        <v>531</v>
      </c>
      <c r="C932" s="63" t="s">
        <v>532</v>
      </c>
      <c r="E932" t="s">
        <v>1918</v>
      </c>
      <c r="F932" t="s">
        <v>1110</v>
      </c>
      <c r="G932" s="63" t="s">
        <v>590</v>
      </c>
      <c r="H932" s="63" t="s">
        <v>1598</v>
      </c>
      <c r="I932" s="63">
        <v>10</v>
      </c>
      <c r="J932" s="63">
        <v>10</v>
      </c>
      <c r="K932" t="s">
        <v>219</v>
      </c>
      <c r="L932" s="63" t="s">
        <v>220</v>
      </c>
      <c r="M932" s="227">
        <v>51500</v>
      </c>
      <c r="N932" s="63" t="s">
        <v>586</v>
      </c>
      <c r="O932" s="63" t="s">
        <v>586</v>
      </c>
      <c r="P932" s="228">
        <f>M932/$M$984</f>
        <v>4.5578246343783883E-5</v>
      </c>
    </row>
    <row r="933" spans="1:16" x14ac:dyDescent="0.2">
      <c r="A933" s="225" t="e">
        <f>A932+1</f>
        <v>#REF!</v>
      </c>
      <c r="B933" t="s">
        <v>3276</v>
      </c>
      <c r="C933" s="63" t="s">
        <v>3277</v>
      </c>
      <c r="E933" t="s">
        <v>3278</v>
      </c>
      <c r="G933" s="63" t="s">
        <v>590</v>
      </c>
      <c r="H933" s="63" t="s">
        <v>591</v>
      </c>
      <c r="I933" s="63">
        <v>20</v>
      </c>
      <c r="J933" s="63">
        <v>20</v>
      </c>
      <c r="K933" t="s">
        <v>219</v>
      </c>
      <c r="L933" s="63" t="s">
        <v>220</v>
      </c>
      <c r="M933" s="227">
        <v>25000</v>
      </c>
      <c r="N933" s="63" t="s">
        <v>586</v>
      </c>
      <c r="O933" s="63" t="s">
        <v>586</v>
      </c>
      <c r="P933" s="228">
        <f>M933/$M$984</f>
        <v>2.2125362302807708E-5</v>
      </c>
    </row>
    <row r="934" spans="1:16" x14ac:dyDescent="0.2">
      <c r="A934" s="225" t="e">
        <f>A933+1</f>
        <v>#REF!</v>
      </c>
      <c r="B934" t="s">
        <v>672</v>
      </c>
      <c r="C934" s="63" t="s">
        <v>673</v>
      </c>
      <c r="E934" t="s">
        <v>1182</v>
      </c>
      <c r="F934" t="s">
        <v>1183</v>
      </c>
      <c r="G934" s="63" t="s">
        <v>590</v>
      </c>
      <c r="H934" s="63" t="s">
        <v>591</v>
      </c>
      <c r="I934" s="63">
        <v>20</v>
      </c>
      <c r="J934" s="63">
        <v>20</v>
      </c>
      <c r="K934" t="s">
        <v>219</v>
      </c>
      <c r="L934" s="63" t="s">
        <v>220</v>
      </c>
      <c r="M934" s="227">
        <v>17500</v>
      </c>
      <c r="N934" s="63" t="s">
        <v>586</v>
      </c>
      <c r="O934" s="63" t="s">
        <v>586</v>
      </c>
      <c r="P934" s="228">
        <f>M934/$M$984</f>
        <v>1.5487753611965396E-5</v>
      </c>
    </row>
    <row r="935" spans="1:16" x14ac:dyDescent="0.2">
      <c r="A935" s="225" t="e">
        <f>A934+1</f>
        <v>#REF!</v>
      </c>
      <c r="B935" t="s">
        <v>233</v>
      </c>
      <c r="C935" s="63" t="s">
        <v>618</v>
      </c>
      <c r="E935" t="s">
        <v>1128</v>
      </c>
      <c r="F935" t="s">
        <v>1129</v>
      </c>
      <c r="G935" s="63" t="s">
        <v>590</v>
      </c>
      <c r="H935" s="63" t="s">
        <v>591</v>
      </c>
      <c r="I935" s="63">
        <v>20</v>
      </c>
      <c r="J935" s="63">
        <v>20</v>
      </c>
      <c r="K935" t="s">
        <v>219</v>
      </c>
      <c r="L935" s="63" t="s">
        <v>220</v>
      </c>
      <c r="M935" s="227">
        <v>104500</v>
      </c>
      <c r="N935" s="63" t="s">
        <v>586</v>
      </c>
      <c r="O935" s="63" t="s">
        <v>586</v>
      </c>
      <c r="P935" s="228">
        <f>M935/$M$984</f>
        <v>9.2484014425736217E-5</v>
      </c>
    </row>
    <row r="936" spans="1:16" x14ac:dyDescent="0.2">
      <c r="A936" s="225" t="e">
        <f>A935+1</f>
        <v>#REF!</v>
      </c>
      <c r="B936" t="s">
        <v>688</v>
      </c>
      <c r="C936" s="63" t="s">
        <v>689</v>
      </c>
      <c r="E936" t="s">
        <v>1138</v>
      </c>
      <c r="F936" t="s">
        <v>1139</v>
      </c>
      <c r="G936" s="63" t="s">
        <v>590</v>
      </c>
      <c r="H936" s="63" t="s">
        <v>591</v>
      </c>
      <c r="I936" s="63">
        <v>20</v>
      </c>
      <c r="J936" s="63">
        <v>20</v>
      </c>
      <c r="K936" t="s">
        <v>219</v>
      </c>
      <c r="L936" s="63" t="s">
        <v>220</v>
      </c>
      <c r="M936" s="227">
        <v>81000</v>
      </c>
      <c r="N936" s="63" t="s">
        <v>586</v>
      </c>
      <c r="O936" s="63" t="s">
        <v>586</v>
      </c>
      <c r="P936" s="228">
        <f>M936/$M$984</f>
        <v>7.1686173861096978E-5</v>
      </c>
    </row>
    <row r="937" spans="1:16" x14ac:dyDescent="0.2">
      <c r="A937" s="225" t="e">
        <f>A936+1</f>
        <v>#REF!</v>
      </c>
      <c r="B937" t="s">
        <v>657</v>
      </c>
      <c r="C937" s="63" t="s">
        <v>658</v>
      </c>
      <c r="E937" t="s">
        <v>1145</v>
      </c>
      <c r="F937" t="s">
        <v>1146</v>
      </c>
      <c r="G937" s="63" t="s">
        <v>590</v>
      </c>
      <c r="H937" s="63" t="s">
        <v>659</v>
      </c>
      <c r="I937" s="63">
        <v>20</v>
      </c>
      <c r="J937" s="63">
        <v>20</v>
      </c>
      <c r="K937" t="s">
        <v>219</v>
      </c>
      <c r="L937" s="63" t="s">
        <v>220</v>
      </c>
      <c r="M937" s="227">
        <v>48000</v>
      </c>
      <c r="N937" s="63" t="s">
        <v>586</v>
      </c>
      <c r="O937" s="63" t="s">
        <v>586</v>
      </c>
      <c r="P937" s="228">
        <f>M937/$M$984</f>
        <v>4.2480695621390798E-5</v>
      </c>
    </row>
    <row r="938" spans="1:16" x14ac:dyDescent="0.2">
      <c r="A938" s="225" t="e">
        <f>A937+1</f>
        <v>#REF!</v>
      </c>
      <c r="B938" t="s">
        <v>3438</v>
      </c>
      <c r="C938" s="63" t="s">
        <v>3439</v>
      </c>
      <c r="E938" t="s">
        <v>3440</v>
      </c>
      <c r="F938" t="s">
        <v>3441</v>
      </c>
      <c r="G938" s="63" t="s">
        <v>590</v>
      </c>
      <c r="H938" s="63" t="s">
        <v>591</v>
      </c>
      <c r="I938" s="63">
        <v>20</v>
      </c>
      <c r="J938" s="63">
        <v>20</v>
      </c>
      <c r="K938" t="s">
        <v>219</v>
      </c>
      <c r="L938" s="63" t="s">
        <v>220</v>
      </c>
      <c r="M938" s="227">
        <v>12000</v>
      </c>
      <c r="N938" s="63" t="s">
        <v>586</v>
      </c>
      <c r="O938" s="63" t="s">
        <v>586</v>
      </c>
      <c r="P938" s="228">
        <f>M938/$M$984</f>
        <v>1.0620173905347699E-5</v>
      </c>
    </row>
    <row r="939" spans="1:16" x14ac:dyDescent="0.2">
      <c r="A939" s="225" t="e">
        <f>A938+1</f>
        <v>#REF!</v>
      </c>
      <c r="B939" t="s">
        <v>547</v>
      </c>
      <c r="C939" s="63" t="s">
        <v>548</v>
      </c>
      <c r="E939" t="s">
        <v>1234</v>
      </c>
      <c r="F939" t="s">
        <v>1095</v>
      </c>
      <c r="G939" s="63" t="s">
        <v>590</v>
      </c>
      <c r="H939" s="63" t="s">
        <v>591</v>
      </c>
      <c r="I939" s="63">
        <v>20</v>
      </c>
      <c r="J939" s="63">
        <v>20</v>
      </c>
      <c r="K939" t="s">
        <v>219</v>
      </c>
      <c r="L939" s="63" t="s">
        <v>220</v>
      </c>
      <c r="M939" s="227">
        <v>515500</v>
      </c>
      <c r="N939" s="63" t="s">
        <v>586</v>
      </c>
      <c r="O939" s="63" t="s">
        <v>586</v>
      </c>
      <c r="P939" s="228">
        <f>M939/$M$984</f>
        <v>4.5622497068389495E-4</v>
      </c>
    </row>
    <row r="940" spans="1:16" x14ac:dyDescent="0.2">
      <c r="A940" s="225" t="e">
        <f>A939+1</f>
        <v>#REF!</v>
      </c>
      <c r="B940" t="s">
        <v>2426</v>
      </c>
      <c r="C940" s="63" t="s">
        <v>2427</v>
      </c>
      <c r="E940" t="s">
        <v>2428</v>
      </c>
      <c r="F940" t="s">
        <v>2429</v>
      </c>
      <c r="G940" s="63" t="s">
        <v>590</v>
      </c>
      <c r="H940" s="63" t="s">
        <v>406</v>
      </c>
      <c r="I940" s="63">
        <v>15</v>
      </c>
      <c r="J940" s="63">
        <v>10</v>
      </c>
      <c r="K940" t="s">
        <v>219</v>
      </c>
      <c r="L940" s="63" t="s">
        <v>220</v>
      </c>
      <c r="M940" s="227">
        <v>233500</v>
      </c>
      <c r="N940" s="63" t="s">
        <v>586</v>
      </c>
      <c r="O940" s="63" t="s">
        <v>586</v>
      </c>
      <c r="P940" s="228">
        <f>M940/$M$984</f>
        <v>2.0665088390822399E-4</v>
      </c>
    </row>
    <row r="941" spans="1:16" x14ac:dyDescent="0.2">
      <c r="A941" s="225" t="e">
        <f>A940+1</f>
        <v>#REF!</v>
      </c>
      <c r="B941" t="s">
        <v>1580</v>
      </c>
      <c r="C941" s="63" t="s">
        <v>1581</v>
      </c>
      <c r="E941" t="s">
        <v>1582</v>
      </c>
      <c r="G941" s="63" t="s">
        <v>590</v>
      </c>
      <c r="H941" s="63" t="s">
        <v>591</v>
      </c>
      <c r="I941" s="63">
        <v>20</v>
      </c>
      <c r="J941" s="63">
        <v>20</v>
      </c>
      <c r="K941" t="s">
        <v>219</v>
      </c>
      <c r="L941" s="63" t="s">
        <v>220</v>
      </c>
      <c r="M941" s="227">
        <v>51500</v>
      </c>
      <c r="N941" s="63" t="s">
        <v>586</v>
      </c>
      <c r="O941" s="63" t="s">
        <v>586</v>
      </c>
      <c r="P941" s="228">
        <f>M941/$M$984</f>
        <v>4.5578246343783883E-5</v>
      </c>
    </row>
    <row r="942" spans="1:16" x14ac:dyDescent="0.2">
      <c r="A942" s="225" t="e">
        <f>A941+1</f>
        <v>#REF!</v>
      </c>
      <c r="B942" t="s">
        <v>733</v>
      </c>
      <c r="C942" s="63" t="s">
        <v>734</v>
      </c>
      <c r="E942" t="s">
        <v>1206</v>
      </c>
      <c r="G942" s="63" t="s">
        <v>590</v>
      </c>
      <c r="H942" s="63" t="s">
        <v>591</v>
      </c>
      <c r="I942" s="63">
        <v>20</v>
      </c>
      <c r="J942" s="63">
        <v>20</v>
      </c>
      <c r="K942" t="s">
        <v>219</v>
      </c>
      <c r="L942" s="63" t="s">
        <v>220</v>
      </c>
      <c r="M942" s="227">
        <v>7500</v>
      </c>
      <c r="N942" s="63" t="s">
        <v>586</v>
      </c>
      <c r="O942" s="63" t="s">
        <v>586</v>
      </c>
      <c r="P942" s="228">
        <f>M942/$M$984</f>
        <v>6.6376086908423122E-6</v>
      </c>
    </row>
    <row r="943" spans="1:16" x14ac:dyDescent="0.2">
      <c r="A943" s="225" t="e">
        <f>A942+1</f>
        <v>#REF!</v>
      </c>
      <c r="B943" t="s">
        <v>3099</v>
      </c>
      <c r="C943" s="63" t="s">
        <v>3100</v>
      </c>
      <c r="E943" t="s">
        <v>3101</v>
      </c>
      <c r="G943" s="63" t="s">
        <v>590</v>
      </c>
      <c r="H943" s="63" t="s">
        <v>591</v>
      </c>
      <c r="I943" s="63">
        <v>20</v>
      </c>
      <c r="J943" s="63">
        <v>20</v>
      </c>
      <c r="K943" t="s">
        <v>219</v>
      </c>
      <c r="L943" s="63" t="s">
        <v>220</v>
      </c>
      <c r="M943" s="227">
        <v>1500</v>
      </c>
      <c r="N943" s="63" t="s">
        <v>586</v>
      </c>
      <c r="O943" s="63" t="s">
        <v>586</v>
      </c>
      <c r="P943" s="228">
        <f>M943/$M$984</f>
        <v>1.3275217381684624E-6</v>
      </c>
    </row>
    <row r="944" spans="1:16" x14ac:dyDescent="0.2">
      <c r="A944" s="225" t="e">
        <f>A943+1</f>
        <v>#REF!</v>
      </c>
      <c r="B944" t="s">
        <v>221</v>
      </c>
      <c r="C944" s="63" t="s">
        <v>275</v>
      </c>
      <c r="E944" t="s">
        <v>968</v>
      </c>
      <c r="F944" t="s">
        <v>969</v>
      </c>
      <c r="G944" s="63" t="s">
        <v>590</v>
      </c>
      <c r="H944" s="63" t="s">
        <v>591</v>
      </c>
      <c r="I944" s="63">
        <v>20</v>
      </c>
      <c r="J944" s="63">
        <v>20</v>
      </c>
      <c r="K944" t="s">
        <v>219</v>
      </c>
      <c r="L944" s="63" t="s">
        <v>220</v>
      </c>
      <c r="M944" s="227">
        <v>82500</v>
      </c>
      <c r="N944" s="63" t="s">
        <v>586</v>
      </c>
      <c r="O944" s="63" t="s">
        <v>586</v>
      </c>
      <c r="P944" s="228">
        <f>M944/$M$984</f>
        <v>7.3013695599265444E-5</v>
      </c>
    </row>
    <row r="945" spans="1:16" x14ac:dyDescent="0.2">
      <c r="A945" s="225" t="e">
        <f>A944+1</f>
        <v>#REF!</v>
      </c>
      <c r="B945" t="s">
        <v>2108</v>
      </c>
      <c r="C945" s="63" t="s">
        <v>2109</v>
      </c>
      <c r="E945" t="s">
        <v>2110</v>
      </c>
      <c r="G945" s="63" t="s">
        <v>590</v>
      </c>
      <c r="H945" s="63" t="s">
        <v>591</v>
      </c>
      <c r="I945" s="63">
        <v>20</v>
      </c>
      <c r="J945" s="63">
        <v>20</v>
      </c>
      <c r="K945" t="s">
        <v>219</v>
      </c>
      <c r="L945" s="63" t="s">
        <v>220</v>
      </c>
      <c r="M945" s="227">
        <v>3498000</v>
      </c>
      <c r="N945" s="63" t="s">
        <v>586</v>
      </c>
      <c r="O945" s="63" t="s">
        <v>586</v>
      </c>
      <c r="P945" s="228">
        <f>M945/$M$984</f>
        <v>3.0957806934088544E-3</v>
      </c>
    </row>
    <row r="946" spans="1:16" x14ac:dyDescent="0.2">
      <c r="A946" s="225" t="e">
        <f>A945+1</f>
        <v>#REF!</v>
      </c>
      <c r="B946" t="s">
        <v>1778</v>
      </c>
      <c r="C946" s="63" t="s">
        <v>1779</v>
      </c>
      <c r="E946" t="s">
        <v>1780</v>
      </c>
      <c r="G946" s="63" t="s">
        <v>590</v>
      </c>
      <c r="H946" s="63" t="s">
        <v>591</v>
      </c>
      <c r="I946" s="63">
        <v>20</v>
      </c>
      <c r="J946" s="63">
        <v>20</v>
      </c>
      <c r="K946" t="s">
        <v>219</v>
      </c>
      <c r="L946" s="63" t="s">
        <v>220</v>
      </c>
      <c r="M946" s="227">
        <v>72500</v>
      </c>
      <c r="N946" s="63" t="s">
        <v>586</v>
      </c>
      <c r="O946" s="63" t="s">
        <v>586</v>
      </c>
      <c r="P946" s="228">
        <f>M946/$M$984</f>
        <v>6.4163550678142357E-5</v>
      </c>
    </row>
    <row r="947" spans="1:16" x14ac:dyDescent="0.2">
      <c r="A947" s="225" t="e">
        <f>A946+1</f>
        <v>#REF!</v>
      </c>
      <c r="B947" t="s">
        <v>1805</v>
      </c>
      <c r="C947" s="63" t="s">
        <v>1806</v>
      </c>
      <c r="E947" t="s">
        <v>1807</v>
      </c>
      <c r="G947" s="63" t="s">
        <v>590</v>
      </c>
      <c r="H947" s="63" t="s">
        <v>591</v>
      </c>
      <c r="I947" s="63">
        <v>20</v>
      </c>
      <c r="J947" s="63">
        <v>20</v>
      </c>
      <c r="K947" t="s">
        <v>219</v>
      </c>
      <c r="L947" s="63" t="s">
        <v>220</v>
      </c>
      <c r="M947" s="227">
        <v>23500</v>
      </c>
      <c r="N947" s="63" t="s">
        <v>586</v>
      </c>
      <c r="O947" s="63" t="s">
        <v>586</v>
      </c>
      <c r="P947" s="228">
        <f>M947/$M$984</f>
        <v>2.0797840564639246E-5</v>
      </c>
    </row>
    <row r="948" spans="1:16" x14ac:dyDescent="0.2">
      <c r="A948" s="225" t="e">
        <f>A947+1</f>
        <v>#REF!</v>
      </c>
      <c r="B948" t="s">
        <v>1771</v>
      </c>
      <c r="C948" s="63" t="s">
        <v>1772</v>
      </c>
      <c r="E948" t="s">
        <v>1773</v>
      </c>
      <c r="G948" s="63" t="s">
        <v>590</v>
      </c>
      <c r="H948" s="63" t="s">
        <v>591</v>
      </c>
      <c r="I948" s="63">
        <v>20</v>
      </c>
      <c r="J948" s="63">
        <v>20</v>
      </c>
      <c r="K948" t="s">
        <v>219</v>
      </c>
      <c r="L948" s="63" t="s">
        <v>220</v>
      </c>
      <c r="M948" s="227">
        <v>115000</v>
      </c>
      <c r="N948" s="63" t="s">
        <v>586</v>
      </c>
      <c r="O948" s="63" t="s">
        <v>586</v>
      </c>
      <c r="P948" s="228">
        <f>M948/$M$984</f>
        <v>1.0177666659291546E-4</v>
      </c>
    </row>
    <row r="949" spans="1:16" x14ac:dyDescent="0.2">
      <c r="A949" s="225" t="e">
        <f>A948+1</f>
        <v>#REF!</v>
      </c>
      <c r="B949" t="s">
        <v>1951</v>
      </c>
      <c r="C949" s="63" t="s">
        <v>1952</v>
      </c>
      <c r="E949" t="s">
        <v>1953</v>
      </c>
      <c r="G949" s="63" t="s">
        <v>590</v>
      </c>
      <c r="H949" s="63" t="s">
        <v>591</v>
      </c>
      <c r="I949" s="63">
        <v>20</v>
      </c>
      <c r="J949" s="63">
        <v>20</v>
      </c>
      <c r="K949" t="s">
        <v>219</v>
      </c>
      <c r="L949" s="63" t="s">
        <v>220</v>
      </c>
      <c r="M949" s="227">
        <v>26000</v>
      </c>
      <c r="N949" s="63" t="s">
        <v>586</v>
      </c>
      <c r="O949" s="63" t="s">
        <v>586</v>
      </c>
      <c r="P949" s="228">
        <f>M949/$M$984</f>
        <v>2.3010376794920018E-5</v>
      </c>
    </row>
    <row r="950" spans="1:16" x14ac:dyDescent="0.2">
      <c r="A950" s="225" t="e">
        <f>A949+1</f>
        <v>#REF!</v>
      </c>
      <c r="B950" t="s">
        <v>2232</v>
      </c>
      <c r="C950" s="63" t="s">
        <v>2233</v>
      </c>
      <c r="E950" t="s">
        <v>2234</v>
      </c>
      <c r="G950" s="63" t="s">
        <v>590</v>
      </c>
      <c r="H950" s="63" t="s">
        <v>591</v>
      </c>
      <c r="I950" s="63">
        <v>20</v>
      </c>
      <c r="J950" s="63">
        <v>20</v>
      </c>
      <c r="K950" t="s">
        <v>219</v>
      </c>
      <c r="L950" s="63" t="s">
        <v>220</v>
      </c>
      <c r="M950" s="227">
        <v>55500</v>
      </c>
      <c r="N950" s="63" t="s">
        <v>586</v>
      </c>
      <c r="O950" s="63" t="s">
        <v>586</v>
      </c>
      <c r="P950" s="228">
        <f>M950/$M$984</f>
        <v>4.9118304312233113E-5</v>
      </c>
    </row>
    <row r="951" spans="1:16" x14ac:dyDescent="0.2">
      <c r="A951" s="225" t="e">
        <f>A950+1</f>
        <v>#REF!</v>
      </c>
      <c r="B951" t="s">
        <v>1815</v>
      </c>
      <c r="C951" s="63" t="s">
        <v>1816</v>
      </c>
      <c r="E951" t="s">
        <v>1817</v>
      </c>
      <c r="G951" s="63" t="s">
        <v>590</v>
      </c>
      <c r="H951" s="63" t="s">
        <v>591</v>
      </c>
      <c r="I951" s="63">
        <v>20</v>
      </c>
      <c r="J951" s="63">
        <v>20</v>
      </c>
      <c r="K951" t="s">
        <v>219</v>
      </c>
      <c r="L951" s="63" t="s">
        <v>220</v>
      </c>
      <c r="M951" s="227">
        <v>41500</v>
      </c>
      <c r="N951" s="63" t="s">
        <v>586</v>
      </c>
      <c r="O951" s="63" t="s">
        <v>586</v>
      </c>
      <c r="P951" s="228">
        <f>M951/$M$984</f>
        <v>3.6728101422660795E-5</v>
      </c>
    </row>
    <row r="952" spans="1:16" x14ac:dyDescent="0.2">
      <c r="A952" s="225" t="e">
        <f>A951+1</f>
        <v>#REF!</v>
      </c>
      <c r="B952" t="s">
        <v>1763</v>
      </c>
      <c r="C952" s="63" t="s">
        <v>1764</v>
      </c>
      <c r="E952" t="s">
        <v>1765</v>
      </c>
      <c r="G952" s="63" t="s">
        <v>590</v>
      </c>
      <c r="H952" s="63" t="s">
        <v>591</v>
      </c>
      <c r="I952" s="63">
        <v>20</v>
      </c>
      <c r="J952" s="63">
        <v>20</v>
      </c>
      <c r="K952" t="s">
        <v>219</v>
      </c>
      <c r="L952" s="63" t="s">
        <v>220</v>
      </c>
      <c r="M952" s="227">
        <v>8975</v>
      </c>
      <c r="N952" s="63" t="s">
        <v>586</v>
      </c>
      <c r="O952" s="63" t="s">
        <v>586</v>
      </c>
      <c r="P952" s="228">
        <f>M952/$M$984</f>
        <v>7.9430050667079666E-6</v>
      </c>
    </row>
    <row r="953" spans="1:16" x14ac:dyDescent="0.2">
      <c r="A953" s="225" t="e">
        <f>A952+1</f>
        <v>#REF!</v>
      </c>
      <c r="B953" t="s">
        <v>1756</v>
      </c>
      <c r="C953" s="63" t="s">
        <v>1757</v>
      </c>
      <c r="E953" t="s">
        <v>1758</v>
      </c>
      <c r="G953" s="63" t="s">
        <v>590</v>
      </c>
      <c r="H953" s="63" t="s">
        <v>591</v>
      </c>
      <c r="I953" s="63">
        <v>20</v>
      </c>
      <c r="J953" s="63">
        <v>20</v>
      </c>
      <c r="K953" t="s">
        <v>219</v>
      </c>
      <c r="L953" s="63" t="s">
        <v>220</v>
      </c>
      <c r="M953" s="227">
        <v>542617</v>
      </c>
      <c r="N953" s="63" t="s">
        <v>586</v>
      </c>
      <c r="O953" s="63" t="s">
        <v>586</v>
      </c>
      <c r="P953" s="228">
        <f>M953/$M$984</f>
        <v>4.802239086665044E-4</v>
      </c>
    </row>
    <row r="954" spans="1:16" x14ac:dyDescent="0.2">
      <c r="A954" s="225" t="e">
        <f>A953+1</f>
        <v>#REF!</v>
      </c>
      <c r="B954" t="s">
        <v>1766</v>
      </c>
      <c r="C954" s="63" t="s">
        <v>1767</v>
      </c>
      <c r="E954" t="s">
        <v>1758</v>
      </c>
      <c r="G954" s="63" t="s">
        <v>590</v>
      </c>
      <c r="H954" s="63" t="s">
        <v>591</v>
      </c>
      <c r="I954" s="63">
        <v>20</v>
      </c>
      <c r="J954" s="63">
        <v>20</v>
      </c>
      <c r="K954" t="s">
        <v>219</v>
      </c>
      <c r="L954" s="63" t="s">
        <v>220</v>
      </c>
      <c r="M954" s="227">
        <v>216278</v>
      </c>
      <c r="N954" s="63" t="s">
        <v>586</v>
      </c>
      <c r="O954" s="63" t="s">
        <v>586</v>
      </c>
      <c r="P954" s="228">
        <f>M954/$M$984</f>
        <v>1.9140916432506581E-4</v>
      </c>
    </row>
    <row r="955" spans="1:16" x14ac:dyDescent="0.2">
      <c r="A955" s="225" t="e">
        <f>A954+1</f>
        <v>#REF!</v>
      </c>
      <c r="B955" t="s">
        <v>1759</v>
      </c>
      <c r="C955" s="63" t="s">
        <v>1760</v>
      </c>
      <c r="E955" t="s">
        <v>1758</v>
      </c>
      <c r="G955" s="63" t="s">
        <v>590</v>
      </c>
      <c r="H955" s="63" t="s">
        <v>591</v>
      </c>
      <c r="I955" s="63">
        <v>20</v>
      </c>
      <c r="J955" s="63">
        <v>20</v>
      </c>
      <c r="K955" t="s">
        <v>219</v>
      </c>
      <c r="L955" s="63" t="s">
        <v>220</v>
      </c>
      <c r="M955" s="227">
        <v>315722</v>
      </c>
      <c r="N955" s="63" t="s">
        <v>586</v>
      </c>
      <c r="O955" s="63" t="s">
        <v>586</v>
      </c>
      <c r="P955" s="228">
        <f>M955/$M$984</f>
        <v>2.7941854547868222E-4</v>
      </c>
    </row>
    <row r="956" spans="1:16" x14ac:dyDescent="0.2">
      <c r="A956" s="225" t="e">
        <f>A955+1</f>
        <v>#REF!</v>
      </c>
      <c r="B956" t="s">
        <v>1810</v>
      </c>
      <c r="C956" s="63" t="s">
        <v>1811</v>
      </c>
      <c r="E956" t="s">
        <v>1758</v>
      </c>
      <c r="G956" s="63" t="s">
        <v>590</v>
      </c>
      <c r="H956" s="63" t="s">
        <v>591</v>
      </c>
      <c r="I956" s="63">
        <v>20</v>
      </c>
      <c r="J956" s="63">
        <v>20</v>
      </c>
      <c r="K956" t="s">
        <v>219</v>
      </c>
      <c r="L956" s="63" t="s">
        <v>220</v>
      </c>
      <c r="M956" s="227">
        <v>13605</v>
      </c>
      <c r="N956" s="63" t="s">
        <v>586</v>
      </c>
      <c r="O956" s="63" t="s">
        <v>586</v>
      </c>
      <c r="P956" s="228">
        <f>M956/$M$984</f>
        <v>1.2040622165187955E-5</v>
      </c>
    </row>
    <row r="957" spans="1:16" x14ac:dyDescent="0.2">
      <c r="A957" s="225" t="e">
        <f>A956+1</f>
        <v>#REF!</v>
      </c>
      <c r="B957" t="s">
        <v>1830</v>
      </c>
      <c r="C957" s="63" t="s">
        <v>1831</v>
      </c>
      <c r="E957" t="s">
        <v>1758</v>
      </c>
      <c r="G957" s="63" t="s">
        <v>590</v>
      </c>
      <c r="H957" s="63" t="s">
        <v>591</v>
      </c>
      <c r="I957" s="63">
        <v>20</v>
      </c>
      <c r="J957" s="63">
        <v>20</v>
      </c>
      <c r="K957" t="s">
        <v>219</v>
      </c>
      <c r="L957" s="63" t="s">
        <v>220</v>
      </c>
      <c r="M957" s="227">
        <v>10000</v>
      </c>
      <c r="N957" s="63" t="s">
        <v>586</v>
      </c>
      <c r="O957" s="63" t="s">
        <v>586</v>
      </c>
      <c r="P957" s="228">
        <f>M957/$M$984</f>
        <v>8.850144921123084E-6</v>
      </c>
    </row>
    <row r="958" spans="1:16" x14ac:dyDescent="0.2">
      <c r="A958" s="225" t="e">
        <f>A957+1</f>
        <v>#REF!</v>
      </c>
      <c r="B958" t="s">
        <v>1837</v>
      </c>
      <c r="C958" s="63" t="s">
        <v>1838</v>
      </c>
      <c r="E958" t="s">
        <v>1758</v>
      </c>
      <c r="G958" s="63" t="s">
        <v>590</v>
      </c>
      <c r="H958" s="63" t="s">
        <v>591</v>
      </c>
      <c r="I958" s="63">
        <v>20</v>
      </c>
      <c r="J958" s="63">
        <v>20</v>
      </c>
      <c r="K958" t="s">
        <v>219</v>
      </c>
      <c r="L958" s="63" t="s">
        <v>220</v>
      </c>
      <c r="M958" s="227">
        <v>4033</v>
      </c>
      <c r="N958" s="63" t="s">
        <v>586</v>
      </c>
      <c r="O958" s="63" t="s">
        <v>586</v>
      </c>
      <c r="P958" s="228">
        <f>M958/$M$984</f>
        <v>3.5692634466889394E-6</v>
      </c>
    </row>
    <row r="959" spans="1:16" x14ac:dyDescent="0.2">
      <c r="A959" s="225" t="e">
        <f>A958+1</f>
        <v>#REF!</v>
      </c>
      <c r="B959" t="s">
        <v>1803</v>
      </c>
      <c r="C959" s="63" t="s">
        <v>1804</v>
      </c>
      <c r="E959" t="s">
        <v>1758</v>
      </c>
      <c r="G959" s="63" t="s">
        <v>590</v>
      </c>
      <c r="H959" s="63" t="s">
        <v>591</v>
      </c>
      <c r="I959" s="63">
        <v>20</v>
      </c>
      <c r="J959" s="63">
        <v>20</v>
      </c>
      <c r="K959" t="s">
        <v>219</v>
      </c>
      <c r="L959" s="63" t="s">
        <v>220</v>
      </c>
      <c r="M959" s="227">
        <v>39000</v>
      </c>
      <c r="N959" s="63" t="s">
        <v>586</v>
      </c>
      <c r="O959" s="63" t="s">
        <v>586</v>
      </c>
      <c r="P959" s="228">
        <f>M959/$M$984</f>
        <v>3.4515565192380023E-5</v>
      </c>
    </row>
    <row r="960" spans="1:16" x14ac:dyDescent="0.2">
      <c r="A960" s="225" t="e">
        <f>A959+1</f>
        <v>#REF!</v>
      </c>
      <c r="B960" t="s">
        <v>1812</v>
      </c>
      <c r="C960" s="63" t="s">
        <v>1813</v>
      </c>
      <c r="E960" t="s">
        <v>1814</v>
      </c>
      <c r="G960" s="63" t="s">
        <v>590</v>
      </c>
      <c r="H960" s="63" t="s">
        <v>2913</v>
      </c>
      <c r="I960" s="63">
        <v>10</v>
      </c>
      <c r="J960" s="63">
        <v>10</v>
      </c>
      <c r="K960" t="s">
        <v>219</v>
      </c>
      <c r="L960" s="63" t="s">
        <v>220</v>
      </c>
      <c r="M960" s="227">
        <v>11500</v>
      </c>
      <c r="N960" s="63" t="s">
        <v>586</v>
      </c>
      <c r="O960" s="63" t="s">
        <v>586</v>
      </c>
      <c r="P960" s="228">
        <f>M960/$M$984</f>
        <v>1.0177666659291546E-5</v>
      </c>
    </row>
    <row r="961" spans="1:16" x14ac:dyDescent="0.2">
      <c r="A961" s="225" t="e">
        <f>A960+1</f>
        <v>#REF!</v>
      </c>
      <c r="B961" t="s">
        <v>3049</v>
      </c>
      <c r="C961" s="63" t="s">
        <v>3050</v>
      </c>
      <c r="E961" t="s">
        <v>3051</v>
      </c>
      <c r="G961" s="63" t="s">
        <v>590</v>
      </c>
      <c r="H961" s="63" t="s">
        <v>591</v>
      </c>
      <c r="I961" s="63">
        <v>20</v>
      </c>
      <c r="J961" s="63">
        <v>20</v>
      </c>
      <c r="K961" t="s">
        <v>219</v>
      </c>
      <c r="L961" s="63" t="s">
        <v>220</v>
      </c>
      <c r="M961" s="227">
        <v>22500</v>
      </c>
      <c r="N961" s="63" t="s">
        <v>586</v>
      </c>
      <c r="O961" s="63" t="s">
        <v>586</v>
      </c>
      <c r="P961" s="228">
        <f>M961/$M$984</f>
        <v>1.9912826072526937E-5</v>
      </c>
    </row>
    <row r="962" spans="1:16" x14ac:dyDescent="0.2">
      <c r="A962" s="225" t="e">
        <f>A961+1</f>
        <v>#REF!</v>
      </c>
      <c r="B962" t="s">
        <v>1753</v>
      </c>
      <c r="C962" s="63" t="s">
        <v>1754</v>
      </c>
      <c r="E962" t="s">
        <v>1755</v>
      </c>
      <c r="G962" s="63" t="s">
        <v>590</v>
      </c>
      <c r="H962" s="63" t="s">
        <v>591</v>
      </c>
      <c r="I962" s="63">
        <v>20</v>
      </c>
      <c r="J962" s="63">
        <v>20</v>
      </c>
      <c r="K962" t="s">
        <v>219</v>
      </c>
      <c r="L962" s="63" t="s">
        <v>220</v>
      </c>
      <c r="M962" s="227">
        <v>499500</v>
      </c>
      <c r="N962" s="63" t="s">
        <v>586</v>
      </c>
      <c r="O962" s="63" t="s">
        <v>586</v>
      </c>
      <c r="P962" s="228">
        <f>M962/$M$984</f>
        <v>4.4206473881009799E-4</v>
      </c>
    </row>
    <row r="963" spans="1:16" x14ac:dyDescent="0.2">
      <c r="A963" s="225" t="e">
        <f>A962+1</f>
        <v>#REF!</v>
      </c>
      <c r="B963" t="s">
        <v>2858</v>
      </c>
      <c r="C963" s="63" t="s">
        <v>2859</v>
      </c>
      <c r="E963" t="s">
        <v>2860</v>
      </c>
      <c r="G963" s="63" t="s">
        <v>590</v>
      </c>
      <c r="H963" s="63" t="s">
        <v>591</v>
      </c>
      <c r="I963" s="63">
        <v>20</v>
      </c>
      <c r="J963" s="63">
        <v>20</v>
      </c>
      <c r="K963" t="s">
        <v>219</v>
      </c>
      <c r="L963" s="63" t="s">
        <v>220</v>
      </c>
      <c r="M963" s="227">
        <v>77500</v>
      </c>
      <c r="N963" s="63" t="s">
        <v>586</v>
      </c>
      <c r="O963" s="63" t="s">
        <v>586</v>
      </c>
      <c r="P963" s="228">
        <f>M963/$M$984</f>
        <v>6.85886231387039E-5</v>
      </c>
    </row>
    <row r="964" spans="1:16" x14ac:dyDescent="0.2">
      <c r="A964" s="225" t="e">
        <f>A963+1</f>
        <v>#REF!</v>
      </c>
      <c r="B964" t="s">
        <v>1774</v>
      </c>
      <c r="C964" s="63" t="s">
        <v>1775</v>
      </c>
      <c r="E964" t="s">
        <v>1776</v>
      </c>
      <c r="F964" t="s">
        <v>1777</v>
      </c>
      <c r="G964" s="63" t="s">
        <v>590</v>
      </c>
      <c r="H964" s="63" t="s">
        <v>406</v>
      </c>
      <c r="I964" s="63">
        <v>15</v>
      </c>
      <c r="J964" s="63">
        <v>10</v>
      </c>
      <c r="K964" t="s">
        <v>1750</v>
      </c>
      <c r="L964" s="63" t="s">
        <v>201</v>
      </c>
      <c r="M964" s="227">
        <v>110273</v>
      </c>
      <c r="N964" s="63" t="s">
        <v>586</v>
      </c>
      <c r="O964" s="63" t="s">
        <v>586</v>
      </c>
      <c r="P964" s="228">
        <f>M964/$M$984</f>
        <v>9.7593203088700573E-5</v>
      </c>
    </row>
    <row r="965" spans="1:16" x14ac:dyDescent="0.2">
      <c r="A965" s="225" t="e">
        <f>A964+1</f>
        <v>#REF!</v>
      </c>
      <c r="B965" t="s">
        <v>504</v>
      </c>
      <c r="C965" s="63" t="s">
        <v>505</v>
      </c>
      <c r="E965" t="s">
        <v>1579</v>
      </c>
      <c r="F965" t="s">
        <v>1148</v>
      </c>
      <c r="G965" s="63" t="s">
        <v>590</v>
      </c>
      <c r="H965" s="63" t="s">
        <v>106</v>
      </c>
      <c r="I965" s="63">
        <v>20</v>
      </c>
      <c r="J965" s="63">
        <v>20</v>
      </c>
      <c r="K965" t="s">
        <v>1750</v>
      </c>
      <c r="L965" s="63" t="s">
        <v>201</v>
      </c>
      <c r="M965" s="227">
        <v>31000</v>
      </c>
      <c r="N965" s="63" t="s">
        <v>586</v>
      </c>
      <c r="O965" s="63" t="s">
        <v>586</v>
      </c>
      <c r="P965" s="228">
        <f>M965/$M$984</f>
        <v>2.7435449255481558E-5</v>
      </c>
    </row>
    <row r="966" spans="1:16" x14ac:dyDescent="0.2">
      <c r="A966" s="225" t="e">
        <f>A965+1</f>
        <v>#REF!</v>
      </c>
      <c r="B966" t="s">
        <v>2756</v>
      </c>
      <c r="C966" s="63" t="s">
        <v>2757</v>
      </c>
      <c r="E966" t="s">
        <v>2758</v>
      </c>
      <c r="F966" t="s">
        <v>2759</v>
      </c>
      <c r="G966" s="63" t="s">
        <v>257</v>
      </c>
      <c r="H966" s="63" t="s">
        <v>585</v>
      </c>
      <c r="I966" s="63">
        <v>15</v>
      </c>
      <c r="J966" s="63">
        <v>15</v>
      </c>
      <c r="K966" t="s">
        <v>1510</v>
      </c>
      <c r="L966" s="63" t="s">
        <v>77</v>
      </c>
      <c r="M966" s="227">
        <v>20000</v>
      </c>
      <c r="N966" s="63" t="s">
        <v>586</v>
      </c>
      <c r="O966" s="63" t="s">
        <v>586</v>
      </c>
      <c r="P966" s="228">
        <f>M966/$M$984</f>
        <v>1.7700289842246168E-5</v>
      </c>
    </row>
    <row r="967" spans="1:16" x14ac:dyDescent="0.2">
      <c r="A967" s="225" t="e">
        <f>A966+1</f>
        <v>#REF!</v>
      </c>
      <c r="B967" t="s">
        <v>1506</v>
      </c>
      <c r="C967" s="63" t="s">
        <v>1507</v>
      </c>
      <c r="D967" s="63" t="s">
        <v>656</v>
      </c>
      <c r="E967" t="s">
        <v>2117</v>
      </c>
      <c r="F967" t="s">
        <v>2208</v>
      </c>
      <c r="G967" s="63" t="s">
        <v>590</v>
      </c>
      <c r="H967" s="63" t="s">
        <v>591</v>
      </c>
      <c r="I967" s="63">
        <v>20</v>
      </c>
      <c r="J967" s="63">
        <v>20</v>
      </c>
      <c r="K967" t="s">
        <v>1510</v>
      </c>
      <c r="L967" s="63" t="s">
        <v>77</v>
      </c>
      <c r="M967" s="227">
        <v>5000</v>
      </c>
      <c r="N967" s="63" t="s">
        <v>586</v>
      </c>
      <c r="O967" s="63" t="s">
        <v>586</v>
      </c>
      <c r="P967" s="228">
        <f>M967/$M$984</f>
        <v>4.425072460561542E-6</v>
      </c>
    </row>
    <row r="968" spans="1:16" x14ac:dyDescent="0.2">
      <c r="A968" s="225" t="e">
        <f>A967+1</f>
        <v>#REF!</v>
      </c>
      <c r="B968" t="s">
        <v>191</v>
      </c>
      <c r="C968" s="63" t="s">
        <v>529</v>
      </c>
      <c r="E968" t="s">
        <v>1508</v>
      </c>
      <c r="F968" t="s">
        <v>85</v>
      </c>
      <c r="G968" s="63" t="s">
        <v>590</v>
      </c>
      <c r="H968" s="63" t="s">
        <v>591</v>
      </c>
      <c r="I968" s="63">
        <v>20</v>
      </c>
      <c r="J968" s="63">
        <v>20</v>
      </c>
      <c r="K968" t="s">
        <v>1510</v>
      </c>
      <c r="L968" s="63" t="s">
        <v>77</v>
      </c>
      <c r="M968" s="227">
        <v>142846</v>
      </c>
      <c r="N968" s="63" t="s">
        <v>586</v>
      </c>
      <c r="O968" s="63" t="s">
        <v>586</v>
      </c>
      <c r="P968" s="228">
        <f>M968/$M$984</f>
        <v>1.2642078014027481E-4</v>
      </c>
    </row>
    <row r="969" spans="1:16" x14ac:dyDescent="0.2">
      <c r="A969" s="225" t="e">
        <f>A968+1</f>
        <v>#REF!</v>
      </c>
      <c r="B969" t="s">
        <v>131</v>
      </c>
      <c r="C969" s="63" t="s">
        <v>277</v>
      </c>
      <c r="E969" t="s">
        <v>981</v>
      </c>
      <c r="G969" s="63" t="s">
        <v>590</v>
      </c>
      <c r="H969" s="63" t="s">
        <v>591</v>
      </c>
      <c r="I969" s="63">
        <v>20</v>
      </c>
      <c r="J969" s="63">
        <v>20</v>
      </c>
      <c r="K969" t="s">
        <v>1510</v>
      </c>
      <c r="L969" s="63" t="s">
        <v>77</v>
      </c>
      <c r="M969" s="227">
        <v>241500</v>
      </c>
      <c r="N969" s="63" t="s">
        <v>586</v>
      </c>
      <c r="O969" s="63" t="s">
        <v>586</v>
      </c>
      <c r="P969" s="228">
        <f>M969/$M$984</f>
        <v>2.1373099984512247E-4</v>
      </c>
    </row>
    <row r="970" spans="1:16" x14ac:dyDescent="0.2">
      <c r="A970" s="225" t="e">
        <f>A969+1</f>
        <v>#REF!</v>
      </c>
      <c r="B970" t="s">
        <v>168</v>
      </c>
      <c r="C970" s="63" t="s">
        <v>487</v>
      </c>
      <c r="D970" s="63" t="s">
        <v>656</v>
      </c>
      <c r="E970" t="s">
        <v>2117</v>
      </c>
      <c r="F970" t="s">
        <v>2118</v>
      </c>
      <c r="G970" s="63" t="s">
        <v>590</v>
      </c>
      <c r="H970" s="63" t="s">
        <v>591</v>
      </c>
      <c r="I970" s="63">
        <v>20</v>
      </c>
      <c r="J970" s="63">
        <v>20</v>
      </c>
      <c r="K970" t="s">
        <v>1510</v>
      </c>
      <c r="L970" s="63" t="s">
        <v>77</v>
      </c>
      <c r="M970" s="227">
        <v>411500</v>
      </c>
      <c r="N970" s="63" t="s">
        <v>586</v>
      </c>
      <c r="O970" s="63" t="s">
        <v>586</v>
      </c>
      <c r="P970" s="228">
        <f>M970/$M$984</f>
        <v>3.641834635042149E-4</v>
      </c>
    </row>
    <row r="971" spans="1:16" x14ac:dyDescent="0.2">
      <c r="A971" s="225" t="e">
        <f>A970+1</f>
        <v>#REF!</v>
      </c>
      <c r="B971" t="s">
        <v>1509</v>
      </c>
      <c r="C971" s="63" t="s">
        <v>35</v>
      </c>
      <c r="E971" t="s">
        <v>1151</v>
      </c>
      <c r="G971" s="63" t="s">
        <v>590</v>
      </c>
      <c r="H971" s="63" t="s">
        <v>591</v>
      </c>
      <c r="I971" s="63">
        <v>20</v>
      </c>
      <c r="J971" s="63">
        <v>20</v>
      </c>
      <c r="K971" t="s">
        <v>1750</v>
      </c>
      <c r="L971" s="63" t="s">
        <v>201</v>
      </c>
      <c r="M971" s="227">
        <v>283000</v>
      </c>
      <c r="N971" s="63" t="s">
        <v>586</v>
      </c>
      <c r="O971" s="63" t="s">
        <v>586</v>
      </c>
      <c r="P971" s="228">
        <f>M971/$M$984</f>
        <v>2.5045910126778324E-4</v>
      </c>
    </row>
    <row r="972" spans="1:16" x14ac:dyDescent="0.2">
      <c r="A972" s="225" t="e">
        <f>A971+1</f>
        <v>#REF!</v>
      </c>
      <c r="B972" t="s">
        <v>690</v>
      </c>
      <c r="C972" s="63" t="s">
        <v>691</v>
      </c>
      <c r="D972" s="63" t="s">
        <v>656</v>
      </c>
      <c r="E972" t="s">
        <v>1786</v>
      </c>
      <c r="F972" t="s">
        <v>692</v>
      </c>
      <c r="G972" s="63" t="s">
        <v>590</v>
      </c>
      <c r="H972" s="63" t="s">
        <v>692</v>
      </c>
      <c r="I972" s="63">
        <v>20</v>
      </c>
      <c r="J972" s="63">
        <v>20</v>
      </c>
      <c r="K972" t="s">
        <v>219</v>
      </c>
      <c r="L972" s="63" t="s">
        <v>220</v>
      </c>
      <c r="M972" s="227">
        <v>19000</v>
      </c>
      <c r="N972" s="63" t="s">
        <v>586</v>
      </c>
      <c r="O972" s="63" t="s">
        <v>586</v>
      </c>
      <c r="P972" s="228">
        <f>M972/$M$984</f>
        <v>1.6815275350133859E-5</v>
      </c>
    </row>
    <row r="973" spans="1:16" x14ac:dyDescent="0.2">
      <c r="A973" s="225" t="e">
        <f>A972+1</f>
        <v>#REF!</v>
      </c>
      <c r="B973" t="s">
        <v>2835</v>
      </c>
      <c r="C973" s="63" t="s">
        <v>2836</v>
      </c>
      <c r="E973" t="s">
        <v>2837</v>
      </c>
      <c r="G973" s="63" t="s">
        <v>590</v>
      </c>
      <c r="H973" s="63" t="s">
        <v>456</v>
      </c>
      <c r="I973" s="63">
        <v>20</v>
      </c>
      <c r="J973" s="63">
        <v>20</v>
      </c>
      <c r="K973" t="s">
        <v>3359</v>
      </c>
      <c r="L973" s="63" t="s">
        <v>2838</v>
      </c>
      <c r="M973" s="227">
        <v>169500</v>
      </c>
      <c r="N973" s="63" t="s">
        <v>586</v>
      </c>
      <c r="O973" s="63" t="s">
        <v>586</v>
      </c>
      <c r="P973" s="228">
        <f>M973/$M$984</f>
        <v>1.5000995641303627E-4</v>
      </c>
    </row>
    <row r="974" spans="1:16" x14ac:dyDescent="0.2">
      <c r="A974" s="225" t="e">
        <f>A973+1</f>
        <v>#REF!</v>
      </c>
      <c r="B974" t="s">
        <v>2633</v>
      </c>
      <c r="C974" s="63" t="s">
        <v>2634</v>
      </c>
      <c r="E974" t="s">
        <v>1558</v>
      </c>
      <c r="F974" t="s">
        <v>1559</v>
      </c>
      <c r="G974" s="63" t="s">
        <v>590</v>
      </c>
      <c r="H974" s="63" t="s">
        <v>456</v>
      </c>
      <c r="I974" s="63">
        <v>20</v>
      </c>
      <c r="J974" s="63">
        <v>20</v>
      </c>
      <c r="K974" t="s">
        <v>714</v>
      </c>
      <c r="L974" s="63" t="s">
        <v>715</v>
      </c>
      <c r="M974" s="227">
        <v>75000</v>
      </c>
      <c r="N974" s="63" t="s">
        <v>586</v>
      </c>
      <c r="O974" s="63" t="s">
        <v>586</v>
      </c>
      <c r="P974" s="228">
        <f>M974/$M$984</f>
        <v>6.6376086908423129E-5</v>
      </c>
    </row>
    <row r="975" spans="1:16" x14ac:dyDescent="0.2">
      <c r="A975" s="225" t="e">
        <f>A974+1</f>
        <v>#REF!</v>
      </c>
      <c r="B975" t="s">
        <v>595</v>
      </c>
      <c r="C975" s="63" t="s">
        <v>769</v>
      </c>
      <c r="D975" s="63" t="s">
        <v>594</v>
      </c>
      <c r="E975" t="s">
        <v>770</v>
      </c>
      <c r="F975" t="s">
        <v>771</v>
      </c>
      <c r="G975" s="63" t="s">
        <v>587</v>
      </c>
      <c r="H975" s="63" t="s">
        <v>585</v>
      </c>
      <c r="I975" s="63">
        <v>15</v>
      </c>
      <c r="J975" s="63">
        <v>15</v>
      </c>
      <c r="K975" t="s">
        <v>595</v>
      </c>
      <c r="L975" s="63" t="s">
        <v>596</v>
      </c>
      <c r="M975" s="227">
        <v>9500</v>
      </c>
      <c r="N975" s="63" t="s">
        <v>586</v>
      </c>
      <c r="O975" s="63" t="s">
        <v>586</v>
      </c>
      <c r="P975" s="228">
        <f>M975/$M$984</f>
        <v>8.4076376750669293E-6</v>
      </c>
    </row>
    <row r="976" spans="1:16" x14ac:dyDescent="0.2">
      <c r="A976" s="225" t="e">
        <f>A975+1</f>
        <v>#REF!</v>
      </c>
      <c r="B976" t="s">
        <v>2559</v>
      </c>
      <c r="C976" s="63" t="s">
        <v>2560</v>
      </c>
      <c r="D976" s="63" t="s">
        <v>2561</v>
      </c>
      <c r="E976" t="s">
        <v>2562</v>
      </c>
      <c r="F976" t="s">
        <v>2563</v>
      </c>
      <c r="G976" s="63" t="s">
        <v>587</v>
      </c>
      <c r="H976" s="63" t="s">
        <v>585</v>
      </c>
      <c r="I976" s="63">
        <v>15</v>
      </c>
      <c r="J976" s="63">
        <v>15</v>
      </c>
      <c r="K976" t="s">
        <v>2559</v>
      </c>
      <c r="L976" s="63" t="s">
        <v>2564</v>
      </c>
      <c r="M976" s="227">
        <v>30000</v>
      </c>
      <c r="N976" s="63" t="s">
        <v>586</v>
      </c>
      <c r="O976" s="63" t="s">
        <v>586</v>
      </c>
      <c r="P976" s="228">
        <f>M976/$M$984</f>
        <v>2.6550434763369249E-5</v>
      </c>
    </row>
    <row r="977" spans="1:16" x14ac:dyDescent="0.2">
      <c r="A977" s="225" t="e">
        <f>A976+1</f>
        <v>#REF!</v>
      </c>
      <c r="B977" t="s">
        <v>516</v>
      </c>
      <c r="C977" s="63" t="s">
        <v>517</v>
      </c>
      <c r="D977" s="63" t="s">
        <v>702</v>
      </c>
      <c r="E977" t="s">
        <v>518</v>
      </c>
      <c r="F977" t="s">
        <v>519</v>
      </c>
      <c r="G977" s="63" t="s">
        <v>584</v>
      </c>
      <c r="H977" s="63" t="s">
        <v>585</v>
      </c>
      <c r="I977" s="63">
        <v>15</v>
      </c>
      <c r="J977" s="63">
        <v>15</v>
      </c>
      <c r="K977" t="s">
        <v>210</v>
      </c>
      <c r="L977" s="63" t="s">
        <v>211</v>
      </c>
      <c r="M977" s="227">
        <v>1000</v>
      </c>
      <c r="N977" s="63" t="s">
        <v>586</v>
      </c>
      <c r="O977" s="63" t="s">
        <v>586</v>
      </c>
      <c r="P977" s="228">
        <f>M977/$M$984</f>
        <v>8.8501449211230836E-7</v>
      </c>
    </row>
    <row r="978" spans="1:16" x14ac:dyDescent="0.2">
      <c r="A978" s="225" t="e">
        <f>A977+1</f>
        <v>#REF!</v>
      </c>
      <c r="B978" t="s">
        <v>441</v>
      </c>
      <c r="C978" s="63" t="s">
        <v>44</v>
      </c>
      <c r="E978" t="s">
        <v>1249</v>
      </c>
      <c r="F978" t="s">
        <v>1250</v>
      </c>
      <c r="G978" s="63" t="s">
        <v>584</v>
      </c>
      <c r="H978" s="63" t="s">
        <v>585</v>
      </c>
      <c r="I978" s="63">
        <v>15</v>
      </c>
      <c r="J978" s="63">
        <v>15</v>
      </c>
      <c r="K978" t="s">
        <v>615</v>
      </c>
      <c r="L978" s="63" t="s">
        <v>616</v>
      </c>
      <c r="M978" s="227">
        <v>131000</v>
      </c>
      <c r="N978" s="63" t="s">
        <v>586</v>
      </c>
      <c r="O978" s="63" t="s">
        <v>586</v>
      </c>
      <c r="P978" s="228">
        <f>M978/$M$984</f>
        <v>1.1593689846671239E-4</v>
      </c>
    </row>
    <row r="979" spans="1:16" x14ac:dyDescent="0.2">
      <c r="A979" s="225" t="e">
        <f>A978+1</f>
        <v>#REF!</v>
      </c>
      <c r="B979" t="s">
        <v>440</v>
      </c>
      <c r="C979" s="63" t="s">
        <v>51</v>
      </c>
      <c r="E979" t="s">
        <v>1255</v>
      </c>
      <c r="F979" t="s">
        <v>1223</v>
      </c>
      <c r="G979" s="63" t="s">
        <v>584</v>
      </c>
      <c r="H979" s="63" t="s">
        <v>585</v>
      </c>
      <c r="I979" s="63">
        <v>15</v>
      </c>
      <c r="J979" s="63">
        <v>15</v>
      </c>
      <c r="K979" t="s">
        <v>615</v>
      </c>
      <c r="L979" s="63" t="s">
        <v>616</v>
      </c>
      <c r="M979" s="227">
        <v>125000</v>
      </c>
      <c r="N979" s="63" t="s">
        <v>586</v>
      </c>
      <c r="O979" s="63" t="s">
        <v>586</v>
      </c>
      <c r="P979" s="228">
        <f>M979/$M$984</f>
        <v>1.1062681151403854E-4</v>
      </c>
    </row>
    <row r="980" spans="1:16" x14ac:dyDescent="0.2">
      <c r="A980" s="225" t="e">
        <f>A979+1</f>
        <v>#REF!</v>
      </c>
      <c r="B980" t="s">
        <v>2190</v>
      </c>
      <c r="C980" s="63" t="s">
        <v>2191</v>
      </c>
      <c r="E980" t="s">
        <v>2192</v>
      </c>
      <c r="F980" t="s">
        <v>2193</v>
      </c>
      <c r="G980" s="63" t="s">
        <v>588</v>
      </c>
      <c r="H980" s="63" t="s">
        <v>585</v>
      </c>
      <c r="I980" s="63">
        <v>0</v>
      </c>
      <c r="J980" s="63">
        <v>0</v>
      </c>
      <c r="K980" t="s">
        <v>210</v>
      </c>
      <c r="L980" s="63" t="s">
        <v>211</v>
      </c>
      <c r="M980" s="227">
        <v>25000</v>
      </c>
      <c r="N980" s="63" t="s">
        <v>586</v>
      </c>
      <c r="O980" s="63" t="s">
        <v>586</v>
      </c>
      <c r="P980" s="228">
        <f>M980/$M$984</f>
        <v>2.2125362302807708E-5</v>
      </c>
    </row>
    <row r="981" spans="1:16" x14ac:dyDescent="0.2">
      <c r="A981" s="225" t="e">
        <f>A980+1</f>
        <v>#REF!</v>
      </c>
      <c r="B981" t="s">
        <v>1400</v>
      </c>
      <c r="C981" s="63" t="s">
        <v>1401</v>
      </c>
      <c r="E981" t="s">
        <v>1402</v>
      </c>
      <c r="G981" s="63" t="s">
        <v>584</v>
      </c>
      <c r="H981" s="63" t="s">
        <v>585</v>
      </c>
      <c r="I981" s="63">
        <v>15</v>
      </c>
      <c r="J981" s="63">
        <v>15</v>
      </c>
      <c r="K981" t="s">
        <v>614</v>
      </c>
      <c r="L981" s="63" t="s">
        <v>442</v>
      </c>
      <c r="M981" s="227">
        <v>421000</v>
      </c>
      <c r="N981" s="63" t="s">
        <v>586</v>
      </c>
      <c r="O981" s="63" t="s">
        <v>586</v>
      </c>
      <c r="P981" s="228">
        <f>M981/$M$984</f>
        <v>3.7259110117928183E-4</v>
      </c>
    </row>
    <row r="982" spans="1:16" x14ac:dyDescent="0.2">
      <c r="A982" s="225" t="e">
        <f>A981+1</f>
        <v>#REF!</v>
      </c>
      <c r="B982" t="s">
        <v>1619</v>
      </c>
      <c r="C982" s="63" t="s">
        <v>1368</v>
      </c>
      <c r="D982" s="63" t="s">
        <v>1369</v>
      </c>
      <c r="E982" t="s">
        <v>1370</v>
      </c>
      <c r="F982" t="s">
        <v>1371</v>
      </c>
      <c r="G982" s="63" t="s">
        <v>584</v>
      </c>
      <c r="H982" s="63" t="s">
        <v>585</v>
      </c>
      <c r="I982" s="63">
        <v>15</v>
      </c>
      <c r="J982" s="63">
        <v>15</v>
      </c>
      <c r="K982" t="s">
        <v>614</v>
      </c>
      <c r="L982" s="63" t="s">
        <v>442</v>
      </c>
      <c r="M982" s="227">
        <v>2500</v>
      </c>
      <c r="N982" s="63" t="s">
        <v>586</v>
      </c>
      <c r="O982" s="63" t="s">
        <v>586</v>
      </c>
      <c r="P982" s="228">
        <f>M982/$M$984</f>
        <v>2.212536230280771E-6</v>
      </c>
    </row>
    <row r="983" spans="1:16" ht="15" x14ac:dyDescent="0.25">
      <c r="A983" s="231"/>
      <c r="C983"/>
      <c r="D983"/>
      <c r="G983"/>
      <c r="H983"/>
      <c r="I983"/>
      <c r="J983"/>
      <c r="K983" s="241" t="s">
        <v>121</v>
      </c>
      <c r="M983" s="239">
        <f>SUM(M2:M982)</f>
        <v>1129925000</v>
      </c>
      <c r="P983" s="248">
        <f>SUM(P2:P982)</f>
        <v>1.0000000000000002</v>
      </c>
    </row>
    <row r="984" spans="1:16" ht="15" x14ac:dyDescent="0.2">
      <c r="A984" s="231"/>
      <c r="C984"/>
      <c r="D984"/>
      <c r="G984"/>
      <c r="H984"/>
      <c r="I984"/>
      <c r="J984"/>
      <c r="K984" s="242" t="s">
        <v>1209</v>
      </c>
      <c r="M984" s="195">
        <v>1129925000</v>
      </c>
    </row>
    <row r="985" spans="1:16" x14ac:dyDescent="0.2">
      <c r="A985" s="231"/>
      <c r="C985"/>
      <c r="D985"/>
      <c r="G985"/>
      <c r="H985"/>
      <c r="I985"/>
      <c r="J985"/>
    </row>
    <row r="986" spans="1:16" x14ac:dyDescent="0.2">
      <c r="A986" s="231"/>
      <c r="C986"/>
      <c r="D986"/>
      <c r="G986"/>
      <c r="H986"/>
      <c r="I986"/>
      <c r="J986"/>
    </row>
    <row r="987" spans="1:16" x14ac:dyDescent="0.2">
      <c r="A987" s="231"/>
      <c r="C987"/>
      <c r="D987"/>
      <c r="G987"/>
      <c r="H987"/>
      <c r="I987"/>
      <c r="J987"/>
    </row>
    <row r="988" spans="1:16" x14ac:dyDescent="0.2">
      <c r="A988" s="231"/>
      <c r="C988"/>
      <c r="D988"/>
      <c r="G988"/>
      <c r="H988"/>
      <c r="I988"/>
      <c r="J988"/>
    </row>
    <row r="989" spans="1:16" x14ac:dyDescent="0.2">
      <c r="A989" s="231"/>
      <c r="C989"/>
      <c r="D989"/>
      <c r="G989"/>
      <c r="H989"/>
      <c r="I989"/>
      <c r="J989"/>
    </row>
    <row r="990" spans="1:16" x14ac:dyDescent="0.2">
      <c r="A990" s="231"/>
      <c r="C990"/>
      <c r="D990"/>
      <c r="G990"/>
      <c r="H990"/>
      <c r="I990"/>
      <c r="J990"/>
    </row>
    <row r="991" spans="1:16" x14ac:dyDescent="0.2">
      <c r="A991" s="231"/>
      <c r="C991"/>
      <c r="D991"/>
      <c r="G991"/>
      <c r="H991"/>
      <c r="I991"/>
      <c r="J991"/>
    </row>
    <row r="992" spans="1:16" x14ac:dyDescent="0.2">
      <c r="A992" s="231"/>
      <c r="C992"/>
      <c r="D992"/>
      <c r="G992"/>
      <c r="H992"/>
      <c r="I992"/>
      <c r="J992"/>
    </row>
    <row r="993" spans="1:16" x14ac:dyDescent="0.2">
      <c r="A993" s="231"/>
      <c r="C993"/>
      <c r="D993"/>
      <c r="G993"/>
      <c r="H993"/>
      <c r="I993"/>
      <c r="J993"/>
    </row>
    <row r="994" spans="1:16" x14ac:dyDescent="0.2">
      <c r="A994" s="231"/>
      <c r="C994"/>
      <c r="D994"/>
      <c r="G994"/>
      <c r="H994"/>
      <c r="I994"/>
      <c r="J994"/>
    </row>
    <row r="995" spans="1:16" x14ac:dyDescent="0.2">
      <c r="A995" s="231"/>
      <c r="C995"/>
      <c r="D995"/>
      <c r="G995"/>
      <c r="H995"/>
      <c r="I995"/>
      <c r="J995"/>
    </row>
    <row r="996" spans="1:16" x14ac:dyDescent="0.2">
      <c r="A996" s="231"/>
      <c r="C996"/>
      <c r="D996"/>
      <c r="G996"/>
      <c r="H996"/>
      <c r="I996"/>
      <c r="J996"/>
    </row>
    <row r="997" spans="1:16" x14ac:dyDescent="0.2">
      <c r="A997" s="231"/>
      <c r="C997"/>
      <c r="D997"/>
      <c r="G997"/>
      <c r="H997"/>
      <c r="I997"/>
      <c r="J997"/>
    </row>
    <row r="998" spans="1:16" x14ac:dyDescent="0.2">
      <c r="A998" s="231"/>
      <c r="C998"/>
      <c r="D998"/>
      <c r="G998"/>
      <c r="H998"/>
      <c r="I998"/>
      <c r="J998"/>
    </row>
    <row r="999" spans="1:16" x14ac:dyDescent="0.2">
      <c r="A999" s="231"/>
      <c r="C999"/>
      <c r="D999"/>
      <c r="G999"/>
      <c r="H999"/>
      <c r="I999"/>
      <c r="J999"/>
      <c r="L999"/>
      <c r="M999"/>
      <c r="N999"/>
      <c r="O999"/>
      <c r="P999"/>
    </row>
    <row r="1000" spans="1:16" x14ac:dyDescent="0.2">
      <c r="A1000" s="231"/>
      <c r="C1000"/>
      <c r="D1000"/>
      <c r="G1000"/>
      <c r="H1000"/>
      <c r="I1000"/>
      <c r="J1000"/>
      <c r="L1000"/>
      <c r="M1000"/>
      <c r="N1000"/>
      <c r="O1000"/>
      <c r="P1000"/>
    </row>
    <row r="1001" spans="1:16" x14ac:dyDescent="0.2">
      <c r="A1001" s="231"/>
      <c r="C1001"/>
      <c r="D1001"/>
      <c r="G1001"/>
      <c r="H1001"/>
      <c r="I1001"/>
      <c r="J1001"/>
      <c r="L1001"/>
      <c r="M1001"/>
      <c r="N1001"/>
      <c r="O1001"/>
      <c r="P1001"/>
    </row>
    <row r="1002" spans="1:16" x14ac:dyDescent="0.2">
      <c r="A1002" s="231"/>
      <c r="C1002"/>
      <c r="D1002"/>
      <c r="G1002"/>
      <c r="H1002"/>
      <c r="I1002"/>
      <c r="J1002"/>
      <c r="L1002"/>
      <c r="M1002"/>
      <c r="N1002"/>
      <c r="O1002"/>
      <c r="P1002"/>
    </row>
    <row r="1003" spans="1:16" x14ac:dyDescent="0.2">
      <c r="A1003" s="231"/>
      <c r="C1003"/>
      <c r="D1003"/>
      <c r="G1003"/>
      <c r="H1003"/>
      <c r="I1003"/>
      <c r="J1003"/>
      <c r="L1003"/>
      <c r="M1003"/>
      <c r="N1003"/>
      <c r="O1003"/>
      <c r="P1003"/>
    </row>
    <row r="1004" spans="1:16" x14ac:dyDescent="0.2">
      <c r="A1004" s="231"/>
      <c r="C1004"/>
      <c r="D1004"/>
      <c r="G1004"/>
      <c r="H1004"/>
      <c r="I1004"/>
      <c r="J1004"/>
      <c r="L1004"/>
      <c r="M1004"/>
      <c r="N1004"/>
      <c r="O1004"/>
      <c r="P1004"/>
    </row>
    <row r="1015" spans="1:16" x14ac:dyDescent="0.2">
      <c r="A1015" s="231"/>
      <c r="C1015"/>
      <c r="D1015"/>
      <c r="G1015"/>
      <c r="H1015"/>
      <c r="I1015"/>
      <c r="J1015"/>
      <c r="L1015"/>
      <c r="M1015"/>
      <c r="N1015"/>
      <c r="O1015"/>
      <c r="P1015"/>
    </row>
    <row r="1016" spans="1:16" x14ac:dyDescent="0.2">
      <c r="A1016" s="231"/>
      <c r="C1016"/>
      <c r="D1016"/>
      <c r="G1016"/>
      <c r="H1016"/>
      <c r="I1016"/>
      <c r="J1016"/>
      <c r="L1016"/>
      <c r="M1016"/>
      <c r="N1016"/>
      <c r="O1016"/>
      <c r="P1016"/>
    </row>
    <row r="1017" spans="1:16" x14ac:dyDescent="0.2">
      <c r="A1017" s="231"/>
      <c r="C1017"/>
      <c r="D1017"/>
      <c r="G1017"/>
      <c r="H1017"/>
      <c r="I1017"/>
      <c r="J1017"/>
      <c r="L1017"/>
      <c r="M1017"/>
      <c r="N1017"/>
      <c r="O1017"/>
      <c r="P1017"/>
    </row>
    <row r="1018" spans="1:16" x14ac:dyDescent="0.2">
      <c r="A1018" s="231"/>
      <c r="C1018"/>
      <c r="D1018"/>
      <c r="G1018"/>
      <c r="H1018"/>
      <c r="I1018"/>
      <c r="J1018"/>
      <c r="L1018"/>
      <c r="M1018"/>
      <c r="N1018"/>
      <c r="O1018"/>
      <c r="P1018"/>
    </row>
    <row r="1019" spans="1:16" x14ac:dyDescent="0.2">
      <c r="A1019" s="231"/>
      <c r="C1019"/>
      <c r="D1019"/>
      <c r="G1019"/>
      <c r="H1019"/>
      <c r="I1019"/>
      <c r="J1019"/>
      <c r="L1019"/>
      <c r="M1019"/>
      <c r="N1019"/>
      <c r="O1019"/>
      <c r="P1019"/>
    </row>
    <row r="1020" spans="1:16" x14ac:dyDescent="0.2">
      <c r="A1020" s="231"/>
      <c r="C1020"/>
      <c r="D1020"/>
      <c r="G1020"/>
      <c r="H1020"/>
      <c r="I1020"/>
      <c r="J1020"/>
      <c r="L1020"/>
      <c r="M1020"/>
      <c r="N1020"/>
      <c r="O1020"/>
      <c r="P1020"/>
    </row>
    <row r="1021" spans="1:16" x14ac:dyDescent="0.2">
      <c r="A1021" s="231"/>
      <c r="C1021"/>
      <c r="D1021"/>
      <c r="G1021"/>
      <c r="H1021"/>
      <c r="I1021"/>
      <c r="J1021"/>
      <c r="L1021"/>
      <c r="M1021"/>
      <c r="N1021"/>
      <c r="O1021"/>
      <c r="P1021"/>
    </row>
    <row r="1022" spans="1:16" x14ac:dyDescent="0.2">
      <c r="A1022" s="231"/>
      <c r="C1022"/>
      <c r="D1022"/>
      <c r="G1022"/>
      <c r="H1022"/>
      <c r="I1022"/>
      <c r="J1022"/>
      <c r="L1022"/>
      <c r="M1022"/>
      <c r="N1022"/>
      <c r="O1022"/>
      <c r="P1022"/>
    </row>
    <row r="1023" spans="1:16" x14ac:dyDescent="0.2">
      <c r="A1023" s="231"/>
      <c r="C1023"/>
      <c r="D1023"/>
      <c r="G1023"/>
      <c r="H1023"/>
      <c r="I1023"/>
      <c r="J1023"/>
      <c r="L1023"/>
      <c r="M1023"/>
      <c r="N1023"/>
      <c r="O1023"/>
      <c r="P1023"/>
    </row>
    <row r="1024" spans="1:16" x14ac:dyDescent="0.2">
      <c r="A1024" s="231"/>
      <c r="C1024"/>
      <c r="D1024"/>
      <c r="G1024"/>
      <c r="H1024"/>
      <c r="I1024"/>
      <c r="J1024"/>
      <c r="L1024"/>
      <c r="M1024"/>
      <c r="N1024"/>
      <c r="O1024"/>
      <c r="P1024"/>
    </row>
    <row r="1025" spans="1:16" x14ac:dyDescent="0.2">
      <c r="A1025" s="231"/>
      <c r="C1025"/>
      <c r="D1025"/>
      <c r="G1025"/>
      <c r="H1025"/>
      <c r="I1025"/>
      <c r="J1025"/>
      <c r="L1025"/>
      <c r="M1025"/>
      <c r="N1025"/>
      <c r="O1025"/>
      <c r="P1025"/>
    </row>
    <row r="1031" spans="1:16" x14ac:dyDescent="0.2">
      <c r="A1031" s="231"/>
      <c r="C1031"/>
      <c r="D1031"/>
      <c r="G1031"/>
      <c r="H1031"/>
      <c r="I1031"/>
      <c r="J1031"/>
      <c r="L1031"/>
      <c r="M1031"/>
      <c r="N1031"/>
      <c r="O1031"/>
      <c r="P1031"/>
    </row>
    <row r="1032" spans="1:16" x14ac:dyDescent="0.2">
      <c r="A1032" s="231"/>
      <c r="C1032"/>
      <c r="D1032"/>
      <c r="G1032"/>
      <c r="H1032"/>
      <c r="I1032"/>
      <c r="J1032"/>
      <c r="L1032"/>
      <c r="M1032"/>
      <c r="N1032"/>
      <c r="O1032"/>
      <c r="P1032"/>
    </row>
    <row r="1033" spans="1:16" x14ac:dyDescent="0.2">
      <c r="A1033" s="231"/>
      <c r="C1033"/>
      <c r="D1033"/>
      <c r="G1033"/>
      <c r="H1033"/>
      <c r="I1033"/>
      <c r="J1033"/>
      <c r="L1033"/>
      <c r="M1033"/>
      <c r="N1033"/>
      <c r="O1033"/>
      <c r="P1033"/>
    </row>
    <row r="1034" spans="1:16" x14ac:dyDescent="0.2">
      <c r="A1034" s="231"/>
      <c r="C1034"/>
      <c r="D1034"/>
      <c r="G1034"/>
      <c r="H1034"/>
      <c r="I1034"/>
      <c r="J1034"/>
      <c r="L1034"/>
      <c r="M1034"/>
      <c r="N1034"/>
      <c r="O1034"/>
      <c r="P1034"/>
    </row>
    <row r="1035" spans="1:16" x14ac:dyDescent="0.2">
      <c r="A1035" s="231"/>
      <c r="C1035"/>
      <c r="D1035"/>
      <c r="G1035"/>
      <c r="H1035"/>
      <c r="I1035"/>
      <c r="J1035"/>
      <c r="L1035"/>
      <c r="M1035"/>
      <c r="N1035"/>
      <c r="O1035"/>
      <c r="P1035"/>
    </row>
    <row r="1036" spans="1:16" x14ac:dyDescent="0.2">
      <c r="A1036" s="231"/>
      <c r="C1036"/>
      <c r="D1036"/>
      <c r="G1036"/>
      <c r="H1036"/>
      <c r="I1036"/>
      <c r="J1036"/>
      <c r="L1036"/>
      <c r="M1036"/>
      <c r="N1036"/>
      <c r="O1036"/>
      <c r="P1036"/>
    </row>
    <row r="1037" spans="1:16" x14ac:dyDescent="0.2">
      <c r="A1037" s="231"/>
      <c r="C1037"/>
      <c r="D1037"/>
      <c r="G1037"/>
      <c r="H1037"/>
      <c r="I1037"/>
      <c r="J1037"/>
      <c r="L1037"/>
      <c r="M1037"/>
      <c r="N1037"/>
      <c r="O1037"/>
      <c r="P1037"/>
    </row>
    <row r="1038" spans="1:16" x14ac:dyDescent="0.2">
      <c r="A1038" s="231"/>
      <c r="C1038"/>
      <c r="D1038"/>
      <c r="G1038"/>
      <c r="H1038"/>
      <c r="I1038"/>
      <c r="J1038"/>
      <c r="L1038"/>
      <c r="M1038"/>
      <c r="N1038"/>
      <c r="O1038"/>
      <c r="P1038"/>
    </row>
    <row r="1039" spans="1:16" x14ac:dyDescent="0.2">
      <c r="A1039" s="231"/>
      <c r="C1039"/>
      <c r="D1039"/>
      <c r="G1039"/>
      <c r="H1039"/>
      <c r="I1039"/>
      <c r="J1039"/>
      <c r="L1039"/>
      <c r="M1039"/>
      <c r="N1039"/>
      <c r="O1039"/>
      <c r="P1039"/>
    </row>
    <row r="1040" spans="1:16" x14ac:dyDescent="0.2">
      <c r="A1040" s="231"/>
      <c r="C1040"/>
      <c r="D1040"/>
      <c r="G1040"/>
      <c r="H1040"/>
      <c r="I1040"/>
      <c r="J1040"/>
      <c r="L1040"/>
      <c r="M1040"/>
      <c r="N1040"/>
      <c r="O1040"/>
      <c r="P1040"/>
    </row>
    <row r="1041" spans="1:16" x14ac:dyDescent="0.2">
      <c r="A1041" s="231"/>
      <c r="C1041"/>
      <c r="D1041"/>
      <c r="G1041"/>
      <c r="H1041"/>
      <c r="I1041"/>
      <c r="J1041"/>
      <c r="L1041"/>
      <c r="M1041"/>
      <c r="N1041"/>
      <c r="O1041"/>
      <c r="P1041"/>
    </row>
    <row r="1042" spans="1:16" x14ac:dyDescent="0.2">
      <c r="A1042" s="231"/>
      <c r="C1042"/>
      <c r="D1042"/>
      <c r="G1042"/>
      <c r="H1042"/>
      <c r="I1042"/>
      <c r="J1042"/>
      <c r="L1042"/>
      <c r="M1042"/>
      <c r="N1042"/>
      <c r="O1042"/>
      <c r="P1042"/>
    </row>
    <row r="1043" spans="1:16" x14ac:dyDescent="0.2">
      <c r="A1043" s="231"/>
      <c r="C1043"/>
      <c r="D1043"/>
      <c r="G1043"/>
      <c r="H1043"/>
      <c r="I1043"/>
      <c r="J1043"/>
      <c r="L1043"/>
      <c r="M1043"/>
      <c r="N1043"/>
      <c r="O1043"/>
      <c r="P1043"/>
    </row>
    <row r="1044" spans="1:16" x14ac:dyDescent="0.2">
      <c r="A1044" s="231"/>
      <c r="C1044"/>
      <c r="D1044"/>
      <c r="G1044"/>
      <c r="H1044"/>
      <c r="I1044"/>
      <c r="J1044"/>
      <c r="L1044"/>
      <c r="M1044"/>
      <c r="N1044"/>
      <c r="O1044"/>
      <c r="P1044"/>
    </row>
    <row r="1045" spans="1:16" x14ac:dyDescent="0.2">
      <c r="A1045" s="231"/>
      <c r="C1045"/>
      <c r="D1045"/>
      <c r="G1045"/>
      <c r="H1045"/>
      <c r="I1045"/>
      <c r="J1045"/>
      <c r="L1045"/>
      <c r="M1045"/>
      <c r="N1045"/>
      <c r="O1045"/>
      <c r="P1045"/>
    </row>
    <row r="1046" spans="1:16" x14ac:dyDescent="0.2">
      <c r="A1046" s="231"/>
      <c r="C1046"/>
      <c r="D1046"/>
      <c r="G1046"/>
      <c r="H1046"/>
      <c r="I1046"/>
      <c r="J1046"/>
      <c r="L1046"/>
      <c r="M1046"/>
      <c r="N1046"/>
      <c r="O1046"/>
      <c r="P1046"/>
    </row>
    <row r="1047" spans="1:16" x14ac:dyDescent="0.2">
      <c r="A1047" s="231"/>
      <c r="C1047"/>
      <c r="D1047"/>
      <c r="G1047"/>
      <c r="H1047"/>
      <c r="I1047"/>
      <c r="J1047"/>
      <c r="L1047"/>
      <c r="M1047"/>
      <c r="N1047"/>
      <c r="O1047"/>
      <c r="P1047"/>
    </row>
    <row r="1048" spans="1:16" x14ac:dyDescent="0.2">
      <c r="A1048" s="231"/>
      <c r="C1048"/>
      <c r="D1048"/>
      <c r="G1048"/>
      <c r="H1048"/>
      <c r="I1048"/>
      <c r="J1048"/>
      <c r="L1048"/>
      <c r="M1048"/>
      <c r="N1048"/>
      <c r="O1048"/>
      <c r="P1048"/>
    </row>
    <row r="1049" spans="1:16" x14ac:dyDescent="0.2">
      <c r="A1049" s="231"/>
      <c r="C1049"/>
      <c r="D1049"/>
      <c r="G1049"/>
      <c r="H1049"/>
      <c r="I1049"/>
      <c r="J1049"/>
      <c r="L1049"/>
      <c r="M1049"/>
      <c r="N1049"/>
      <c r="O1049"/>
      <c r="P1049"/>
    </row>
    <row r="1050" spans="1:16" x14ac:dyDescent="0.2">
      <c r="A1050" s="231"/>
      <c r="C1050"/>
      <c r="D1050"/>
      <c r="G1050"/>
      <c r="H1050"/>
      <c r="I1050"/>
      <c r="J1050"/>
      <c r="L1050"/>
      <c r="M1050"/>
      <c r="N1050"/>
      <c r="O1050"/>
      <c r="P1050"/>
    </row>
    <row r="1051" spans="1:16" x14ac:dyDescent="0.2">
      <c r="A1051" s="231"/>
      <c r="C1051"/>
      <c r="D1051"/>
      <c r="G1051"/>
      <c r="H1051"/>
      <c r="I1051"/>
      <c r="J1051"/>
      <c r="L1051"/>
      <c r="M1051"/>
      <c r="N1051"/>
      <c r="O1051"/>
      <c r="P1051"/>
    </row>
    <row r="1052" spans="1:16" x14ac:dyDescent="0.2">
      <c r="A1052" s="231"/>
      <c r="C1052"/>
      <c r="D1052"/>
      <c r="G1052"/>
      <c r="H1052"/>
      <c r="I1052"/>
      <c r="J1052"/>
      <c r="L1052"/>
      <c r="M1052"/>
      <c r="N1052"/>
      <c r="O1052"/>
      <c r="P1052"/>
    </row>
    <row r="1063" spans="1:16" x14ac:dyDescent="0.2">
      <c r="A1063" s="231"/>
      <c r="C1063"/>
      <c r="D1063"/>
      <c r="G1063"/>
      <c r="H1063"/>
      <c r="I1063"/>
      <c r="J1063"/>
      <c r="L1063"/>
      <c r="M1063"/>
      <c r="N1063"/>
      <c r="O1063"/>
      <c r="P1063"/>
    </row>
    <row r="1064" spans="1:16" x14ac:dyDescent="0.2">
      <c r="A1064" s="231"/>
      <c r="C1064"/>
      <c r="D1064"/>
      <c r="G1064"/>
      <c r="H1064"/>
      <c r="I1064"/>
      <c r="J1064"/>
      <c r="L1064"/>
      <c r="M1064"/>
      <c r="N1064"/>
      <c r="O1064"/>
      <c r="P1064"/>
    </row>
    <row r="1065" spans="1:16" x14ac:dyDescent="0.2">
      <c r="A1065" s="231"/>
      <c r="C1065"/>
      <c r="D1065"/>
      <c r="G1065"/>
      <c r="H1065"/>
      <c r="I1065"/>
      <c r="J1065"/>
      <c r="L1065"/>
      <c r="M1065"/>
      <c r="N1065"/>
      <c r="O1065"/>
      <c r="P1065"/>
    </row>
    <row r="1066" spans="1:16" x14ac:dyDescent="0.2">
      <c r="A1066" s="231"/>
      <c r="C1066"/>
      <c r="D1066"/>
      <c r="G1066"/>
      <c r="H1066"/>
      <c r="I1066"/>
      <c r="J1066"/>
      <c r="L1066"/>
      <c r="M1066"/>
      <c r="N1066"/>
      <c r="O1066"/>
      <c r="P1066"/>
    </row>
    <row r="1067" spans="1:16" x14ac:dyDescent="0.2">
      <c r="A1067" s="231"/>
      <c r="C1067"/>
      <c r="D1067"/>
      <c r="G1067"/>
      <c r="H1067"/>
      <c r="I1067"/>
      <c r="J1067"/>
      <c r="L1067"/>
      <c r="M1067"/>
      <c r="N1067"/>
      <c r="O1067"/>
      <c r="P1067"/>
    </row>
    <row r="1068" spans="1:16" x14ac:dyDescent="0.2">
      <c r="A1068" s="231"/>
      <c r="C1068"/>
      <c r="D1068"/>
      <c r="G1068"/>
      <c r="H1068"/>
      <c r="I1068"/>
      <c r="J1068"/>
      <c r="L1068"/>
      <c r="M1068"/>
      <c r="N1068"/>
      <c r="O1068"/>
      <c r="P1068"/>
    </row>
    <row r="1079" spans="1:16" x14ac:dyDescent="0.2">
      <c r="A1079" s="231"/>
      <c r="C1079"/>
      <c r="D1079"/>
      <c r="G1079"/>
      <c r="H1079"/>
      <c r="I1079"/>
      <c r="J1079"/>
      <c r="L1079"/>
      <c r="M1079"/>
      <c r="N1079"/>
      <c r="O1079"/>
      <c r="P1079"/>
    </row>
    <row r="1080" spans="1:16" x14ac:dyDescent="0.2">
      <c r="A1080" s="231"/>
      <c r="C1080"/>
      <c r="D1080"/>
      <c r="G1080"/>
      <c r="H1080"/>
      <c r="I1080"/>
      <c r="J1080"/>
      <c r="L1080"/>
      <c r="M1080"/>
      <c r="N1080"/>
      <c r="O1080"/>
      <c r="P1080"/>
    </row>
    <row r="1081" spans="1:16" x14ac:dyDescent="0.2">
      <c r="A1081" s="231"/>
      <c r="C1081"/>
      <c r="D1081"/>
      <c r="G1081"/>
      <c r="H1081"/>
      <c r="I1081"/>
      <c r="J1081"/>
      <c r="L1081"/>
      <c r="M1081"/>
      <c r="N1081"/>
      <c r="O1081"/>
      <c r="P1081"/>
    </row>
    <row r="1082" spans="1:16" x14ac:dyDescent="0.2">
      <c r="A1082" s="231"/>
      <c r="C1082"/>
      <c r="D1082"/>
      <c r="G1082"/>
      <c r="H1082"/>
      <c r="I1082"/>
      <c r="J1082"/>
      <c r="L1082"/>
      <c r="M1082"/>
      <c r="N1082"/>
      <c r="O1082"/>
      <c r="P1082"/>
    </row>
    <row r="1083" spans="1:16" x14ac:dyDescent="0.2">
      <c r="A1083" s="231"/>
      <c r="C1083"/>
      <c r="D1083"/>
      <c r="G1083"/>
      <c r="H1083"/>
      <c r="I1083"/>
      <c r="J1083"/>
      <c r="L1083"/>
      <c r="M1083"/>
      <c r="N1083"/>
      <c r="O1083"/>
      <c r="P1083"/>
    </row>
    <row r="1084" spans="1:16" x14ac:dyDescent="0.2">
      <c r="A1084" s="231"/>
      <c r="C1084"/>
      <c r="D1084"/>
      <c r="G1084"/>
      <c r="H1084"/>
      <c r="I1084"/>
      <c r="J1084"/>
      <c r="L1084"/>
      <c r="M1084"/>
      <c r="N1084"/>
      <c r="O1084"/>
      <c r="P1084"/>
    </row>
    <row r="1085" spans="1:16" x14ac:dyDescent="0.2">
      <c r="A1085" s="231"/>
      <c r="C1085"/>
      <c r="D1085"/>
      <c r="G1085"/>
      <c r="H1085"/>
      <c r="I1085"/>
      <c r="J1085"/>
      <c r="L1085"/>
      <c r="M1085"/>
      <c r="N1085"/>
      <c r="O1085"/>
      <c r="P1085"/>
    </row>
    <row r="1086" spans="1:16" x14ac:dyDescent="0.2">
      <c r="A1086" s="231"/>
      <c r="C1086"/>
      <c r="D1086"/>
      <c r="G1086"/>
      <c r="H1086"/>
      <c r="I1086"/>
      <c r="J1086"/>
      <c r="L1086"/>
      <c r="M1086"/>
      <c r="N1086"/>
      <c r="O1086"/>
      <c r="P1086"/>
    </row>
    <row r="1087" spans="1:16" x14ac:dyDescent="0.2">
      <c r="A1087" s="231"/>
      <c r="C1087"/>
      <c r="D1087"/>
      <c r="G1087"/>
      <c r="H1087"/>
      <c r="I1087"/>
      <c r="J1087"/>
      <c r="L1087"/>
      <c r="M1087"/>
      <c r="N1087"/>
      <c r="O1087"/>
      <c r="P1087"/>
    </row>
    <row r="1088" spans="1:16" x14ac:dyDescent="0.2">
      <c r="A1088" s="231"/>
      <c r="C1088"/>
      <c r="D1088"/>
      <c r="G1088"/>
      <c r="H1088"/>
      <c r="I1088"/>
      <c r="J1088"/>
      <c r="L1088"/>
      <c r="M1088"/>
      <c r="N1088"/>
      <c r="O1088"/>
      <c r="P1088"/>
    </row>
    <row r="1089" spans="1:16" x14ac:dyDescent="0.2">
      <c r="A1089" s="231"/>
      <c r="C1089"/>
      <c r="D1089"/>
      <c r="G1089"/>
      <c r="H1089"/>
      <c r="I1089"/>
      <c r="J1089"/>
      <c r="L1089"/>
      <c r="M1089"/>
      <c r="N1089"/>
      <c r="O1089"/>
      <c r="P1089"/>
    </row>
    <row r="1090" spans="1:16" x14ac:dyDescent="0.2">
      <c r="A1090" s="231"/>
      <c r="C1090"/>
      <c r="D1090"/>
      <c r="G1090"/>
      <c r="H1090"/>
      <c r="I1090"/>
      <c r="J1090"/>
      <c r="L1090"/>
      <c r="M1090"/>
      <c r="N1090"/>
      <c r="O1090"/>
      <c r="P1090"/>
    </row>
    <row r="1091" spans="1:16" x14ac:dyDescent="0.2">
      <c r="A1091" s="231"/>
      <c r="C1091"/>
      <c r="D1091"/>
      <c r="G1091"/>
      <c r="H1091"/>
      <c r="I1091"/>
      <c r="J1091"/>
      <c r="L1091"/>
      <c r="M1091"/>
      <c r="N1091"/>
      <c r="O1091"/>
      <c r="P1091"/>
    </row>
    <row r="1092" spans="1:16" x14ac:dyDescent="0.2">
      <c r="A1092" s="231"/>
      <c r="C1092"/>
      <c r="D1092"/>
      <c r="G1092"/>
      <c r="H1092"/>
      <c r="I1092"/>
      <c r="J1092"/>
      <c r="L1092"/>
      <c r="M1092"/>
      <c r="N1092"/>
      <c r="O1092"/>
      <c r="P1092"/>
    </row>
    <row r="1093" spans="1:16" x14ac:dyDescent="0.2">
      <c r="A1093" s="231"/>
      <c r="C1093"/>
      <c r="D1093"/>
      <c r="G1093"/>
      <c r="H1093"/>
      <c r="I1093"/>
      <c r="J1093"/>
      <c r="L1093"/>
      <c r="M1093"/>
      <c r="N1093"/>
      <c r="O1093"/>
      <c r="P1093"/>
    </row>
    <row r="1094" spans="1:16" x14ac:dyDescent="0.2">
      <c r="A1094" s="231"/>
      <c r="C1094"/>
      <c r="D1094"/>
      <c r="G1094"/>
      <c r="H1094"/>
      <c r="I1094"/>
      <c r="J1094"/>
      <c r="L1094"/>
      <c r="M1094"/>
      <c r="N1094"/>
      <c r="O1094"/>
      <c r="P1094"/>
    </row>
    <row r="1095" spans="1:16" x14ac:dyDescent="0.2">
      <c r="A1095" s="231"/>
      <c r="C1095"/>
      <c r="D1095"/>
      <c r="G1095"/>
      <c r="H1095"/>
      <c r="I1095"/>
      <c r="J1095"/>
      <c r="L1095"/>
      <c r="M1095"/>
      <c r="N1095"/>
      <c r="O1095"/>
      <c r="P1095"/>
    </row>
    <row r="1096" spans="1:16" x14ac:dyDescent="0.2">
      <c r="A1096" s="231"/>
      <c r="C1096"/>
      <c r="D1096"/>
      <c r="G1096"/>
      <c r="H1096"/>
      <c r="I1096"/>
      <c r="J1096"/>
      <c r="L1096"/>
      <c r="M1096"/>
      <c r="N1096"/>
      <c r="O1096"/>
      <c r="P1096"/>
    </row>
    <row r="1097" spans="1:16" x14ac:dyDescent="0.2">
      <c r="A1097" s="231"/>
      <c r="C1097"/>
      <c r="D1097"/>
      <c r="G1097"/>
      <c r="H1097"/>
      <c r="I1097"/>
      <c r="J1097"/>
      <c r="L1097"/>
      <c r="M1097"/>
      <c r="N1097"/>
      <c r="O1097"/>
      <c r="P1097"/>
    </row>
    <row r="1098" spans="1:16" x14ac:dyDescent="0.2">
      <c r="A1098" s="231"/>
      <c r="C1098"/>
      <c r="D1098"/>
      <c r="G1098"/>
      <c r="H1098"/>
      <c r="I1098"/>
      <c r="J1098"/>
      <c r="L1098"/>
      <c r="M1098"/>
      <c r="N1098"/>
      <c r="O1098"/>
      <c r="P1098"/>
    </row>
    <row r="1099" spans="1:16" x14ac:dyDescent="0.2">
      <c r="A1099" s="231"/>
      <c r="C1099"/>
      <c r="D1099"/>
      <c r="G1099"/>
      <c r="H1099"/>
      <c r="I1099"/>
      <c r="J1099"/>
      <c r="L1099"/>
      <c r="M1099"/>
      <c r="N1099"/>
      <c r="O1099"/>
      <c r="P1099"/>
    </row>
    <row r="1111" spans="1:16" x14ac:dyDescent="0.2">
      <c r="A1111" s="231"/>
      <c r="C1111"/>
      <c r="D1111"/>
      <c r="G1111"/>
      <c r="H1111"/>
      <c r="I1111"/>
      <c r="J1111"/>
      <c r="L1111"/>
      <c r="M1111"/>
      <c r="N1111"/>
      <c r="O1111"/>
      <c r="P1111"/>
    </row>
  </sheetData>
  <sortState ref="A2:P983">
    <sortCondition ref="B2:B98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130331_ITMG31Mar13</vt:lpstr>
      <vt:lpstr>Type of business</vt:lpstr>
      <vt:lpstr>Top 10 Movers</vt:lpstr>
      <vt:lpstr>Top 20 Shareholders</vt:lpstr>
      <vt:lpstr>Foreign vs Local</vt:lpstr>
      <vt:lpstr>Sheet for Graph</vt:lpstr>
      <vt:lpstr>Worksheet</vt:lpstr>
      <vt:lpstr>Feb&amp;Mar13</vt:lpstr>
      <vt:lpstr>Shareholding Feb13</vt:lpstr>
      <vt:lpstr>Shareholding Mar13</vt:lpstr>
      <vt:lpstr>'Top 10 Movers'!Print_Area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Selastrijani</dc:creator>
  <cp:lastModifiedBy>Elisabeth Selastrijani</cp:lastModifiedBy>
  <cp:lastPrinted>2010-07-14T08:21:25Z</cp:lastPrinted>
  <dcterms:created xsi:type="dcterms:W3CDTF">2008-07-29T08:33:44Z</dcterms:created>
  <dcterms:modified xsi:type="dcterms:W3CDTF">2013-04-04T09:15:59Z</dcterms:modified>
</cp:coreProperties>
</file>