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9035" windowHeight="7935" activeTab="2"/>
  </bookViews>
  <sheets>
    <sheet name="2.0 16v Gasolina" sheetId="4" r:id="rId1"/>
    <sheet name="2.0 16v Alcool" sheetId="5" r:id="rId2"/>
    <sheet name="Plan1" sheetId="1" r:id="rId3"/>
    <sheet name="Plan2" sheetId="2" r:id="rId4"/>
    <sheet name="Plan3" sheetId="3" r:id="rId5"/>
  </sheets>
  <calcPr calcId="145621"/>
</workbook>
</file>

<file path=xl/calcChain.xml><?xml version="1.0" encoding="utf-8"?>
<calcChain xmlns="http://schemas.openxmlformats.org/spreadsheetml/2006/main">
  <c r="E10" i="5" l="1"/>
  <c r="E11" i="5" s="1"/>
  <c r="E6" i="5"/>
  <c r="E5" i="5"/>
  <c r="E12" i="5" s="1"/>
  <c r="E13" i="5" s="1"/>
  <c r="E14" i="5" s="1"/>
  <c r="E15" i="5" s="1"/>
  <c r="E10" i="4"/>
  <c r="E11" i="4" s="1"/>
  <c r="E6" i="4"/>
  <c r="E5" i="4"/>
  <c r="E12" i="4" l="1"/>
  <c r="E13" i="4" s="1"/>
  <c r="E14" i="4" s="1"/>
  <c r="E15" i="4" s="1"/>
  <c r="E5" i="1" l="1"/>
  <c r="E6" i="1"/>
  <c r="E10" i="1"/>
  <c r="E11" i="1" s="1"/>
  <c r="E12" i="1" l="1"/>
  <c r="E13" i="1" s="1"/>
  <c r="E14" i="1" s="1"/>
  <c r="E15" i="1" s="1"/>
</calcChain>
</file>

<file path=xl/comments1.xml><?xml version="1.0" encoding="utf-8"?>
<comments xmlns="http://schemas.openxmlformats.org/spreadsheetml/2006/main">
  <authors>
    <author>GIL HENRIQUE DA HORA BELEI</author>
  </authors>
  <commentList>
    <comment ref="E9" authorId="0">
      <text>
        <r>
          <rPr>
            <sz val="9"/>
            <color indexed="81"/>
            <rFont val="Tahoma"/>
            <family val="2"/>
          </rPr>
          <t xml:space="preserve">Motoros originais de fábrica podem rodar sem problemas com taxa de compressão de </t>
        </r>
        <r>
          <rPr>
            <b/>
            <sz val="9"/>
            <color indexed="81"/>
            <rFont val="Tahoma"/>
            <family val="2"/>
          </rPr>
          <t>9:1</t>
        </r>
        <r>
          <rPr>
            <sz val="9"/>
            <color indexed="81"/>
            <rFont val="Tahoma"/>
            <family val="2"/>
          </rPr>
          <t xml:space="preserve"> para gasolina e </t>
        </r>
        <r>
          <rPr>
            <b/>
            <sz val="9"/>
            <color indexed="81"/>
            <rFont val="Tahoma"/>
            <family val="2"/>
          </rPr>
          <t>12,5:1</t>
        </r>
        <r>
          <rPr>
            <sz val="9"/>
            <color indexed="81"/>
            <rFont val="Tahoma"/>
            <family val="2"/>
          </rPr>
          <t xml:space="preserve"> para álcool. Motores com preparação aspirada (comando + dimensionado) necessitam ter taxa de compressão maior, não convindo, porém passar de </t>
        </r>
        <r>
          <rPr>
            <b/>
            <sz val="9"/>
            <color indexed="81"/>
            <rFont val="Tahoma"/>
            <family val="2"/>
          </rPr>
          <t>11:1</t>
        </r>
        <r>
          <rPr>
            <sz val="9"/>
            <color indexed="81"/>
            <rFont val="Tahoma"/>
            <family val="2"/>
          </rPr>
          <t xml:space="preserve"> para gasolina e</t>
        </r>
        <r>
          <rPr>
            <b/>
            <sz val="9"/>
            <color indexed="81"/>
            <rFont val="Tahoma"/>
            <family val="2"/>
          </rPr>
          <t xml:space="preserve"> 15:1</t>
        </r>
        <r>
          <rPr>
            <sz val="9"/>
            <color indexed="81"/>
            <rFont val="Tahoma"/>
            <family val="2"/>
          </rPr>
          <t xml:space="preserve"> para álcool (isso considerando motores de competição). Motores de rua costumam trabalhar com </t>
        </r>
        <r>
          <rPr>
            <b/>
            <sz val="9"/>
            <color indexed="81"/>
            <rFont val="Tahoma"/>
            <family val="2"/>
          </rPr>
          <t>10:1</t>
        </r>
        <r>
          <rPr>
            <sz val="9"/>
            <color indexed="81"/>
            <rFont val="Tahoma"/>
            <family val="2"/>
          </rPr>
          <t xml:space="preserve"> para gasolina e </t>
        </r>
        <r>
          <rPr>
            <b/>
            <sz val="9"/>
            <color indexed="81"/>
            <rFont val="Tahoma"/>
            <family val="2"/>
          </rPr>
          <t>13,5:1</t>
        </r>
        <r>
          <rPr>
            <sz val="9"/>
            <color indexed="81"/>
            <rFont val="Tahoma"/>
            <family val="2"/>
          </rPr>
          <t xml:space="preserve"> para álcool. Motores sobrealimentados precisam trabalhar com taxa de compressão inversamente proporcional à pressão utilizada, variando de </t>
        </r>
        <r>
          <rPr>
            <b/>
            <sz val="9"/>
            <color indexed="81"/>
            <rFont val="Tahoma"/>
            <family val="2"/>
          </rPr>
          <t>7:1</t>
        </r>
        <r>
          <rPr>
            <sz val="9"/>
            <color indexed="81"/>
            <rFont val="Tahoma"/>
            <family val="2"/>
          </rPr>
          <t xml:space="preserve"> a </t>
        </r>
        <r>
          <rPr>
            <b/>
            <sz val="9"/>
            <color indexed="81"/>
            <rFont val="Tahoma"/>
            <family val="2"/>
          </rPr>
          <t>9,5:1</t>
        </r>
        <r>
          <rPr>
            <sz val="9"/>
            <color indexed="81"/>
            <rFont val="Tahoma"/>
            <family val="2"/>
          </rPr>
          <t xml:space="preserve"> para gasolina e de </t>
        </r>
        <r>
          <rPr>
            <b/>
            <sz val="9"/>
            <color indexed="81"/>
            <rFont val="Tahoma"/>
            <family val="2"/>
          </rPr>
          <t>9:1</t>
        </r>
        <r>
          <rPr>
            <sz val="9"/>
            <color indexed="81"/>
            <rFont val="Tahoma"/>
            <family val="2"/>
          </rPr>
          <t xml:space="preserve"> a </t>
        </r>
        <r>
          <rPr>
            <b/>
            <sz val="9"/>
            <color indexed="81"/>
            <rFont val="Tahoma"/>
            <family val="2"/>
          </rPr>
          <t>12:1</t>
        </r>
        <r>
          <rPr>
            <sz val="9"/>
            <color indexed="81"/>
            <rFont val="Tahoma"/>
            <family val="2"/>
          </rPr>
          <t xml:space="preserve"> para álcool.</t>
        </r>
      </text>
    </comment>
  </commentList>
</comments>
</file>

<file path=xl/comments2.xml><?xml version="1.0" encoding="utf-8"?>
<comments xmlns="http://schemas.openxmlformats.org/spreadsheetml/2006/main">
  <authors>
    <author>GIL HENRIQUE DA HORA BELEI</author>
  </authors>
  <commentList>
    <comment ref="E9" authorId="0">
      <text>
        <r>
          <rPr>
            <sz val="9"/>
            <color indexed="81"/>
            <rFont val="Tahoma"/>
            <family val="2"/>
          </rPr>
          <t xml:space="preserve">Motoros originais de fábrica podem rodar sem problemas com taxa de compressão de </t>
        </r>
        <r>
          <rPr>
            <b/>
            <sz val="9"/>
            <color indexed="81"/>
            <rFont val="Tahoma"/>
            <family val="2"/>
          </rPr>
          <t>9:1</t>
        </r>
        <r>
          <rPr>
            <sz val="9"/>
            <color indexed="81"/>
            <rFont val="Tahoma"/>
            <family val="2"/>
          </rPr>
          <t xml:space="preserve"> para gasolina e </t>
        </r>
        <r>
          <rPr>
            <b/>
            <sz val="9"/>
            <color indexed="81"/>
            <rFont val="Tahoma"/>
            <family val="2"/>
          </rPr>
          <t>12,5:1</t>
        </r>
        <r>
          <rPr>
            <sz val="9"/>
            <color indexed="81"/>
            <rFont val="Tahoma"/>
            <family val="2"/>
          </rPr>
          <t xml:space="preserve"> para álcool. Motores com preparação aspirada (comando + dimensionado) necessitam ter taxa de compressão maior, não convindo, porém passar de </t>
        </r>
        <r>
          <rPr>
            <b/>
            <sz val="9"/>
            <color indexed="81"/>
            <rFont val="Tahoma"/>
            <family val="2"/>
          </rPr>
          <t>11:1</t>
        </r>
        <r>
          <rPr>
            <sz val="9"/>
            <color indexed="81"/>
            <rFont val="Tahoma"/>
            <family val="2"/>
          </rPr>
          <t xml:space="preserve"> para gasolina e</t>
        </r>
        <r>
          <rPr>
            <b/>
            <sz val="9"/>
            <color indexed="81"/>
            <rFont val="Tahoma"/>
            <family val="2"/>
          </rPr>
          <t xml:space="preserve"> 15:1</t>
        </r>
        <r>
          <rPr>
            <sz val="9"/>
            <color indexed="81"/>
            <rFont val="Tahoma"/>
            <family val="2"/>
          </rPr>
          <t xml:space="preserve"> para álcool (isso considerando motores de competição). Motores de rua costumam trabalhar com </t>
        </r>
        <r>
          <rPr>
            <b/>
            <sz val="9"/>
            <color indexed="81"/>
            <rFont val="Tahoma"/>
            <family val="2"/>
          </rPr>
          <t>10:1</t>
        </r>
        <r>
          <rPr>
            <sz val="9"/>
            <color indexed="81"/>
            <rFont val="Tahoma"/>
            <family val="2"/>
          </rPr>
          <t xml:space="preserve"> para gasolina e </t>
        </r>
        <r>
          <rPr>
            <b/>
            <sz val="9"/>
            <color indexed="81"/>
            <rFont val="Tahoma"/>
            <family val="2"/>
          </rPr>
          <t>13,5:1</t>
        </r>
        <r>
          <rPr>
            <sz val="9"/>
            <color indexed="81"/>
            <rFont val="Tahoma"/>
            <family val="2"/>
          </rPr>
          <t xml:space="preserve"> para álcool. Motores sobrealimentados precisam trabalhar com taxa de compressão inversamente proporcional à pressão utilizada, variando de </t>
        </r>
        <r>
          <rPr>
            <b/>
            <sz val="9"/>
            <color indexed="81"/>
            <rFont val="Tahoma"/>
            <family val="2"/>
          </rPr>
          <t>7:1</t>
        </r>
        <r>
          <rPr>
            <sz val="9"/>
            <color indexed="81"/>
            <rFont val="Tahoma"/>
            <family val="2"/>
          </rPr>
          <t xml:space="preserve"> a </t>
        </r>
        <r>
          <rPr>
            <b/>
            <sz val="9"/>
            <color indexed="81"/>
            <rFont val="Tahoma"/>
            <family val="2"/>
          </rPr>
          <t>9,5:1</t>
        </r>
        <r>
          <rPr>
            <sz val="9"/>
            <color indexed="81"/>
            <rFont val="Tahoma"/>
            <family val="2"/>
          </rPr>
          <t xml:space="preserve"> para gasolina e de </t>
        </r>
        <r>
          <rPr>
            <b/>
            <sz val="9"/>
            <color indexed="81"/>
            <rFont val="Tahoma"/>
            <family val="2"/>
          </rPr>
          <t>9:1</t>
        </r>
        <r>
          <rPr>
            <sz val="9"/>
            <color indexed="81"/>
            <rFont val="Tahoma"/>
            <family val="2"/>
          </rPr>
          <t xml:space="preserve"> a </t>
        </r>
        <r>
          <rPr>
            <b/>
            <sz val="9"/>
            <color indexed="81"/>
            <rFont val="Tahoma"/>
            <family val="2"/>
          </rPr>
          <t>12:1</t>
        </r>
        <r>
          <rPr>
            <sz val="9"/>
            <color indexed="81"/>
            <rFont val="Tahoma"/>
            <family val="2"/>
          </rPr>
          <t xml:space="preserve"> para álcool.</t>
        </r>
      </text>
    </comment>
  </commentList>
</comments>
</file>

<file path=xl/comments3.xml><?xml version="1.0" encoding="utf-8"?>
<comments xmlns="http://schemas.openxmlformats.org/spreadsheetml/2006/main">
  <authors>
    <author>GIL HENRIQUE DA HORA BELEI</author>
  </authors>
  <commentList>
    <comment ref="E9" authorId="0">
      <text>
        <r>
          <rPr>
            <sz val="9"/>
            <color indexed="81"/>
            <rFont val="Tahoma"/>
            <family val="2"/>
          </rPr>
          <t>Motoros originais de fábrica podem rodar sem problemas com taxa de compressão de</t>
        </r>
        <r>
          <rPr>
            <b/>
            <sz val="9"/>
            <color indexed="81"/>
            <rFont val="Tahoma"/>
            <family val="2"/>
          </rPr>
          <t xml:space="preserve"> 9:1</t>
        </r>
        <r>
          <rPr>
            <sz val="9"/>
            <color indexed="81"/>
            <rFont val="Tahoma"/>
            <family val="2"/>
          </rPr>
          <t xml:space="preserve"> para gasolina e</t>
        </r>
        <r>
          <rPr>
            <b/>
            <sz val="9"/>
            <color indexed="81"/>
            <rFont val="Tahoma"/>
            <family val="2"/>
          </rPr>
          <t xml:space="preserve"> 12,5:1</t>
        </r>
        <r>
          <rPr>
            <sz val="9"/>
            <color indexed="81"/>
            <rFont val="Tahoma"/>
            <family val="2"/>
          </rPr>
          <t xml:space="preserve"> para álcool. Motores com preparação aspirada (comando + dimensionado) necessitam ter taxa de compressão maior, não convindo, porém passar de </t>
        </r>
        <r>
          <rPr>
            <b/>
            <sz val="9"/>
            <color indexed="81"/>
            <rFont val="Tahoma"/>
            <family val="2"/>
          </rPr>
          <t>11:1</t>
        </r>
        <r>
          <rPr>
            <sz val="9"/>
            <color indexed="81"/>
            <rFont val="Tahoma"/>
            <family val="2"/>
          </rPr>
          <t xml:space="preserve"> para gasolina e </t>
        </r>
        <r>
          <rPr>
            <b/>
            <sz val="9"/>
            <color indexed="81"/>
            <rFont val="Tahoma"/>
            <family val="2"/>
          </rPr>
          <t>15:1</t>
        </r>
        <r>
          <rPr>
            <sz val="9"/>
            <color indexed="81"/>
            <rFont val="Tahoma"/>
            <family val="2"/>
          </rPr>
          <t xml:space="preserve"> para álcool (isso considerando motores de competição). Motores de rua costumam trabalhar com </t>
        </r>
        <r>
          <rPr>
            <b/>
            <sz val="9"/>
            <color indexed="81"/>
            <rFont val="Tahoma"/>
            <family val="2"/>
          </rPr>
          <t>10:1</t>
        </r>
        <r>
          <rPr>
            <sz val="9"/>
            <color indexed="81"/>
            <rFont val="Tahoma"/>
            <family val="2"/>
          </rPr>
          <t xml:space="preserve"> para gasolina e </t>
        </r>
        <r>
          <rPr>
            <b/>
            <sz val="9"/>
            <color indexed="81"/>
            <rFont val="Tahoma"/>
            <family val="2"/>
          </rPr>
          <t>13,5:1</t>
        </r>
        <r>
          <rPr>
            <sz val="9"/>
            <color indexed="81"/>
            <rFont val="Tahoma"/>
            <family val="2"/>
          </rPr>
          <t xml:space="preserve"> para álcool. Motores sobrealimentados precisam trabalhar com taxa de compressão inversamente proporcional à pressão utilizada, variando de </t>
        </r>
        <r>
          <rPr>
            <b/>
            <sz val="9"/>
            <color indexed="81"/>
            <rFont val="Tahoma"/>
            <family val="2"/>
          </rPr>
          <t>7:1</t>
        </r>
        <r>
          <rPr>
            <sz val="9"/>
            <color indexed="81"/>
            <rFont val="Tahoma"/>
            <family val="2"/>
          </rPr>
          <t xml:space="preserve"> a </t>
        </r>
        <r>
          <rPr>
            <b/>
            <sz val="9"/>
            <color indexed="81"/>
            <rFont val="Tahoma"/>
            <family val="2"/>
          </rPr>
          <t>9,5:1</t>
        </r>
        <r>
          <rPr>
            <sz val="9"/>
            <color indexed="81"/>
            <rFont val="Tahoma"/>
            <family val="2"/>
          </rPr>
          <t xml:space="preserve"> para gasolina e de</t>
        </r>
        <r>
          <rPr>
            <b/>
            <sz val="9"/>
            <color indexed="81"/>
            <rFont val="Tahoma"/>
            <family val="2"/>
          </rPr>
          <t xml:space="preserve"> 9:1</t>
        </r>
        <r>
          <rPr>
            <sz val="9"/>
            <color indexed="81"/>
            <rFont val="Tahoma"/>
            <family val="2"/>
          </rPr>
          <t xml:space="preserve"> a</t>
        </r>
        <r>
          <rPr>
            <b/>
            <sz val="9"/>
            <color indexed="81"/>
            <rFont val="Tahoma"/>
            <family val="2"/>
          </rPr>
          <t xml:space="preserve"> 12:1</t>
        </r>
        <r>
          <rPr>
            <sz val="9"/>
            <color indexed="81"/>
            <rFont val="Tahoma"/>
            <family val="2"/>
          </rPr>
          <t xml:space="preserve"> para álcool.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<sst xmlns="http://schemas.openxmlformats.org/spreadsheetml/2006/main" count="70" uniqueCount="24">
  <si>
    <t>Diametro:</t>
  </si>
  <si>
    <t>Curso:</t>
  </si>
  <si>
    <t>Potencia =</t>
  </si>
  <si>
    <t>Toque *</t>
  </si>
  <si>
    <t>2*(3,14) *</t>
  </si>
  <si>
    <t>RPM</t>
  </si>
  <si>
    <t>d²</t>
  </si>
  <si>
    <t>pi</t>
  </si>
  <si>
    <t>m</t>
  </si>
  <si>
    <t>rpm</t>
  </si>
  <si>
    <t>bar</t>
  </si>
  <si>
    <t>joules</t>
  </si>
  <si>
    <t>joules/s</t>
  </si>
  <si>
    <t>tempos</t>
  </si>
  <si>
    <t>psi ref.</t>
  </si>
  <si>
    <t>Taxa:</t>
  </si>
  <si>
    <t>psi</t>
  </si>
  <si>
    <t>:1</t>
  </si>
  <si>
    <t>Tipo de motor:</t>
  </si>
  <si>
    <t>Potência:</t>
  </si>
  <si>
    <t>KW</t>
  </si>
  <si>
    <t>CV</t>
  </si>
  <si>
    <t>mm</t>
  </si>
  <si>
    <t>cilindros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</si>
</sst>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15"/>
  <sheetViews>
    <sheetView workbookViewId="0">
      <selection activeCell="E15" sqref="E15"/>
    </sheetView>
  </sheetViews>
  <sheetFormatPr defaultRowHeight="15" x14ac:dyDescent="0.25"/>
  <cols>
    <col min="1" max="1" width="24.28515625" customWidth="1"/>
    <col min="2" max="2" width="9.85546875" bestFit="1" customWidth="1"/>
    <col min="3" max="4" width="6.140625" customWidth="1"/>
    <col min="5" max="5" width="9" bestFit="1" customWidth="1"/>
  </cols>
  <sheetData>
    <row r="1" spans="2:6" ht="15.75" thickBot="1" x14ac:dyDescent="0.3"/>
    <row r="2" spans="2:6" ht="15.75" thickBot="1" x14ac:dyDescent="0.3">
      <c r="B2" t="s">
        <v>18</v>
      </c>
      <c r="E2" s="2">
        <v>4</v>
      </c>
      <c r="F2" t="s">
        <v>13</v>
      </c>
    </row>
    <row r="3" spans="2:6" ht="15.75" thickBot="1" x14ac:dyDescent="0.3">
      <c r="E3" s="2">
        <v>4</v>
      </c>
      <c r="F3" t="s">
        <v>23</v>
      </c>
    </row>
    <row r="4" spans="2:6" ht="15.75" thickBot="1" x14ac:dyDescent="0.3">
      <c r="E4">
        <v>3.14</v>
      </c>
      <c r="F4" t="s">
        <v>7</v>
      </c>
    </row>
    <row r="5" spans="2:6" ht="15.75" thickBot="1" x14ac:dyDescent="0.3">
      <c r="B5" t="s">
        <v>0</v>
      </c>
      <c r="C5" s="2">
        <v>84.8</v>
      </c>
      <c r="D5" t="s">
        <v>22</v>
      </c>
      <c r="E5" s="1">
        <f>POWER((C5/10),2)</f>
        <v>71.91040000000001</v>
      </c>
      <c r="F5" t="s">
        <v>6</v>
      </c>
    </row>
    <row r="6" spans="2:6" ht="15.75" thickBot="1" x14ac:dyDescent="0.3">
      <c r="B6" t="s">
        <v>1</v>
      </c>
      <c r="C6" s="2">
        <v>88</v>
      </c>
      <c r="D6" t="s">
        <v>22</v>
      </c>
      <c r="E6">
        <f>C6/100</f>
        <v>0.88</v>
      </c>
      <c r="F6" t="s">
        <v>8</v>
      </c>
    </row>
    <row r="7" spans="2:6" ht="15.75" thickBot="1" x14ac:dyDescent="0.3">
      <c r="E7" s="2">
        <v>5700</v>
      </c>
      <c r="F7" t="s">
        <v>9</v>
      </c>
    </row>
    <row r="8" spans="2:6" ht="15.75" thickBot="1" x14ac:dyDescent="0.3">
      <c r="E8">
        <v>14.7</v>
      </c>
      <c r="F8" t="s">
        <v>14</v>
      </c>
    </row>
    <row r="9" spans="2:6" ht="15.75" thickBot="1" x14ac:dyDescent="0.3">
      <c r="B9" t="s">
        <v>15</v>
      </c>
      <c r="E9" s="2">
        <v>11</v>
      </c>
      <c r="F9" t="s">
        <v>17</v>
      </c>
    </row>
    <row r="10" spans="2:6" x14ac:dyDescent="0.25">
      <c r="E10">
        <f>E8*E9</f>
        <v>161.69999999999999</v>
      </c>
      <c r="F10" t="s">
        <v>16</v>
      </c>
    </row>
    <row r="11" spans="2:6" x14ac:dyDescent="0.25">
      <c r="E11">
        <f>E10*0.06895</f>
        <v>11.149214999999998</v>
      </c>
      <c r="F11" t="s">
        <v>10</v>
      </c>
    </row>
    <row r="12" spans="2:6" x14ac:dyDescent="0.25">
      <c r="E12" s="1">
        <f>(E4*E5*E11*E6)/4</f>
        <v>553.8451077401088</v>
      </c>
      <c r="F12" t="s">
        <v>11</v>
      </c>
    </row>
    <row r="13" spans="2:6" x14ac:dyDescent="0.25">
      <c r="E13">
        <f>(E12*E7)/(60*(E2/2))</f>
        <v>26307.642617655169</v>
      </c>
      <c r="F13" t="s">
        <v>12</v>
      </c>
    </row>
    <row r="14" spans="2:6" x14ac:dyDescent="0.25">
      <c r="B14" t="s">
        <v>19</v>
      </c>
      <c r="E14">
        <f>E13/1000</f>
        <v>26.307642617655169</v>
      </c>
      <c r="F14" t="s">
        <v>20</v>
      </c>
    </row>
    <row r="15" spans="2:6" x14ac:dyDescent="0.25">
      <c r="B15" t="s">
        <v>19</v>
      </c>
      <c r="E15">
        <f>(E14*E3)*1.36</f>
        <v>143.11357584004412</v>
      </c>
      <c r="F15" t="s">
        <v>21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15"/>
  <sheetViews>
    <sheetView workbookViewId="0">
      <selection activeCell="G22" sqref="G22"/>
    </sheetView>
  </sheetViews>
  <sheetFormatPr defaultRowHeight="15" x14ac:dyDescent="0.25"/>
  <cols>
    <col min="1" max="1" width="24.28515625" customWidth="1"/>
    <col min="2" max="2" width="9.85546875" bestFit="1" customWidth="1"/>
    <col min="3" max="4" width="6.140625" customWidth="1"/>
    <col min="5" max="5" width="9" bestFit="1" customWidth="1"/>
  </cols>
  <sheetData>
    <row r="1" spans="2:6" ht="15.75" thickBot="1" x14ac:dyDescent="0.3"/>
    <row r="2" spans="2:6" ht="15.75" thickBot="1" x14ac:dyDescent="0.3">
      <c r="B2" t="s">
        <v>18</v>
      </c>
      <c r="E2" s="2">
        <v>4</v>
      </c>
      <c r="F2" t="s">
        <v>13</v>
      </c>
    </row>
    <row r="3" spans="2:6" ht="15.75" thickBot="1" x14ac:dyDescent="0.3">
      <c r="E3" s="2">
        <v>4</v>
      </c>
      <c r="F3" t="s">
        <v>23</v>
      </c>
    </row>
    <row r="4" spans="2:6" ht="15.75" thickBot="1" x14ac:dyDescent="0.3">
      <c r="E4">
        <v>3.14</v>
      </c>
      <c r="F4" t="s">
        <v>7</v>
      </c>
    </row>
    <row r="5" spans="2:6" ht="15.75" thickBot="1" x14ac:dyDescent="0.3">
      <c r="B5" t="s">
        <v>0</v>
      </c>
      <c r="C5" s="2">
        <v>84.8</v>
      </c>
      <c r="D5" t="s">
        <v>22</v>
      </c>
      <c r="E5" s="1">
        <f>POWER((C5/10),2)</f>
        <v>71.91040000000001</v>
      </c>
      <c r="F5" t="s">
        <v>6</v>
      </c>
    </row>
    <row r="6" spans="2:6" ht="15.75" thickBot="1" x14ac:dyDescent="0.3">
      <c r="B6" t="s">
        <v>1</v>
      </c>
      <c r="C6" s="2">
        <v>88</v>
      </c>
      <c r="D6" t="s">
        <v>22</v>
      </c>
      <c r="E6">
        <f>C6/100</f>
        <v>0.88</v>
      </c>
      <c r="F6" t="s">
        <v>8</v>
      </c>
    </row>
    <row r="7" spans="2:6" ht="15.75" thickBot="1" x14ac:dyDescent="0.3">
      <c r="E7" s="2">
        <v>5700</v>
      </c>
      <c r="F7" t="s">
        <v>9</v>
      </c>
    </row>
    <row r="8" spans="2:6" ht="15.75" thickBot="1" x14ac:dyDescent="0.3">
      <c r="E8">
        <v>14.7</v>
      </c>
      <c r="F8" t="s">
        <v>14</v>
      </c>
    </row>
    <row r="9" spans="2:6" ht="15.75" thickBot="1" x14ac:dyDescent="0.3">
      <c r="B9" t="s">
        <v>15</v>
      </c>
      <c r="E9" s="2">
        <v>15</v>
      </c>
      <c r="F9" t="s">
        <v>17</v>
      </c>
    </row>
    <row r="10" spans="2:6" x14ac:dyDescent="0.25">
      <c r="E10">
        <f>E8*E9</f>
        <v>220.5</v>
      </c>
      <c r="F10" t="s">
        <v>16</v>
      </c>
    </row>
    <row r="11" spans="2:6" x14ac:dyDescent="0.25">
      <c r="E11">
        <f>E10*0.06895</f>
        <v>15.203474999999999</v>
      </c>
      <c r="F11" t="s">
        <v>10</v>
      </c>
    </row>
    <row r="12" spans="2:6" x14ac:dyDescent="0.25">
      <c r="E12" s="1">
        <f>(E4*E5*E11*E6)/4</f>
        <v>755.24332873651213</v>
      </c>
      <c r="F12" t="s">
        <v>11</v>
      </c>
    </row>
    <row r="13" spans="2:6" x14ac:dyDescent="0.25">
      <c r="E13">
        <f>(E12*E7)/(60*(E2/2))</f>
        <v>35874.058114984327</v>
      </c>
      <c r="F13" t="s">
        <v>12</v>
      </c>
    </row>
    <row r="14" spans="2:6" x14ac:dyDescent="0.25">
      <c r="B14" t="s">
        <v>19</v>
      </c>
      <c r="E14">
        <f>E13/1000</f>
        <v>35.874058114984329</v>
      </c>
      <c r="F14" t="s">
        <v>20</v>
      </c>
    </row>
    <row r="15" spans="2:6" x14ac:dyDescent="0.25">
      <c r="B15" t="s">
        <v>19</v>
      </c>
      <c r="E15">
        <f>(E14*E3)*1.36</f>
        <v>195.15487614551478</v>
      </c>
      <c r="F15" t="s">
        <v>21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15"/>
  <sheetViews>
    <sheetView tabSelected="1" workbookViewId="0">
      <selection activeCell="I17" sqref="I17"/>
    </sheetView>
  </sheetViews>
  <sheetFormatPr defaultRowHeight="15" x14ac:dyDescent="0.25"/>
  <cols>
    <col min="1" max="1" width="24.28515625" customWidth="1"/>
    <col min="2" max="2" width="9.85546875" bestFit="1" customWidth="1"/>
    <col min="3" max="4" width="6.140625" customWidth="1"/>
    <col min="5" max="5" width="9" bestFit="1" customWidth="1"/>
  </cols>
  <sheetData>
    <row r="1" spans="2:6" ht="15.75" thickBot="1" x14ac:dyDescent="0.3"/>
    <row r="2" spans="2:6" ht="15.75" thickBot="1" x14ac:dyDescent="0.3">
      <c r="B2" t="s">
        <v>18</v>
      </c>
      <c r="E2" s="2">
        <v>4</v>
      </c>
      <c r="F2" t="s">
        <v>13</v>
      </c>
    </row>
    <row r="3" spans="2:6" ht="15.75" thickBot="1" x14ac:dyDescent="0.3">
      <c r="E3" s="2">
        <v>4</v>
      </c>
      <c r="F3" t="s">
        <v>23</v>
      </c>
    </row>
    <row r="4" spans="2:6" ht="15.75" thickBot="1" x14ac:dyDescent="0.3">
      <c r="E4">
        <v>3.14</v>
      </c>
      <c r="F4" t="s">
        <v>7</v>
      </c>
    </row>
    <row r="5" spans="2:6" ht="15.75" thickBot="1" x14ac:dyDescent="0.3">
      <c r="B5" t="s">
        <v>0</v>
      </c>
      <c r="C5" s="2">
        <v>81</v>
      </c>
      <c r="D5" t="s">
        <v>22</v>
      </c>
      <c r="E5" s="1">
        <f>POWER((C5/10),2)</f>
        <v>65.61</v>
      </c>
      <c r="F5" t="s">
        <v>6</v>
      </c>
    </row>
    <row r="6" spans="2:6" ht="15.75" thickBot="1" x14ac:dyDescent="0.3">
      <c r="B6" t="s">
        <v>1</v>
      </c>
      <c r="C6" s="2">
        <v>77.400000000000006</v>
      </c>
      <c r="D6" t="s">
        <v>22</v>
      </c>
      <c r="E6">
        <f>C6/100</f>
        <v>0.77400000000000002</v>
      </c>
      <c r="F6" t="s">
        <v>8</v>
      </c>
    </row>
    <row r="7" spans="2:6" ht="15.75" thickBot="1" x14ac:dyDescent="0.3">
      <c r="E7" s="2">
        <v>7600</v>
      </c>
      <c r="F7" t="s">
        <v>9</v>
      </c>
    </row>
    <row r="8" spans="2:6" ht="15.75" thickBot="1" x14ac:dyDescent="0.3">
      <c r="E8">
        <v>14.7</v>
      </c>
      <c r="F8" t="s">
        <v>14</v>
      </c>
    </row>
    <row r="9" spans="2:6" ht="15.75" thickBot="1" x14ac:dyDescent="0.3">
      <c r="B9" t="s">
        <v>15</v>
      </c>
      <c r="E9" s="2">
        <v>10.199999999999999</v>
      </c>
      <c r="F9" t="s">
        <v>17</v>
      </c>
    </row>
    <row r="10" spans="2:6" x14ac:dyDescent="0.25">
      <c r="E10">
        <f>E8*E9</f>
        <v>149.93999999999997</v>
      </c>
      <c r="F10" t="s">
        <v>16</v>
      </c>
    </row>
    <row r="11" spans="2:6" x14ac:dyDescent="0.25">
      <c r="E11">
        <f>E10*0.06895</f>
        <v>10.338362999999998</v>
      </c>
      <c r="F11" t="s">
        <v>10</v>
      </c>
    </row>
    <row r="12" spans="2:6" x14ac:dyDescent="0.25">
      <c r="E12" s="1">
        <f>(E4*E5*E11*E6)/4</f>
        <v>412.12829483090366</v>
      </c>
      <c r="F12" t="s">
        <v>11</v>
      </c>
    </row>
    <row r="13" spans="2:6" x14ac:dyDescent="0.25">
      <c r="E13">
        <f>(E12*E7)/(60*(E2/2))</f>
        <v>26101.458672623899</v>
      </c>
      <c r="F13" t="s">
        <v>12</v>
      </c>
    </row>
    <row r="14" spans="2:6" x14ac:dyDescent="0.25">
      <c r="B14" t="s">
        <v>19</v>
      </c>
      <c r="E14">
        <f>E13/1000</f>
        <v>26.101458672623899</v>
      </c>
      <c r="F14" t="s">
        <v>20</v>
      </c>
    </row>
    <row r="15" spans="2:6" x14ac:dyDescent="0.25">
      <c r="B15" t="s">
        <v>19</v>
      </c>
      <c r="E15">
        <f>(E14*E3)*1.36</f>
        <v>141.99193517907403</v>
      </c>
      <c r="F15" t="s">
        <v>21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"/>
  <sheetViews>
    <sheetView workbookViewId="0">
      <selection activeCell="F3" sqref="F3"/>
    </sheetView>
  </sheetViews>
  <sheetFormatPr defaultRowHeight="15" x14ac:dyDescent="0.25"/>
  <cols>
    <col min="3" max="3" width="12.5703125" customWidth="1"/>
  </cols>
  <sheetData>
    <row r="2" spans="3:6" x14ac:dyDescent="0.25">
      <c r="C2" t="s">
        <v>2</v>
      </c>
      <c r="D2" t="s">
        <v>3</v>
      </c>
      <c r="E2" t="s">
        <v>4</v>
      </c>
      <c r="F2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2.0 16v Gasolina</vt:lpstr>
      <vt:lpstr>2.0 16v Alcool</vt:lpstr>
      <vt:lpstr>Plan1</vt:lpstr>
      <vt:lpstr>Plan2</vt:lpstr>
      <vt:lpstr>Plan3</vt:lpstr>
    </vt:vector>
  </TitlesOfParts>
  <Company>Techbiz Informatica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Henrique H. Belei</dc:creator>
  <cp:lastModifiedBy>GIL HENRIQUE DA HORA BELEI</cp:lastModifiedBy>
  <dcterms:created xsi:type="dcterms:W3CDTF">2011-06-30T19:36:48Z</dcterms:created>
  <dcterms:modified xsi:type="dcterms:W3CDTF">2014-04-22T19:53:54Z</dcterms:modified>
</cp:coreProperties>
</file>