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st Benefit Analysis" sheetId="1" r:id="rId4"/>
  </sheets>
  <definedNames/>
  <calcPr/>
</workbook>
</file>

<file path=xl/sharedStrings.xml><?xml version="1.0" encoding="utf-8"?>
<sst xmlns="http://schemas.openxmlformats.org/spreadsheetml/2006/main" count="50" uniqueCount="42">
  <si>
    <t>Cost</t>
  </si>
  <si>
    <t>Assumption inflation per year (apply only to cost)</t>
  </si>
  <si>
    <t>Source</t>
  </si>
  <si>
    <t>Label</t>
  </si>
  <si>
    <t>Remarks</t>
  </si>
  <si>
    <t>https://www.moh.gov.sg/resources-statistics/reports/national-population-health-survey-2022</t>
  </si>
  <si>
    <t>Data gathering effort (model training)</t>
  </si>
  <si>
    <t>HPB require additional funding to survey the additional lifestyle information , e.g. sleep pattern, eating habit, etc.</t>
  </si>
  <si>
    <t>https://focos.hpb.gov.sg/eservices/ENCF/</t>
  </si>
  <si>
    <t>Data gathering effort (recommender)</t>
  </si>
  <si>
    <t>Data gathering effort</t>
  </si>
  <si>
    <t>https://www.couchbase.com/blog/app-development-costs/</t>
  </si>
  <si>
    <t>app development (inclusive of backend works)</t>
  </si>
  <si>
    <t>it is an app with a relatively simple feature and embedded within the Healthhub app. But we will take the aggressive approach and assume the cost of developing an app from scratch.We also assume the max amount in our source due to the complexity of a government project. 10% is allocated for change request/enhancement in subsequent 3 years</t>
  </si>
  <si>
    <t>https://www.mycareersfuture.gov.sg/job/engineering/full-stack-engineer-seventh-sense-artificial-intelligence-6978f0b40b39bfd80bf5fa9540dfb55c?source=MCF&amp;event=Search</t>
  </si>
  <si>
    <t>app maintenance</t>
  </si>
  <si>
    <t xml:space="preserve">1 x full stack engineer. monthly salary 8k. </t>
  </si>
  <si>
    <t>https://www.ncbi.nlm.nih.gov/pmc/articles/PMC6416217/</t>
  </si>
  <si>
    <t>marketing cost (per userlevel - similar to CAC)</t>
  </si>
  <si>
    <t>we assume the cost to be of a intervention program in Europe</t>
  </si>
  <si>
    <t>% Conversion</t>
  </si>
  <si>
    <t>Projected Cost</t>
  </si>
  <si>
    <t>Benefit</t>
  </si>
  <si>
    <t>Logic: Based on number on users on healthub, we develop conversative estimates based on the % conversion of people from having multi-morbitidy to a normal citizien.</t>
  </si>
  <si>
    <t>Therefore taking the Per capita govt health expenditure as a baseline</t>
  </si>
  <si>
    <t>https://www.ncbi.nlm.nih.gov/pmc/articles/PMC6902794/#:~:text=With%2016.3%25%20of%20the%20Singapore,are%20expected%20to%20increase%20significantly.</t>
  </si>
  <si>
    <t>% of chronic disease singapore (multimorbidity)</t>
  </si>
  <si>
    <t>Conservative assumption as % is expected to increase; Source: https://corp.nhg.com.sg/ROL/Documents/ROL_Chapter%201.pdf</t>
  </si>
  <si>
    <t>https://www-statista-com.libproxy.smu.edu.sg/statistics/378558/total-population-of-singapore/</t>
  </si>
  <si>
    <t>Singapore population YoY projection (million)</t>
  </si>
  <si>
    <t>https://www-statista-com.libproxy.smu.edu.sg/statistics/891506/singapore-government-health-expenditure-per-capita/</t>
  </si>
  <si>
    <t>Per Capita Govt Health Expenditure</t>
  </si>
  <si>
    <t>https://annals.edu.sg/healthcare-cost-of-patients-with-multiple-chronic-diseases-in-singapore-public-primary-care-setting/#:~:text=It%20has%20been%20reported%20that,public%20primary%20care%20was%20SGD303.</t>
  </si>
  <si>
    <t>Estimated annual societal cost</t>
  </si>
  <si>
    <t>https://www.tech.gov.sg/media/technews/a-healthy-hub-at-your-fingertips</t>
  </si>
  <si>
    <t>Users on healthhub (based on 2017)</t>
  </si>
  <si>
    <t>Conservative as we assuming 5% take up rate</t>
  </si>
  <si>
    <t>% Users on healthub with multimorbidilty</t>
  </si>
  <si>
    <t>Projected Cost Savings</t>
  </si>
  <si>
    <t>Cost-Benefit Analysis</t>
  </si>
  <si>
    <t>Net Savings</t>
  </si>
  <si>
    <t xml:space="preserve">We understand that we do not have the full spectrum of data so we took the approach to be aggressive with our cost and conversative with our benefit to ensure that we do not commit un-neccessary resources into the program.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</si>
</sst>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10">
    <font>
      <sz val="10.0"/>
      <color rgb="FF000000"/>
      <name val="Arial"/>
      <scheme val="minor"/>
    </font>
    <font>
      <color theme="1"/>
      <name val="Arial"/>
      <scheme val="minor"/>
    </font>
    <font>
      <b/>
      <sz val="15.0"/>
      <color theme="1"/>
      <name val="Arial"/>
      <scheme val="minor"/>
    </font>
    <font>
      <b/>
      <sz val="11.0"/>
      <color rgb="FF000000"/>
      <name val="Calibri"/>
    </font>
    <font>
      <b/>
      <color theme="1"/>
      <name val="Arial"/>
      <scheme val="minor"/>
    </font>
    <font>
      <u/>
      <sz val="11.0"/>
      <color rgb="FF0563C1"/>
      <name val="Calibri"/>
    </font>
    <font>
      <sz val="11.0"/>
      <color rgb="FF000000"/>
      <name val="Calibri"/>
    </font>
    <font>
      <sz val="12.0"/>
      <color rgb="FF000000"/>
      <name val="Arial"/>
    </font>
    <font>
      <u/>
      <sz val="11.0"/>
      <color rgb="FF0563C1"/>
      <name val="Calibri"/>
    </font>
    <font>
      <u/>
      <sz val="11.0"/>
      <color rgb="FF000000"/>
      <name val="Calibri"/>
    </font>
  </fonts>
  <fills count="3">
    <fill>
      <patternFill patternType="none"/>
    </fill>
    <fill>
      <patternFill patternType="lightGray"/>
    </fill>
    <fill>
      <patternFill patternType="solid">
        <fgColor rgb="FFD9D9D9"/>
        <bgColor rgb="FFD9D9D9"/>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right"/>
    </xf>
    <xf borderId="0" fillId="0" fontId="2" numFmtId="0" xfId="0" applyAlignment="1" applyFont="1">
      <alignment readingOrder="0"/>
    </xf>
    <xf borderId="0" fillId="0" fontId="1" numFmtId="0" xfId="0" applyAlignment="1" applyFont="1">
      <alignment horizontal="right" readingOrder="0"/>
    </xf>
    <xf borderId="0" fillId="0" fontId="1"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2" fontId="3" numFmtId="0" xfId="0" applyAlignment="1" applyFill="1" applyFont="1">
      <alignment readingOrder="0" shrinkToFit="0" vertical="bottom" wrapText="0"/>
    </xf>
    <xf borderId="0" fillId="2" fontId="3" numFmtId="0" xfId="0" applyAlignment="1" applyFont="1">
      <alignment horizontal="right" readingOrder="0" shrinkToFit="0" vertical="bottom" wrapText="0"/>
    </xf>
    <xf borderId="0" fillId="2" fontId="4" numFmtId="0" xfId="0" applyAlignment="1" applyFont="1">
      <alignment readingOrder="0"/>
    </xf>
    <xf borderId="0" fillId="2" fontId="4" numFmtId="0" xfId="0" applyFont="1"/>
    <xf borderId="0" fillId="0" fontId="5" numFmtId="0" xfId="0" applyAlignment="1" applyFont="1">
      <alignment readingOrder="0" shrinkToFit="0" vertical="bottom" wrapText="0"/>
    </xf>
    <xf borderId="0" fillId="0" fontId="6" numFmtId="0" xfId="0" applyAlignment="1" applyFont="1">
      <alignment horizontal="right" readingOrder="0" shrinkToFit="0" vertical="bottom" wrapText="0"/>
    </xf>
    <xf borderId="0" fillId="0" fontId="6" numFmtId="164" xfId="0" applyAlignment="1" applyFont="1" applyNumberFormat="1">
      <alignment horizontal="right" readingOrder="0" shrinkToFit="0" vertical="bottom" wrapText="0"/>
    </xf>
    <xf borderId="0" fillId="0" fontId="7" numFmtId="0" xfId="0" applyAlignment="1" applyFont="1">
      <alignment readingOrder="0"/>
    </xf>
    <xf borderId="0" fillId="0" fontId="8" numFmtId="0" xfId="0" applyAlignment="1" applyFont="1">
      <alignment readingOrder="0" shrinkToFit="0" vertical="bottom" wrapText="0"/>
    </xf>
    <xf borderId="0" fillId="2" fontId="6" numFmtId="0" xfId="0" applyAlignment="1" applyFont="1">
      <alignment shrinkToFit="0" vertical="bottom" wrapText="0"/>
    </xf>
    <xf borderId="0" fillId="2" fontId="3" numFmtId="0" xfId="0" applyAlignment="1" applyFont="1">
      <alignment horizontal="right" readingOrder="0" shrinkToFit="0" vertical="center" wrapText="0"/>
    </xf>
    <xf borderId="0" fillId="2" fontId="3" numFmtId="0" xfId="0" applyAlignment="1" applyFont="1">
      <alignment horizontal="center" readingOrder="0" shrinkToFit="0" vertical="center" wrapText="0"/>
    </xf>
    <xf borderId="0" fillId="2" fontId="1" numFmtId="0" xfId="0" applyFont="1"/>
    <xf borderId="0" fillId="0" fontId="6" numFmtId="0" xfId="0" applyAlignment="1" applyFont="1">
      <alignment shrinkToFit="0" vertical="bottom" wrapText="0"/>
    </xf>
    <xf borderId="0" fillId="0" fontId="1" numFmtId="10" xfId="0" applyAlignment="1" applyFont="1" applyNumberFormat="1">
      <alignment horizontal="right" readingOrder="0"/>
    </xf>
    <xf borderId="0" fillId="0" fontId="1" numFmtId="165" xfId="0" applyFont="1" applyNumberFormat="1"/>
    <xf borderId="0" fillId="0" fontId="1" numFmtId="9" xfId="0" applyAlignment="1" applyFont="1" applyNumberFormat="1">
      <alignment horizontal="right" readingOrder="0"/>
    </xf>
    <xf borderId="0" fillId="0" fontId="1" numFmtId="10" xfId="0" applyAlignment="1" applyFont="1" applyNumberFormat="1">
      <alignment horizontal="right"/>
    </xf>
    <xf borderId="0" fillId="0" fontId="4" numFmtId="0" xfId="0" applyFont="1"/>
    <xf borderId="0" fillId="0" fontId="6" numFmtId="0" xfId="0" applyAlignment="1" applyFont="1">
      <alignment readingOrder="0" shrinkToFit="0" vertical="bottom" wrapText="0"/>
    </xf>
    <xf borderId="0" fillId="0" fontId="6" numFmtId="10" xfId="0" applyAlignment="1" applyFont="1" applyNumberFormat="1">
      <alignment horizontal="right" readingOrder="0" shrinkToFit="0" vertical="bottom" wrapText="0"/>
    </xf>
    <xf borderId="0" fillId="0" fontId="9" numFmtId="0" xfId="0" applyAlignment="1" applyFont="1">
      <alignment readingOrder="0" shrinkToFit="0" vertical="bottom" wrapText="0"/>
    </xf>
    <xf borderId="0" fillId="0" fontId="6" numFmtId="1" xfId="0" applyAlignment="1" applyFont="1" applyNumberForma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tech.gov.sg/media/technews/a-healthy-hub-at-your-fingertips" TargetMode="External"/><Relationship Id="rId10" Type="http://schemas.openxmlformats.org/officeDocument/2006/relationships/hyperlink" Target="https://annals.edu.sg/healthcare-cost-of-patients-with-multiple-chronic-diseases-in-singapore-public-primary-care-setting/" TargetMode="External"/><Relationship Id="rId13" Type="http://schemas.openxmlformats.org/officeDocument/2006/relationships/drawing" Target="../drawings/drawing1.xml"/><Relationship Id="rId12" Type="http://schemas.openxmlformats.org/officeDocument/2006/relationships/hyperlink" Target="https://www.tech.gov.sg/media/technews/a-healthy-hub-at-your-fingertips" TargetMode="External"/><Relationship Id="rId1" Type="http://schemas.openxmlformats.org/officeDocument/2006/relationships/hyperlink" Target="https://www.moh.gov.sg/resources-statistics/reports/national-population-health-survey-2022" TargetMode="External"/><Relationship Id="rId2" Type="http://schemas.openxmlformats.org/officeDocument/2006/relationships/hyperlink" Target="https://focos.hpb.gov.sg/eservices/ENCF/" TargetMode="External"/><Relationship Id="rId3" Type="http://schemas.openxmlformats.org/officeDocument/2006/relationships/hyperlink" Target="https://www.couchbase.com/blog/app-development-costs/" TargetMode="External"/><Relationship Id="rId4" Type="http://schemas.openxmlformats.org/officeDocument/2006/relationships/hyperlink" Target="https://www.mycareersfuture.gov.sg/job/engineering/full-stack-engineer-seventh-sense-artificial-intelligence-6978f0b40b39bfd80bf5fa9540dfb55c?source=MCF&amp;event=Search" TargetMode="External"/><Relationship Id="rId9" Type="http://schemas.openxmlformats.org/officeDocument/2006/relationships/hyperlink" Target="https://annals.edu.sg/healthcare-cost-of-patients-with-multiple-chronic-diseases-in-singapore-public-primary-care-setting/" TargetMode="External"/><Relationship Id="rId5" Type="http://schemas.openxmlformats.org/officeDocument/2006/relationships/hyperlink" Target="https://www.ncbi.nlm.nih.gov/pmc/articles/PMC6416217/" TargetMode="External"/><Relationship Id="rId6" Type="http://schemas.openxmlformats.org/officeDocument/2006/relationships/hyperlink" Target="https://www.ncbi.nlm.nih.gov/pmc/articles/PMC6902794/" TargetMode="External"/><Relationship Id="rId7" Type="http://schemas.openxmlformats.org/officeDocument/2006/relationships/hyperlink" Target="https://www-statista-com.libproxy.smu.edu.sg/statistics/378558/total-population-of-singapore/" TargetMode="External"/><Relationship Id="rId8" Type="http://schemas.openxmlformats.org/officeDocument/2006/relationships/hyperlink" Target="https://www-statista-com.libproxy.smu.edu.sg/statistics/891506/singapore-government-health-expenditure-per-capit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6.38"/>
    <col customWidth="1" min="2" max="2" width="42.38"/>
    <col hidden="1" min="7" max="7" width="12.63"/>
  </cols>
  <sheetData>
    <row r="1">
      <c r="B1" s="1"/>
    </row>
    <row r="2">
      <c r="B2" s="1"/>
    </row>
    <row r="3">
      <c r="B3" s="1"/>
    </row>
    <row r="4">
      <c r="A4" s="2" t="s">
        <v>0</v>
      </c>
      <c r="B4" s="1"/>
    </row>
    <row r="5">
      <c r="B5" s="3" t="s">
        <v>1</v>
      </c>
      <c r="C5" s="4">
        <v>0.035</v>
      </c>
    </row>
    <row r="6">
      <c r="A6" s="5"/>
      <c r="B6" s="6"/>
      <c r="C6" s="6"/>
      <c r="D6" s="6"/>
      <c r="E6" s="6"/>
      <c r="F6" s="6"/>
      <c r="G6" s="6"/>
    </row>
    <row r="7">
      <c r="A7" s="7" t="s">
        <v>2</v>
      </c>
      <c r="B7" s="8" t="s">
        <v>3</v>
      </c>
      <c r="C7" s="8">
        <v>2024.0</v>
      </c>
      <c r="D7" s="8">
        <v>2025.0</v>
      </c>
      <c r="E7" s="8">
        <v>2026.0</v>
      </c>
      <c r="F7" s="8">
        <v>2027.0</v>
      </c>
      <c r="G7" s="8">
        <v>2028.0</v>
      </c>
      <c r="H7" s="9" t="s">
        <v>4</v>
      </c>
      <c r="I7" s="10"/>
      <c r="J7" s="10"/>
      <c r="K7" s="10"/>
      <c r="L7" s="10"/>
      <c r="M7" s="10"/>
      <c r="N7" s="10"/>
      <c r="O7" s="10"/>
      <c r="P7" s="10"/>
      <c r="Q7" s="10"/>
      <c r="R7" s="10"/>
      <c r="S7" s="10"/>
      <c r="T7" s="10"/>
      <c r="U7" s="10"/>
      <c r="V7" s="10"/>
      <c r="W7" s="10"/>
      <c r="X7" s="10"/>
      <c r="Y7" s="10"/>
      <c r="Z7" s="10"/>
    </row>
    <row r="8">
      <c r="A8" s="11" t="s">
        <v>5</v>
      </c>
      <c r="B8" s="12" t="s">
        <v>6</v>
      </c>
      <c r="C8" s="13">
        <v>50000.0</v>
      </c>
      <c r="D8" s="13">
        <v>20000.0</v>
      </c>
      <c r="E8" s="13">
        <v>20000.0</v>
      </c>
      <c r="F8" s="13">
        <v>20000.0</v>
      </c>
      <c r="G8" s="13">
        <v>20000.0</v>
      </c>
      <c r="H8" s="4" t="s">
        <v>7</v>
      </c>
    </row>
    <row r="9">
      <c r="A9" s="11" t="s">
        <v>8</v>
      </c>
      <c r="B9" s="12" t="s">
        <v>9</v>
      </c>
      <c r="C9" s="13">
        <v>50000.0</v>
      </c>
      <c r="D9" s="13">
        <v>10000.0</v>
      </c>
      <c r="E9" s="13">
        <v>10000.0</v>
      </c>
      <c r="F9" s="13">
        <v>10000.0</v>
      </c>
      <c r="G9" s="13">
        <v>10000.0</v>
      </c>
      <c r="H9" s="14" t="s">
        <v>10</v>
      </c>
    </row>
    <row r="10">
      <c r="A10" s="15" t="s">
        <v>11</v>
      </c>
      <c r="B10" s="12" t="s">
        <v>12</v>
      </c>
      <c r="C10" s="13">
        <v>500000.0</v>
      </c>
      <c r="D10" s="13">
        <f>C10*0.1</f>
        <v>50000</v>
      </c>
      <c r="E10" s="13">
        <f>C10*0.1</f>
        <v>50000</v>
      </c>
      <c r="F10" s="13">
        <f>C10*0.1</f>
        <v>50000</v>
      </c>
      <c r="G10" s="13">
        <v>0.0</v>
      </c>
      <c r="H10" s="4" t="s">
        <v>13</v>
      </c>
    </row>
    <row r="11">
      <c r="A11" s="11" t="s">
        <v>14</v>
      </c>
      <c r="B11" s="12" t="s">
        <v>15</v>
      </c>
      <c r="C11" s="13">
        <f>8000*1.35*12</f>
        <v>129600</v>
      </c>
      <c r="D11" s="13">
        <f t="shared" ref="D11:G11" si="1">C11*1.03</f>
        <v>133488</v>
      </c>
      <c r="E11" s="13">
        <f t="shared" si="1"/>
        <v>137492.64</v>
      </c>
      <c r="F11" s="13">
        <f t="shared" si="1"/>
        <v>141617.4192</v>
      </c>
      <c r="G11" s="13">
        <f t="shared" si="1"/>
        <v>145865.9418</v>
      </c>
      <c r="H11" s="4" t="s">
        <v>16</v>
      </c>
    </row>
    <row r="12">
      <c r="A12" s="15" t="s">
        <v>17</v>
      </c>
      <c r="B12" s="12" t="s">
        <v>18</v>
      </c>
      <c r="C12" s="13">
        <v>70.0</v>
      </c>
      <c r="D12" s="13">
        <f t="shared" ref="D12:G12" si="2">C12*1.03</f>
        <v>72.1</v>
      </c>
      <c r="E12" s="13">
        <f t="shared" si="2"/>
        <v>74.263</v>
      </c>
      <c r="F12" s="13">
        <f t="shared" si="2"/>
        <v>76.49089</v>
      </c>
      <c r="G12" s="13">
        <f t="shared" si="2"/>
        <v>78.7856167</v>
      </c>
      <c r="H12" s="4" t="s">
        <v>19</v>
      </c>
    </row>
    <row r="13">
      <c r="A13" s="16"/>
      <c r="B13" s="17" t="s">
        <v>20</v>
      </c>
      <c r="C13" s="18" t="s">
        <v>21</v>
      </c>
      <c r="H13" s="19"/>
      <c r="I13" s="19"/>
      <c r="J13" s="19"/>
      <c r="K13" s="19"/>
      <c r="L13" s="19"/>
      <c r="M13" s="19"/>
      <c r="N13" s="19"/>
      <c r="O13" s="19"/>
      <c r="P13" s="19"/>
      <c r="Q13" s="19"/>
      <c r="R13" s="19"/>
      <c r="S13" s="19"/>
      <c r="T13" s="19"/>
      <c r="U13" s="19"/>
      <c r="V13" s="19"/>
      <c r="W13" s="19"/>
      <c r="X13" s="19"/>
      <c r="Y13" s="19"/>
      <c r="Z13" s="19"/>
    </row>
    <row r="14">
      <c r="A14" s="20"/>
      <c r="B14" s="21">
        <v>0.005</v>
      </c>
      <c r="C14" s="22">
        <f t="shared" ref="C14:G14" si="3">(C$8+C$9+C$10)+C$11+($B14*C$51*C$12)</f>
        <v>734392.2</v>
      </c>
      <c r="D14" s="22">
        <f t="shared" si="3"/>
        <v>218670.7643</v>
      </c>
      <c r="E14" s="22">
        <f t="shared" si="3"/>
        <v>223097.7996</v>
      </c>
      <c r="F14" s="22">
        <f t="shared" si="3"/>
        <v>227679.3993</v>
      </c>
      <c r="G14" s="22">
        <f t="shared" si="3"/>
        <v>182421.9733</v>
      </c>
    </row>
    <row r="15">
      <c r="B15" s="21">
        <v>0.006</v>
      </c>
      <c r="C15" s="22">
        <f t="shared" ref="C15:G15" si="4">(C$8+C$9+C$10)+C$11+($B15*C$51*C$12)</f>
        <v>735350.64</v>
      </c>
      <c r="D15" s="22">
        <f t="shared" si="4"/>
        <v>219707.3172</v>
      </c>
      <c r="E15" s="22">
        <f t="shared" si="4"/>
        <v>224218.8315</v>
      </c>
      <c r="F15" s="22">
        <f t="shared" si="4"/>
        <v>228891.7953</v>
      </c>
      <c r="G15" s="22">
        <f t="shared" si="4"/>
        <v>183733.1795</v>
      </c>
    </row>
    <row r="16">
      <c r="B16" s="21">
        <v>0.007</v>
      </c>
      <c r="C16" s="22">
        <f t="shared" ref="C16:G16" si="5">(C$8+C$9+C$10)+C$11+($B16*C$51*C$12)</f>
        <v>736309.08</v>
      </c>
      <c r="D16" s="22">
        <f t="shared" si="5"/>
        <v>220743.87</v>
      </c>
      <c r="E16" s="22">
        <f t="shared" si="5"/>
        <v>225339.8634</v>
      </c>
      <c r="F16" s="22">
        <f t="shared" si="5"/>
        <v>230104.1913</v>
      </c>
      <c r="G16" s="22">
        <f t="shared" si="5"/>
        <v>185044.3858</v>
      </c>
    </row>
    <row r="17">
      <c r="A17" s="2"/>
      <c r="B17" s="21">
        <v>0.008</v>
      </c>
      <c r="C17" s="22">
        <f t="shared" ref="C17:G17" si="6">(C$8+C$9+C$10)+C$11+($B17*C$51*C$12)</f>
        <v>737267.52</v>
      </c>
      <c r="D17" s="22">
        <f t="shared" si="6"/>
        <v>221780.4229</v>
      </c>
      <c r="E17" s="22">
        <f t="shared" si="6"/>
        <v>226460.8953</v>
      </c>
      <c r="F17" s="22">
        <f t="shared" si="6"/>
        <v>231316.5874</v>
      </c>
      <c r="G17" s="22">
        <f t="shared" si="6"/>
        <v>186355.5921</v>
      </c>
      <c r="I17" s="22"/>
    </row>
    <row r="18">
      <c r="A18" s="2"/>
      <c r="B18" s="21">
        <v>0.009000000000000001</v>
      </c>
      <c r="C18" s="22">
        <f t="shared" ref="C18:G18" si="7">(C$8+C$9+C$10)+C$11+($B18*C$51*C$12)</f>
        <v>738225.96</v>
      </c>
      <c r="D18" s="22">
        <f t="shared" si="7"/>
        <v>222816.9757</v>
      </c>
      <c r="E18" s="22">
        <f t="shared" si="7"/>
        <v>227581.9273</v>
      </c>
      <c r="F18" s="22">
        <f t="shared" si="7"/>
        <v>232528.9834</v>
      </c>
      <c r="G18" s="22">
        <f t="shared" si="7"/>
        <v>187666.7984</v>
      </c>
      <c r="I18" s="22"/>
    </row>
    <row r="19">
      <c r="A19" s="2"/>
      <c r="B19" s="23">
        <v>0.01</v>
      </c>
      <c r="C19" s="22">
        <f t="shared" ref="C19:G19" si="8">(C$8+C$9+C$10)+C$11+($B19*C$51*C$12)</f>
        <v>739184.4</v>
      </c>
      <c r="D19" s="22">
        <f t="shared" si="8"/>
        <v>223853.5286</v>
      </c>
      <c r="E19" s="22">
        <f t="shared" si="8"/>
        <v>228702.9592</v>
      </c>
      <c r="F19" s="22">
        <f t="shared" si="8"/>
        <v>233741.3794</v>
      </c>
      <c r="G19" s="22">
        <f t="shared" si="8"/>
        <v>188978.0047</v>
      </c>
      <c r="I19" s="22"/>
    </row>
    <row r="20">
      <c r="A20" s="2"/>
      <c r="B20" s="23">
        <v>0.02</v>
      </c>
      <c r="C20" s="22">
        <f t="shared" ref="C20:G20" si="9">(C$8+C$9+C$10)+C$11+($B20*C$51*C$12)</f>
        <v>748768.8</v>
      </c>
      <c r="D20" s="22">
        <f t="shared" si="9"/>
        <v>234219.0572</v>
      </c>
      <c r="E20" s="22">
        <f t="shared" si="9"/>
        <v>239913.2784</v>
      </c>
      <c r="F20" s="22">
        <f t="shared" si="9"/>
        <v>245865.3396</v>
      </c>
      <c r="G20" s="22">
        <f t="shared" si="9"/>
        <v>202090.0677</v>
      </c>
    </row>
    <row r="21">
      <c r="A21" s="2"/>
      <c r="B21" s="23">
        <v>0.03</v>
      </c>
      <c r="C21" s="22">
        <f t="shared" ref="C21:G21" si="10">(C$8+C$9+C$10)+C$11+($B21*C$51*C$12)</f>
        <v>758353.2</v>
      </c>
      <c r="D21" s="22">
        <f t="shared" si="10"/>
        <v>244584.5858</v>
      </c>
      <c r="E21" s="22">
        <f t="shared" si="10"/>
        <v>251123.5975</v>
      </c>
      <c r="F21" s="22">
        <f t="shared" si="10"/>
        <v>257989.2998</v>
      </c>
      <c r="G21" s="22">
        <f t="shared" si="10"/>
        <v>215202.1306</v>
      </c>
    </row>
    <row r="22">
      <c r="A22" s="2"/>
      <c r="B22" s="23">
        <v>0.04</v>
      </c>
      <c r="C22" s="22">
        <f t="shared" ref="C22:G22" si="11">(C$8+C$9+C$10)+C$11+($B22*C$51*C$12)</f>
        <v>767937.6</v>
      </c>
      <c r="D22" s="22">
        <f t="shared" si="11"/>
        <v>254950.1144</v>
      </c>
      <c r="E22" s="22">
        <f t="shared" si="11"/>
        <v>262333.9167</v>
      </c>
      <c r="F22" s="22">
        <f t="shared" si="11"/>
        <v>270113.26</v>
      </c>
      <c r="G22" s="22">
        <f t="shared" si="11"/>
        <v>228314.1936</v>
      </c>
    </row>
    <row r="23">
      <c r="A23" s="2"/>
      <c r="B23" s="23">
        <v>0.05</v>
      </c>
      <c r="C23" s="22">
        <f t="shared" ref="C23:G23" si="12">(C$8+C$9+C$10)+C$11+($B23*C$51*C$12)</f>
        <v>777522</v>
      </c>
      <c r="D23" s="22">
        <f t="shared" si="12"/>
        <v>265315.643</v>
      </c>
      <c r="E23" s="22">
        <f t="shared" si="12"/>
        <v>273544.2359</v>
      </c>
      <c r="F23" s="22">
        <f t="shared" si="12"/>
        <v>282237.2202</v>
      </c>
      <c r="G23" s="22">
        <f t="shared" si="12"/>
        <v>241426.2565</v>
      </c>
    </row>
    <row r="24">
      <c r="A24" s="2"/>
      <c r="B24" s="23">
        <v>0.060000000000000005</v>
      </c>
      <c r="C24" s="22">
        <f t="shared" ref="C24:G24" si="13">(C$8+C$9+C$10)+C$11+($B24*C$51*C$12)</f>
        <v>787106.4</v>
      </c>
      <c r="D24" s="22">
        <f t="shared" si="13"/>
        <v>275681.1716</v>
      </c>
      <c r="E24" s="22">
        <f t="shared" si="13"/>
        <v>284754.5551</v>
      </c>
      <c r="F24" s="22">
        <f t="shared" si="13"/>
        <v>294361.1804</v>
      </c>
      <c r="G24" s="22">
        <f t="shared" si="13"/>
        <v>254538.3195</v>
      </c>
    </row>
    <row r="25">
      <c r="A25" s="2"/>
      <c r="B25" s="23">
        <v>0.07</v>
      </c>
      <c r="C25" s="22">
        <f t="shared" ref="C25:G25" si="14">(C$8+C$9+C$10)+C$11+($B25*C$51*C$12)</f>
        <v>796690.8</v>
      </c>
      <c r="D25" s="22">
        <f t="shared" si="14"/>
        <v>286046.7002</v>
      </c>
      <c r="E25" s="22">
        <f t="shared" si="14"/>
        <v>295964.8743</v>
      </c>
      <c r="F25" s="22">
        <f t="shared" si="14"/>
        <v>306485.1406</v>
      </c>
      <c r="G25" s="22">
        <f t="shared" si="14"/>
        <v>267650.3824</v>
      </c>
    </row>
    <row r="26">
      <c r="A26" s="2"/>
      <c r="B26" s="23">
        <v>0.08</v>
      </c>
      <c r="C26" s="22">
        <f t="shared" ref="C26:G26" si="15">(C$8+C$9+C$10)+C$11+($B26*C$51*C$12)</f>
        <v>806275.2</v>
      </c>
      <c r="D26" s="22">
        <f t="shared" si="15"/>
        <v>296412.2288</v>
      </c>
      <c r="E26" s="22">
        <f t="shared" si="15"/>
        <v>307175.1934</v>
      </c>
      <c r="F26" s="22">
        <f t="shared" si="15"/>
        <v>318609.1008</v>
      </c>
      <c r="G26" s="22">
        <f t="shared" si="15"/>
        <v>280762.4454</v>
      </c>
    </row>
    <row r="27">
      <c r="A27" s="2"/>
      <c r="B27" s="23">
        <v>0.09</v>
      </c>
      <c r="C27" s="22">
        <f t="shared" ref="C27:G27" si="16">(C$8+C$9+C$10)+C$11+($B27*C$51*C$12)</f>
        <v>815859.6</v>
      </c>
      <c r="D27" s="22">
        <f t="shared" si="16"/>
        <v>306777.7574</v>
      </c>
      <c r="E27" s="22">
        <f t="shared" si="16"/>
        <v>318385.5126</v>
      </c>
      <c r="F27" s="22">
        <f t="shared" si="16"/>
        <v>330733.0609</v>
      </c>
      <c r="G27" s="22">
        <f t="shared" si="16"/>
        <v>293874.5083</v>
      </c>
    </row>
    <row r="28">
      <c r="A28" s="2"/>
      <c r="B28" s="21">
        <v>0.1</v>
      </c>
      <c r="C28" s="22">
        <f t="shared" ref="C28:G28" si="17">(C$8+C$9+C$10)+C$11+($B28*C$51*C$12)</f>
        <v>825444</v>
      </c>
      <c r="D28" s="22">
        <f t="shared" si="17"/>
        <v>317143.286</v>
      </c>
      <c r="E28" s="22">
        <f t="shared" si="17"/>
        <v>329595.8318</v>
      </c>
      <c r="F28" s="22">
        <f t="shared" si="17"/>
        <v>342857.0211</v>
      </c>
      <c r="G28" s="22">
        <f t="shared" si="17"/>
        <v>306986.5713</v>
      </c>
    </row>
    <row r="29">
      <c r="A29" s="2"/>
      <c r="B29" s="24">
        <v>0.2</v>
      </c>
      <c r="C29" s="22">
        <f t="shared" ref="C29:G29" si="18">(C$8+C$9+C$10)+C$11+($B29*C$51*C$12)</f>
        <v>921288</v>
      </c>
      <c r="D29" s="22">
        <f t="shared" si="18"/>
        <v>420798.572</v>
      </c>
      <c r="E29" s="22">
        <f t="shared" si="18"/>
        <v>441699.0236</v>
      </c>
      <c r="F29" s="22">
        <f t="shared" si="18"/>
        <v>464096.6231</v>
      </c>
      <c r="G29" s="22">
        <f t="shared" si="18"/>
        <v>438107.2008</v>
      </c>
    </row>
    <row r="30">
      <c r="A30" s="2"/>
      <c r="B30" s="24">
        <v>0.30000000000000004</v>
      </c>
      <c r="C30" s="22">
        <f t="shared" ref="C30:G30" si="19">(C$8+C$9+C$10)+C$11+($B30*C$51*C$12)</f>
        <v>1017132</v>
      </c>
      <c r="D30" s="22">
        <f t="shared" si="19"/>
        <v>524453.858</v>
      </c>
      <c r="E30" s="22">
        <f t="shared" si="19"/>
        <v>553802.2154</v>
      </c>
      <c r="F30" s="22">
        <f t="shared" si="19"/>
        <v>585336.225</v>
      </c>
      <c r="G30" s="22">
        <f t="shared" si="19"/>
        <v>569227.8303</v>
      </c>
    </row>
    <row r="31">
      <c r="A31" s="2"/>
      <c r="B31" s="24">
        <v>0.4</v>
      </c>
      <c r="C31" s="22">
        <f t="shared" ref="C31:G31" si="20">(C$8+C$9+C$10)+C$11+($B31*C$51*C$12)</f>
        <v>1112976</v>
      </c>
      <c r="D31" s="22">
        <f t="shared" si="20"/>
        <v>628109.144</v>
      </c>
      <c r="E31" s="22">
        <f t="shared" si="20"/>
        <v>665905.4072</v>
      </c>
      <c r="F31" s="22">
        <f t="shared" si="20"/>
        <v>706575.827</v>
      </c>
      <c r="G31" s="22">
        <f t="shared" si="20"/>
        <v>700348.4598</v>
      </c>
    </row>
    <row r="32">
      <c r="A32" s="2"/>
      <c r="B32" s="24">
        <v>0.5</v>
      </c>
      <c r="C32" s="22">
        <f t="shared" ref="C32:G32" si="21">(C$8+C$9+C$10)+C$11+($B32*C$51*C$12)</f>
        <v>1208820</v>
      </c>
      <c r="D32" s="22">
        <f t="shared" si="21"/>
        <v>731764.43</v>
      </c>
      <c r="E32" s="22">
        <f t="shared" si="21"/>
        <v>778008.599</v>
      </c>
      <c r="F32" s="22">
        <f t="shared" si="21"/>
        <v>827815.4289</v>
      </c>
      <c r="G32" s="22">
        <f t="shared" si="21"/>
        <v>831469.0893</v>
      </c>
    </row>
    <row r="33">
      <c r="A33" s="2"/>
      <c r="B33" s="24">
        <v>0.6</v>
      </c>
      <c r="C33" s="22">
        <f t="shared" ref="C33:G33" si="22">(C$8+C$9+C$10)+C$11+($B33*C$51*C$12)</f>
        <v>1304664</v>
      </c>
      <c r="D33" s="22">
        <f t="shared" si="22"/>
        <v>835419.716</v>
      </c>
      <c r="E33" s="22">
        <f t="shared" si="22"/>
        <v>890111.7909</v>
      </c>
      <c r="F33" s="22">
        <f t="shared" si="22"/>
        <v>949055.0308</v>
      </c>
      <c r="G33" s="22">
        <f t="shared" si="22"/>
        <v>962589.7188</v>
      </c>
    </row>
    <row r="34">
      <c r="A34" s="2"/>
      <c r="B34" s="24">
        <v>0.7</v>
      </c>
      <c r="C34" s="22">
        <f t="shared" ref="C34:G34" si="23">(C$8+C$9+C$10)+C$11+($B34*C$51*C$12)</f>
        <v>1400508</v>
      </c>
      <c r="D34" s="22">
        <f t="shared" si="23"/>
        <v>939075.002</v>
      </c>
      <c r="E34" s="22">
        <f t="shared" si="23"/>
        <v>1002214.983</v>
      </c>
      <c r="F34" s="22">
        <f t="shared" si="23"/>
        <v>1070294.633</v>
      </c>
      <c r="G34" s="22">
        <f t="shared" si="23"/>
        <v>1093710.348</v>
      </c>
    </row>
    <row r="35">
      <c r="A35" s="2"/>
      <c r="B35" s="24">
        <v>0.7999999999999999</v>
      </c>
      <c r="C35" s="22">
        <f t="shared" ref="C35:G35" si="24">(C$8+C$9+C$10)+C$11+($B35*C$51*C$12)</f>
        <v>1496352</v>
      </c>
      <c r="D35" s="22">
        <f t="shared" si="24"/>
        <v>1042730.288</v>
      </c>
      <c r="E35" s="22">
        <f t="shared" si="24"/>
        <v>1114318.174</v>
      </c>
      <c r="F35" s="22">
        <f t="shared" si="24"/>
        <v>1191534.235</v>
      </c>
      <c r="G35" s="22">
        <f t="shared" si="24"/>
        <v>1224830.978</v>
      </c>
    </row>
    <row r="36">
      <c r="A36" s="2"/>
      <c r="B36" s="24">
        <v>0.8999999999999999</v>
      </c>
      <c r="C36" s="22">
        <f t="shared" ref="C36:G36" si="25">(C$8+C$9+C$10)+C$11+($B36*C$51*C$12)</f>
        <v>1592196</v>
      </c>
      <c r="D36" s="22">
        <f t="shared" si="25"/>
        <v>1146385.574</v>
      </c>
      <c r="E36" s="22">
        <f t="shared" si="25"/>
        <v>1226421.366</v>
      </c>
      <c r="F36" s="22">
        <f t="shared" si="25"/>
        <v>1312773.837</v>
      </c>
      <c r="G36" s="22">
        <f t="shared" si="25"/>
        <v>1355951.607</v>
      </c>
    </row>
    <row r="37">
      <c r="A37" s="2"/>
      <c r="B37" s="24">
        <v>0.9999999999999999</v>
      </c>
      <c r="C37" s="22">
        <f t="shared" ref="C37:G37" si="26">(C$8+C$9+C$10)+C$11+($B37*C$51*C$12)</f>
        <v>1688040</v>
      </c>
      <c r="D37" s="22">
        <f t="shared" si="26"/>
        <v>1250040.86</v>
      </c>
      <c r="E37" s="22">
        <f t="shared" si="26"/>
        <v>1338524.558</v>
      </c>
      <c r="F37" s="22">
        <f t="shared" si="26"/>
        <v>1434013.439</v>
      </c>
      <c r="G37" s="22">
        <f t="shared" si="26"/>
        <v>1487072.237</v>
      </c>
    </row>
    <row r="38">
      <c r="A38" s="2"/>
      <c r="B38" s="1"/>
    </row>
    <row r="39">
      <c r="A39" s="2"/>
      <c r="B39" s="1"/>
    </row>
    <row r="40">
      <c r="A40" s="2" t="s">
        <v>22</v>
      </c>
      <c r="B40" s="1"/>
    </row>
    <row r="41">
      <c r="B41" s="1"/>
      <c r="G41" s="25"/>
    </row>
    <row r="42">
      <c r="A42" s="26" t="s">
        <v>23</v>
      </c>
      <c r="B42" s="12"/>
      <c r="C42" s="12"/>
      <c r="D42" s="12"/>
      <c r="E42" s="12"/>
      <c r="F42" s="12"/>
      <c r="G42" s="12"/>
      <c r="H42" s="26"/>
    </row>
    <row r="43">
      <c r="A43" s="26" t="s">
        <v>24</v>
      </c>
      <c r="B43" s="12"/>
      <c r="C43" s="12"/>
      <c r="D43" s="12"/>
      <c r="E43" s="12"/>
      <c r="F43" s="12"/>
      <c r="G43" s="12"/>
      <c r="H43" s="26"/>
    </row>
    <row r="44">
      <c r="A44" s="26"/>
      <c r="B44" s="12"/>
      <c r="C44" s="12"/>
      <c r="D44" s="12"/>
      <c r="E44" s="12"/>
      <c r="F44" s="12"/>
      <c r="G44" s="12"/>
      <c r="H44" s="26"/>
    </row>
    <row r="45">
      <c r="A45" s="7" t="s">
        <v>2</v>
      </c>
      <c r="B45" s="8" t="s">
        <v>3</v>
      </c>
      <c r="C45" s="8">
        <v>2024.0</v>
      </c>
      <c r="D45" s="8">
        <v>2025.0</v>
      </c>
      <c r="E45" s="8">
        <v>2026.0</v>
      </c>
      <c r="F45" s="8">
        <v>2027.0</v>
      </c>
      <c r="G45" s="8">
        <v>2028.0</v>
      </c>
      <c r="H45" s="7" t="s">
        <v>4</v>
      </c>
      <c r="I45" s="10"/>
      <c r="J45" s="10"/>
      <c r="K45" s="10"/>
      <c r="L45" s="10"/>
      <c r="M45" s="10"/>
      <c r="N45" s="10"/>
      <c r="O45" s="10"/>
      <c r="P45" s="10"/>
      <c r="Q45" s="10"/>
      <c r="R45" s="10"/>
      <c r="S45" s="10"/>
      <c r="T45" s="10"/>
      <c r="U45" s="10"/>
      <c r="V45" s="10"/>
      <c r="W45" s="10"/>
      <c r="X45" s="10"/>
      <c r="Y45" s="10"/>
      <c r="Z45" s="10"/>
    </row>
    <row r="46">
      <c r="A46" s="11" t="s">
        <v>25</v>
      </c>
      <c r="B46" s="12" t="s">
        <v>26</v>
      </c>
      <c r="C46" s="27">
        <v>0.163</v>
      </c>
      <c r="D46" s="27">
        <v>0.163</v>
      </c>
      <c r="E46" s="27">
        <v>0.163</v>
      </c>
      <c r="F46" s="27">
        <v>0.163</v>
      </c>
      <c r="G46" s="27">
        <v>0.163</v>
      </c>
      <c r="H46" s="26" t="s">
        <v>27</v>
      </c>
    </row>
    <row r="47">
      <c r="A47" s="11" t="s">
        <v>28</v>
      </c>
      <c r="B47" s="12" t="s">
        <v>29</v>
      </c>
      <c r="C47" s="12">
        <v>5.68</v>
      </c>
      <c r="D47" s="12">
        <v>5.68</v>
      </c>
      <c r="E47" s="12">
        <v>5.73</v>
      </c>
      <c r="F47" s="12">
        <v>5.76</v>
      </c>
      <c r="G47" s="12">
        <v>5.79</v>
      </c>
      <c r="H47" s="20"/>
    </row>
    <row r="48">
      <c r="A48" s="11" t="s">
        <v>30</v>
      </c>
      <c r="B48" s="12" t="s">
        <v>31</v>
      </c>
      <c r="C48" s="13">
        <v>2674.0</v>
      </c>
      <c r="D48" s="13">
        <f t="shared" ref="D48:F48" si="27">C48*1.035</f>
        <v>2767.59</v>
      </c>
      <c r="E48" s="13">
        <f t="shared" si="27"/>
        <v>2864.45565</v>
      </c>
      <c r="F48" s="13">
        <f t="shared" si="27"/>
        <v>2964.711598</v>
      </c>
      <c r="G48" s="13">
        <v>2674.0</v>
      </c>
      <c r="H48" s="28" t="s">
        <v>32</v>
      </c>
    </row>
    <row r="49">
      <c r="A49" s="11" t="s">
        <v>32</v>
      </c>
      <c r="B49" s="12" t="s">
        <v>33</v>
      </c>
      <c r="C49" s="13">
        <v>15148.0</v>
      </c>
      <c r="D49" s="13">
        <f t="shared" ref="D49:F49" si="28">C49*1.035</f>
        <v>15678.18</v>
      </c>
      <c r="E49" s="13">
        <f t="shared" si="28"/>
        <v>16226.9163</v>
      </c>
      <c r="F49" s="13">
        <f t="shared" si="28"/>
        <v>16794.85837</v>
      </c>
      <c r="G49" s="13">
        <v>15148.0</v>
      </c>
      <c r="H49" s="20"/>
    </row>
    <row r="50">
      <c r="A50" s="11" t="s">
        <v>34</v>
      </c>
      <c r="B50" s="12" t="s">
        <v>35</v>
      </c>
      <c r="C50" s="12">
        <v>84000.0</v>
      </c>
      <c r="D50" s="12">
        <f t="shared" ref="D50:G50" si="29">C50*1.05</f>
        <v>88200</v>
      </c>
      <c r="E50" s="12">
        <f t="shared" si="29"/>
        <v>92610</v>
      </c>
      <c r="F50" s="29">
        <f t="shared" si="29"/>
        <v>97240.5</v>
      </c>
      <c r="G50" s="29">
        <f t="shared" si="29"/>
        <v>102102.525</v>
      </c>
      <c r="H50" s="26" t="s">
        <v>36</v>
      </c>
    </row>
    <row r="51">
      <c r="A51" s="28" t="s">
        <v>34</v>
      </c>
      <c r="B51" s="12" t="s">
        <v>37</v>
      </c>
      <c r="C51" s="12">
        <f t="shared" ref="C51:G51" si="30">C50*C46</f>
        <v>13692</v>
      </c>
      <c r="D51" s="29">
        <f t="shared" si="30"/>
        <v>14376.6</v>
      </c>
      <c r="E51" s="29">
        <f t="shared" si="30"/>
        <v>15095.43</v>
      </c>
      <c r="F51" s="29">
        <f t="shared" si="30"/>
        <v>15850.2015</v>
      </c>
      <c r="G51" s="29">
        <f t="shared" si="30"/>
        <v>16642.71158</v>
      </c>
      <c r="H51" s="26"/>
    </row>
    <row r="52">
      <c r="A52" s="18"/>
      <c r="B52" s="17" t="s">
        <v>20</v>
      </c>
      <c r="C52" s="18" t="s">
        <v>38</v>
      </c>
      <c r="H52" s="18"/>
      <c r="I52" s="19"/>
      <c r="J52" s="19"/>
      <c r="K52" s="19"/>
      <c r="L52" s="19"/>
      <c r="M52" s="19"/>
      <c r="N52" s="19"/>
      <c r="O52" s="19"/>
      <c r="P52" s="19"/>
      <c r="Q52" s="19"/>
      <c r="R52" s="19"/>
      <c r="S52" s="19"/>
      <c r="T52" s="19"/>
      <c r="U52" s="19"/>
      <c r="V52" s="19"/>
      <c r="W52" s="19"/>
      <c r="X52" s="19"/>
      <c r="Y52" s="19"/>
      <c r="Z52" s="19"/>
    </row>
    <row r="53">
      <c r="B53" s="21">
        <v>0.005</v>
      </c>
      <c r="C53" s="22">
        <f t="shared" ref="C53:G53" si="31">$B53*C$51*(C$49-C$48)</f>
        <v>853970.04</v>
      </c>
      <c r="D53" s="22">
        <f t="shared" si="31"/>
        <v>928051.941</v>
      </c>
      <c r="E53" s="22">
        <f t="shared" si="31"/>
        <v>1008560.447</v>
      </c>
      <c r="F53" s="22">
        <f t="shared" si="31"/>
        <v>1096053.066</v>
      </c>
      <c r="G53" s="22">
        <f t="shared" si="31"/>
        <v>1038005.921</v>
      </c>
    </row>
    <row r="54">
      <c r="B54" s="21">
        <v>0.006</v>
      </c>
      <c r="C54" s="22">
        <f t="shared" ref="C54:G54" si="32">$B54*C$51*(C$49-C$48)</f>
        <v>1024764.048</v>
      </c>
      <c r="D54" s="22">
        <f t="shared" si="32"/>
        <v>1113662.329</v>
      </c>
      <c r="E54" s="22">
        <f t="shared" si="32"/>
        <v>1210272.536</v>
      </c>
      <c r="F54" s="22">
        <f t="shared" si="32"/>
        <v>1315263.679</v>
      </c>
      <c r="G54" s="22">
        <f t="shared" si="32"/>
        <v>1245607.105</v>
      </c>
    </row>
    <row r="55">
      <c r="B55" s="21">
        <v>0.007</v>
      </c>
      <c r="C55" s="22">
        <f t="shared" ref="C55:G55" si="33">$B55*C$51*(C$49-C$48)</f>
        <v>1195558.056</v>
      </c>
      <c r="D55" s="22">
        <f t="shared" si="33"/>
        <v>1299272.717</v>
      </c>
      <c r="E55" s="22">
        <f t="shared" si="33"/>
        <v>1411984.626</v>
      </c>
      <c r="F55" s="22">
        <f t="shared" si="33"/>
        <v>1534474.292</v>
      </c>
      <c r="G55" s="22">
        <f t="shared" si="33"/>
        <v>1453208.289</v>
      </c>
    </row>
    <row r="56">
      <c r="B56" s="21">
        <v>0.008</v>
      </c>
      <c r="C56" s="22">
        <f t="shared" ref="C56:G56" si="34">$B56*C$51*(C$49-C$48)</f>
        <v>1366352.064</v>
      </c>
      <c r="D56" s="22">
        <f t="shared" si="34"/>
        <v>1484883.106</v>
      </c>
      <c r="E56" s="22">
        <f t="shared" si="34"/>
        <v>1613696.715</v>
      </c>
      <c r="F56" s="22">
        <f t="shared" si="34"/>
        <v>1753684.905</v>
      </c>
      <c r="G56" s="22">
        <f t="shared" si="34"/>
        <v>1660809.473</v>
      </c>
    </row>
    <row r="57">
      <c r="B57" s="21">
        <v>0.009000000000000001</v>
      </c>
      <c r="C57" s="22">
        <f t="shared" ref="C57:G57" si="35">$B57*C$51*(C$49-C$48)</f>
        <v>1537146.072</v>
      </c>
      <c r="D57" s="22">
        <f t="shared" si="35"/>
        <v>1670493.494</v>
      </c>
      <c r="E57" s="22">
        <f t="shared" si="35"/>
        <v>1815408.804</v>
      </c>
      <c r="F57" s="22">
        <f t="shared" si="35"/>
        <v>1972895.518</v>
      </c>
      <c r="G57" s="22">
        <f t="shared" si="35"/>
        <v>1868410.658</v>
      </c>
    </row>
    <row r="58">
      <c r="B58" s="23">
        <v>0.01</v>
      </c>
      <c r="C58" s="22">
        <f t="shared" ref="C58:G58" si="36">$B58*C$51*(C$49-C$48)</f>
        <v>1707940.08</v>
      </c>
      <c r="D58" s="22">
        <f t="shared" si="36"/>
        <v>1856103.882</v>
      </c>
      <c r="E58" s="22">
        <f t="shared" si="36"/>
        <v>2017120.894</v>
      </c>
      <c r="F58" s="22">
        <f t="shared" si="36"/>
        <v>2192106.131</v>
      </c>
      <c r="G58" s="22">
        <f t="shared" si="36"/>
        <v>2076011.842</v>
      </c>
    </row>
    <row r="59">
      <c r="B59" s="23">
        <v>0.02</v>
      </c>
      <c r="C59" s="22">
        <f t="shared" ref="C59:G59" si="37">$B59*C$51*(C$49-C$48)</f>
        <v>3415880.16</v>
      </c>
      <c r="D59" s="22">
        <f t="shared" si="37"/>
        <v>3712207.764</v>
      </c>
      <c r="E59" s="22">
        <f t="shared" si="37"/>
        <v>4034241.787</v>
      </c>
      <c r="F59" s="22">
        <f t="shared" si="37"/>
        <v>4384212.262</v>
      </c>
      <c r="G59" s="22">
        <f t="shared" si="37"/>
        <v>4152023.684</v>
      </c>
    </row>
    <row r="60">
      <c r="B60" s="23">
        <v>0.03</v>
      </c>
      <c r="C60" s="22">
        <f t="shared" ref="C60:G60" si="38">$B60*C$51*(C$49-C$48)</f>
        <v>5123820.24</v>
      </c>
      <c r="D60" s="22">
        <f t="shared" si="38"/>
        <v>5568311.646</v>
      </c>
      <c r="E60" s="22">
        <f t="shared" si="38"/>
        <v>6051362.681</v>
      </c>
      <c r="F60" s="22">
        <f t="shared" si="38"/>
        <v>6576318.394</v>
      </c>
      <c r="G60" s="22">
        <f t="shared" si="38"/>
        <v>6228035.526</v>
      </c>
    </row>
    <row r="61">
      <c r="B61" s="23">
        <v>0.04</v>
      </c>
      <c r="C61" s="22">
        <f t="shared" ref="C61:G61" si="39">$B61*C$51*(C$49-C$48)</f>
        <v>6831760.32</v>
      </c>
      <c r="D61" s="22">
        <f t="shared" si="39"/>
        <v>7424415.528</v>
      </c>
      <c r="E61" s="22">
        <f t="shared" si="39"/>
        <v>8068483.575</v>
      </c>
      <c r="F61" s="22">
        <f t="shared" si="39"/>
        <v>8768424.525</v>
      </c>
      <c r="G61" s="22">
        <f t="shared" si="39"/>
        <v>8304047.367</v>
      </c>
    </row>
    <row r="62">
      <c r="B62" s="23">
        <v>0.05</v>
      </c>
      <c r="C62" s="22">
        <f t="shared" ref="C62:G62" si="40">$B62*C$51*(C$49-C$48)</f>
        <v>8539700.4</v>
      </c>
      <c r="D62" s="22">
        <f t="shared" si="40"/>
        <v>9280519.41</v>
      </c>
      <c r="E62" s="22">
        <f t="shared" si="40"/>
        <v>10085604.47</v>
      </c>
      <c r="F62" s="22">
        <f t="shared" si="40"/>
        <v>10960530.66</v>
      </c>
      <c r="G62" s="22">
        <f t="shared" si="40"/>
        <v>10380059.21</v>
      </c>
    </row>
    <row r="63">
      <c r="B63" s="23">
        <v>0.060000000000000005</v>
      </c>
      <c r="C63" s="22">
        <f t="shared" ref="C63:G63" si="41">$B63*C$51*(C$49-C$48)</f>
        <v>10247640.48</v>
      </c>
      <c r="D63" s="22">
        <f t="shared" si="41"/>
        <v>11136623.29</v>
      </c>
      <c r="E63" s="22">
        <f t="shared" si="41"/>
        <v>12102725.36</v>
      </c>
      <c r="F63" s="22">
        <f t="shared" si="41"/>
        <v>13152636.79</v>
      </c>
      <c r="G63" s="22">
        <f t="shared" si="41"/>
        <v>12456071.05</v>
      </c>
    </row>
    <row r="64">
      <c r="B64" s="23">
        <v>0.07</v>
      </c>
      <c r="C64" s="22">
        <f t="shared" ref="C64:G64" si="42">$B64*C$51*(C$49-C$48)</f>
        <v>11955580.56</v>
      </c>
      <c r="D64" s="22">
        <f t="shared" si="42"/>
        <v>12992727.17</v>
      </c>
      <c r="E64" s="22">
        <f t="shared" si="42"/>
        <v>14119846.26</v>
      </c>
      <c r="F64" s="22">
        <f t="shared" si="42"/>
        <v>15344742.92</v>
      </c>
      <c r="G64" s="22">
        <f t="shared" si="42"/>
        <v>14532082.89</v>
      </c>
    </row>
    <row r="65">
      <c r="B65" s="23">
        <v>0.08</v>
      </c>
      <c r="C65" s="22">
        <f t="shared" ref="C65:G65" si="43">$B65*C$51*(C$49-C$48)</f>
        <v>13663520.64</v>
      </c>
      <c r="D65" s="22">
        <f t="shared" si="43"/>
        <v>14848831.06</v>
      </c>
      <c r="E65" s="22">
        <f t="shared" si="43"/>
        <v>16136967.15</v>
      </c>
      <c r="F65" s="22">
        <f t="shared" si="43"/>
        <v>17536849.05</v>
      </c>
      <c r="G65" s="22">
        <f t="shared" si="43"/>
        <v>16608094.73</v>
      </c>
    </row>
    <row r="66">
      <c r="B66" s="23">
        <v>0.09</v>
      </c>
      <c r="C66" s="22">
        <f t="shared" ref="C66:G66" si="44">$B66*C$51*(C$49-C$48)</f>
        <v>15371460.72</v>
      </c>
      <c r="D66" s="22">
        <f t="shared" si="44"/>
        <v>16704934.94</v>
      </c>
      <c r="E66" s="22">
        <f t="shared" si="44"/>
        <v>18154088.04</v>
      </c>
      <c r="F66" s="22">
        <f t="shared" si="44"/>
        <v>19728955.18</v>
      </c>
      <c r="G66" s="22">
        <f t="shared" si="44"/>
        <v>18684106.58</v>
      </c>
    </row>
    <row r="67">
      <c r="B67" s="21">
        <v>0.1</v>
      </c>
      <c r="C67" s="22">
        <f t="shared" ref="C67:G67" si="45">$B67*C$51*(C$49-C$48)</f>
        <v>17079400.8</v>
      </c>
      <c r="D67" s="22">
        <f t="shared" si="45"/>
        <v>18561038.82</v>
      </c>
      <c r="E67" s="22">
        <f t="shared" si="45"/>
        <v>20171208.94</v>
      </c>
      <c r="F67" s="22">
        <f t="shared" si="45"/>
        <v>21921061.31</v>
      </c>
      <c r="G67" s="22">
        <f t="shared" si="45"/>
        <v>20760118.42</v>
      </c>
    </row>
    <row r="68">
      <c r="B68" s="24">
        <v>0.2</v>
      </c>
      <c r="C68" s="22">
        <f t="shared" ref="C68:G68" si="46">$B68*C$51*(C$49-C$48)</f>
        <v>34158801.6</v>
      </c>
      <c r="D68" s="22">
        <f t="shared" si="46"/>
        <v>37122077.64</v>
      </c>
      <c r="E68" s="22">
        <f t="shared" si="46"/>
        <v>40342417.87</v>
      </c>
      <c r="F68" s="22">
        <f t="shared" si="46"/>
        <v>43842122.62</v>
      </c>
      <c r="G68" s="22">
        <f t="shared" si="46"/>
        <v>41520236.84</v>
      </c>
    </row>
    <row r="69">
      <c r="B69" s="24">
        <v>0.30000000000000004</v>
      </c>
      <c r="C69" s="22">
        <f t="shared" ref="C69:G69" si="47">$B69*C$51*(C$49-C$48)</f>
        <v>51238202.4</v>
      </c>
      <c r="D69" s="22">
        <f t="shared" si="47"/>
        <v>55683116.46</v>
      </c>
      <c r="E69" s="22">
        <f t="shared" si="47"/>
        <v>60513626.81</v>
      </c>
      <c r="F69" s="22">
        <f t="shared" si="47"/>
        <v>65763183.94</v>
      </c>
      <c r="G69" s="22">
        <f t="shared" si="47"/>
        <v>62280355.26</v>
      </c>
    </row>
    <row r="70">
      <c r="B70" s="24">
        <v>0.4</v>
      </c>
      <c r="C70" s="22">
        <f t="shared" ref="C70:G70" si="48">$B70*C$51*(C$49-C$48)</f>
        <v>68317603.2</v>
      </c>
      <c r="D70" s="22">
        <f t="shared" si="48"/>
        <v>74244155.28</v>
      </c>
      <c r="E70" s="22">
        <f t="shared" si="48"/>
        <v>80684835.75</v>
      </c>
      <c r="F70" s="22">
        <f t="shared" si="48"/>
        <v>87684245.25</v>
      </c>
      <c r="G70" s="22">
        <f t="shared" si="48"/>
        <v>83040473.67</v>
      </c>
    </row>
    <row r="71">
      <c r="B71" s="24">
        <v>0.5</v>
      </c>
      <c r="C71" s="22">
        <f t="shared" ref="C71:G71" si="49">$B71*C$51*(C$49-C$48)</f>
        <v>85397004</v>
      </c>
      <c r="D71" s="22">
        <f t="shared" si="49"/>
        <v>92805194.1</v>
      </c>
      <c r="E71" s="22">
        <f t="shared" si="49"/>
        <v>100856044.7</v>
      </c>
      <c r="F71" s="22">
        <f t="shared" si="49"/>
        <v>109605306.6</v>
      </c>
      <c r="G71" s="22">
        <f t="shared" si="49"/>
        <v>103800592.1</v>
      </c>
    </row>
    <row r="72">
      <c r="B72" s="24">
        <v>0.6</v>
      </c>
      <c r="C72" s="22">
        <f t="shared" ref="C72:G72" si="50">$B72*C$51*(C$49-C$48)</f>
        <v>102476404.8</v>
      </c>
      <c r="D72" s="22">
        <f t="shared" si="50"/>
        <v>111366232.9</v>
      </c>
      <c r="E72" s="22">
        <f t="shared" si="50"/>
        <v>121027253.6</v>
      </c>
      <c r="F72" s="22">
        <f t="shared" si="50"/>
        <v>131526367.9</v>
      </c>
      <c r="G72" s="22">
        <f t="shared" si="50"/>
        <v>124560710.5</v>
      </c>
    </row>
    <row r="73">
      <c r="B73" s="24">
        <v>0.7</v>
      </c>
      <c r="C73" s="22">
        <f t="shared" ref="C73:G73" si="51">$B73*C$51*(C$49-C$48)</f>
        <v>119555805.6</v>
      </c>
      <c r="D73" s="22">
        <f t="shared" si="51"/>
        <v>129927271.7</v>
      </c>
      <c r="E73" s="22">
        <f t="shared" si="51"/>
        <v>141198462.6</v>
      </c>
      <c r="F73" s="22">
        <f t="shared" si="51"/>
        <v>153447429.2</v>
      </c>
      <c r="G73" s="22">
        <f t="shared" si="51"/>
        <v>145320828.9</v>
      </c>
    </row>
    <row r="74">
      <c r="B74" s="24">
        <v>0.7999999999999999</v>
      </c>
      <c r="C74" s="22">
        <f t="shared" ref="C74:G74" si="52">$B74*C$51*(C$49-C$48)</f>
        <v>136635206.4</v>
      </c>
      <c r="D74" s="22">
        <f t="shared" si="52"/>
        <v>148488310.6</v>
      </c>
      <c r="E74" s="22">
        <f t="shared" si="52"/>
        <v>161369671.5</v>
      </c>
      <c r="F74" s="22">
        <f t="shared" si="52"/>
        <v>175368490.5</v>
      </c>
      <c r="G74" s="22">
        <f t="shared" si="52"/>
        <v>166080947.3</v>
      </c>
    </row>
    <row r="75">
      <c r="B75" s="24">
        <v>0.8999999999999999</v>
      </c>
      <c r="C75" s="22">
        <f t="shared" ref="C75:G75" si="53">$B75*C$51*(C$49-C$48)</f>
        <v>153714607.2</v>
      </c>
      <c r="D75" s="22">
        <f t="shared" si="53"/>
        <v>167049349.4</v>
      </c>
      <c r="E75" s="22">
        <f t="shared" si="53"/>
        <v>181540880.4</v>
      </c>
      <c r="F75" s="22">
        <f t="shared" si="53"/>
        <v>197289551.8</v>
      </c>
      <c r="G75" s="22">
        <f t="shared" si="53"/>
        <v>186841065.8</v>
      </c>
    </row>
    <row r="76">
      <c r="B76" s="24">
        <v>0.9999999999999999</v>
      </c>
      <c r="C76" s="22">
        <f t="shared" ref="C76:G76" si="54">$B76*C$51*(C$49-C$48)</f>
        <v>170794008</v>
      </c>
      <c r="D76" s="22">
        <f t="shared" si="54"/>
        <v>185610388.2</v>
      </c>
      <c r="E76" s="22">
        <f t="shared" si="54"/>
        <v>201712089.4</v>
      </c>
      <c r="F76" s="22">
        <f t="shared" si="54"/>
        <v>219210613.1</v>
      </c>
      <c r="G76" s="22">
        <f t="shared" si="54"/>
        <v>207601184.2</v>
      </c>
    </row>
    <row r="77">
      <c r="B77" s="1"/>
    </row>
    <row r="78">
      <c r="A78" s="2" t="s">
        <v>39</v>
      </c>
      <c r="B78" s="1"/>
    </row>
    <row r="79">
      <c r="B79" s="1"/>
      <c r="G79" s="25"/>
    </row>
    <row r="80">
      <c r="A80" s="18"/>
      <c r="B80" s="17" t="s">
        <v>20</v>
      </c>
      <c r="C80" s="18" t="s">
        <v>40</v>
      </c>
      <c r="H80" s="18"/>
      <c r="I80" s="19"/>
      <c r="J80" s="19"/>
      <c r="K80" s="19"/>
      <c r="L80" s="19"/>
      <c r="M80" s="19"/>
      <c r="N80" s="19"/>
      <c r="O80" s="19"/>
      <c r="P80" s="19"/>
      <c r="Q80" s="19"/>
      <c r="R80" s="19"/>
      <c r="S80" s="19"/>
      <c r="T80" s="19"/>
      <c r="U80" s="19"/>
      <c r="V80" s="19"/>
      <c r="W80" s="19"/>
      <c r="X80" s="19"/>
      <c r="Y80" s="19"/>
      <c r="Z80" s="19"/>
    </row>
    <row r="81">
      <c r="B81" s="21">
        <v>0.005</v>
      </c>
      <c r="C81" s="22">
        <f t="shared" ref="C81:G81" si="55">C53-C14</f>
        <v>119577.84</v>
      </c>
      <c r="D81" s="22">
        <f t="shared" si="55"/>
        <v>709381.1767</v>
      </c>
      <c r="E81" s="22">
        <f t="shared" si="55"/>
        <v>785462.6473</v>
      </c>
      <c r="F81" s="22">
        <f t="shared" si="55"/>
        <v>868373.6663</v>
      </c>
      <c r="G81" s="22">
        <f t="shared" si="55"/>
        <v>855583.9477</v>
      </c>
      <c r="H81" s="22"/>
      <c r="I81" s="22"/>
    </row>
    <row r="82">
      <c r="B82" s="21">
        <v>0.006</v>
      </c>
      <c r="C82" s="22">
        <f t="shared" ref="C82:G82" si="56">C54-C15</f>
        <v>289413.408</v>
      </c>
      <c r="D82" s="22">
        <f t="shared" si="56"/>
        <v>893955.012</v>
      </c>
      <c r="E82" s="22">
        <f t="shared" si="56"/>
        <v>986053.7047</v>
      </c>
      <c r="F82" s="22">
        <f t="shared" si="56"/>
        <v>1086371.883</v>
      </c>
      <c r="G82" s="22">
        <f t="shared" si="56"/>
        <v>1061873.926</v>
      </c>
    </row>
    <row r="83">
      <c r="B83" s="21">
        <v>0.007</v>
      </c>
      <c r="C83" s="22">
        <f t="shared" ref="C83:G83" si="57">C55-C16</f>
        <v>459248.976</v>
      </c>
      <c r="D83" s="22">
        <f t="shared" si="57"/>
        <v>1078528.847</v>
      </c>
      <c r="E83" s="22">
        <f t="shared" si="57"/>
        <v>1186644.762</v>
      </c>
      <c r="F83" s="22">
        <f t="shared" si="57"/>
        <v>1304370.101</v>
      </c>
      <c r="G83" s="22">
        <f t="shared" si="57"/>
        <v>1268163.903</v>
      </c>
    </row>
    <row r="84">
      <c r="B84" s="21">
        <v>0.008</v>
      </c>
      <c r="C84" s="22">
        <f t="shared" ref="C84:G84" si="58">C56-C17</f>
        <v>629084.544</v>
      </c>
      <c r="D84" s="22">
        <f t="shared" si="58"/>
        <v>1263102.683</v>
      </c>
      <c r="E84" s="22">
        <f t="shared" si="58"/>
        <v>1387235.82</v>
      </c>
      <c r="F84" s="22">
        <f t="shared" si="58"/>
        <v>1522368.318</v>
      </c>
      <c r="G84" s="22">
        <f t="shared" si="58"/>
        <v>1474453.881</v>
      </c>
      <c r="I84" s="22"/>
      <c r="J84" s="22"/>
      <c r="K84" s="22"/>
    </row>
    <row r="85">
      <c r="B85" s="21">
        <v>0.009000000000000001</v>
      </c>
      <c r="C85" s="22">
        <f t="shared" ref="C85:G85" si="59">C57-C18</f>
        <v>798920.112</v>
      </c>
      <c r="D85" s="22">
        <f t="shared" si="59"/>
        <v>1447676.518</v>
      </c>
      <c r="E85" s="22">
        <f t="shared" si="59"/>
        <v>1587826.877</v>
      </c>
      <c r="F85" s="22">
        <f t="shared" si="59"/>
        <v>1740366.535</v>
      </c>
      <c r="G85" s="22">
        <f t="shared" si="59"/>
        <v>1680743.859</v>
      </c>
    </row>
    <row r="86">
      <c r="B86" s="23">
        <v>0.01</v>
      </c>
      <c r="C86" s="22">
        <f t="shared" ref="C86:G86" si="60">C58-C19</f>
        <v>968755.68</v>
      </c>
      <c r="D86" s="22">
        <f t="shared" si="60"/>
        <v>1632250.353</v>
      </c>
      <c r="E86" s="22">
        <f t="shared" si="60"/>
        <v>1788417.935</v>
      </c>
      <c r="F86" s="22">
        <f t="shared" si="60"/>
        <v>1958364.752</v>
      </c>
      <c r="G86" s="22">
        <f t="shared" si="60"/>
        <v>1887033.837</v>
      </c>
      <c r="J86" s="22"/>
    </row>
    <row r="87">
      <c r="B87" s="23">
        <v>0.02</v>
      </c>
      <c r="C87" s="22">
        <f t="shared" ref="C87:G87" si="61">C59-C20</f>
        <v>2667111.36</v>
      </c>
      <c r="D87" s="22">
        <f t="shared" si="61"/>
        <v>3477988.707</v>
      </c>
      <c r="E87" s="22">
        <f t="shared" si="61"/>
        <v>3794328.509</v>
      </c>
      <c r="F87" s="22">
        <f t="shared" si="61"/>
        <v>4138346.923</v>
      </c>
      <c r="G87" s="22">
        <f t="shared" si="61"/>
        <v>3949933.616</v>
      </c>
      <c r="J87" s="22"/>
    </row>
    <row r="88">
      <c r="B88" s="23">
        <v>0.03</v>
      </c>
      <c r="C88" s="22">
        <f t="shared" ref="C88:G88" si="62">C60-C21</f>
        <v>4365467.04</v>
      </c>
      <c r="D88" s="22">
        <f t="shared" si="62"/>
        <v>5323727.06</v>
      </c>
      <c r="E88" s="22">
        <f t="shared" si="62"/>
        <v>5800239.084</v>
      </c>
      <c r="F88" s="22">
        <f t="shared" si="62"/>
        <v>6318329.094</v>
      </c>
      <c r="G88" s="22">
        <f t="shared" si="62"/>
        <v>6012833.395</v>
      </c>
      <c r="J88" s="22"/>
    </row>
    <row r="89">
      <c r="B89" s="23">
        <v>0.04</v>
      </c>
      <c r="C89" s="22">
        <f t="shared" ref="C89:G89" si="63">C61-C22</f>
        <v>6063822.72</v>
      </c>
      <c r="D89" s="22">
        <f t="shared" si="63"/>
        <v>7169465.413</v>
      </c>
      <c r="E89" s="22">
        <f t="shared" si="63"/>
        <v>7806149.658</v>
      </c>
      <c r="F89" s="22">
        <f t="shared" si="63"/>
        <v>8498311.265</v>
      </c>
      <c r="G89" s="22">
        <f t="shared" si="63"/>
        <v>8075733.174</v>
      </c>
      <c r="I89" s="22"/>
    </row>
    <row r="90">
      <c r="B90" s="23">
        <v>0.05</v>
      </c>
      <c r="C90" s="22">
        <f t="shared" ref="C90:G90" si="64">C62-C23</f>
        <v>7762178.4</v>
      </c>
      <c r="D90" s="22">
        <f t="shared" si="64"/>
        <v>9015203.767</v>
      </c>
      <c r="E90" s="22">
        <f t="shared" si="64"/>
        <v>9812060.233</v>
      </c>
      <c r="F90" s="22">
        <f t="shared" si="64"/>
        <v>10678293.44</v>
      </c>
      <c r="G90" s="22">
        <f t="shared" si="64"/>
        <v>10138632.95</v>
      </c>
      <c r="I90" s="22"/>
    </row>
    <row r="91">
      <c r="B91" s="23">
        <v>0.060000000000000005</v>
      </c>
      <c r="C91" s="22">
        <f t="shared" ref="C91:G91" si="65">C63-C24</f>
        <v>9460534.08</v>
      </c>
      <c r="D91" s="22">
        <f t="shared" si="65"/>
        <v>10860942.12</v>
      </c>
      <c r="E91" s="22">
        <f t="shared" si="65"/>
        <v>11817970.81</v>
      </c>
      <c r="F91" s="22">
        <f t="shared" si="65"/>
        <v>12858275.61</v>
      </c>
      <c r="G91" s="22">
        <f t="shared" si="65"/>
        <v>12201532.73</v>
      </c>
      <c r="I91" s="22"/>
    </row>
    <row r="92">
      <c r="B92" s="23">
        <v>0.07</v>
      </c>
      <c r="C92" s="22">
        <f t="shared" ref="C92:G92" si="66">C64-C25</f>
        <v>11158889.76</v>
      </c>
      <c r="D92" s="22">
        <f t="shared" si="66"/>
        <v>12706680.47</v>
      </c>
      <c r="E92" s="22">
        <f t="shared" si="66"/>
        <v>13823881.38</v>
      </c>
      <c r="F92" s="22">
        <f t="shared" si="66"/>
        <v>15038257.78</v>
      </c>
      <c r="G92" s="22">
        <f t="shared" si="66"/>
        <v>14264432.51</v>
      </c>
    </row>
    <row r="93">
      <c r="B93" s="23">
        <v>0.08</v>
      </c>
      <c r="C93" s="22">
        <f t="shared" ref="C93:G93" si="67">C65-C26</f>
        <v>12857245.44</v>
      </c>
      <c r="D93" s="22">
        <f t="shared" si="67"/>
        <v>14552418.83</v>
      </c>
      <c r="E93" s="22">
        <f t="shared" si="67"/>
        <v>15829791.96</v>
      </c>
      <c r="F93" s="22">
        <f t="shared" si="67"/>
        <v>17218239.95</v>
      </c>
      <c r="G93" s="22">
        <f t="shared" si="67"/>
        <v>16327332.29</v>
      </c>
    </row>
    <row r="94">
      <c r="B94" s="23">
        <v>0.09</v>
      </c>
      <c r="C94" s="22">
        <f t="shared" ref="C94:G94" si="68">C66-C27</f>
        <v>14555601.12</v>
      </c>
      <c r="D94" s="22">
        <f t="shared" si="68"/>
        <v>16398157.18</v>
      </c>
      <c r="E94" s="22">
        <f t="shared" si="68"/>
        <v>17835702.53</v>
      </c>
      <c r="F94" s="22">
        <f t="shared" si="68"/>
        <v>19398222.12</v>
      </c>
      <c r="G94" s="22">
        <f t="shared" si="68"/>
        <v>18390232.07</v>
      </c>
    </row>
    <row r="95">
      <c r="B95" s="21">
        <v>0.1</v>
      </c>
      <c r="C95" s="22">
        <f t="shared" ref="C95:G95" si="69">C67-C28</f>
        <v>16253956.8</v>
      </c>
      <c r="D95" s="22">
        <f t="shared" si="69"/>
        <v>18243895.53</v>
      </c>
      <c r="E95" s="22">
        <f t="shared" si="69"/>
        <v>19841613.11</v>
      </c>
      <c r="F95" s="22">
        <f t="shared" si="69"/>
        <v>21578204.29</v>
      </c>
      <c r="G95" s="22">
        <f t="shared" si="69"/>
        <v>20453131.85</v>
      </c>
    </row>
    <row r="96">
      <c r="B96" s="24">
        <v>0.2</v>
      </c>
      <c r="C96" s="22">
        <f t="shared" ref="C96:G96" si="70">C68-C29</f>
        <v>33237513.6</v>
      </c>
      <c r="D96" s="22">
        <f t="shared" si="70"/>
        <v>36701279.07</v>
      </c>
      <c r="E96" s="22">
        <f t="shared" si="70"/>
        <v>39900718.85</v>
      </c>
      <c r="F96" s="22">
        <f t="shared" si="70"/>
        <v>43378026</v>
      </c>
      <c r="G96" s="22">
        <f t="shared" si="70"/>
        <v>41082129.64</v>
      </c>
    </row>
    <row r="97">
      <c r="B97" s="24">
        <v>0.30000000000000004</v>
      </c>
      <c r="C97" s="22">
        <f t="shared" ref="C97:G97" si="71">C69-C30</f>
        <v>50221070.4</v>
      </c>
      <c r="D97" s="22">
        <f t="shared" si="71"/>
        <v>55158662.6</v>
      </c>
      <c r="E97" s="22">
        <f t="shared" si="71"/>
        <v>59959824.6</v>
      </c>
      <c r="F97" s="22">
        <f t="shared" si="71"/>
        <v>65177847.71</v>
      </c>
      <c r="G97" s="22">
        <f t="shared" si="71"/>
        <v>61711127.43</v>
      </c>
    </row>
    <row r="98">
      <c r="B98" s="24">
        <v>0.4</v>
      </c>
      <c r="C98" s="22">
        <f t="shared" ref="C98:G98" si="72">C70-C31</f>
        <v>67204627.2</v>
      </c>
      <c r="D98" s="22">
        <f t="shared" si="72"/>
        <v>73616046.13</v>
      </c>
      <c r="E98" s="22">
        <f t="shared" si="72"/>
        <v>80018930.34</v>
      </c>
      <c r="F98" s="22">
        <f t="shared" si="72"/>
        <v>86977669.42</v>
      </c>
      <c r="G98" s="22">
        <f t="shared" si="72"/>
        <v>82340125.21</v>
      </c>
    </row>
    <row r="99">
      <c r="B99" s="24">
        <v>0.5</v>
      </c>
      <c r="C99" s="22">
        <f t="shared" ref="C99:G99" si="73">C71-C32</f>
        <v>84188184</v>
      </c>
      <c r="D99" s="22">
        <f t="shared" si="73"/>
        <v>92073429.67</v>
      </c>
      <c r="E99" s="22">
        <f t="shared" si="73"/>
        <v>100078036.1</v>
      </c>
      <c r="F99" s="22">
        <f t="shared" si="73"/>
        <v>108777491.1</v>
      </c>
      <c r="G99" s="22">
        <f t="shared" si="73"/>
        <v>102969123</v>
      </c>
    </row>
    <row r="100">
      <c r="B100" s="24">
        <v>0.6</v>
      </c>
      <c r="C100" s="22">
        <f t="shared" ref="C100:G100" si="74">C72-C33</f>
        <v>101171740.8</v>
      </c>
      <c r="D100" s="22">
        <f t="shared" si="74"/>
        <v>110530813.2</v>
      </c>
      <c r="E100" s="22">
        <f t="shared" si="74"/>
        <v>120137141.8</v>
      </c>
      <c r="F100" s="22">
        <f t="shared" si="74"/>
        <v>130577312.8</v>
      </c>
      <c r="G100" s="22">
        <f t="shared" si="74"/>
        <v>123598120.8</v>
      </c>
    </row>
    <row r="101">
      <c r="B101" s="24">
        <v>0.7</v>
      </c>
      <c r="C101" s="22">
        <f t="shared" ref="C101:G101" si="75">C73-C34</f>
        <v>118155297.6</v>
      </c>
      <c r="D101" s="22">
        <f t="shared" si="75"/>
        <v>128988196.7</v>
      </c>
      <c r="E101" s="22">
        <f t="shared" si="75"/>
        <v>140196247.6</v>
      </c>
      <c r="F101" s="22">
        <f t="shared" si="75"/>
        <v>152377134.6</v>
      </c>
      <c r="G101" s="22">
        <f t="shared" si="75"/>
        <v>144227118.6</v>
      </c>
    </row>
    <row r="102">
      <c r="B102" s="24">
        <v>0.7999999999999999</v>
      </c>
      <c r="C102" s="22">
        <f t="shared" ref="C102:G102" si="76">C74-C35</f>
        <v>135138854.4</v>
      </c>
      <c r="D102" s="22">
        <f t="shared" si="76"/>
        <v>147445580.3</v>
      </c>
      <c r="E102" s="22">
        <f t="shared" si="76"/>
        <v>160255353.3</v>
      </c>
      <c r="F102" s="22">
        <f t="shared" si="76"/>
        <v>174176956.3</v>
      </c>
      <c r="G102" s="22">
        <f t="shared" si="76"/>
        <v>164856116.4</v>
      </c>
    </row>
    <row r="103">
      <c r="B103" s="24">
        <v>0.8999999999999999</v>
      </c>
      <c r="C103" s="22">
        <f t="shared" ref="C103:G103" si="77">C75-C36</f>
        <v>152122411.2</v>
      </c>
      <c r="D103" s="22">
        <f t="shared" si="77"/>
        <v>165902963.8</v>
      </c>
      <c r="E103" s="22">
        <f t="shared" si="77"/>
        <v>180314459.1</v>
      </c>
      <c r="F103" s="22">
        <f t="shared" si="77"/>
        <v>195976778</v>
      </c>
      <c r="G103" s="22">
        <f t="shared" si="77"/>
        <v>185485114.2</v>
      </c>
    </row>
    <row r="104">
      <c r="B104" s="24">
        <v>0.9999999999999999</v>
      </c>
      <c r="C104" s="22">
        <f t="shared" ref="C104:G104" si="78">C76-C37</f>
        <v>169105968</v>
      </c>
      <c r="D104" s="22">
        <f t="shared" si="78"/>
        <v>184360347.3</v>
      </c>
      <c r="E104" s="22">
        <f t="shared" si="78"/>
        <v>200373564.8</v>
      </c>
      <c r="F104" s="22">
        <f t="shared" si="78"/>
        <v>217776599.7</v>
      </c>
      <c r="G104" s="22">
        <f t="shared" si="78"/>
        <v>206114111.9</v>
      </c>
    </row>
    <row r="105">
      <c r="B105" s="1"/>
    </row>
    <row r="106">
      <c r="A106" s="2"/>
      <c r="B106" s="1"/>
    </row>
    <row r="107">
      <c r="A107" s="2" t="s">
        <v>4</v>
      </c>
      <c r="B107" s="1"/>
    </row>
    <row r="108">
      <c r="A108" s="4" t="s">
        <v>41</v>
      </c>
      <c r="B108" s="1"/>
    </row>
    <row r="109">
      <c r="B109" s="1"/>
    </row>
    <row r="110">
      <c r="B110" s="1"/>
    </row>
    <row r="111">
      <c r="B111" s="1"/>
    </row>
    <row r="112">
      <c r="B112" s="1"/>
    </row>
    <row r="113">
      <c r="B113" s="1"/>
    </row>
    <row r="114">
      <c r="B114" s="1"/>
    </row>
    <row r="115">
      <c r="B115" s="1"/>
    </row>
    <row r="116">
      <c r="B116" s="1"/>
    </row>
    <row r="117">
      <c r="B117" s="1"/>
    </row>
    <row r="118">
      <c r="B118" s="1"/>
    </row>
    <row r="119">
      <c r="B119" s="1"/>
    </row>
    <row r="120">
      <c r="B120" s="1"/>
    </row>
    <row r="121">
      <c r="B121" s="1"/>
    </row>
    <row r="122">
      <c r="B122" s="1"/>
    </row>
    <row r="123">
      <c r="B123" s="1"/>
    </row>
    <row r="124">
      <c r="B124" s="1"/>
    </row>
    <row r="125">
      <c r="B125" s="1"/>
    </row>
    <row r="126">
      <c r="B126" s="1"/>
    </row>
    <row r="127">
      <c r="B127" s="1"/>
    </row>
    <row r="128">
      <c r="B128" s="1"/>
    </row>
    <row r="129">
      <c r="B129" s="1"/>
    </row>
    <row r="130">
      <c r="B130" s="1"/>
    </row>
    <row r="131">
      <c r="B131" s="1"/>
    </row>
    <row r="132">
      <c r="B132" s="1"/>
    </row>
    <row r="133">
      <c r="B133" s="1"/>
    </row>
    <row r="134">
      <c r="B134" s="1"/>
    </row>
    <row r="135">
      <c r="B135" s="1"/>
    </row>
    <row r="136">
      <c r="B136" s="1"/>
    </row>
    <row r="137">
      <c r="B137" s="1"/>
    </row>
    <row r="138">
      <c r="B138" s="1"/>
    </row>
    <row r="139">
      <c r="B139" s="1"/>
    </row>
    <row r="140">
      <c r="B140" s="1"/>
    </row>
    <row r="141">
      <c r="B141" s="1"/>
    </row>
    <row r="142">
      <c r="B142" s="1"/>
    </row>
    <row r="143">
      <c r="B143" s="1"/>
    </row>
    <row r="144">
      <c r="B144" s="1"/>
    </row>
    <row r="145">
      <c r="B145" s="1"/>
    </row>
    <row r="146">
      <c r="B146" s="1"/>
    </row>
    <row r="147">
      <c r="B147" s="1"/>
    </row>
    <row r="148">
      <c r="B148" s="1"/>
    </row>
    <row r="149">
      <c r="B149" s="1"/>
    </row>
    <row r="150">
      <c r="B150" s="1"/>
    </row>
    <row r="151">
      <c r="B151" s="1"/>
    </row>
    <row r="152">
      <c r="B152" s="1"/>
    </row>
    <row r="153">
      <c r="B153" s="1"/>
    </row>
    <row r="154">
      <c r="B154" s="1"/>
    </row>
    <row r="155">
      <c r="B155" s="1"/>
    </row>
    <row r="156">
      <c r="B156" s="1"/>
    </row>
    <row r="157">
      <c r="B157" s="1"/>
    </row>
    <row r="158">
      <c r="B158" s="1"/>
    </row>
    <row r="159">
      <c r="B159" s="1"/>
    </row>
    <row r="160">
      <c r="B160" s="1"/>
    </row>
    <row r="161">
      <c r="B161" s="1"/>
    </row>
    <row r="162">
      <c r="B162" s="1"/>
    </row>
    <row r="163">
      <c r="B163" s="1"/>
    </row>
    <row r="164">
      <c r="B164" s="1"/>
    </row>
    <row r="165">
      <c r="B165" s="1"/>
    </row>
    <row r="166">
      <c r="B166" s="1"/>
    </row>
    <row r="167">
      <c r="B167" s="1"/>
    </row>
    <row r="168">
      <c r="B168" s="1"/>
    </row>
    <row r="169">
      <c r="B169" s="1"/>
    </row>
    <row r="170">
      <c r="B170" s="1"/>
    </row>
    <row r="171">
      <c r="B171" s="1"/>
    </row>
    <row r="172">
      <c r="B172" s="1"/>
    </row>
    <row r="173">
      <c r="B173" s="1"/>
    </row>
    <row r="174">
      <c r="B174" s="1"/>
    </row>
    <row r="175">
      <c r="B175" s="1"/>
    </row>
    <row r="176">
      <c r="B176" s="1"/>
    </row>
    <row r="177">
      <c r="B177" s="1"/>
    </row>
    <row r="178">
      <c r="B178" s="1"/>
    </row>
    <row r="179">
      <c r="B179" s="1"/>
    </row>
    <row r="180">
      <c r="B180" s="1"/>
    </row>
    <row r="181">
      <c r="B181" s="1"/>
    </row>
    <row r="182">
      <c r="B182" s="1"/>
    </row>
    <row r="183">
      <c r="B183" s="1"/>
    </row>
    <row r="184">
      <c r="B184" s="1"/>
    </row>
    <row r="185">
      <c r="B185" s="1"/>
    </row>
    <row r="186">
      <c r="B186" s="1"/>
    </row>
    <row r="187">
      <c r="B187" s="1"/>
    </row>
    <row r="188">
      <c r="B188" s="1"/>
    </row>
    <row r="189">
      <c r="B189" s="1"/>
    </row>
    <row r="190">
      <c r="B190" s="1"/>
    </row>
    <row r="191">
      <c r="B191" s="1"/>
    </row>
    <row r="192">
      <c r="B192" s="1"/>
    </row>
    <row r="193">
      <c r="B193" s="1"/>
    </row>
    <row r="194">
      <c r="B194" s="1"/>
    </row>
    <row r="195">
      <c r="B195" s="1"/>
    </row>
    <row r="196">
      <c r="B196" s="1"/>
    </row>
    <row r="197">
      <c r="B197" s="1"/>
    </row>
    <row r="198">
      <c r="B198" s="1"/>
    </row>
    <row r="199">
      <c r="B199" s="1"/>
    </row>
    <row r="200">
      <c r="B200" s="1"/>
    </row>
    <row r="201">
      <c r="B201" s="1"/>
    </row>
    <row r="202">
      <c r="B202" s="1"/>
    </row>
    <row r="203">
      <c r="B203" s="1"/>
    </row>
    <row r="204">
      <c r="B204" s="1"/>
    </row>
    <row r="205">
      <c r="B205" s="1"/>
    </row>
    <row r="206">
      <c r="B206" s="1"/>
    </row>
    <row r="207">
      <c r="B207" s="1"/>
    </row>
    <row r="208">
      <c r="B208" s="1"/>
    </row>
    <row r="209">
      <c r="B209" s="1"/>
    </row>
    <row r="210">
      <c r="B210" s="1"/>
    </row>
    <row r="211">
      <c r="B211" s="1"/>
    </row>
    <row r="212">
      <c r="B212" s="1"/>
    </row>
    <row r="213">
      <c r="B213" s="1"/>
    </row>
    <row r="214">
      <c r="B214" s="1"/>
    </row>
    <row r="215">
      <c r="B215" s="1"/>
    </row>
    <row r="216">
      <c r="B216" s="1"/>
    </row>
    <row r="217">
      <c r="B217" s="1"/>
    </row>
    <row r="218">
      <c r="B218" s="1"/>
    </row>
    <row r="219">
      <c r="B219" s="1"/>
    </row>
    <row r="220">
      <c r="B220" s="1"/>
    </row>
    <row r="221">
      <c r="B221" s="1"/>
    </row>
    <row r="222">
      <c r="B222" s="1"/>
    </row>
    <row r="223">
      <c r="B223" s="1"/>
    </row>
    <row r="224">
      <c r="B224" s="1"/>
    </row>
    <row r="225">
      <c r="B225" s="1"/>
    </row>
    <row r="226">
      <c r="B226" s="1"/>
    </row>
    <row r="227">
      <c r="B227" s="1"/>
    </row>
    <row r="228">
      <c r="B228" s="1"/>
    </row>
    <row r="229">
      <c r="B229" s="1"/>
    </row>
    <row r="230">
      <c r="B230" s="1"/>
    </row>
    <row r="231">
      <c r="B231" s="1"/>
    </row>
    <row r="232">
      <c r="B232" s="1"/>
    </row>
    <row r="233">
      <c r="B233" s="1"/>
    </row>
    <row r="234">
      <c r="B234" s="1"/>
    </row>
    <row r="235">
      <c r="B235" s="1"/>
    </row>
    <row r="236">
      <c r="B236" s="1"/>
    </row>
    <row r="237">
      <c r="B237" s="1"/>
    </row>
    <row r="238">
      <c r="B238" s="1"/>
    </row>
    <row r="239">
      <c r="B239" s="1"/>
    </row>
    <row r="240">
      <c r="B240" s="1"/>
    </row>
    <row r="241">
      <c r="B241" s="1"/>
    </row>
    <row r="242">
      <c r="B242" s="1"/>
    </row>
    <row r="243">
      <c r="B243" s="1"/>
    </row>
    <row r="244">
      <c r="B244" s="1"/>
    </row>
    <row r="245">
      <c r="B245" s="1"/>
    </row>
    <row r="246">
      <c r="B246" s="1"/>
    </row>
    <row r="247">
      <c r="B247" s="1"/>
    </row>
    <row r="248">
      <c r="B248" s="1"/>
    </row>
    <row r="249">
      <c r="B249" s="1"/>
    </row>
    <row r="250">
      <c r="B250" s="1"/>
    </row>
    <row r="251">
      <c r="B251" s="1"/>
    </row>
    <row r="252">
      <c r="B252" s="1"/>
    </row>
    <row r="253">
      <c r="B253" s="1"/>
    </row>
    <row r="254">
      <c r="B254" s="1"/>
    </row>
    <row r="255">
      <c r="B255" s="1"/>
    </row>
    <row r="256">
      <c r="B256" s="1"/>
    </row>
    <row r="257">
      <c r="B257" s="1"/>
    </row>
    <row r="258">
      <c r="B258" s="1"/>
    </row>
    <row r="259">
      <c r="B259" s="1"/>
    </row>
    <row r="260">
      <c r="B260" s="1"/>
    </row>
    <row r="261">
      <c r="B261" s="1"/>
    </row>
    <row r="262">
      <c r="B262" s="1"/>
    </row>
    <row r="263">
      <c r="B263" s="1"/>
    </row>
    <row r="264">
      <c r="B264" s="1"/>
    </row>
    <row r="265">
      <c r="B265" s="1"/>
    </row>
    <row r="266">
      <c r="B266" s="1"/>
    </row>
    <row r="267">
      <c r="B267" s="1"/>
    </row>
    <row r="268">
      <c r="B268" s="1"/>
    </row>
    <row r="269">
      <c r="B269" s="1"/>
    </row>
    <row r="270">
      <c r="B270" s="1"/>
    </row>
    <row r="271">
      <c r="B271" s="1"/>
    </row>
    <row r="272">
      <c r="B272" s="1"/>
    </row>
    <row r="273">
      <c r="B273" s="1"/>
    </row>
    <row r="274">
      <c r="B274" s="1"/>
    </row>
    <row r="275">
      <c r="B275" s="1"/>
    </row>
    <row r="276">
      <c r="B276" s="1"/>
    </row>
    <row r="277">
      <c r="B277" s="1"/>
    </row>
    <row r="278">
      <c r="B278" s="1"/>
    </row>
    <row r="279">
      <c r="B279" s="1"/>
    </row>
    <row r="280">
      <c r="B280" s="1"/>
    </row>
    <row r="281">
      <c r="B281" s="1"/>
    </row>
    <row r="282">
      <c r="B282" s="1"/>
    </row>
    <row r="283">
      <c r="B283" s="1"/>
    </row>
    <row r="284">
      <c r="B284" s="1"/>
    </row>
    <row r="285">
      <c r="B285" s="1"/>
    </row>
    <row r="286">
      <c r="B286" s="1"/>
    </row>
    <row r="287">
      <c r="B287" s="1"/>
    </row>
    <row r="288">
      <c r="B288" s="1"/>
    </row>
    <row r="289">
      <c r="B289" s="1"/>
    </row>
    <row r="290">
      <c r="B290" s="1"/>
    </row>
    <row r="291">
      <c r="B291" s="1"/>
    </row>
    <row r="292">
      <c r="B292" s="1"/>
    </row>
    <row r="293">
      <c r="B293" s="1"/>
    </row>
    <row r="294">
      <c r="B294" s="1"/>
    </row>
    <row r="295">
      <c r="B295" s="1"/>
    </row>
    <row r="296">
      <c r="B296" s="1"/>
    </row>
    <row r="297">
      <c r="B297" s="1"/>
    </row>
    <row r="298">
      <c r="B298" s="1"/>
    </row>
    <row r="299">
      <c r="B299" s="1"/>
    </row>
    <row r="300">
      <c r="B300" s="1"/>
    </row>
    <row r="301">
      <c r="B301" s="1"/>
    </row>
    <row r="302">
      <c r="B302" s="1"/>
    </row>
    <row r="303">
      <c r="B303" s="1"/>
    </row>
    <row r="304">
      <c r="B304" s="1"/>
    </row>
    <row r="305">
      <c r="B305" s="1"/>
    </row>
    <row r="306">
      <c r="B306" s="1"/>
    </row>
    <row r="307">
      <c r="B307" s="1"/>
    </row>
    <row r="308">
      <c r="B308" s="1"/>
    </row>
    <row r="309">
      <c r="B309" s="1"/>
    </row>
    <row r="310">
      <c r="B310" s="1"/>
    </row>
    <row r="311">
      <c r="B311" s="1"/>
    </row>
    <row r="312">
      <c r="B312" s="1"/>
    </row>
    <row r="313">
      <c r="B313" s="1"/>
    </row>
    <row r="314">
      <c r="B314" s="1"/>
    </row>
    <row r="315">
      <c r="B315" s="1"/>
    </row>
    <row r="316">
      <c r="B316" s="1"/>
    </row>
    <row r="317">
      <c r="B317" s="1"/>
    </row>
    <row r="318">
      <c r="B318" s="1"/>
    </row>
    <row r="319">
      <c r="B319" s="1"/>
    </row>
    <row r="320">
      <c r="B320" s="1"/>
    </row>
    <row r="321">
      <c r="B321" s="1"/>
    </row>
    <row r="322">
      <c r="B322" s="1"/>
    </row>
    <row r="323">
      <c r="B323" s="1"/>
    </row>
    <row r="324">
      <c r="B324" s="1"/>
    </row>
    <row r="325">
      <c r="B325" s="1"/>
    </row>
    <row r="326">
      <c r="B326" s="1"/>
    </row>
    <row r="327">
      <c r="B327" s="1"/>
    </row>
    <row r="328">
      <c r="B328" s="1"/>
    </row>
    <row r="329">
      <c r="B329" s="1"/>
    </row>
    <row r="330">
      <c r="B330" s="1"/>
    </row>
    <row r="331">
      <c r="B331" s="1"/>
    </row>
    <row r="332">
      <c r="B332" s="1"/>
    </row>
    <row r="333">
      <c r="B333" s="1"/>
    </row>
    <row r="334">
      <c r="B334" s="1"/>
    </row>
    <row r="335">
      <c r="B335" s="1"/>
    </row>
    <row r="336">
      <c r="B336" s="1"/>
    </row>
    <row r="337">
      <c r="B337" s="1"/>
    </row>
    <row r="338">
      <c r="B338" s="1"/>
    </row>
    <row r="339">
      <c r="B339" s="1"/>
    </row>
    <row r="340">
      <c r="B340" s="1"/>
    </row>
    <row r="341">
      <c r="B341" s="1"/>
    </row>
    <row r="342">
      <c r="B342" s="1"/>
    </row>
    <row r="343">
      <c r="B343" s="1"/>
    </row>
    <row r="344">
      <c r="B344" s="1"/>
    </row>
    <row r="345">
      <c r="B345" s="1"/>
    </row>
    <row r="346">
      <c r="B346" s="1"/>
    </row>
    <row r="347">
      <c r="B347" s="1"/>
    </row>
    <row r="348">
      <c r="B348" s="1"/>
    </row>
    <row r="349">
      <c r="B349" s="1"/>
    </row>
    <row r="350">
      <c r="B350" s="1"/>
    </row>
    <row r="351">
      <c r="B351" s="1"/>
    </row>
    <row r="352">
      <c r="B352" s="1"/>
    </row>
    <row r="353">
      <c r="B353" s="1"/>
    </row>
    <row r="354">
      <c r="B354" s="1"/>
    </row>
    <row r="355">
      <c r="B355" s="1"/>
    </row>
    <row r="356">
      <c r="B356" s="1"/>
    </row>
    <row r="357">
      <c r="B357" s="1"/>
    </row>
    <row r="358">
      <c r="B358" s="1"/>
    </row>
    <row r="359">
      <c r="B359" s="1"/>
    </row>
    <row r="360">
      <c r="B360" s="1"/>
    </row>
    <row r="361">
      <c r="B361" s="1"/>
    </row>
    <row r="362">
      <c r="B362" s="1"/>
    </row>
    <row r="363">
      <c r="B363" s="1"/>
    </row>
    <row r="364">
      <c r="B364" s="1"/>
    </row>
    <row r="365">
      <c r="B365" s="1"/>
    </row>
    <row r="366">
      <c r="B366" s="1"/>
    </row>
    <row r="367">
      <c r="B367" s="1"/>
    </row>
    <row r="368">
      <c r="B368" s="1"/>
    </row>
    <row r="369">
      <c r="B369" s="1"/>
    </row>
    <row r="370">
      <c r="B370" s="1"/>
    </row>
    <row r="371">
      <c r="B371" s="1"/>
    </row>
    <row r="372">
      <c r="B372" s="1"/>
    </row>
    <row r="373">
      <c r="B373" s="1"/>
    </row>
    <row r="374">
      <c r="B374" s="1"/>
    </row>
    <row r="375">
      <c r="B375" s="1"/>
    </row>
    <row r="376">
      <c r="B376" s="1"/>
    </row>
    <row r="377">
      <c r="B377" s="1"/>
    </row>
    <row r="378">
      <c r="B378" s="1"/>
    </row>
    <row r="379">
      <c r="B379" s="1"/>
    </row>
    <row r="380">
      <c r="B380" s="1"/>
    </row>
    <row r="381">
      <c r="B381" s="1"/>
    </row>
    <row r="382">
      <c r="B382" s="1"/>
    </row>
    <row r="383">
      <c r="B383" s="1"/>
    </row>
    <row r="384">
      <c r="B384" s="1"/>
    </row>
    <row r="385">
      <c r="B385" s="1"/>
    </row>
    <row r="386">
      <c r="B386" s="1"/>
    </row>
    <row r="387">
      <c r="B387" s="1"/>
    </row>
    <row r="388">
      <c r="B388" s="1"/>
    </row>
    <row r="389">
      <c r="B389" s="1"/>
    </row>
    <row r="390">
      <c r="B390" s="1"/>
    </row>
    <row r="391">
      <c r="B391" s="1"/>
    </row>
    <row r="392">
      <c r="B392" s="1"/>
    </row>
    <row r="393">
      <c r="B393" s="1"/>
    </row>
    <row r="394">
      <c r="B394" s="1"/>
    </row>
    <row r="395">
      <c r="B395" s="1"/>
    </row>
    <row r="396">
      <c r="B396" s="1"/>
    </row>
    <row r="397">
      <c r="B397" s="1"/>
    </row>
    <row r="398">
      <c r="B398" s="1"/>
    </row>
    <row r="399">
      <c r="B399" s="1"/>
    </row>
    <row r="400">
      <c r="B400" s="1"/>
    </row>
    <row r="401">
      <c r="B401" s="1"/>
    </row>
    <row r="402">
      <c r="B402" s="1"/>
    </row>
    <row r="403">
      <c r="B403" s="1"/>
    </row>
    <row r="404">
      <c r="B404" s="1"/>
    </row>
    <row r="405">
      <c r="B405" s="1"/>
    </row>
    <row r="406">
      <c r="B406" s="1"/>
    </row>
    <row r="407">
      <c r="B407" s="1"/>
    </row>
    <row r="408">
      <c r="B408" s="1"/>
    </row>
    <row r="409">
      <c r="B409" s="1"/>
    </row>
    <row r="410">
      <c r="B410" s="1"/>
    </row>
    <row r="411">
      <c r="B411" s="1"/>
    </row>
    <row r="412">
      <c r="B412" s="1"/>
    </row>
    <row r="413">
      <c r="B413" s="1"/>
    </row>
    <row r="414">
      <c r="B414" s="1"/>
    </row>
    <row r="415">
      <c r="B415" s="1"/>
    </row>
    <row r="416">
      <c r="B416" s="1"/>
    </row>
    <row r="417">
      <c r="B417" s="1"/>
    </row>
    <row r="418">
      <c r="B418" s="1"/>
    </row>
    <row r="419">
      <c r="B419" s="1"/>
    </row>
    <row r="420">
      <c r="B420" s="1"/>
    </row>
    <row r="421">
      <c r="B421" s="1"/>
    </row>
    <row r="422">
      <c r="B422" s="1"/>
    </row>
    <row r="423">
      <c r="B423" s="1"/>
    </row>
    <row r="424">
      <c r="B424" s="1"/>
    </row>
    <row r="425">
      <c r="B425" s="1"/>
    </row>
    <row r="426">
      <c r="B426" s="1"/>
    </row>
    <row r="427">
      <c r="B427" s="1"/>
    </row>
    <row r="428">
      <c r="B428" s="1"/>
    </row>
    <row r="429">
      <c r="B429" s="1"/>
    </row>
    <row r="430">
      <c r="B430" s="1"/>
    </row>
    <row r="431">
      <c r="B431" s="1"/>
    </row>
    <row r="432">
      <c r="B432" s="1"/>
    </row>
    <row r="433">
      <c r="B433" s="1"/>
    </row>
    <row r="434">
      <c r="B434" s="1"/>
    </row>
    <row r="435">
      <c r="B435" s="1"/>
    </row>
    <row r="436">
      <c r="B436" s="1"/>
    </row>
    <row r="437">
      <c r="B437" s="1"/>
    </row>
    <row r="438">
      <c r="B438" s="1"/>
    </row>
    <row r="439">
      <c r="B439" s="1"/>
    </row>
    <row r="440">
      <c r="B440" s="1"/>
    </row>
    <row r="441">
      <c r="B441" s="1"/>
    </row>
    <row r="442">
      <c r="B442" s="1"/>
    </row>
    <row r="443">
      <c r="B443" s="1"/>
    </row>
    <row r="444">
      <c r="B444" s="1"/>
    </row>
    <row r="445">
      <c r="B445" s="1"/>
    </row>
    <row r="446">
      <c r="B446" s="1"/>
    </row>
    <row r="447">
      <c r="B447" s="1"/>
    </row>
    <row r="448">
      <c r="B448" s="1"/>
    </row>
    <row r="449">
      <c r="B449" s="1"/>
    </row>
    <row r="450">
      <c r="B450" s="1"/>
    </row>
    <row r="451">
      <c r="B451" s="1"/>
    </row>
    <row r="452">
      <c r="B452" s="1"/>
    </row>
    <row r="453">
      <c r="B453" s="1"/>
    </row>
    <row r="454">
      <c r="B454" s="1"/>
    </row>
    <row r="455">
      <c r="B455" s="1"/>
    </row>
    <row r="456">
      <c r="B456" s="1"/>
    </row>
    <row r="457">
      <c r="B457" s="1"/>
    </row>
    <row r="458">
      <c r="B458" s="1"/>
    </row>
    <row r="459">
      <c r="B459" s="1"/>
    </row>
    <row r="460">
      <c r="B460" s="1"/>
    </row>
    <row r="461">
      <c r="B461" s="1"/>
    </row>
    <row r="462">
      <c r="B462" s="1"/>
    </row>
    <row r="463">
      <c r="B463" s="1"/>
    </row>
    <row r="464">
      <c r="B464" s="1"/>
    </row>
    <row r="465">
      <c r="B465" s="1"/>
    </row>
    <row r="466">
      <c r="B466" s="1"/>
    </row>
    <row r="467">
      <c r="B467" s="1"/>
    </row>
    <row r="468">
      <c r="B468" s="1"/>
    </row>
    <row r="469">
      <c r="B469" s="1"/>
    </row>
    <row r="470">
      <c r="B470" s="1"/>
    </row>
    <row r="471">
      <c r="B471" s="1"/>
    </row>
    <row r="472">
      <c r="B472" s="1"/>
    </row>
    <row r="473">
      <c r="B473" s="1"/>
    </row>
    <row r="474">
      <c r="B474" s="1"/>
    </row>
    <row r="475">
      <c r="B475" s="1"/>
    </row>
    <row r="476">
      <c r="B476" s="1"/>
    </row>
    <row r="477">
      <c r="B477" s="1"/>
    </row>
    <row r="478">
      <c r="B478" s="1"/>
    </row>
    <row r="479">
      <c r="B479" s="1"/>
    </row>
    <row r="480">
      <c r="B480" s="1"/>
    </row>
    <row r="481">
      <c r="B481" s="1"/>
    </row>
    <row r="482">
      <c r="B482" s="1"/>
    </row>
    <row r="483">
      <c r="B483" s="1"/>
    </row>
    <row r="484">
      <c r="B484" s="1"/>
    </row>
    <row r="485">
      <c r="B485" s="1"/>
    </row>
    <row r="486">
      <c r="B486" s="1"/>
    </row>
    <row r="487">
      <c r="B487" s="1"/>
    </row>
    <row r="488">
      <c r="B488" s="1"/>
    </row>
    <row r="489">
      <c r="B489" s="1"/>
    </row>
    <row r="490">
      <c r="B490" s="1"/>
    </row>
    <row r="491">
      <c r="B491" s="1"/>
    </row>
    <row r="492">
      <c r="B492" s="1"/>
    </row>
    <row r="493">
      <c r="B493" s="1"/>
    </row>
    <row r="494">
      <c r="B494" s="1"/>
    </row>
    <row r="495">
      <c r="B495" s="1"/>
    </row>
    <row r="496">
      <c r="B496" s="1"/>
    </row>
    <row r="497">
      <c r="B497" s="1"/>
    </row>
    <row r="498">
      <c r="B498" s="1"/>
    </row>
    <row r="499">
      <c r="B499" s="1"/>
    </row>
    <row r="500">
      <c r="B500" s="1"/>
    </row>
    <row r="501">
      <c r="B501" s="1"/>
    </row>
    <row r="502">
      <c r="B502" s="1"/>
    </row>
    <row r="503">
      <c r="B503" s="1"/>
    </row>
    <row r="504">
      <c r="B504" s="1"/>
    </row>
    <row r="505">
      <c r="B505" s="1"/>
    </row>
    <row r="506">
      <c r="B506" s="1"/>
    </row>
    <row r="507">
      <c r="B507" s="1"/>
    </row>
    <row r="508">
      <c r="B508" s="1"/>
    </row>
    <row r="509">
      <c r="B509" s="1"/>
    </row>
    <row r="510">
      <c r="B510" s="1"/>
    </row>
    <row r="511">
      <c r="B511" s="1"/>
    </row>
    <row r="512">
      <c r="B512" s="1"/>
    </row>
    <row r="513">
      <c r="B513" s="1"/>
    </row>
    <row r="514">
      <c r="B514" s="1"/>
    </row>
    <row r="515">
      <c r="B515" s="1"/>
    </row>
    <row r="516">
      <c r="B516" s="1"/>
    </row>
    <row r="517">
      <c r="B517" s="1"/>
    </row>
    <row r="518">
      <c r="B518" s="1"/>
    </row>
    <row r="519">
      <c r="B519" s="1"/>
    </row>
    <row r="520">
      <c r="B520" s="1"/>
    </row>
    <row r="521">
      <c r="B521" s="1"/>
    </row>
    <row r="522">
      <c r="B522" s="1"/>
    </row>
    <row r="523">
      <c r="B523" s="1"/>
    </row>
    <row r="524">
      <c r="B524" s="1"/>
    </row>
    <row r="525">
      <c r="B525" s="1"/>
    </row>
    <row r="526">
      <c r="B526" s="1"/>
    </row>
    <row r="527">
      <c r="B527" s="1"/>
    </row>
    <row r="528">
      <c r="B528" s="1"/>
    </row>
    <row r="529">
      <c r="B529" s="1"/>
    </row>
    <row r="530">
      <c r="B530" s="1"/>
    </row>
    <row r="531">
      <c r="B531" s="1"/>
    </row>
    <row r="532">
      <c r="B532" s="1"/>
    </row>
    <row r="533">
      <c r="B533" s="1"/>
    </row>
    <row r="534">
      <c r="B534" s="1"/>
    </row>
    <row r="535">
      <c r="B535" s="1"/>
    </row>
    <row r="536">
      <c r="B536" s="1"/>
    </row>
    <row r="537">
      <c r="B537" s="1"/>
    </row>
    <row r="538">
      <c r="B538" s="1"/>
    </row>
    <row r="539">
      <c r="B539" s="1"/>
    </row>
    <row r="540">
      <c r="B540" s="1"/>
    </row>
    <row r="541">
      <c r="B541" s="1"/>
    </row>
    <row r="542">
      <c r="B542" s="1"/>
    </row>
    <row r="543">
      <c r="B543" s="1"/>
    </row>
    <row r="544">
      <c r="B544" s="1"/>
    </row>
    <row r="545">
      <c r="B545" s="1"/>
    </row>
    <row r="546">
      <c r="B546" s="1"/>
    </row>
    <row r="547">
      <c r="B547" s="1"/>
    </row>
    <row r="548">
      <c r="B548" s="1"/>
    </row>
    <row r="549">
      <c r="B549" s="1"/>
    </row>
    <row r="550">
      <c r="B550" s="1"/>
    </row>
    <row r="551">
      <c r="B551" s="1"/>
    </row>
    <row r="552">
      <c r="B552" s="1"/>
    </row>
    <row r="553">
      <c r="B553" s="1"/>
    </row>
    <row r="554">
      <c r="B554" s="1"/>
    </row>
    <row r="555">
      <c r="B555" s="1"/>
    </row>
    <row r="556">
      <c r="B556" s="1"/>
    </row>
    <row r="557">
      <c r="B557" s="1"/>
    </row>
    <row r="558">
      <c r="B558" s="1"/>
    </row>
    <row r="559">
      <c r="B559" s="1"/>
    </row>
    <row r="560">
      <c r="B560" s="1"/>
    </row>
    <row r="561">
      <c r="B561" s="1"/>
    </row>
    <row r="562">
      <c r="B562" s="1"/>
    </row>
    <row r="563">
      <c r="B563" s="1"/>
    </row>
    <row r="564">
      <c r="B564" s="1"/>
    </row>
    <row r="565">
      <c r="B565" s="1"/>
    </row>
    <row r="566">
      <c r="B566" s="1"/>
    </row>
    <row r="567">
      <c r="B567" s="1"/>
    </row>
    <row r="568">
      <c r="B568" s="1"/>
    </row>
    <row r="569">
      <c r="B569" s="1"/>
    </row>
    <row r="570">
      <c r="B570" s="1"/>
    </row>
    <row r="571">
      <c r="B571" s="1"/>
    </row>
    <row r="572">
      <c r="B572" s="1"/>
    </row>
    <row r="573">
      <c r="B573" s="1"/>
    </row>
    <row r="574">
      <c r="B574" s="1"/>
    </row>
    <row r="575">
      <c r="B575" s="1"/>
    </row>
    <row r="576">
      <c r="B576" s="1"/>
    </row>
    <row r="577">
      <c r="B577" s="1"/>
    </row>
    <row r="578">
      <c r="B578" s="1"/>
    </row>
    <row r="579">
      <c r="B579" s="1"/>
    </row>
    <row r="580">
      <c r="B580" s="1"/>
    </row>
    <row r="581">
      <c r="B581" s="1"/>
    </row>
    <row r="582">
      <c r="B582" s="1"/>
    </row>
    <row r="583">
      <c r="B583" s="1"/>
    </row>
    <row r="584">
      <c r="B584" s="1"/>
    </row>
    <row r="585">
      <c r="B585" s="1"/>
    </row>
    <row r="586">
      <c r="B586" s="1"/>
    </row>
    <row r="587">
      <c r="B587" s="1"/>
    </row>
    <row r="588">
      <c r="B588" s="1"/>
    </row>
    <row r="589">
      <c r="B589" s="1"/>
    </row>
    <row r="590">
      <c r="B590" s="1"/>
    </row>
    <row r="591">
      <c r="B591" s="1"/>
    </row>
    <row r="592">
      <c r="B592" s="1"/>
    </row>
    <row r="593">
      <c r="B593" s="1"/>
    </row>
    <row r="594">
      <c r="B594" s="1"/>
    </row>
    <row r="595">
      <c r="B595" s="1"/>
    </row>
    <row r="596">
      <c r="B596" s="1"/>
    </row>
    <row r="597">
      <c r="B597" s="1"/>
    </row>
    <row r="598">
      <c r="B598" s="1"/>
    </row>
    <row r="599">
      <c r="B599" s="1"/>
    </row>
    <row r="600">
      <c r="B600" s="1"/>
    </row>
    <row r="601">
      <c r="B601" s="1"/>
    </row>
    <row r="602">
      <c r="B602" s="1"/>
    </row>
    <row r="603">
      <c r="B603" s="1"/>
    </row>
    <row r="604">
      <c r="B604" s="1"/>
    </row>
    <row r="605">
      <c r="B605" s="1"/>
    </row>
    <row r="606">
      <c r="B606" s="1"/>
    </row>
    <row r="607">
      <c r="B607" s="1"/>
    </row>
    <row r="608">
      <c r="B608" s="1"/>
    </row>
    <row r="609">
      <c r="B609" s="1"/>
    </row>
    <row r="610">
      <c r="B610" s="1"/>
    </row>
    <row r="611">
      <c r="B611" s="1"/>
    </row>
    <row r="612">
      <c r="B612" s="1"/>
    </row>
    <row r="613">
      <c r="B613" s="1"/>
    </row>
    <row r="614">
      <c r="B614" s="1"/>
    </row>
    <row r="615">
      <c r="B615" s="1"/>
    </row>
    <row r="616">
      <c r="B616" s="1"/>
    </row>
    <row r="617">
      <c r="B617" s="1"/>
    </row>
    <row r="618">
      <c r="B618" s="1"/>
    </row>
    <row r="619">
      <c r="B619" s="1"/>
    </row>
    <row r="620">
      <c r="B620" s="1"/>
    </row>
    <row r="621">
      <c r="B621" s="1"/>
    </row>
    <row r="622">
      <c r="B622" s="1"/>
    </row>
    <row r="623">
      <c r="B623" s="1"/>
    </row>
    <row r="624">
      <c r="B624" s="1"/>
    </row>
    <row r="625">
      <c r="B625" s="1"/>
    </row>
    <row r="626">
      <c r="B626" s="1"/>
    </row>
    <row r="627">
      <c r="B627" s="1"/>
    </row>
    <row r="628">
      <c r="B628" s="1"/>
    </row>
    <row r="629">
      <c r="B629" s="1"/>
    </row>
    <row r="630">
      <c r="B630" s="1"/>
    </row>
    <row r="631">
      <c r="B631" s="1"/>
    </row>
    <row r="632">
      <c r="B632" s="1"/>
    </row>
    <row r="633">
      <c r="B633" s="1"/>
    </row>
    <row r="634">
      <c r="B634" s="1"/>
    </row>
    <row r="635">
      <c r="B635" s="1"/>
    </row>
    <row r="636">
      <c r="B636" s="1"/>
    </row>
    <row r="637">
      <c r="B637" s="1"/>
    </row>
    <row r="638">
      <c r="B638" s="1"/>
    </row>
    <row r="639">
      <c r="B639" s="1"/>
    </row>
    <row r="640">
      <c r="B640" s="1"/>
    </row>
    <row r="641">
      <c r="B641" s="1"/>
    </row>
    <row r="642">
      <c r="B642" s="1"/>
    </row>
    <row r="643">
      <c r="B643" s="1"/>
    </row>
    <row r="644">
      <c r="B644" s="1"/>
    </row>
    <row r="645">
      <c r="B645" s="1"/>
    </row>
    <row r="646">
      <c r="B646" s="1"/>
    </row>
    <row r="647">
      <c r="B647" s="1"/>
    </row>
    <row r="648">
      <c r="B648" s="1"/>
    </row>
    <row r="649">
      <c r="B649" s="1"/>
    </row>
    <row r="650">
      <c r="B650" s="1"/>
    </row>
    <row r="651">
      <c r="B651" s="1"/>
    </row>
    <row r="652">
      <c r="B652" s="1"/>
    </row>
    <row r="653">
      <c r="B653" s="1"/>
    </row>
    <row r="654">
      <c r="B654" s="1"/>
    </row>
    <row r="655">
      <c r="B655" s="1"/>
    </row>
    <row r="656">
      <c r="B656" s="1"/>
    </row>
    <row r="657">
      <c r="B657" s="1"/>
    </row>
    <row r="658">
      <c r="B658" s="1"/>
    </row>
    <row r="659">
      <c r="B659" s="1"/>
    </row>
    <row r="660">
      <c r="B660" s="1"/>
    </row>
    <row r="661">
      <c r="B661" s="1"/>
    </row>
    <row r="662">
      <c r="B662" s="1"/>
    </row>
    <row r="663">
      <c r="B663" s="1"/>
    </row>
    <row r="664">
      <c r="B664" s="1"/>
    </row>
    <row r="665">
      <c r="B665" s="1"/>
    </row>
    <row r="666">
      <c r="B666" s="1"/>
    </row>
    <row r="667">
      <c r="B667" s="1"/>
    </row>
    <row r="668">
      <c r="B668" s="1"/>
    </row>
    <row r="669">
      <c r="B669" s="1"/>
    </row>
    <row r="670">
      <c r="B670" s="1"/>
    </row>
    <row r="671">
      <c r="B671" s="1"/>
    </row>
    <row r="672">
      <c r="B672" s="1"/>
    </row>
    <row r="673">
      <c r="B673" s="1"/>
    </row>
    <row r="674">
      <c r="B674" s="1"/>
    </row>
    <row r="675">
      <c r="B675" s="1"/>
    </row>
    <row r="676">
      <c r="B676" s="1"/>
    </row>
    <row r="677">
      <c r="B677" s="1"/>
    </row>
    <row r="678">
      <c r="B678" s="1"/>
    </row>
    <row r="679">
      <c r="B679" s="1"/>
    </row>
    <row r="680">
      <c r="B680" s="1"/>
    </row>
    <row r="681">
      <c r="B681" s="1"/>
    </row>
    <row r="682">
      <c r="B682" s="1"/>
    </row>
    <row r="683">
      <c r="B683" s="1"/>
    </row>
    <row r="684">
      <c r="B684" s="1"/>
    </row>
    <row r="685">
      <c r="B685" s="1"/>
    </row>
    <row r="686">
      <c r="B686" s="1"/>
    </row>
    <row r="687">
      <c r="B687" s="1"/>
    </row>
    <row r="688">
      <c r="B688" s="1"/>
    </row>
    <row r="689">
      <c r="B689" s="1"/>
    </row>
    <row r="690">
      <c r="B690" s="1"/>
    </row>
    <row r="691">
      <c r="B691" s="1"/>
    </row>
    <row r="692">
      <c r="B692" s="1"/>
    </row>
    <row r="693">
      <c r="B693" s="1"/>
    </row>
    <row r="694">
      <c r="B694" s="1"/>
    </row>
    <row r="695">
      <c r="B695" s="1"/>
    </row>
    <row r="696">
      <c r="B696" s="1"/>
    </row>
    <row r="697">
      <c r="B697" s="1"/>
    </row>
    <row r="698">
      <c r="B698" s="1"/>
    </row>
    <row r="699">
      <c r="B699" s="1"/>
    </row>
    <row r="700">
      <c r="B700" s="1"/>
    </row>
    <row r="701">
      <c r="B701" s="1"/>
    </row>
    <row r="702">
      <c r="B702" s="1"/>
    </row>
    <row r="703">
      <c r="B703" s="1"/>
    </row>
    <row r="704">
      <c r="B704" s="1"/>
    </row>
    <row r="705">
      <c r="B705" s="1"/>
    </row>
    <row r="706">
      <c r="B706" s="1"/>
    </row>
    <row r="707">
      <c r="B707" s="1"/>
    </row>
    <row r="708">
      <c r="B708" s="1"/>
    </row>
    <row r="709">
      <c r="B709" s="1"/>
    </row>
    <row r="710">
      <c r="B710" s="1"/>
    </row>
    <row r="711">
      <c r="B711" s="1"/>
    </row>
    <row r="712">
      <c r="B712" s="1"/>
    </row>
    <row r="713">
      <c r="B713" s="1"/>
    </row>
    <row r="714">
      <c r="B714" s="1"/>
    </row>
    <row r="715">
      <c r="B715" s="1"/>
    </row>
    <row r="716">
      <c r="B716" s="1"/>
    </row>
    <row r="717">
      <c r="B717" s="1"/>
    </row>
    <row r="718">
      <c r="B718" s="1"/>
    </row>
    <row r="719">
      <c r="B719" s="1"/>
    </row>
    <row r="720">
      <c r="B720" s="1"/>
    </row>
    <row r="721">
      <c r="B721" s="1"/>
    </row>
    <row r="722">
      <c r="B722" s="1"/>
    </row>
    <row r="723">
      <c r="B723" s="1"/>
    </row>
    <row r="724">
      <c r="B724" s="1"/>
    </row>
    <row r="725">
      <c r="B725" s="1"/>
    </row>
    <row r="726">
      <c r="B726" s="1"/>
    </row>
    <row r="727">
      <c r="B727" s="1"/>
    </row>
    <row r="728">
      <c r="B728" s="1"/>
    </row>
    <row r="729">
      <c r="B729" s="1"/>
    </row>
    <row r="730">
      <c r="B730" s="1"/>
    </row>
    <row r="731">
      <c r="B731" s="1"/>
    </row>
    <row r="732">
      <c r="B732" s="1"/>
    </row>
    <row r="733">
      <c r="B733" s="1"/>
    </row>
    <row r="734">
      <c r="B734" s="1"/>
    </row>
    <row r="735">
      <c r="B735" s="1"/>
    </row>
    <row r="736">
      <c r="B736" s="1"/>
    </row>
    <row r="737">
      <c r="B737" s="1"/>
    </row>
    <row r="738">
      <c r="B738" s="1"/>
    </row>
    <row r="739">
      <c r="B739" s="1"/>
    </row>
    <row r="740">
      <c r="B740" s="1"/>
    </row>
    <row r="741">
      <c r="B741" s="1"/>
    </row>
    <row r="742">
      <c r="B742" s="1"/>
    </row>
    <row r="743">
      <c r="B743" s="1"/>
    </row>
    <row r="744">
      <c r="B744" s="1"/>
    </row>
    <row r="745">
      <c r="B745" s="1"/>
    </row>
    <row r="746">
      <c r="B746" s="1"/>
    </row>
    <row r="747">
      <c r="B747" s="1"/>
    </row>
    <row r="748">
      <c r="B748" s="1"/>
    </row>
    <row r="749">
      <c r="B749" s="1"/>
    </row>
    <row r="750">
      <c r="B750" s="1"/>
    </row>
    <row r="751">
      <c r="B751" s="1"/>
    </row>
    <row r="752">
      <c r="B752" s="1"/>
    </row>
    <row r="753">
      <c r="B753" s="1"/>
    </row>
    <row r="754">
      <c r="B754" s="1"/>
    </row>
    <row r="755">
      <c r="B755" s="1"/>
    </row>
    <row r="756">
      <c r="B756" s="1"/>
    </row>
    <row r="757">
      <c r="B757" s="1"/>
    </row>
    <row r="758">
      <c r="B758" s="1"/>
    </row>
    <row r="759">
      <c r="B759" s="1"/>
    </row>
    <row r="760">
      <c r="B760" s="1"/>
    </row>
    <row r="761">
      <c r="B761" s="1"/>
    </row>
    <row r="762">
      <c r="B762" s="1"/>
    </row>
    <row r="763">
      <c r="B763" s="1"/>
    </row>
    <row r="764">
      <c r="B764" s="1"/>
    </row>
    <row r="765">
      <c r="B765" s="1"/>
    </row>
    <row r="766">
      <c r="B766" s="1"/>
    </row>
    <row r="767">
      <c r="B767" s="1"/>
    </row>
    <row r="768">
      <c r="B768" s="1"/>
    </row>
    <row r="769">
      <c r="B769" s="1"/>
    </row>
    <row r="770">
      <c r="B770" s="1"/>
    </row>
    <row r="771">
      <c r="B771" s="1"/>
    </row>
    <row r="772">
      <c r="B772" s="1"/>
    </row>
    <row r="773">
      <c r="B773" s="1"/>
    </row>
    <row r="774">
      <c r="B774" s="1"/>
    </row>
    <row r="775">
      <c r="B775" s="1"/>
    </row>
    <row r="776">
      <c r="B776" s="1"/>
    </row>
    <row r="777">
      <c r="B777" s="1"/>
    </row>
    <row r="778">
      <c r="B778" s="1"/>
    </row>
    <row r="779">
      <c r="B779" s="1"/>
    </row>
    <row r="780">
      <c r="B780" s="1"/>
    </row>
    <row r="781">
      <c r="B781" s="1"/>
    </row>
    <row r="782">
      <c r="B782" s="1"/>
    </row>
    <row r="783">
      <c r="B783" s="1"/>
    </row>
    <row r="784">
      <c r="B784" s="1"/>
    </row>
    <row r="785">
      <c r="B785" s="1"/>
    </row>
    <row r="786">
      <c r="B786" s="1"/>
    </row>
    <row r="787">
      <c r="B787" s="1"/>
    </row>
    <row r="788">
      <c r="B788" s="1"/>
    </row>
    <row r="789">
      <c r="B789" s="1"/>
    </row>
    <row r="790">
      <c r="B790" s="1"/>
    </row>
    <row r="791">
      <c r="B791" s="1"/>
    </row>
    <row r="792">
      <c r="B792" s="1"/>
    </row>
    <row r="793">
      <c r="B793" s="1"/>
    </row>
    <row r="794">
      <c r="B794" s="1"/>
    </row>
    <row r="795">
      <c r="B795" s="1"/>
    </row>
    <row r="796">
      <c r="B796" s="1"/>
    </row>
    <row r="797">
      <c r="B797" s="1"/>
    </row>
    <row r="798">
      <c r="B798" s="1"/>
    </row>
    <row r="799">
      <c r="B799" s="1"/>
    </row>
    <row r="800">
      <c r="B800" s="1"/>
    </row>
    <row r="801">
      <c r="B801" s="1"/>
    </row>
    <row r="802">
      <c r="B802" s="1"/>
    </row>
    <row r="803">
      <c r="B803" s="1"/>
    </row>
    <row r="804">
      <c r="B804" s="1"/>
    </row>
    <row r="805">
      <c r="B805" s="1"/>
    </row>
    <row r="806">
      <c r="B806" s="1"/>
    </row>
    <row r="807">
      <c r="B807" s="1"/>
    </row>
    <row r="808">
      <c r="B808" s="1"/>
    </row>
    <row r="809">
      <c r="B809" s="1"/>
    </row>
    <row r="810">
      <c r="B810" s="1"/>
    </row>
    <row r="811">
      <c r="B811" s="1"/>
    </row>
    <row r="812">
      <c r="B812" s="1"/>
    </row>
    <row r="813">
      <c r="B813" s="1"/>
    </row>
    <row r="814">
      <c r="B814" s="1"/>
    </row>
    <row r="815">
      <c r="B815" s="1"/>
    </row>
    <row r="816">
      <c r="B816" s="1"/>
    </row>
    <row r="817">
      <c r="B817" s="1"/>
    </row>
    <row r="818">
      <c r="B818" s="1"/>
    </row>
    <row r="819">
      <c r="B819" s="1"/>
    </row>
    <row r="820">
      <c r="B820" s="1"/>
    </row>
    <row r="821">
      <c r="B821" s="1"/>
    </row>
    <row r="822">
      <c r="B822" s="1"/>
    </row>
    <row r="823">
      <c r="B823" s="1"/>
    </row>
    <row r="824">
      <c r="B824" s="1"/>
    </row>
    <row r="825">
      <c r="B825" s="1"/>
    </row>
    <row r="826">
      <c r="B826" s="1"/>
    </row>
    <row r="827">
      <c r="B827" s="1"/>
    </row>
    <row r="828">
      <c r="B828" s="1"/>
    </row>
    <row r="829">
      <c r="B829" s="1"/>
    </row>
    <row r="830">
      <c r="B830" s="1"/>
    </row>
    <row r="831">
      <c r="B831" s="1"/>
    </row>
    <row r="832">
      <c r="B832" s="1"/>
    </row>
    <row r="833">
      <c r="B833" s="1"/>
    </row>
    <row r="834">
      <c r="B834" s="1"/>
    </row>
    <row r="835">
      <c r="B835" s="1"/>
    </row>
    <row r="836">
      <c r="B836" s="1"/>
    </row>
    <row r="837">
      <c r="B837" s="1"/>
    </row>
    <row r="838">
      <c r="B838" s="1"/>
    </row>
    <row r="839">
      <c r="B839" s="1"/>
    </row>
    <row r="840">
      <c r="B840" s="1"/>
    </row>
    <row r="841">
      <c r="B841" s="1"/>
    </row>
    <row r="842">
      <c r="B842" s="1"/>
    </row>
    <row r="843">
      <c r="B843" s="1"/>
    </row>
    <row r="844">
      <c r="B844" s="1"/>
    </row>
    <row r="845">
      <c r="B845" s="1"/>
    </row>
    <row r="846">
      <c r="B846" s="1"/>
    </row>
    <row r="847">
      <c r="B847" s="1"/>
    </row>
    <row r="848">
      <c r="B848" s="1"/>
    </row>
    <row r="849">
      <c r="B849" s="1"/>
    </row>
    <row r="850">
      <c r="B850" s="1"/>
    </row>
    <row r="851">
      <c r="B851" s="1"/>
    </row>
    <row r="852">
      <c r="B852" s="1"/>
    </row>
    <row r="853">
      <c r="B853" s="1"/>
    </row>
    <row r="854">
      <c r="B854" s="1"/>
    </row>
    <row r="855">
      <c r="B855" s="1"/>
    </row>
    <row r="856">
      <c r="B856" s="1"/>
    </row>
    <row r="857">
      <c r="B857" s="1"/>
    </row>
    <row r="858">
      <c r="B858" s="1"/>
    </row>
    <row r="859">
      <c r="B859" s="1"/>
    </row>
    <row r="860">
      <c r="B860" s="1"/>
    </row>
    <row r="861">
      <c r="B861" s="1"/>
    </row>
    <row r="862">
      <c r="B862" s="1"/>
    </row>
    <row r="863">
      <c r="B863" s="1"/>
    </row>
    <row r="864">
      <c r="B864" s="1"/>
    </row>
    <row r="865">
      <c r="B865" s="1"/>
    </row>
    <row r="866">
      <c r="B866" s="1"/>
    </row>
    <row r="867">
      <c r="B867" s="1"/>
    </row>
    <row r="868">
      <c r="B868" s="1"/>
    </row>
    <row r="869">
      <c r="B869" s="1"/>
    </row>
    <row r="870">
      <c r="B870" s="1"/>
    </row>
    <row r="871">
      <c r="B871" s="1"/>
    </row>
    <row r="872">
      <c r="B872" s="1"/>
    </row>
    <row r="873">
      <c r="B873" s="1"/>
    </row>
    <row r="874">
      <c r="B874" s="1"/>
    </row>
    <row r="875">
      <c r="B875" s="1"/>
    </row>
    <row r="876">
      <c r="B876" s="1"/>
    </row>
    <row r="877">
      <c r="B877" s="1"/>
    </row>
    <row r="878">
      <c r="B878" s="1"/>
    </row>
    <row r="879">
      <c r="B879" s="1"/>
    </row>
    <row r="880">
      <c r="B880" s="1"/>
    </row>
    <row r="881">
      <c r="B881" s="1"/>
    </row>
    <row r="882">
      <c r="B882" s="1"/>
    </row>
    <row r="883">
      <c r="B883" s="1"/>
    </row>
    <row r="884">
      <c r="B884" s="1"/>
    </row>
    <row r="885">
      <c r="B885" s="1"/>
    </row>
    <row r="886">
      <c r="B886" s="1"/>
    </row>
    <row r="887">
      <c r="B887" s="1"/>
    </row>
    <row r="888">
      <c r="B888" s="1"/>
    </row>
    <row r="889">
      <c r="B889" s="1"/>
    </row>
    <row r="890">
      <c r="B890" s="1"/>
    </row>
    <row r="891">
      <c r="B891" s="1"/>
    </row>
    <row r="892">
      <c r="B892" s="1"/>
    </row>
    <row r="893">
      <c r="B893" s="1"/>
    </row>
    <row r="894">
      <c r="B894" s="1"/>
    </row>
    <row r="895">
      <c r="B895" s="1"/>
    </row>
    <row r="896">
      <c r="B896" s="1"/>
    </row>
    <row r="897">
      <c r="B897" s="1"/>
    </row>
    <row r="898">
      <c r="B898" s="1"/>
    </row>
    <row r="899">
      <c r="B899" s="1"/>
    </row>
    <row r="900">
      <c r="B900" s="1"/>
    </row>
    <row r="901">
      <c r="B901" s="1"/>
    </row>
    <row r="902">
      <c r="B902" s="1"/>
    </row>
    <row r="903">
      <c r="B903" s="1"/>
    </row>
    <row r="904">
      <c r="B904" s="1"/>
    </row>
    <row r="905">
      <c r="B905" s="1"/>
    </row>
    <row r="906">
      <c r="B906" s="1"/>
    </row>
    <row r="907">
      <c r="B907" s="1"/>
    </row>
    <row r="908">
      <c r="B908" s="1"/>
    </row>
    <row r="909">
      <c r="B909" s="1"/>
    </row>
    <row r="910">
      <c r="B910" s="1"/>
    </row>
    <row r="911">
      <c r="B911" s="1"/>
    </row>
    <row r="912">
      <c r="B912" s="1"/>
    </row>
    <row r="913">
      <c r="B913" s="1"/>
    </row>
    <row r="914">
      <c r="B914" s="1"/>
    </row>
    <row r="915">
      <c r="B915" s="1"/>
    </row>
    <row r="916">
      <c r="B916" s="1"/>
    </row>
    <row r="917">
      <c r="B917" s="1"/>
    </row>
    <row r="918">
      <c r="B918" s="1"/>
    </row>
    <row r="919">
      <c r="B919" s="1"/>
    </row>
    <row r="920">
      <c r="B920" s="1"/>
    </row>
    <row r="921">
      <c r="B921" s="1"/>
    </row>
    <row r="922">
      <c r="B922" s="1"/>
    </row>
    <row r="923">
      <c r="B923" s="1"/>
    </row>
    <row r="924">
      <c r="B924" s="1"/>
    </row>
    <row r="925">
      <c r="B925" s="1"/>
    </row>
    <row r="926">
      <c r="B926" s="1"/>
    </row>
    <row r="927">
      <c r="B927" s="1"/>
    </row>
    <row r="928">
      <c r="B928" s="1"/>
    </row>
    <row r="929">
      <c r="B929" s="1"/>
    </row>
    <row r="930">
      <c r="B930" s="1"/>
    </row>
    <row r="931">
      <c r="B931" s="1"/>
    </row>
    <row r="932">
      <c r="B932" s="1"/>
    </row>
    <row r="933">
      <c r="B933" s="1"/>
    </row>
    <row r="934">
      <c r="B934" s="1"/>
    </row>
    <row r="935">
      <c r="B935" s="1"/>
    </row>
    <row r="936">
      <c r="B936" s="1"/>
    </row>
    <row r="937">
      <c r="B937" s="1"/>
    </row>
    <row r="938">
      <c r="B938" s="1"/>
    </row>
    <row r="939">
      <c r="B939" s="1"/>
    </row>
    <row r="940">
      <c r="B940" s="1"/>
    </row>
    <row r="941">
      <c r="B941" s="1"/>
    </row>
    <row r="942">
      <c r="B942" s="1"/>
    </row>
    <row r="943">
      <c r="B943" s="1"/>
    </row>
    <row r="944">
      <c r="B944" s="1"/>
    </row>
    <row r="945">
      <c r="B945" s="1"/>
    </row>
    <row r="946">
      <c r="B946" s="1"/>
    </row>
    <row r="947">
      <c r="B947" s="1"/>
    </row>
    <row r="948">
      <c r="B948" s="1"/>
    </row>
    <row r="949">
      <c r="B949" s="1"/>
    </row>
    <row r="950">
      <c r="B950" s="1"/>
    </row>
    <row r="951">
      <c r="B951" s="1"/>
    </row>
    <row r="952">
      <c r="B952" s="1"/>
    </row>
    <row r="953">
      <c r="B953" s="1"/>
    </row>
    <row r="954">
      <c r="B954" s="1"/>
    </row>
    <row r="955">
      <c r="B955" s="1"/>
    </row>
    <row r="956">
      <c r="B956" s="1"/>
    </row>
    <row r="957">
      <c r="B957" s="1"/>
    </row>
    <row r="958">
      <c r="B958" s="1"/>
    </row>
    <row r="959">
      <c r="B959" s="1"/>
    </row>
    <row r="960">
      <c r="B960" s="1"/>
    </row>
    <row r="961">
      <c r="B961" s="1"/>
    </row>
    <row r="962">
      <c r="B962" s="1"/>
    </row>
    <row r="963">
      <c r="B963" s="1"/>
    </row>
    <row r="964">
      <c r="B964" s="1"/>
    </row>
    <row r="965">
      <c r="B965" s="1"/>
    </row>
    <row r="966">
      <c r="B966" s="1"/>
    </row>
    <row r="967">
      <c r="B967" s="1"/>
    </row>
    <row r="968">
      <c r="B968" s="1"/>
    </row>
    <row r="969">
      <c r="B969" s="1"/>
    </row>
    <row r="970">
      <c r="B970" s="1"/>
    </row>
    <row r="971">
      <c r="B971" s="1"/>
    </row>
    <row r="972">
      <c r="B972" s="1"/>
    </row>
    <row r="973">
      <c r="B973" s="1"/>
    </row>
    <row r="974">
      <c r="B974" s="1"/>
    </row>
    <row r="975">
      <c r="B975" s="1"/>
    </row>
    <row r="976">
      <c r="B976" s="1"/>
    </row>
    <row r="977">
      <c r="B977" s="1"/>
    </row>
    <row r="978">
      <c r="B978" s="1"/>
    </row>
    <row r="979">
      <c r="B979" s="1"/>
    </row>
    <row r="980">
      <c r="B980" s="1"/>
    </row>
    <row r="981">
      <c r="B981" s="1"/>
    </row>
    <row r="982">
      <c r="B982" s="1"/>
    </row>
    <row r="983">
      <c r="B983" s="1"/>
    </row>
    <row r="984">
      <c r="B984" s="1"/>
    </row>
    <row r="985">
      <c r="B985" s="1"/>
    </row>
    <row r="986">
      <c r="B986" s="1"/>
    </row>
    <row r="987">
      <c r="B987" s="1"/>
    </row>
    <row r="988">
      <c r="B988" s="1"/>
    </row>
    <row r="989">
      <c r="B989" s="1"/>
    </row>
    <row r="990">
      <c r="B990" s="1"/>
    </row>
    <row r="991">
      <c r="B991" s="1"/>
    </row>
    <row r="992">
      <c r="B992" s="1"/>
    </row>
    <row r="993">
      <c r="B993" s="1"/>
    </row>
    <row r="994">
      <c r="B994" s="1"/>
    </row>
    <row r="995">
      <c r="B995" s="1"/>
    </row>
    <row r="996">
      <c r="B996" s="1"/>
    </row>
    <row r="997">
      <c r="B997" s="1"/>
    </row>
    <row r="998">
      <c r="B998" s="1"/>
    </row>
    <row r="999">
      <c r="B999" s="1"/>
    </row>
    <row r="1000">
      <c r="B1000" s="1"/>
    </row>
    <row r="1001">
      <c r="B1001" s="1"/>
    </row>
    <row r="1002">
      <c r="B1002" s="1"/>
    </row>
    <row r="1003">
      <c r="B1003" s="1"/>
    </row>
    <row r="1004">
      <c r="B1004" s="1"/>
    </row>
    <row r="1005">
      <c r="B1005" s="1"/>
    </row>
    <row r="1006">
      <c r="B1006" s="1"/>
    </row>
    <row r="1007">
      <c r="B1007" s="1"/>
    </row>
    <row r="1008">
      <c r="B1008" s="1"/>
    </row>
    <row r="1009">
      <c r="B1009" s="1"/>
    </row>
    <row r="1010">
      <c r="B1010" s="1"/>
    </row>
    <row r="1011">
      <c r="B1011" s="1"/>
    </row>
    <row r="1012">
      <c r="B1012" s="1"/>
    </row>
    <row r="1013">
      <c r="B1013" s="1"/>
    </row>
  </sheetData>
  <mergeCells count="3">
    <mergeCell ref="C13:G13"/>
    <mergeCell ref="C52:G52"/>
    <mergeCell ref="C80:G80"/>
  </mergeCells>
  <conditionalFormatting sqref="I17:I19 C81:G104 J86:J88">
    <cfRule type="colorScale" priority="1">
      <colorScale>
        <cfvo type="min"/>
        <cfvo type="max"/>
        <color rgb="FFFFFFFF"/>
        <color rgb="FF57BB8A"/>
      </colorScale>
    </cfRule>
  </conditionalFormatting>
  <conditionalFormatting sqref="I17:I19 C53:G76">
    <cfRule type="colorScale" priority="2">
      <colorScale>
        <cfvo type="min"/>
        <cfvo type="max"/>
        <color rgb="FFFFFFFF"/>
        <color rgb="FF57BB8A"/>
      </colorScale>
    </cfRule>
  </conditionalFormatting>
  <conditionalFormatting sqref="C14:G37 I17:I19">
    <cfRule type="colorScale" priority="3">
      <colorScale>
        <cfvo type="min"/>
        <cfvo type="max"/>
        <color rgb="FFFFFFFF"/>
        <color rgb="FFE67C73"/>
      </colorScale>
    </cfRule>
  </conditionalFormatting>
  <hyperlinks>
    <hyperlink r:id="rId1" ref="A8"/>
    <hyperlink r:id="rId2" ref="A9"/>
    <hyperlink r:id="rId3" ref="A10"/>
    <hyperlink r:id="rId4" ref="A11"/>
    <hyperlink r:id="rId5" ref="A12"/>
    <hyperlink r:id="rId6" location=":~:text=With%2016.3%25%20of%20the%20Singapore,are%20expected%20to%20increase%20significantly." ref="A46"/>
    <hyperlink r:id="rId7" ref="A47"/>
    <hyperlink r:id="rId8" ref="A48"/>
    <hyperlink r:id="rId9" location=":~:text=It%20has%20been%20reported%20that,public%20primary%20care%20was%20SGD303." ref="H48"/>
    <hyperlink r:id="rId10" location=":~:text=It%20has%20been%20reported%20that,public%20primary%20care%20was%20SGD303." ref="A49"/>
    <hyperlink r:id="rId11" ref="A50"/>
    <hyperlink r:id="rId12" ref="A51"/>
  </hyperlinks>
  <drawing r:id="rId13"/>
</worksheet>
</file>