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sdgire/Downloads/"/>
    </mc:Choice>
  </mc:AlternateContent>
  <xr:revisionPtr revIDLastSave="0" documentId="13_ncr:1_{D6FD6CFC-8623-CD4E-905C-4C19A6CDAC08}" xr6:coauthVersionLast="47" xr6:coauthVersionMax="47" xr10:uidLastSave="{00000000-0000-0000-0000-000000000000}"/>
  <bookViews>
    <workbookView xWindow="28800" yWindow="-14220" windowWidth="51200" windowHeight="28300" xr2:uid="{00000000-000D-0000-FFFF-FFFF00000000}"/>
  </bookViews>
  <sheets>
    <sheet name="MLR Results" sheetId="1" r:id="rId1"/>
    <sheet name="Abbreviations" sheetId="2" r:id="rId2"/>
    <sheet name="Articles" sheetId="3" r:id="rId3"/>
    <sheet name="Articles selected" sheetId="4" r:id="rId4"/>
    <sheet name="MLOps tool overview studi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5" l="1"/>
  <c r="C33" i="5"/>
  <c r="C32" i="5"/>
  <c r="C31" i="5"/>
  <c r="E31" i="5" s="1"/>
  <c r="C30" i="5"/>
  <c r="E30" i="5" s="1"/>
  <c r="C29" i="5"/>
  <c r="C28" i="5"/>
  <c r="C35" i="5" s="1"/>
  <c r="G25" i="5"/>
  <c r="C25" i="5"/>
  <c r="G24" i="5"/>
  <c r="C24" i="5"/>
  <c r="G23" i="5"/>
  <c r="C23" i="5"/>
  <c r="C26" i="5" s="1"/>
  <c r="R13" i="5"/>
  <c r="J13" i="5"/>
  <c r="X12" i="5"/>
  <c r="P12" i="5"/>
  <c r="H12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X4" i="5"/>
  <c r="X14" i="5" s="1"/>
  <c r="W4" i="5"/>
  <c r="V4" i="5"/>
  <c r="U4" i="5"/>
  <c r="U14" i="5" s="1"/>
  <c r="T4" i="5"/>
  <c r="S4" i="5"/>
  <c r="S14" i="5" s="1"/>
  <c r="R4" i="5"/>
  <c r="Q4" i="5"/>
  <c r="P4" i="5"/>
  <c r="P14" i="5" s="1"/>
  <c r="O4" i="5"/>
  <c r="N4" i="5"/>
  <c r="M4" i="5"/>
  <c r="M14" i="5" s="1"/>
  <c r="L4" i="5"/>
  <c r="K4" i="5"/>
  <c r="K14" i="5" s="1"/>
  <c r="J4" i="5"/>
  <c r="I4" i="5"/>
  <c r="H4" i="5"/>
  <c r="H14" i="5" s="1"/>
  <c r="G4" i="5"/>
  <c r="F4" i="5"/>
  <c r="E4" i="5"/>
  <c r="E14" i="5" s="1"/>
  <c r="D4" i="5"/>
  <c r="C4" i="5"/>
  <c r="C14" i="5" s="1"/>
  <c r="AG68" i="4"/>
  <c r="X13" i="5" s="1"/>
  <c r="AF68" i="4"/>
  <c r="W13" i="5" s="1"/>
  <c r="AE68" i="4"/>
  <c r="V13" i="5" s="1"/>
  <c r="AD68" i="4"/>
  <c r="U13" i="5" s="1"/>
  <c r="AC68" i="4"/>
  <c r="T13" i="5" s="1"/>
  <c r="AB68" i="4"/>
  <c r="S13" i="5" s="1"/>
  <c r="AA68" i="4"/>
  <c r="AA70" i="4" s="1"/>
  <c r="Z68" i="4"/>
  <c r="Z70" i="4" s="1"/>
  <c r="Y68" i="4"/>
  <c r="P13" i="5" s="1"/>
  <c r="X68" i="4"/>
  <c r="O13" i="5" s="1"/>
  <c r="W68" i="4"/>
  <c r="N13" i="5" s="1"/>
  <c r="V68" i="4"/>
  <c r="M13" i="5" s="1"/>
  <c r="U68" i="4"/>
  <c r="L13" i="5" s="1"/>
  <c r="T68" i="4"/>
  <c r="K13" i="5" s="1"/>
  <c r="S68" i="4"/>
  <c r="S70" i="4" s="1"/>
  <c r="R68" i="4"/>
  <c r="R70" i="4" s="1"/>
  <c r="Q68" i="4"/>
  <c r="H13" i="5" s="1"/>
  <c r="P68" i="4"/>
  <c r="G13" i="5" s="1"/>
  <c r="O68" i="4"/>
  <c r="F13" i="5" s="1"/>
  <c r="N68" i="4"/>
  <c r="E13" i="5" s="1"/>
  <c r="M68" i="4"/>
  <c r="D13" i="5" s="1"/>
  <c r="L68" i="4"/>
  <c r="C13" i="5" s="1"/>
  <c r="AG61" i="4"/>
  <c r="AF61" i="4"/>
  <c r="W12" i="5" s="1"/>
  <c r="AE61" i="4"/>
  <c r="V12" i="5" s="1"/>
  <c r="AD61" i="4"/>
  <c r="U12" i="5" s="1"/>
  <c r="AC61" i="4"/>
  <c r="T12" i="5" s="1"/>
  <c r="AB61" i="4"/>
  <c r="S12" i="5" s="1"/>
  <c r="AA61" i="4"/>
  <c r="R12" i="5" s="1"/>
  <c r="Z61" i="4"/>
  <c r="Q12" i="5" s="1"/>
  <c r="Y61" i="4"/>
  <c r="X61" i="4"/>
  <c r="O12" i="5" s="1"/>
  <c r="W61" i="4"/>
  <c r="N12" i="5" s="1"/>
  <c r="V61" i="4"/>
  <c r="M12" i="5" s="1"/>
  <c r="U61" i="4"/>
  <c r="L12" i="5" s="1"/>
  <c r="T61" i="4"/>
  <c r="K12" i="5" s="1"/>
  <c r="S61" i="4"/>
  <c r="J12" i="5" s="1"/>
  <c r="R61" i="4"/>
  <c r="I12" i="5" s="1"/>
  <c r="Q61" i="4"/>
  <c r="P61" i="4"/>
  <c r="G12" i="5" s="1"/>
  <c r="O61" i="4"/>
  <c r="F12" i="5" s="1"/>
  <c r="N61" i="4"/>
  <c r="E12" i="5" s="1"/>
  <c r="M61" i="4"/>
  <c r="D12" i="5" s="1"/>
  <c r="L61" i="4"/>
  <c r="C12" i="5" s="1"/>
  <c r="AG52" i="4"/>
  <c r="AG70" i="4" s="1"/>
  <c r="AF52" i="4"/>
  <c r="AE52" i="4"/>
  <c r="AD52" i="4"/>
  <c r="AD70" i="4" s="1"/>
  <c r="AC52" i="4"/>
  <c r="AB52" i="4"/>
  <c r="AA52" i="4"/>
  <c r="Z52" i="4"/>
  <c r="Y52" i="4"/>
  <c r="Y70" i="4" s="1"/>
  <c r="X52" i="4"/>
  <c r="W52" i="4"/>
  <c r="V52" i="4"/>
  <c r="V70" i="4" s="1"/>
  <c r="U52" i="4"/>
  <c r="T52" i="4"/>
  <c r="S52" i="4"/>
  <c r="R52" i="4"/>
  <c r="Q52" i="4"/>
  <c r="Q70" i="4" s="1"/>
  <c r="P52" i="4"/>
  <c r="O52" i="4"/>
  <c r="N52" i="4"/>
  <c r="N70" i="4" s="1"/>
  <c r="M52" i="4"/>
  <c r="L52" i="4"/>
  <c r="AG44" i="4"/>
  <c r="AF44" i="4"/>
  <c r="AE44" i="4"/>
  <c r="AE70" i="4" s="1"/>
  <c r="AD44" i="4"/>
  <c r="AC44" i="4"/>
  <c r="AB44" i="4"/>
  <c r="AB70" i="4" s="1"/>
  <c r="AA44" i="4"/>
  <c r="Z44" i="4"/>
  <c r="Y44" i="4"/>
  <c r="X44" i="4"/>
  <c r="W44" i="4"/>
  <c r="W70" i="4" s="1"/>
  <c r="V44" i="4"/>
  <c r="U44" i="4"/>
  <c r="T44" i="4"/>
  <c r="T70" i="4" s="1"/>
  <c r="S44" i="4"/>
  <c r="R44" i="4"/>
  <c r="Q44" i="4"/>
  <c r="P44" i="4"/>
  <c r="O44" i="4"/>
  <c r="O70" i="4" s="1"/>
  <c r="N44" i="4"/>
  <c r="M44" i="4"/>
  <c r="L44" i="4"/>
  <c r="L70" i="4" s="1"/>
  <c r="AJ119" i="3"/>
  <c r="AJ121" i="3" s="1"/>
  <c r="AI119" i="3"/>
  <c r="AI121" i="3" s="1"/>
  <c r="AH119" i="3"/>
  <c r="AH121" i="3" s="1"/>
  <c r="AG119" i="3"/>
  <c r="AG121" i="3" s="1"/>
  <c r="AF119" i="3"/>
  <c r="AF121" i="3" s="1"/>
  <c r="AE119" i="3"/>
  <c r="AE121" i="3" s="1"/>
  <c r="AD119" i="3"/>
  <c r="AD121" i="3" s="1"/>
  <c r="AC119" i="3"/>
  <c r="AC121" i="3" s="1"/>
  <c r="AB119" i="3"/>
  <c r="AB121" i="3" s="1"/>
  <c r="AA119" i="3"/>
  <c r="AA121" i="3" s="1"/>
  <c r="Z119" i="3"/>
  <c r="Z121" i="3" s="1"/>
  <c r="Y119" i="3"/>
  <c r="Y121" i="3" s="1"/>
  <c r="X119" i="3"/>
  <c r="X121" i="3" s="1"/>
  <c r="W119" i="3"/>
  <c r="W121" i="3" s="1"/>
  <c r="V119" i="3"/>
  <c r="V121" i="3" s="1"/>
  <c r="U119" i="3"/>
  <c r="U121" i="3" s="1"/>
  <c r="T119" i="3"/>
  <c r="T121" i="3" s="1"/>
  <c r="S119" i="3"/>
  <c r="S121" i="3" s="1"/>
  <c r="R119" i="3"/>
  <c r="R121" i="3" s="1"/>
  <c r="Q119" i="3"/>
  <c r="Q121" i="3" s="1"/>
  <c r="P119" i="3"/>
  <c r="P121" i="3" s="1"/>
  <c r="O119" i="3"/>
  <c r="O121" i="3" s="1"/>
  <c r="N119" i="3"/>
  <c r="N121" i="3" s="1"/>
  <c r="M119" i="3"/>
  <c r="M121" i="3" s="1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AG68" i="1"/>
  <c r="AG70" i="1" s="1"/>
  <c r="AF68" i="1"/>
  <c r="AF70" i="1" s="1"/>
  <c r="AE68" i="1"/>
  <c r="AD68" i="1"/>
  <c r="AD70" i="1" s="1"/>
  <c r="AC68" i="1"/>
  <c r="AB68" i="1"/>
  <c r="AB70" i="1" s="1"/>
  <c r="AA68" i="1"/>
  <c r="AA70" i="1" s="1"/>
  <c r="Z68" i="1"/>
  <c r="Y68" i="1"/>
  <c r="Y70" i="1" s="1"/>
  <c r="X68" i="1"/>
  <c r="X70" i="1" s="1"/>
  <c r="W68" i="1"/>
  <c r="V68" i="1"/>
  <c r="V70" i="1" s="1"/>
  <c r="U68" i="1"/>
  <c r="T68" i="1"/>
  <c r="T70" i="1" s="1"/>
  <c r="S68" i="1"/>
  <c r="S70" i="1" s="1"/>
  <c r="R68" i="1"/>
  <c r="Q68" i="1"/>
  <c r="Q70" i="1" s="1"/>
  <c r="P68" i="1"/>
  <c r="P70" i="1" s="1"/>
  <c r="O68" i="1"/>
  <c r="N68" i="1"/>
  <c r="N70" i="1" s="1"/>
  <c r="M68" i="1"/>
  <c r="L68" i="1"/>
  <c r="L70" i="1" s="1"/>
  <c r="AG61" i="1"/>
  <c r="AF61" i="1"/>
  <c r="AE61" i="1"/>
  <c r="AE70" i="1" s="1"/>
  <c r="AD61" i="1"/>
  <c r="AC61" i="1"/>
  <c r="AB61" i="1"/>
  <c r="AA61" i="1"/>
  <c r="Z61" i="1"/>
  <c r="Y61" i="1"/>
  <c r="X61" i="1"/>
  <c r="W61" i="1"/>
  <c r="W70" i="1" s="1"/>
  <c r="V61" i="1"/>
  <c r="U61" i="1"/>
  <c r="T61" i="1"/>
  <c r="S61" i="1"/>
  <c r="R61" i="1"/>
  <c r="Q61" i="1"/>
  <c r="P61" i="1"/>
  <c r="O61" i="1"/>
  <c r="O70" i="1" s="1"/>
  <c r="N61" i="1"/>
  <c r="M61" i="1"/>
  <c r="L61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AG44" i="1"/>
  <c r="AF44" i="1"/>
  <c r="AE44" i="1"/>
  <c r="AD44" i="1"/>
  <c r="AC44" i="1"/>
  <c r="AC70" i="1" s="1"/>
  <c r="AB44" i="1"/>
  <c r="AA44" i="1"/>
  <c r="Z44" i="1"/>
  <c r="Z70" i="1" s="1"/>
  <c r="Y44" i="1"/>
  <c r="X44" i="1"/>
  <c r="W44" i="1"/>
  <c r="V44" i="1"/>
  <c r="U44" i="1"/>
  <c r="U70" i="1" s="1"/>
  <c r="T44" i="1"/>
  <c r="S44" i="1"/>
  <c r="R44" i="1"/>
  <c r="R70" i="1" s="1"/>
  <c r="Q44" i="1"/>
  <c r="P44" i="1"/>
  <c r="O44" i="1"/>
  <c r="N44" i="1"/>
  <c r="M44" i="1"/>
  <c r="M70" i="1" s="1"/>
  <c r="L44" i="1"/>
  <c r="F14" i="5" l="1"/>
  <c r="V14" i="5"/>
  <c r="E33" i="5"/>
  <c r="E28" i="5"/>
  <c r="H25" i="5"/>
  <c r="N14" i="5"/>
  <c r="G14" i="5"/>
  <c r="O14" i="5"/>
  <c r="W14" i="5"/>
  <c r="E29" i="5"/>
  <c r="D14" i="5"/>
  <c r="L14" i="5"/>
  <c r="T14" i="5"/>
  <c r="H23" i="5"/>
  <c r="J14" i="5"/>
  <c r="R14" i="5"/>
  <c r="E24" i="5"/>
  <c r="E32" i="5"/>
  <c r="D33" i="5"/>
  <c r="E25" i="5"/>
  <c r="E34" i="5"/>
  <c r="M70" i="4"/>
  <c r="U70" i="4"/>
  <c r="AC70" i="4"/>
  <c r="G26" i="5"/>
  <c r="D23" i="5" s="1"/>
  <c r="D30" i="5"/>
  <c r="I13" i="5"/>
  <c r="I14" i="5" s="1"/>
  <c r="Q13" i="5"/>
  <c r="Q14" i="5" s="1"/>
  <c r="E23" i="5"/>
  <c r="P70" i="4"/>
  <c r="X70" i="4"/>
  <c r="AF70" i="4"/>
  <c r="D31" i="5"/>
  <c r="D34" i="5"/>
  <c r="D24" i="5"/>
  <c r="D32" i="5"/>
  <c r="H24" i="5" l="1"/>
  <c r="D29" i="5"/>
  <c r="D25" i="5"/>
  <c r="D26" i="5" s="1"/>
  <c r="D28" i="5"/>
  <c r="D35" i="5" s="1"/>
</calcChain>
</file>

<file path=xl/sharedStrings.xml><?xml version="1.0" encoding="utf-8"?>
<sst xmlns="http://schemas.openxmlformats.org/spreadsheetml/2006/main" count="1336" uniqueCount="453">
  <si>
    <t>Search engine</t>
  </si>
  <si>
    <t>No</t>
  </si>
  <si>
    <t>Title</t>
  </si>
  <si>
    <t>Author</t>
  </si>
  <si>
    <t>Date</t>
  </si>
  <si>
    <t>Year</t>
  </si>
  <si>
    <t>Source</t>
  </si>
  <si>
    <t>Source type</t>
  </si>
  <si>
    <t>URL</t>
  </si>
  <si>
    <t>TFX</t>
  </si>
  <si>
    <t>Kubeflow</t>
  </si>
  <si>
    <t xml:space="preserve">Apache Airflow </t>
  </si>
  <si>
    <t>MLflow</t>
  </si>
  <si>
    <t>Polyaxon</t>
  </si>
  <si>
    <t>Azure ML</t>
  </si>
  <si>
    <t>Google AI platform</t>
  </si>
  <si>
    <t>Valohai</t>
  </si>
  <si>
    <t>Gitlab</t>
  </si>
  <si>
    <t>Jenkins</t>
  </si>
  <si>
    <t>Gradient</t>
  </si>
  <si>
    <t>Cloudera</t>
  </si>
  <si>
    <t>AWS Sagemaker</t>
  </si>
  <si>
    <t>Spell</t>
  </si>
  <si>
    <t>Argo</t>
  </si>
  <si>
    <t>Seldon Core</t>
  </si>
  <si>
    <t>BentoML</t>
  </si>
  <si>
    <t>Verta</t>
  </si>
  <si>
    <t>IBM Watson ML</t>
  </si>
  <si>
    <t>Dotscience</t>
  </si>
  <si>
    <t>Algorithmia</t>
  </si>
  <si>
    <t>Allegro</t>
  </si>
  <si>
    <t>GOOGLE</t>
  </si>
  <si>
    <t>Machine learning operations (MLOps)</t>
  </si>
  <si>
    <t>-</t>
  </si>
  <si>
    <t>Microsoft</t>
  </si>
  <si>
    <t>Developer website</t>
  </si>
  <si>
    <t>https://azure.microsoft.com/en-us/services/machine-learning/mlops/</t>
  </si>
  <si>
    <t>MLOps: Continuous delivery and automation pipelines in machine learning</t>
  </si>
  <si>
    <t>Google Cloud</t>
  </si>
  <si>
    <t>https://cloud.google.com/solutions/machine-learning/mlops-continuous-delivery-and-automation-pipelines-in-machine-learning</t>
  </si>
  <si>
    <t>ML Ops: Machine Learning as an Engineering Discipline</t>
  </si>
  <si>
    <t>Christiano Breuel</t>
  </si>
  <si>
    <t>Towards data science</t>
  </si>
  <si>
    <t>Blog post</t>
  </si>
  <si>
    <t>https://towardsdatascience.com/ml-ops-machine-learning-as-an-engineering-discipline-b86ca4874a3f</t>
  </si>
  <si>
    <t>Machine Learning Operations (MLOps)</t>
  </si>
  <si>
    <t>Daniel Kobran, David Banys</t>
  </si>
  <si>
    <t>https://docs.paperspace.com/machine-learning/wiki/machine-learning-operations-mlops</t>
  </si>
  <si>
    <t>Valohai Website</t>
  </si>
  <si>
    <t>https://valohai.com/</t>
  </si>
  <si>
    <t>How to efficiently grow your all-around ML capability, from R&amp;D to production!</t>
  </si>
  <si>
    <t>datatonic</t>
  </si>
  <si>
    <t>https://datatonic.com/insights/mlops-grow-your-all-around-ml-capability</t>
  </si>
  <si>
    <t>Continuous Delivery for Machine Learning</t>
  </si>
  <si>
    <t>Danilo Sato, Arif Wider, Christoph Windheuser</t>
  </si>
  <si>
    <t>Martin Fowler</t>
  </si>
  <si>
    <t>https://martinfowler.com/articles/cd4ml.html</t>
  </si>
  <si>
    <t>WHY IS MLOPS GAINING PROMINENCE?</t>
  </si>
  <si>
    <t>Vishal Chawla</t>
  </si>
  <si>
    <t>Analytics in diamag</t>
  </si>
  <si>
    <t>https://analyticsindiamag.com/why-is-mlops-gaining-prominence/</t>
  </si>
  <si>
    <t>Dotscience on OpenShift: Enabling DevOps for MLOps</t>
  </si>
  <si>
    <t>Alex Handy</t>
  </si>
  <si>
    <t>RedHat OpenShift</t>
  </si>
  <si>
    <t>https://www.openshift.com/blog/dotscience-on-openshift</t>
  </si>
  <si>
    <t>Algorithmia Website</t>
  </si>
  <si>
    <t>https://algorithmia.com/</t>
  </si>
  <si>
    <t>What would machine learning look like if you mixed in DevOps?</t>
  </si>
  <si>
    <t>Ryan Dawson</t>
  </si>
  <si>
    <t>The register</t>
  </si>
  <si>
    <t>https://www.theregister.co.uk/2020/03/07/devops_machine_learning_mlops/</t>
  </si>
  <si>
    <t>MLOps for production-level machine learning</t>
  </si>
  <si>
    <t>Aaron Schneider</t>
  </si>
  <si>
    <t>BrightTALK</t>
  </si>
  <si>
    <t>Webinar</t>
  </si>
  <si>
    <t>https://www.brighttalk.com/webcast/17914/383250/mlops-for-production-level-machine-learning</t>
  </si>
  <si>
    <t>More Effective Machine LEarning Production with MLOps</t>
  </si>
  <si>
    <t>Meciej Mazur</t>
  </si>
  <si>
    <t>Medium</t>
  </si>
  <si>
    <t>https://medium.com/pgs-software/more-effective-machine-learning-production-with-mlops-78c4036beee4</t>
  </si>
  <si>
    <t>MLOps tools hope to boost enterprise model implementation</t>
  </si>
  <si>
    <t>George Lawton</t>
  </si>
  <si>
    <t>Search Entrpreise AI</t>
  </si>
  <si>
    <t>https://searchenterpriseai.techtarget.com/feature/MLOps-tools-hope-to-boost-enterprise-model-implementation</t>
  </si>
  <si>
    <t>Dotscience Gains Momentum in the MLOps Ecosystem and Accelerates Deployment of Machine Learning Models into Production with New Technology Partnerships and Product Innovations</t>
  </si>
  <si>
    <t>Mark Williams</t>
  </si>
  <si>
    <t>Business wire</t>
  </si>
  <si>
    <t>https://www.businesswire.com/news/home/20191218005226/en/Dotscience-Gains-Momentum-MLOps-Ecosystem-Accelerates-Deployment</t>
  </si>
  <si>
    <t>How Slalom and WordStream Used MLOps to Unify Machine Learning and DevOps on AWS</t>
  </si>
  <si>
    <t>Dylan Tong, Courtney McKay, Krishnama Raju</t>
  </si>
  <si>
    <t>AWS</t>
  </si>
  <si>
    <t>https://aws.amazon.com/blogs/apn/how-slalom-and-wordstream-used-mlops-to-unify-machine-learning-and-devops-on-aws/</t>
  </si>
  <si>
    <t>MLOps 101 - Modern Operation of a Machine Learning Application</t>
  </si>
  <si>
    <t>Payam Mokhtarian</t>
  </si>
  <si>
    <t>Linked in</t>
  </si>
  <si>
    <t>https://www.linkedin.com/pulse/mlops-101-modern-operation-machine-learning-payam-mokhtarian/</t>
  </si>
  <si>
    <t>Delivering on the Vision of MLOps</t>
  </si>
  <si>
    <t>William McKnight</t>
  </si>
  <si>
    <t>GigaOm</t>
  </si>
  <si>
    <t>White paper</t>
  </si>
  <si>
    <t>https://gigaom.com/report/delivering-on-the-vision-of-mlops/</t>
  </si>
  <si>
    <t>Enterprise Readiness, MLOps and Lifecycle Management with Jordan Edwards (Transcript)</t>
  </si>
  <si>
    <t>Jordan Edwards</t>
  </si>
  <si>
    <t>twiml</t>
  </si>
  <si>
    <t>Transcript</t>
  </si>
  <si>
    <t>https://twimlai.com/twiml-talk-321-enterprise-readiness-mlops-and-lifecycle-management-with-jordan-edwards-transcript/</t>
  </si>
  <si>
    <t>MLOps: The end of end-to-end</t>
  </si>
  <si>
    <t>Kyle Gallatin</t>
  </si>
  <si>
    <t>Mosaic Ventures</t>
  </si>
  <si>
    <t>https://www.mosaicventures.com/mosaicblog/2020/2/20/mlops-the-end-of-end-to-end</t>
  </si>
  <si>
    <t>Best Practices for MLOps and the Machine Learning Lifecycle</t>
  </si>
  <si>
    <t>Katinka Gereb</t>
  </si>
  <si>
    <t>Contino</t>
  </si>
  <si>
    <t>https://www.contino.io/insights/mlops-and-the-machine-learning-lifecycle</t>
  </si>
  <si>
    <t>Robust and scalable Machine Learning lifecycle for a high performing AI team</t>
  </si>
  <si>
    <t>Emmanuel Raj</t>
  </si>
  <si>
    <t>Tietoevvery</t>
  </si>
  <si>
    <t>https://www.tietoevry.com/en/blog/2019/12/robust-and-scalable-ml-lifecycle-for-a-high-performing-ai-team/</t>
  </si>
  <si>
    <t>Introducing MLOps And SDX for Models in Cloudera Machine Learning</t>
  </si>
  <si>
    <t>Alex Beshears</t>
  </si>
  <si>
    <t>https://blog.cloudera.com/introducing-mlops-and-sdx-for-models-in-cloudera-machine-learning/</t>
  </si>
  <si>
    <t>AI &amp; Machine Learning Landscape (Part 3): Model Deployment and Management</t>
  </si>
  <si>
    <t>Austan Kodra</t>
  </si>
  <si>
    <t>Heartbeat</t>
  </si>
  <si>
    <t>https://heartbeat.fritz.ai/ai-machine-learning-landscape-part-3-model-deployment-and-management-b47e52bbbffa</t>
  </si>
  <si>
    <t>Dotscience announces MLOps integration with GitLab</t>
  </si>
  <si>
    <t>Chris Sterry</t>
  </si>
  <si>
    <t>GitLab</t>
  </si>
  <si>
    <t>https://about.gitlab.com/blog/2019/12/18/dotscience-mlops-integration/</t>
  </si>
  <si>
    <t>MLOps with a Feature Store</t>
  </si>
  <si>
    <t>Fabia Buso,Jim Dowling</t>
  </si>
  <si>
    <t>Logical Clocks</t>
  </si>
  <si>
    <t>https://www.logicalclocks.com/blog/mlops-with-a-feature-store</t>
  </si>
  <si>
    <t>ML-Ops: Productionalizing Machine Learning on Scale</t>
  </si>
  <si>
    <t>Abineet Bason</t>
  </si>
  <si>
    <t>Latent view</t>
  </si>
  <si>
    <t>https://www.latentview.com/blog/ml-ops-productionalizing-machine-learning-on-scale/</t>
  </si>
  <si>
    <t>Spell Website</t>
  </si>
  <si>
    <t>https://spell.run/platform</t>
  </si>
  <si>
    <t>ML-Ops how to bring your data science to production</t>
  </si>
  <si>
    <t>Herman Wu</t>
  </si>
  <si>
    <t>Slideshare</t>
  </si>
  <si>
    <t>https://www.slideshare.net/zobeide/mlops-how-to-bring-your-data-science-to-production</t>
  </si>
  <si>
    <t>Why We Need DevOps for ML Data</t>
  </si>
  <si>
    <t>Kevin Stupf</t>
  </si>
  <si>
    <t>Tecton</t>
  </si>
  <si>
    <t>https://tecton.ai/blog/devops-ml-data/</t>
  </si>
  <si>
    <t>MLOps: CI/CD for Machine Learning Pipelines &amp; Model Deployment with Kubeflow</t>
  </si>
  <si>
    <t>Siganakis</t>
  </si>
  <si>
    <t>Growing Data</t>
  </si>
  <si>
    <t>https://growingdata.com.au/mlops-ci-cd-for-machine-learning-pipelines-model-deployment-with-kubeflow/</t>
  </si>
  <si>
    <t>Data Science Platform Powering Machine Learning Pipelines</t>
  </si>
  <si>
    <t>Aguazo</t>
  </si>
  <si>
    <t>https://www.iguazio.com/technology/</t>
  </si>
  <si>
    <t>Dotscience Looks To Simplify MLOps and Speed Delivery of AI Projects</t>
  </si>
  <si>
    <t>Brenda Fox</t>
  </si>
  <si>
    <t>Integration developer news</t>
  </si>
  <si>
    <t>https://www.idevnews.com/stories/7310/Dotscience-Looks-To-Simplify-MLOps-and-Speed-Delivery-of-AI-Projects</t>
  </si>
  <si>
    <t>Top 5 FAQs on Operationalizing ML Workflow using Azure Machine Learning</t>
  </si>
  <si>
    <t>Makarand P Batchu</t>
  </si>
  <si>
    <t>SNP</t>
  </si>
  <si>
    <t>https://www.snp.com/blog/top-5-faqs-operationalizing-ml-workflow-using-azure-machine-learning</t>
  </si>
  <si>
    <t>AI &amp; Machine Learning Operationalization Software</t>
  </si>
  <si>
    <t>G2</t>
  </si>
  <si>
    <t>https://www.g2.com/categories/ai-machine-learning-operationalization?order=popular#product-list</t>
  </si>
  <si>
    <t>MLOps on Kubernetes with Portable Profiles</t>
  </si>
  <si>
    <t>Chanwit Kaewkasi</t>
  </si>
  <si>
    <t>Weave</t>
  </si>
  <si>
    <t>https://www.weave.works/blog/mlops-on-kubernetes-with-portable-profiles</t>
  </si>
  <si>
    <t>What's ne in Azure AI services</t>
  </si>
  <si>
    <t>Mary Branscombe</t>
  </si>
  <si>
    <t>Code Matters</t>
  </si>
  <si>
    <t>https://codematters.online/whats-new-in-azure-ai-services/</t>
  </si>
  <si>
    <t>Dotscience Enables Simplest Method for Building, Deploying and Monitoring ML Models in Production on Kubernetes Clusters to Accelerate the Delivery of Business Value from AI</t>
  </si>
  <si>
    <t>Editorial Team</t>
  </si>
  <si>
    <t>Inside big data</t>
  </si>
  <si>
    <t>https://insidebigdata.com/2019/11/03/dotscience-enables-simplest-method-for-building-deploying-and-monitoring-ml-models-in-production-on-kubernetes-clusters-to-accelerate-the-delivery-of-business-value-from-ai/</t>
  </si>
  <si>
    <t>THE DEFINITIVE GUIDE TO Machine Learning Platforms</t>
  </si>
  <si>
    <t xml:space="preserve"> Sam Charrington</t>
  </si>
  <si>
    <t>Twiml</t>
  </si>
  <si>
    <t>https://s3-us-west-2.amazonaws.com/com.cloudpulsestrat/public/TWIML_ML_Platforms.pdf</t>
  </si>
  <si>
    <t>Deploying A Scalable Deep Learning Solution in Production with Tensorflow: A Reference Design with Mellanox and ParallelM</t>
  </si>
  <si>
    <t>Mellanox Technologies</t>
  </si>
  <si>
    <t>https://community.mellanox.com/s/article/deploying-a-scalable-deep-learning-solution-in-production-with-tensorflow--a-reference-design-with-mellanox-and-parallelm</t>
  </si>
  <si>
    <t>Allegro Website</t>
  </si>
  <si>
    <t>https://allegro.ai/</t>
  </si>
  <si>
    <t>Creating End-to-End MLOps pipelines using Azure ML and Azure Pipelines</t>
  </si>
  <si>
    <t>Ben Alex Keen</t>
  </si>
  <si>
    <t>https://benalexkeen.com/creating-end-to-end-mlops-pipelines-using-azure-ml-and-azure-pipelines-part-1/</t>
  </si>
  <si>
    <t>Total Google</t>
  </si>
  <si>
    <t>Google Scholar</t>
  </si>
  <si>
    <t>Practical DataOps</t>
  </si>
  <si>
    <t>Harvinder Atwal</t>
  </si>
  <si>
    <t>Springer</t>
  </si>
  <si>
    <t>Book</t>
  </si>
  <si>
    <t>https://doi.org/10.1007/978-1-4842-5104-1_7</t>
  </si>
  <si>
    <t>Comprehensive Support of the Lifecycle of ML models in Model Management systems</t>
  </si>
  <si>
    <t>Matthias Popp</t>
  </si>
  <si>
    <t>Univesity Stuttgart</t>
  </si>
  <si>
    <t>Thesis</t>
  </si>
  <si>
    <t>https://elib.uni-stuttgart.de/bitstream/11682/10707/1/Master-Thesis-Matthias-Popp.pdf</t>
  </si>
  <si>
    <t>Enhancing Dependability in Big Data Analytics Enterprise Pipelines</t>
  </si>
  <si>
    <t>Hira ZahidTariq Mahmood, Nassar Ikram</t>
  </si>
  <si>
    <t>Journal</t>
  </si>
  <si>
    <t>https://doi.org/10.1007/978-3-030-05345-1_23</t>
  </si>
  <si>
    <t>When DevOps Meets Meta-Learning: A Portfolio to Rule them all</t>
  </si>
  <si>
    <t xml:space="preserve">Benjamin Benni, Mireille Blay-Fornarino,  Sebastien Mosser , Frederic Precioso, Gunther Jungbluth </t>
  </si>
  <si>
    <t>International Conference on Model Driven Engineering Languages and Systems Companion</t>
  </si>
  <si>
    <t>https://sci-hub.tw/10.1109/MODELS-C.2019.00092</t>
  </si>
  <si>
    <t>A Survey of Current End-user Data Analytics Tool Support</t>
  </si>
  <si>
    <t>Hourieh Khalajzadeh, Mohamed Abdelrazek, John Grundy, John Hosking, Qiang He</t>
  </si>
  <si>
    <t>International Congress on Big Data</t>
  </si>
  <si>
    <t>https://doi.org/10.1109/BigDataCongress.2018.00013</t>
  </si>
  <si>
    <t>An end-to-end model-based approach to support big data analytics development</t>
  </si>
  <si>
    <t>Hourieh Khalajzadeh, Andrew Simmons, Mohamed Abdelrazek, John Grundy, John Hosking, Qiang He</t>
  </si>
  <si>
    <t>Journal of Visual Languages and Computign</t>
  </si>
  <si>
    <t>https://www.researchgate.net/publication/340495746_An_End-to-End_Model-based_Approach_to_Support_Big_Data_Analytics_Development</t>
  </si>
  <si>
    <t>Total Scholar</t>
  </si>
  <si>
    <t>Stars</t>
  </si>
  <si>
    <t>GitHub</t>
  </si>
  <si>
    <t>MLOps examples</t>
  </si>
  <si>
    <t>jpe316</t>
  </si>
  <si>
    <t>https://github.com/microsoft/MLOps</t>
  </si>
  <si>
    <t>MLOps using Azur ML Services and Azure DevOps</t>
  </si>
  <si>
    <t>zoekdestep</t>
  </si>
  <si>
    <t>Github</t>
  </si>
  <si>
    <t>https://github.com/microsoft/MLOpsPython</t>
  </si>
  <si>
    <t>awesome-production-machine-learning</t>
  </si>
  <si>
    <t>pplonski</t>
  </si>
  <si>
    <t>EthicalML</t>
  </si>
  <si>
    <t>3.5K</t>
  </si>
  <si>
    <t>https://github.com/EthicalML/awesome-production-machine-learning</t>
  </si>
  <si>
    <t>A list of references for MLOps</t>
  </si>
  <si>
    <t>visenger</t>
  </si>
  <si>
    <t>https://github.com/visenger/mlops-references</t>
  </si>
  <si>
    <t>Model Serving Made Easy</t>
  </si>
  <si>
    <t>parano</t>
  </si>
  <si>
    <t>1.1K</t>
  </si>
  <si>
    <t>https://github.com/bentoml/BentoML</t>
  </si>
  <si>
    <t xml:space="preserve">A framework to deploy, manage and scale your production machine learning to thousands of models </t>
  </si>
  <si>
    <t>RafalSKolsinki seldondev</t>
  </si>
  <si>
    <t>SeldonIO</t>
  </si>
  <si>
    <t>1.5K</t>
  </si>
  <si>
    <t>https://github.com/SeldonIO/seldon-core</t>
  </si>
  <si>
    <t>An introduction to machine learning model deployment operations (MLOps) using Python, Docker, Kubernetes and Seldon-Core.</t>
  </si>
  <si>
    <t>alecionnides</t>
  </si>
  <si>
    <t>Alecloannides</t>
  </si>
  <si>
    <t>https://github.com/AlexIoannides/kubernetes-ml-ops</t>
  </si>
  <si>
    <t>Total github</t>
  </si>
  <si>
    <t>Views</t>
  </si>
  <si>
    <t>Youtube</t>
  </si>
  <si>
    <t>DevOps For ASP.NET Developers Pt.1 - What is DevOps?</t>
  </si>
  <si>
    <t>Microsoft Developer</t>
  </si>
  <si>
    <t>Video</t>
  </si>
  <si>
    <t>https://www.youtube.com/watch?v=RAlHg2adggQ&amp;list=PLs-on7OmOBMbK71IzA4sccFg6yq4YiygE&amp;index=68&amp;t=0s</t>
  </si>
  <si>
    <t>"Kubeflow, MLFlow and Beyond — augmenting ML delivery" Stepan Pushkarev</t>
  </si>
  <si>
    <t>Stephan Pushkarev</t>
  </si>
  <si>
    <t>Provectus</t>
  </si>
  <si>
    <t>https://www.youtube.com/watch?v=drX5bPIr3AI</t>
  </si>
  <si>
    <t>Managing Machine Learning in Production with Kubeflow and DevOps - David Aronchick, Microsoft</t>
  </si>
  <si>
    <t>David Aronchick</t>
  </si>
  <si>
    <t>CNCF [Cloud Native Computing Foundation]</t>
  </si>
  <si>
    <t>https://www.youtube.com/watch?v=lu5zHvpQeSI</t>
  </si>
  <si>
    <t>Managing your ML lifecycle with Azure Databricks and Azure ML - BRK3010</t>
  </si>
  <si>
    <t>https://www.youtube.com/watch?v=pe_OH07wAYc</t>
  </si>
  <si>
    <t>What is ML Ops? Best Practices for DevOps for ML (Cloud Next '18)</t>
  </si>
  <si>
    <t>Google Cloud Platform</t>
  </si>
  <si>
    <t>https://www.youtube.com/watch?v=_jnhXzY1HCw</t>
  </si>
  <si>
    <t>Total video</t>
  </si>
  <si>
    <t>Total</t>
  </si>
  <si>
    <t>Abbreviation</t>
  </si>
  <si>
    <t>MLOps tool</t>
  </si>
  <si>
    <t>Online Documentation URL</t>
  </si>
  <si>
    <t>Selection Results</t>
  </si>
  <si>
    <t>Alg</t>
  </si>
  <si>
    <t>All</t>
  </si>
  <si>
    <t>Air</t>
  </si>
  <si>
    <t>Apache Airflow</t>
  </si>
  <si>
    <t>https://airflow.apache.org/docs/stable/</t>
  </si>
  <si>
    <t>Yes</t>
  </si>
  <si>
    <t>Arg</t>
  </si>
  <si>
    <t>https://docs.aws.amazon.com/sagemaker/?id=docs-gateway</t>
  </si>
  <si>
    <t>Azu</t>
  </si>
  <si>
    <t>Azure Machine Learning</t>
  </si>
  <si>
    <t>https://docs.microsoft.com/en-us/azure/machine-learning/overview-what-is-azure-machine-learning</t>
  </si>
  <si>
    <t>Ben</t>
  </si>
  <si>
    <t>https://docs.bentoml.org/en/latest/</t>
  </si>
  <si>
    <t>Clo</t>
  </si>
  <si>
    <t>https://docs.cloudera.com/cdp/cloud/index.html</t>
  </si>
  <si>
    <t>Dot</t>
  </si>
  <si>
    <t>https://docs.dotscience.com/</t>
  </si>
  <si>
    <t>GAI</t>
  </si>
  <si>
    <t>https://cloud.google.com/ai-platform/docs</t>
  </si>
  <si>
    <t>Git</t>
  </si>
  <si>
    <t>https://docs.gitlab.com/ee/README.html</t>
  </si>
  <si>
    <t>Jen</t>
  </si>
  <si>
    <t>https://www.jenkins.io/doc/</t>
  </si>
  <si>
    <t>Gra</t>
  </si>
  <si>
    <t>https://docs.paperspace.com/gradient/</t>
  </si>
  <si>
    <t>IBM</t>
  </si>
  <si>
    <t>https://cloud.ibm.com/docs?tab=all-docs</t>
  </si>
  <si>
    <t>Kub</t>
  </si>
  <si>
    <t>https://www.kubeflow.org/docs/</t>
  </si>
  <si>
    <t>MLF</t>
  </si>
  <si>
    <t>https://mlflow.org/docs/latest/index.html</t>
  </si>
  <si>
    <t>Pol</t>
  </si>
  <si>
    <t>https://docs.polyaxon.com/</t>
  </si>
  <si>
    <t>Spe</t>
  </si>
  <si>
    <t>https://spell.run/docs/home/</t>
  </si>
  <si>
    <t>Sel</t>
  </si>
  <si>
    <t>https://docs.seldon.io/projects/seldon-core/en/v1.1.0/index.html</t>
  </si>
  <si>
    <t>TensorFlow Extended</t>
  </si>
  <si>
    <t>https://www.tensorflow.org/tfx/guide</t>
  </si>
  <si>
    <t>Val</t>
  </si>
  <si>
    <t>https://docs.valohai.com/core-concepts/what-is-valohai/</t>
  </si>
  <si>
    <t>Ver</t>
  </si>
  <si>
    <t>Verta AI</t>
  </si>
  <si>
    <t>https://docs.verta.ai/en/master/verta.html</t>
  </si>
  <si>
    <t>ID</t>
  </si>
  <si>
    <t>Legend</t>
  </si>
  <si>
    <t>Amazon AWS Sagemaker Studio</t>
  </si>
  <si>
    <t>Azure DataBricks</t>
  </si>
  <si>
    <t>Knative</t>
  </si>
  <si>
    <t>IBM Watson Machine LEarning</t>
  </si>
  <si>
    <t>Include</t>
  </si>
  <si>
    <t>Google</t>
  </si>
  <si>
    <t>Exclude</t>
  </si>
  <si>
    <t>Developer wesite</t>
  </si>
  <si>
    <t>No MLOps tools mentioned</t>
  </si>
  <si>
    <t>HPE Machine Learning Ops</t>
  </si>
  <si>
    <t>HPE</t>
  </si>
  <si>
    <t>https://www.hpe.com/us/en/solutions/machine-learning-operations.html</t>
  </si>
  <si>
    <t>Productionize AI-enabled applications in the enterprise-grade manner</t>
  </si>
  <si>
    <t>Grape up</t>
  </si>
  <si>
    <t>https://grapeup.com/ai/ml-ops/</t>
  </si>
  <si>
    <t>Deploy and Optimize Machine Learning at scale</t>
  </si>
  <si>
    <t>ParallelM</t>
  </si>
  <si>
    <t>https://www.parallelm.com/product/</t>
  </si>
  <si>
    <t>Machine Learning Operations (MLOps) platform</t>
  </si>
  <si>
    <t>Activeeon</t>
  </si>
  <si>
    <t>https://www.activeeon.com/solutions/mlops-workflows/</t>
  </si>
  <si>
    <t>MLOps Platform – Productionizing Machine Learning Models</t>
  </si>
  <si>
    <t>Nacdeep Singh Gill</t>
  </si>
  <si>
    <t>Xenonstack</t>
  </si>
  <si>
    <t>https://www.xenonstack.com/blog/mlops/</t>
  </si>
  <si>
    <t>Valohai Documentation</t>
  </si>
  <si>
    <t>Martin Flower</t>
  </si>
  <si>
    <t>Article</t>
  </si>
  <si>
    <t>Algorithmia Documentation</t>
  </si>
  <si>
    <t>https://www.himsslearn.org/enhance-business-value-machine-learning-models-integrating-machine-learning-ops-mlops</t>
  </si>
  <si>
    <t>SAP Data Intelligence as an MLOps platform</t>
  </si>
  <si>
    <t>Stojan Maleschlijski</t>
  </si>
  <si>
    <t>SAP</t>
  </si>
  <si>
    <t>https://blogs.sap.com/2020/02/28/sap-data-intelligence-as-an-mlops-platform/</t>
  </si>
  <si>
    <t>Dylan Tong, Courtney McKay, and Krishnama Raju</t>
  </si>
  <si>
    <t>BLog post</t>
  </si>
  <si>
    <t>Report</t>
  </si>
  <si>
    <t>Operational Machine Learning: Seven Considerations for Successful MLOps</t>
  </si>
  <si>
    <t>Nisha Talagala</t>
  </si>
  <si>
    <t>KDnuggets</t>
  </si>
  <si>
    <t>https://www.kdnuggets.com/2018/04/operational-machine-learning-successful-mlops.html</t>
  </si>
  <si>
    <t>https://pythian.com/data-science</t>
  </si>
  <si>
    <t>https://odsc.com/speakers/production-grade-mlops-platforms-to-help-organize-machine-learning-life-cycles/</t>
  </si>
  <si>
    <t>https://devclass.com/2019/05/13/microsoft-melds-ml-devops-mlops-on-azure/</t>
  </si>
  <si>
    <t>https://pureai.com/articles/2020/02/20/ml-github-integration.aspx</t>
  </si>
  <si>
    <t>https://www.youtube.com/watch?v=_xH7mlDGb0c</t>
  </si>
  <si>
    <t>http://ml4all.org/schedule.html</t>
  </si>
  <si>
    <t>https://thenewstack.io/how-kubernetes-could-orchestrate-machine-learning-pipelines/</t>
  </si>
  <si>
    <t>https://www.zdnet.com/article/cloudera-machine-learning-mlops-suite-generally-available-as-it-aims-to-manage-models-analytics/</t>
  </si>
  <si>
    <t>https://www.manifold.ai/orbyter-a-python-toolkit-for-mlops</t>
  </si>
  <si>
    <t>Gitlab Documentation</t>
  </si>
  <si>
    <t>https://mlops-systems.github.io/</t>
  </si>
  <si>
    <t>https://ubuntu.com/blog/machine-learning-operations-mlops-deploy-at-scale</t>
  </si>
  <si>
    <t>Bog post</t>
  </si>
  <si>
    <t>Spell Documentation</t>
  </si>
  <si>
    <t>https://www.aithority.com/machine-learning/truelayer-deploys-dotscience-mlops-platform-to-speed-ai-development-and-reduce-engineering-effort-and-risk-from-untracked-models/</t>
  </si>
  <si>
    <t>https://springml.com/events/operationalizing-ml-models-with-mlops/</t>
  </si>
  <si>
    <t>Machine learning lifecycle management with Acumos AI platform across multiple environments</t>
  </si>
  <si>
    <t>Soichi Takashige</t>
  </si>
  <si>
    <t>Hitachi</t>
  </si>
  <si>
    <t>Lecture</t>
  </si>
  <si>
    <t>https://events19.linuxfoundation.org/wp-content/uploads/2018/07/OSSJ2019-Machine-learning-lifecycle-management-with-Acumos-AI-platform-across-multiple-environment-r2.pdf</t>
  </si>
  <si>
    <t>GigaSpaces Version 15.0 Release: Operationalizing Machine Learning with MLOps</t>
  </si>
  <si>
    <t>Yoav Einav</t>
  </si>
  <si>
    <t>Gigaspaces</t>
  </si>
  <si>
    <t>https://www.gigaspaces.com/blog/gigaspaces-version15-0-release-operationalizing-machine-learning-with-mlops/</t>
  </si>
  <si>
    <t>https://blog.dataiku.com/accelerate-ai-mlops</t>
  </si>
  <si>
    <t>https://sessionize.com/alexander-slotte/</t>
  </si>
  <si>
    <t>https://www.dynamicsedge.com/article/course-40559-azure-mlops-training</t>
  </si>
  <si>
    <t>https://community.ibm.com/community/user/datascience/blogs/paco-nathan/2019/09/09/ml-ops-day-oscon-2019</t>
  </si>
  <si>
    <t>http://infolegproject.net/kyxxyq/azure-machine-learning-documentation.html</t>
  </si>
  <si>
    <t>https://dynamicconsultantsgroup.com/services/azure-cloud-services/azure-ai-machine-learning/</t>
  </si>
  <si>
    <t>https://blog.datakitchen.io/blog/what-the-heck-is-ops</t>
  </si>
  <si>
    <t>https://devops.com/are-self-service-machine-learning-models-the-future-of-ai-integration/</t>
  </si>
  <si>
    <t>https://www.infoq.com/news/2020/02/algorithmia-ML-github/</t>
  </si>
  <si>
    <t>https://www.mlopsnyc.com/agenda-sessions</t>
  </si>
  <si>
    <t>Case study</t>
  </si>
  <si>
    <t>https://www.nextlytics.com/blog/pyconde/pydata-2019-news-on-machine-learning-and-data-analytics</t>
  </si>
  <si>
    <t>http://stanne.com/3kkywlr/mlflow-google-cloud.html</t>
  </si>
  <si>
    <t>http://poplovok.xyz/enter/?mark=20200515-envysionfitness.net/wp-includes/Requests/Cookie/ytehypc&amp;tpl=xxx&amp;engkey=collaboration+in+azure+machine+learning+is+possible+through</t>
  </si>
  <si>
    <t>https://anchor.fm/mlops/episodes/MLOps-community-meetup-9-with-Charles-Martin---10-years-deploying-Machine-Learning-in-the-Enterprise-The-Inside-Scoop-ee28t3</t>
  </si>
  <si>
    <t>http://indiashop.in.net/3toy/machine-learning-demo.html</t>
  </si>
  <si>
    <t>http://www.mtlakenews.com/6i2zcn0qd/devops-vs-python.html</t>
  </si>
  <si>
    <t>http://rainbowconsultant.com/etzvl/ddpg-python-code.html</t>
  </si>
  <si>
    <t>http://poplovok.xyz/enter/?mark=20200515-hoshepirozi.ir/iqbhzd&amp;tpl=xxx&amp;engkey=ddpg+python+code</t>
  </si>
  <si>
    <t>MLOps: The Machine Learning Assembly Line</t>
  </si>
  <si>
    <t>ean-Christophe Petkovich, Prashant Raaghav &amp; Matthew Van Boxtel</t>
  </si>
  <si>
    <t>Acerta</t>
  </si>
  <si>
    <t>https://acerta.ca/blog/mlops-the-machine-learning-assembly-line/</t>
  </si>
  <si>
    <t>Allegro Documentation</t>
  </si>
  <si>
    <t>The Emergence Of ML Ops</t>
  </si>
  <si>
    <t>Ron Schmelzer</t>
  </si>
  <si>
    <t>Forbes</t>
  </si>
  <si>
    <t>Online magazine</t>
  </si>
  <si>
    <t>https://www.forbes.com/sites/cognitiveworld/2020/03/08/the-emergence-of-ml-ops/#f3ddfcd46981</t>
  </si>
  <si>
    <t>https://www.phdata.io/machine-learning/</t>
  </si>
  <si>
    <t>http://poplovok.xyz/enter/?mark=20200515-www.1wayit.com/avnrx&amp;tpl=xxx&amp;engkey=argocd+ingress</t>
  </si>
  <si>
    <t>Getting Data Right</t>
  </si>
  <si>
    <t>Jerry Held, Michael Stonebraker, Thomas H. Davenport, Ihab Ilyas, Michael L. Brodie, Andy Palmer &amp; James Markarian</t>
  </si>
  <si>
    <t>O'reilly</t>
  </si>
  <si>
    <t>https://www.tamr.com/wp-content/uploads/2016/02/Getting_Data_Right_Tamr.pdf</t>
  </si>
  <si>
    <t>Benjamin Benni∗, Mireille Blay-Fornarino∗, Sebastien Mosser ´ †, Fred´ eric Pr ´ ecioso ´ ∗, Gunther Jungbluth ¨ ∗</t>
  </si>
  <si>
    <t>https://doi.org/10.1109/MODELS-C.2019.00092</t>
  </si>
  <si>
    <t>Hourieh Khalajzadeh1 , Mohamed Abdelrazek1 , John Grundy2 , John Hosking3 , Qiang He</t>
  </si>
  <si>
    <t>Hourieh Khalajzadeh1 , Andrew Simmons2 , Mohamed Abdelrazek2 , John Grundy1 , John Hosking3 , Qiang He</t>
  </si>
  <si>
    <t>https://doi.org/10.1016/j.cola.2020.100964</t>
  </si>
  <si>
    <t>DataOps in Manufacturing and Utilities Industries</t>
  </si>
  <si>
    <t>Prabin Ranjan Sahoo, Anshu Premchand</t>
  </si>
  <si>
    <t xml:space="preserve">International Journal of Applied Information Systems (IJAIS) </t>
  </si>
  <si>
    <t>https://www.ijais.org/archives/volume12/number23/sahoo-2019-ijais-451814.pdf</t>
  </si>
  <si>
    <t>Studying Software Engineering Patterns for Designing Machine Learning Systems</t>
  </si>
  <si>
    <t>Hironori Washizak, Hiromu Uchida, Foutse Khomh, Yann-Gael Gu ¨ eh´ eneuc</t>
  </si>
  <si>
    <t>https://arxiv.org/pdf/1910.04736.pdf</t>
  </si>
  <si>
    <t>15/052020</t>
  </si>
  <si>
    <t>MLOps SIG Roadmap Draft 2020</t>
  </si>
  <si>
    <t>Ian Hellström, Michael Neale, T.C. Dox</t>
  </si>
  <si>
    <t>Continuous Delivery Foundation (CDF)</t>
  </si>
  <si>
    <t>https://github.com/cdfoundation/sig-mlops/blob/master/roadmap/2020/MLOpsRoadmap2020.md</t>
  </si>
  <si>
    <t>MLDevOps</t>
  </si>
  <si>
    <t>marvinbuss</t>
  </si>
  <si>
    <t>marvnibuss</t>
  </si>
  <si>
    <t>https://github.com/marvinbuss/MLDevOps/blob/master/Readme.md</t>
  </si>
  <si>
    <t>MLOps Tools</t>
  </si>
  <si>
    <t>Documentation</t>
  </si>
  <si>
    <t>https://docs.microsoft.com/en-us/azure/machine-learning/overview-what-is-azure-ml</t>
  </si>
  <si>
    <t>https://cloud.google.com/ai-platform/?hl=nl</t>
  </si>
  <si>
    <t>https://docs.aws.amazon.com/</t>
  </si>
  <si>
    <t>https://docs.mlops-github.com/docs/kubernetes/argo.html</t>
  </si>
  <si>
    <t>https://algorithmia.com/developers</t>
  </si>
  <si>
    <t>https://allegro.ai/docs/</t>
  </si>
  <si>
    <t>Amount</t>
  </si>
  <si>
    <t>Percent</t>
  </si>
  <si>
    <t>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</si>
</sst>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-&quot;mm&quot;-&quot;yyyy"/>
    <numFmt numFmtId="165" formatCode="d\-m\-yyyy"/>
  </numFmts>
  <fonts count="5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202124"/>
      <name val="Arial"/>
      <family val="2"/>
      <scheme val="minor"/>
    </font>
    <font>
      <sz val="11"/>
      <color rgb="FF000000"/>
      <name val="Inconsolata"/>
    </font>
    <font>
      <sz val="10"/>
      <color rgb="FF242A31"/>
      <name val="Arial"/>
      <family val="2"/>
      <scheme val="minor"/>
    </font>
    <font>
      <sz val="10"/>
      <color rgb="FF132038"/>
      <name val="Arial"/>
      <family val="2"/>
      <scheme val="minor"/>
    </font>
    <font>
      <sz val="10"/>
      <color rgb="FF080808"/>
      <name val="Arial"/>
      <family val="2"/>
      <scheme val="minor"/>
    </font>
    <font>
      <sz val="10"/>
      <color rgb="FF151515"/>
      <name val="Arial"/>
      <family val="2"/>
      <scheme val="minor"/>
    </font>
    <font>
      <sz val="10"/>
      <color rgb="FF323232"/>
      <name val="Arial"/>
      <family val="2"/>
      <scheme val="minor"/>
    </font>
    <font>
      <sz val="10"/>
      <color rgb="FF232F3E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2A2E33"/>
      <name val="Arial"/>
      <family val="2"/>
      <scheme val="minor"/>
    </font>
    <font>
      <sz val="10"/>
      <color rgb="FF454545"/>
      <name val="Arial"/>
      <family val="2"/>
      <scheme val="minor"/>
    </font>
    <font>
      <sz val="10"/>
      <color rgb="FF252525"/>
      <name val="Arial"/>
      <family val="2"/>
      <scheme val="minor"/>
    </font>
    <font>
      <sz val="11"/>
      <color rgb="FF000000"/>
      <name val="Arial"/>
      <family val="2"/>
    </font>
    <font>
      <sz val="10"/>
      <color rgb="FF333333"/>
      <name val="&quot;Source Sans Pro&quot;"/>
    </font>
    <font>
      <u/>
      <sz val="11"/>
      <color rgb="FF333333"/>
      <name val="&quot;Source Sans Pro&quot;"/>
    </font>
    <font>
      <u/>
      <sz val="11"/>
      <color rgb="FF333333"/>
      <name val="&quot;Source Sans Pro&quot;"/>
    </font>
    <font>
      <sz val="10"/>
      <color rgb="FF333333"/>
      <name val="Arial"/>
      <family val="2"/>
      <scheme val="minor"/>
    </font>
    <font>
      <u/>
      <sz val="11"/>
      <color rgb="FF006699"/>
      <name val="Arial"/>
      <family val="2"/>
    </font>
    <font>
      <u/>
      <sz val="10"/>
      <color rgb="FF0000FF"/>
      <name val="Arial"/>
      <family val="2"/>
    </font>
    <font>
      <b/>
      <sz val="12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Roboto"/>
    </font>
    <font>
      <u/>
      <sz val="10"/>
      <color rgb="FF0000FF"/>
      <name val="Sans-serif"/>
    </font>
    <font>
      <u/>
      <sz val="10"/>
      <color rgb="FF0000FF"/>
      <name val="Monospace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2B2B2B"/>
      <name val="Arial"/>
      <family val="2"/>
      <scheme val="minor"/>
    </font>
    <font>
      <sz val="10"/>
      <color rgb="FF4D4D4D"/>
      <name val="Arial"/>
      <family val="2"/>
      <scheme val="minor"/>
    </font>
    <font>
      <sz val="9"/>
      <color theme="1"/>
      <name val="AmazonEmber"/>
    </font>
    <font>
      <sz val="13"/>
      <color theme="1"/>
      <name val="Arial"/>
      <family val="2"/>
    </font>
    <font>
      <sz val="38"/>
      <color rgb="FF282E43"/>
      <name val="Arial"/>
      <family val="2"/>
      <scheme val="minor"/>
    </font>
    <font>
      <b/>
      <sz val="38"/>
      <color rgb="FF282E43"/>
      <name val="Arial"/>
      <family val="2"/>
      <scheme val="minor"/>
    </font>
    <font>
      <u/>
      <sz val="10"/>
      <color rgb="FF1155CC"/>
      <name val="Arial"/>
      <family val="2"/>
    </font>
    <font>
      <sz val="11"/>
      <color rgb="FF333333"/>
      <name val="&quot;Source Sans Pro&quot;"/>
    </font>
    <font>
      <u/>
      <sz val="11"/>
      <color rgb="FF006699"/>
      <name val="Arial"/>
      <family val="2"/>
    </font>
    <font>
      <sz val="10"/>
      <color rgb="FF24292E"/>
      <name val="Arial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EFEFE"/>
        <bgColor rgb="FFFEFEFE"/>
      </patternFill>
    </fill>
    <fill>
      <patternFill patternType="solid">
        <fgColor rgb="FFFCFCFC"/>
        <bgColor rgb="FFFCFCFC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DDDDDD"/>
        <bgColor rgb="FFDDDDDD"/>
      </patternFill>
    </fill>
    <fill>
      <patternFill patternType="solid">
        <fgColor rgb="FFF8FAFB"/>
        <bgColor rgb="FFF8FAFB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6" fillId="0" borderId="0" xfId="0" applyFont="1" applyAlignment="1"/>
    <xf numFmtId="0" fontId="4" fillId="0" borderId="2" xfId="0" applyFont="1" applyBorder="1"/>
    <xf numFmtId="0" fontId="4" fillId="0" borderId="3" xfId="0" applyFont="1" applyBorder="1"/>
    <xf numFmtId="0" fontId="4" fillId="0" borderId="3" xfId="0" applyFont="1" applyBorder="1" applyAlignment="1"/>
    <xf numFmtId="0" fontId="4" fillId="0" borderId="4" xfId="0" applyFont="1" applyBorder="1"/>
    <xf numFmtId="0" fontId="7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/>
    <xf numFmtId="0" fontId="4" fillId="0" borderId="5" xfId="0" applyFont="1" applyBorder="1" applyAlignment="1"/>
    <xf numFmtId="0" fontId="4" fillId="0" borderId="6" xfId="0" applyFont="1" applyBorder="1"/>
    <xf numFmtId="0" fontId="0" fillId="2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4" fillId="0" borderId="5" xfId="0" applyFont="1" applyBorder="1"/>
    <xf numFmtId="0" fontId="1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11" fillId="2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wrapText="1"/>
    </xf>
    <xf numFmtId="0" fontId="4" fillId="0" borderId="6" xfId="0" applyFont="1" applyBorder="1" applyAlignment="1"/>
    <xf numFmtId="0" fontId="0" fillId="2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15" fillId="0" borderId="1" xfId="0" applyFont="1" applyBorder="1" applyAlignment="1">
      <alignment wrapText="1"/>
    </xf>
    <xf numFmtId="0" fontId="16" fillId="0" borderId="1" xfId="0" applyFont="1" applyBorder="1" applyAlignment="1">
      <alignment horizontal="left" wrapText="1"/>
    </xf>
    <xf numFmtId="0" fontId="17" fillId="3" borderId="1" xfId="0" applyFont="1" applyFill="1" applyBorder="1" applyAlignment="1">
      <alignment horizontal="left" wrapText="1"/>
    </xf>
    <xf numFmtId="0" fontId="18" fillId="2" borderId="1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 wrapText="1"/>
    </xf>
    <xf numFmtId="0" fontId="20" fillId="2" borderId="1" xfId="0" applyFont="1" applyFill="1" applyBorder="1" applyAlignment="1"/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/>
    <xf numFmtId="0" fontId="4" fillId="0" borderId="9" xfId="0" applyFont="1" applyBorder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0" borderId="1" xfId="0" applyFont="1" applyBorder="1"/>
    <xf numFmtId="0" fontId="4" fillId="0" borderId="0" xfId="0" applyFont="1" applyAlignment="1"/>
    <xf numFmtId="0" fontId="21" fillId="4" borderId="1" xfId="0" applyFont="1" applyFill="1" applyBorder="1" applyAlignment="1">
      <alignment wrapText="1"/>
    </xf>
    <xf numFmtId="0" fontId="22" fillId="4" borderId="0" xfId="0" applyFont="1" applyFill="1" applyAlignment="1">
      <alignment horizontal="left"/>
    </xf>
    <xf numFmtId="0" fontId="4" fillId="0" borderId="2" xfId="0" applyFont="1" applyBorder="1" applyAlignment="1"/>
    <xf numFmtId="0" fontId="23" fillId="4" borderId="0" xfId="0" applyFont="1" applyFill="1" applyAlignment="1">
      <alignment horizontal="left"/>
    </xf>
    <xf numFmtId="0" fontId="24" fillId="2" borderId="1" xfId="0" applyFont="1" applyFill="1" applyBorder="1" applyAlignment="1">
      <alignment horizontal="left" wrapText="1"/>
    </xf>
    <xf numFmtId="0" fontId="25" fillId="0" borderId="0" xfId="0" applyFont="1" applyAlignment="1"/>
    <xf numFmtId="0" fontId="26" fillId="0" borderId="0" xfId="0" applyFont="1" applyAlignme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4" fillId="0" borderId="9" xfId="0" applyFont="1" applyBorder="1" applyAlignment="1"/>
    <xf numFmtId="0" fontId="4" fillId="0" borderId="7" xfId="0" applyFont="1" applyBorder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10" xfId="0" applyFont="1" applyBorder="1" applyAlignment="1"/>
    <xf numFmtId="0" fontId="1" fillId="0" borderId="11" xfId="0" applyFont="1" applyBorder="1"/>
    <xf numFmtId="0" fontId="1" fillId="0" borderId="12" xfId="0" applyFont="1" applyBorder="1"/>
    <xf numFmtId="0" fontId="27" fillId="0" borderId="1" xfId="0" applyFont="1" applyBorder="1" applyAlignment="1"/>
    <xf numFmtId="0" fontId="27" fillId="0" borderId="1" xfId="0" applyFont="1" applyBorder="1"/>
    <xf numFmtId="0" fontId="28" fillId="2" borderId="0" xfId="0" applyFont="1" applyFill="1" applyAlignment="1"/>
    <xf numFmtId="0" fontId="29" fillId="2" borderId="0" xfId="0" applyFont="1" applyFill="1" applyAlignment="1"/>
    <xf numFmtId="0" fontId="30" fillId="2" borderId="0" xfId="0" applyFont="1" applyFill="1" applyAlignment="1"/>
    <xf numFmtId="0" fontId="31" fillId="2" borderId="0" xfId="0" applyFont="1" applyFill="1" applyAlignment="1"/>
    <xf numFmtId="0" fontId="32" fillId="2" borderId="0" xfId="0" applyFont="1" applyFill="1" applyAlignment="1"/>
    <xf numFmtId="0" fontId="33" fillId="0" borderId="0" xfId="0" applyFont="1" applyAlignment="1"/>
    <xf numFmtId="0" fontId="34" fillId="2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1" fillId="0" borderId="0" xfId="0" applyNumberFormat="1" applyFont="1" applyAlignment="1">
      <alignment horizontal="center"/>
    </xf>
    <xf numFmtId="0" fontId="4" fillId="5" borderId="0" xfId="0" applyFont="1" applyFill="1" applyAlignment="1"/>
    <xf numFmtId="165" fontId="4" fillId="0" borderId="0" xfId="0" applyNumberFormat="1" applyFont="1" applyAlignment="1">
      <alignment horizontal="center"/>
    </xf>
    <xf numFmtId="0" fontId="4" fillId="6" borderId="0" xfId="0" applyFont="1" applyFill="1" applyAlignment="1"/>
    <xf numFmtId="0" fontId="7" fillId="2" borderId="0" xfId="0" applyFont="1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165" fontId="4" fillId="0" borderId="0" xfId="0" applyNumberFormat="1" applyFont="1" applyAlignment="1">
      <alignment horizontal="center"/>
    </xf>
    <xf numFmtId="0" fontId="4" fillId="7" borderId="0" xfId="0" applyFont="1" applyFill="1" applyAlignment="1"/>
    <xf numFmtId="0" fontId="9" fillId="0" borderId="0" xfId="0" applyFont="1" applyAlignment="1">
      <alignment horizontal="left" wrapText="1"/>
    </xf>
    <xf numFmtId="0" fontId="4" fillId="8" borderId="0" xfId="0" applyFont="1" applyFill="1" applyAlignment="1"/>
    <xf numFmtId="0" fontId="0" fillId="9" borderId="0" xfId="0" applyFont="1" applyFill="1" applyAlignment="1">
      <alignment horizontal="left" wrapText="1"/>
    </xf>
    <xf numFmtId="0" fontId="16" fillId="2" borderId="0" xfId="0" applyFont="1" applyFill="1" applyAlignment="1">
      <alignment horizontal="left" wrapText="1"/>
    </xf>
    <xf numFmtId="0" fontId="35" fillId="10" borderId="0" xfId="0" applyFont="1" applyFill="1" applyAlignment="1">
      <alignment horizontal="left" wrapText="1"/>
    </xf>
    <xf numFmtId="0" fontId="36" fillId="2" borderId="0" xfId="0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11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13" fillId="0" borderId="0" xfId="0" applyFont="1" applyAlignment="1">
      <alignment horizontal="left" wrapText="1"/>
    </xf>
    <xf numFmtId="0" fontId="24" fillId="2" borderId="0" xfId="0" applyFont="1" applyFill="1" applyAlignment="1">
      <alignment horizontal="left" wrapText="1"/>
    </xf>
    <xf numFmtId="0" fontId="14" fillId="0" borderId="0" xfId="0" applyFont="1" applyAlignment="1">
      <alignment horizontal="left" wrapText="1"/>
    </xf>
    <xf numFmtId="0" fontId="37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7" fillId="3" borderId="0" xfId="0" applyFont="1" applyFill="1" applyAlignment="1">
      <alignment horizontal="left" wrapText="1"/>
    </xf>
    <xf numFmtId="0" fontId="18" fillId="2" borderId="0" xfId="0" applyFont="1" applyFill="1" applyAlignment="1">
      <alignment horizontal="left" wrapText="1"/>
    </xf>
    <xf numFmtId="0" fontId="4" fillId="0" borderId="0" xfId="0" applyFont="1" applyAlignment="1">
      <alignment horizontal="center"/>
    </xf>
    <xf numFmtId="0" fontId="19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0" borderId="0" xfId="0" applyFont="1" applyAlignment="1">
      <alignment horizontal="left" wrapText="1"/>
    </xf>
    <xf numFmtId="0" fontId="38" fillId="0" borderId="0" xfId="0" applyFont="1" applyAlignment="1">
      <alignment horizontal="left" wrapText="1"/>
    </xf>
    <xf numFmtId="0" fontId="39" fillId="2" borderId="0" xfId="0" applyFont="1" applyFill="1" applyAlignment="1">
      <alignment horizontal="left" wrapText="1"/>
    </xf>
    <xf numFmtId="0" fontId="40" fillId="2" borderId="0" xfId="0" applyFont="1" applyFill="1" applyAlignment="1">
      <alignment horizontal="left" wrapText="1"/>
    </xf>
    <xf numFmtId="0" fontId="41" fillId="0" borderId="0" xfId="0" applyFont="1" applyAlignment="1"/>
    <xf numFmtId="0" fontId="42" fillId="4" borderId="0" xfId="0" applyFont="1" applyFill="1" applyAlignment="1">
      <alignment wrapText="1"/>
    </xf>
    <xf numFmtId="0" fontId="43" fillId="0" borderId="0" xfId="0" applyFont="1" applyAlignment="1"/>
    <xf numFmtId="0" fontId="4" fillId="0" borderId="0" xfId="0" applyFont="1" applyAlignment="1">
      <alignment horizontal="center"/>
    </xf>
    <xf numFmtId="0" fontId="4" fillId="11" borderId="0" xfId="0" applyFont="1" applyFill="1"/>
    <xf numFmtId="0" fontId="44" fillId="2" borderId="0" xfId="0" applyFont="1" applyFill="1" applyAlignment="1">
      <alignment horizontal="left" wrapText="1"/>
    </xf>
    <xf numFmtId="165" fontId="1" fillId="0" borderId="0" xfId="0" applyNumberFormat="1" applyFont="1" applyAlignment="1">
      <alignment horizontal="center"/>
    </xf>
    <xf numFmtId="0" fontId="8" fillId="2" borderId="0" xfId="0" applyFont="1" applyFill="1" applyAlignment="1"/>
    <xf numFmtId="0" fontId="45" fillId="0" borderId="0" xfId="0" applyFont="1" applyAlignment="1">
      <alignment wrapText="1"/>
    </xf>
    <xf numFmtId="0" fontId="20" fillId="2" borderId="0" xfId="0" applyFont="1" applyFill="1" applyAlignment="1"/>
    <xf numFmtId="0" fontId="47" fillId="0" borderId="0" xfId="0" applyFont="1" applyAlignment="1">
      <alignment horizontal="center"/>
    </xf>
    <xf numFmtId="0" fontId="48" fillId="11" borderId="13" xfId="0" applyFont="1" applyFill="1" applyBorder="1" applyAlignment="1"/>
    <xf numFmtId="0" fontId="48" fillId="11" borderId="13" xfId="0" applyFont="1" applyFill="1" applyBorder="1" applyAlignment="1"/>
    <xf numFmtId="0" fontId="48" fillId="11" borderId="14" xfId="0" applyFont="1" applyFill="1" applyBorder="1" applyAlignment="1"/>
    <xf numFmtId="0" fontId="48" fillId="11" borderId="14" xfId="0" applyFont="1" applyFill="1" applyBorder="1" applyAlignment="1"/>
    <xf numFmtId="0" fontId="48" fillId="11" borderId="14" xfId="0" applyFont="1" applyFill="1" applyBorder="1" applyAlignment="1"/>
    <xf numFmtId="0" fontId="49" fillId="11" borderId="14" xfId="0" applyFont="1" applyFill="1" applyBorder="1" applyAlignment="1"/>
    <xf numFmtId="0" fontId="49" fillId="0" borderId="0" xfId="0" applyFont="1" applyAlignment="1"/>
    <xf numFmtId="0" fontId="4" fillId="0" borderId="13" xfId="0" applyFont="1" applyBorder="1" applyAlignment="1"/>
    <xf numFmtId="0" fontId="49" fillId="0" borderId="10" xfId="0" applyFont="1" applyBorder="1" applyAlignment="1"/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/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50" fillId="0" borderId="1" xfId="0" applyFont="1" applyBorder="1" applyAlignment="1"/>
    <xf numFmtId="0" fontId="1" fillId="11" borderId="8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51" fillId="0" borderId="0" xfId="0" applyFont="1" applyAlignment="1"/>
    <xf numFmtId="0" fontId="52" fillId="0" borderId="0" xfId="0" applyFont="1" applyAlignme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0" fontId="4" fillId="0" borderId="4" xfId="0" applyNumberFormat="1" applyFont="1" applyBorder="1"/>
    <xf numFmtId="10" fontId="4" fillId="0" borderId="0" xfId="0" applyNumberFormat="1" applyFont="1" applyAlignment="1">
      <alignment horizontal="left"/>
    </xf>
    <xf numFmtId="0" fontId="4" fillId="0" borderId="13" xfId="0" applyFont="1" applyBorder="1" applyAlignment="1">
      <alignment horizontal="left"/>
    </xf>
    <xf numFmtId="0" fontId="8" fillId="2" borderId="2" xfId="0" applyFont="1" applyFill="1" applyBorder="1"/>
    <xf numFmtId="0" fontId="4" fillId="0" borderId="14" xfId="0" applyFont="1" applyBorder="1" applyAlignment="1"/>
    <xf numFmtId="10" fontId="4" fillId="0" borderId="6" xfId="0" applyNumberFormat="1" applyFont="1" applyBorder="1"/>
    <xf numFmtId="0" fontId="4" fillId="0" borderId="14" xfId="0" applyFont="1" applyBorder="1" applyAlignment="1">
      <alignment horizontal="left"/>
    </xf>
    <xf numFmtId="0" fontId="8" fillId="2" borderId="5" xfId="0" applyFont="1" applyFill="1" applyBorder="1"/>
    <xf numFmtId="10" fontId="4" fillId="0" borderId="9" xfId="0" applyNumberFormat="1" applyFont="1" applyBorder="1"/>
    <xf numFmtId="0" fontId="4" fillId="0" borderId="15" xfId="0" applyFont="1" applyBorder="1" applyAlignment="1">
      <alignment horizontal="left"/>
    </xf>
    <xf numFmtId="0" fontId="8" fillId="2" borderId="7" xfId="0" applyFont="1" applyFill="1" applyBorder="1"/>
    <xf numFmtId="0" fontId="1" fillId="0" borderId="10" xfId="0" applyFont="1" applyBorder="1"/>
    <xf numFmtId="10" fontId="1" fillId="0" borderId="12" xfId="0" applyNumberFormat="1" applyFont="1" applyBorder="1"/>
    <xf numFmtId="10" fontId="4" fillId="0" borderId="0" xfId="0" applyNumberFormat="1" applyFont="1"/>
    <xf numFmtId="0" fontId="4" fillId="0" borderId="0" xfId="0" applyFont="1" applyAlignment="1"/>
    <xf numFmtId="0" fontId="4" fillId="0" borderId="0" xfId="0" applyFont="1"/>
    <xf numFmtId="0" fontId="3" fillId="0" borderId="3" xfId="0" applyFont="1" applyBorder="1" applyAlignment="1"/>
    <xf numFmtId="0" fontId="46" fillId="0" borderId="3" xfId="0" applyFont="1" applyBorder="1"/>
    <xf numFmtId="0" fontId="46" fillId="0" borderId="8" xfId="0" applyFont="1" applyBorder="1"/>
    <xf numFmtId="0" fontId="47" fillId="0" borderId="10" xfId="0" applyFont="1" applyBorder="1" applyAlignment="1">
      <alignment horizontal="center"/>
    </xf>
    <xf numFmtId="0" fontId="46" fillId="0" borderId="11" xfId="0" applyFont="1" applyBorder="1"/>
    <xf numFmtId="0" fontId="46" fillId="0" borderId="12" xfId="0" applyFont="1" applyBorder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Year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'MLOps tool overview studies'!$H$22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A1C-794A-94B1-400C0FBC6B04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AA1C-794A-94B1-400C0FBC6B04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AA1C-794A-94B1-400C0FBC6B04}"/>
              </c:ext>
            </c:extLst>
          </c:dPt>
          <c:cat>
            <c:numRef>
              <c:f>'MLOps tool overview studies'!$F$23:$F$25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'MLOps tool overview studies'!$H$23:$H$25</c:f>
              <c:numCache>
                <c:formatCode>0.00%</c:formatCode>
                <c:ptCount val="3"/>
                <c:pt idx="0">
                  <c:v>6.6666666666666666E-2</c:v>
                </c:pt>
                <c:pt idx="1">
                  <c:v>0.35</c:v>
                </c:pt>
                <c:pt idx="2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1C-794A-94B1-400C0FBC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F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versus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'MLOps tool overview studies'!$G$22</c:f>
              <c:strCache>
                <c:ptCount val="1"/>
                <c:pt idx="0">
                  <c:v>Studies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'MLOps tool overview studies'!$F$23:$F$25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'MLOps tool overview studies'!$G$23:$G$25</c:f>
              <c:numCache>
                <c:formatCode>General</c:formatCode>
                <c:ptCount val="3"/>
                <c:pt idx="0">
                  <c:v>4</c:v>
                </c:pt>
                <c:pt idx="1">
                  <c:v>21</c:v>
                </c:pt>
                <c:pt idx="2">
                  <c:v>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33D-6742-B352-76DFBC6D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765128"/>
        <c:axId val="1844688170"/>
      </c:barChart>
      <c:catAx>
        <c:axId val="203276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FI"/>
          </a:p>
        </c:txPr>
        <c:crossAx val="1844688170"/>
        <c:crosses val="autoZero"/>
        <c:auto val="1"/>
        <c:lblAlgn val="ctr"/>
        <c:lblOffset val="100"/>
        <c:noMultiLvlLbl val="1"/>
      </c:catAx>
      <c:valAx>
        <c:axId val="1844688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FI"/>
          </a:p>
        </c:txPr>
        <c:crossAx val="20327651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F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'MLOps tool overview studies'!$B$42:$B$51</c:f>
              <c:strCache>
                <c:ptCount val="10"/>
                <c:pt idx="0">
                  <c:v>Blog post</c:v>
                </c:pt>
                <c:pt idx="1">
                  <c:v>Developer website</c:v>
                </c:pt>
                <c:pt idx="2">
                  <c:v>Webinar</c:v>
                </c:pt>
                <c:pt idx="3">
                  <c:v>White paper</c:v>
                </c:pt>
                <c:pt idx="4">
                  <c:v>Transcript</c:v>
                </c:pt>
                <c:pt idx="5">
                  <c:v>Journal</c:v>
                </c:pt>
                <c:pt idx="6">
                  <c:v>Book</c:v>
                </c:pt>
                <c:pt idx="7">
                  <c:v>Thesis</c:v>
                </c:pt>
                <c:pt idx="8">
                  <c:v>Github</c:v>
                </c:pt>
                <c:pt idx="9">
                  <c:v>Video</c:v>
                </c:pt>
              </c:strCache>
            </c:strRef>
          </c:cat>
          <c:val>
            <c:numRef>
              <c:f>'MLOps tool overview studies'!$C$42:$C$51</c:f>
              <c:numCache>
                <c:formatCode>General</c:formatCode>
                <c:ptCount val="10"/>
                <c:pt idx="0">
                  <c:v>28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ED-D741-AD90-3471D54CF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658903"/>
        <c:axId val="803008883"/>
      </c:barChart>
      <c:catAx>
        <c:axId val="7656589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FI"/>
          </a:p>
        </c:txPr>
        <c:crossAx val="803008883"/>
        <c:crosses val="autoZero"/>
        <c:auto val="1"/>
        <c:lblAlgn val="ctr"/>
        <c:lblOffset val="100"/>
        <c:noMultiLvlLbl val="1"/>
      </c:catAx>
      <c:valAx>
        <c:axId val="8030088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FI"/>
          </a:p>
        </c:txPr>
        <c:crossAx val="76565890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F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'MLOps tool overview studies'!$E$22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CE9D-9844-9119-F54103838A3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CE9D-9844-9119-F54103838A39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CE9D-9844-9119-F54103838A39}"/>
              </c:ext>
            </c:extLst>
          </c:dPt>
          <c:cat>
            <c:strRef>
              <c:f>'MLOps tool overview studies'!$B$23:$B$25</c:f>
              <c:strCache>
                <c:ptCount val="3"/>
                <c:pt idx="0">
                  <c:v>Journal</c:v>
                </c:pt>
                <c:pt idx="1">
                  <c:v>Book</c:v>
                </c:pt>
                <c:pt idx="2">
                  <c:v>Thesis</c:v>
                </c:pt>
              </c:strCache>
            </c:strRef>
          </c:cat>
          <c:val>
            <c:numRef>
              <c:f>'MLOps tool overview studies'!$E$23:$E$25</c:f>
              <c:numCache>
                <c:formatCode>0.00%</c:formatCode>
                <c:ptCount val="3"/>
                <c:pt idx="0">
                  <c:v>0.66666666666666663</c:v>
                </c:pt>
                <c:pt idx="1">
                  <c:v>0.16666666666666666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9D-9844-9119-F5410383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F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DC3-1849-9C51-77132B764F2C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DC3-1849-9C51-77132B764F2C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4DC3-1849-9C51-77132B764F2C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4DC3-1849-9C51-77132B764F2C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4DC3-1849-9C51-77132B764F2C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4DC3-1849-9C51-77132B764F2C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4DC3-1849-9C51-77132B764F2C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4DC3-1849-9C51-77132B764F2C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0-4DC3-1849-9C51-77132B764F2C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1-4DC3-1849-9C51-77132B764F2C}"/>
              </c:ext>
            </c:extLst>
          </c:dPt>
          <c:cat>
            <c:strRef>
              <c:f>'MLOps tool overview studies'!$B$39:$B$48</c:f>
              <c:strCache>
                <c:ptCount val="10"/>
                <c:pt idx="2">
                  <c:v>Source type</c:v>
                </c:pt>
                <c:pt idx="3">
                  <c:v>Blog post</c:v>
                </c:pt>
                <c:pt idx="4">
                  <c:v>Developer website</c:v>
                </c:pt>
                <c:pt idx="5">
                  <c:v>Webinar</c:v>
                </c:pt>
                <c:pt idx="6">
                  <c:v>White paper</c:v>
                </c:pt>
                <c:pt idx="7">
                  <c:v>Transcript</c:v>
                </c:pt>
                <c:pt idx="8">
                  <c:v>Journal</c:v>
                </c:pt>
                <c:pt idx="9">
                  <c:v>Book</c:v>
                </c:pt>
              </c:strCache>
            </c:strRef>
          </c:cat>
          <c:val>
            <c:numRef>
              <c:f>'MLOps tool overview studies'!$C$39:$C$48</c:f>
              <c:numCache>
                <c:formatCode>General</c:formatCode>
                <c:ptCount val="10"/>
                <c:pt idx="2">
                  <c:v>0</c:v>
                </c:pt>
                <c:pt idx="3">
                  <c:v>28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DC3-1849-9C51-77132B76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F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'MLOps tool overview studies'!$D$22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'MLOps tool overview studies'!$B$23:$B$25</c:f>
              <c:strCache>
                <c:ptCount val="3"/>
                <c:pt idx="0">
                  <c:v>Journal</c:v>
                </c:pt>
                <c:pt idx="1">
                  <c:v>Book</c:v>
                </c:pt>
                <c:pt idx="2">
                  <c:v>Thesis</c:v>
                </c:pt>
              </c:strCache>
            </c:strRef>
          </c:cat>
          <c:val>
            <c:numRef>
              <c:f>'MLOps tool overview studies'!$D$23:$D$25</c:f>
              <c:numCache>
                <c:formatCode>0.00%</c:formatCode>
                <c:ptCount val="3"/>
                <c:pt idx="0">
                  <c:v>6.6666666666666666E-2</c:v>
                </c:pt>
                <c:pt idx="1">
                  <c:v>1.6666666666666666E-2</c:v>
                </c:pt>
                <c:pt idx="2">
                  <c:v>1.6666666666666666E-2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A86-2A46-9935-782C1F51305B}"/>
            </c:ext>
          </c:extLst>
        </c:ser>
        <c:ser>
          <c:idx val="1"/>
          <c:order val="1"/>
          <c:tx>
            <c:strRef>
              <c:f>'MLOps tool overview studies'!$E$22</c:f>
              <c:strCache>
                <c:ptCount val="1"/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'MLOps tool overview studies'!$B$23:$B$25</c:f>
              <c:strCache>
                <c:ptCount val="3"/>
                <c:pt idx="0">
                  <c:v>Journal</c:v>
                </c:pt>
                <c:pt idx="1">
                  <c:v>Book</c:v>
                </c:pt>
                <c:pt idx="2">
                  <c:v>Thesis</c:v>
                </c:pt>
              </c:strCache>
            </c:strRef>
          </c:cat>
          <c:val>
            <c:numRef>
              <c:f>'MLOps tool overview studies'!$E$23:$E$25</c:f>
              <c:numCache>
                <c:formatCode>0.00%</c:formatCode>
                <c:ptCount val="3"/>
                <c:pt idx="0">
                  <c:v>0.66666666666666663</c:v>
                </c:pt>
                <c:pt idx="1">
                  <c:v>0.16666666666666666</c:v>
                </c:pt>
                <c:pt idx="2">
                  <c:v>0.16666666666666666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A86-2A46-9935-782C1F51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388757"/>
        <c:axId val="1069949128"/>
      </c:barChart>
      <c:catAx>
        <c:axId val="3733887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Source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FI"/>
          </a:p>
        </c:txPr>
        <c:crossAx val="1069949128"/>
        <c:crosses val="autoZero"/>
        <c:auto val="1"/>
        <c:lblAlgn val="ctr"/>
        <c:lblOffset val="100"/>
        <c:noMultiLvlLbl val="1"/>
      </c:catAx>
      <c:valAx>
        <c:axId val="10699491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FI"/>
          </a:p>
        </c:txPr>
        <c:crossAx val="37338875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F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'MLOps tool overview studies'!$C$41</c:f>
              <c:strCache>
                <c:ptCount val="1"/>
                <c:pt idx="0">
                  <c:v>Studies</c:v>
                </c:pt>
              </c:strCache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>
                    <a:solidFill>
                      <a:srgbClr val="202124"/>
                    </a:solidFill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'MLOps tool overview studies'!$B$42:$B$51</c:f>
              <c:strCache>
                <c:ptCount val="10"/>
                <c:pt idx="0">
                  <c:v>Blog post</c:v>
                </c:pt>
                <c:pt idx="1">
                  <c:v>Developer website</c:v>
                </c:pt>
                <c:pt idx="2">
                  <c:v>Webinar</c:v>
                </c:pt>
                <c:pt idx="3">
                  <c:v>White paper</c:v>
                </c:pt>
                <c:pt idx="4">
                  <c:v>Transcript</c:v>
                </c:pt>
                <c:pt idx="5">
                  <c:v>Journal</c:v>
                </c:pt>
                <c:pt idx="6">
                  <c:v>Book</c:v>
                </c:pt>
                <c:pt idx="7">
                  <c:v>Thesis</c:v>
                </c:pt>
                <c:pt idx="8">
                  <c:v>Github</c:v>
                </c:pt>
                <c:pt idx="9">
                  <c:v>Video</c:v>
                </c:pt>
              </c:strCache>
            </c:strRef>
          </c:cat>
          <c:val>
            <c:numRef>
              <c:f>'MLOps tool overview studies'!$C$42:$C$51</c:f>
              <c:numCache>
                <c:formatCode>General</c:formatCode>
                <c:ptCount val="10"/>
                <c:pt idx="0">
                  <c:v>28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DE-FC46-A8AC-00E125A8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24584"/>
        <c:axId val="123924788"/>
      </c:barChart>
      <c:catAx>
        <c:axId val="18122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FI"/>
          </a:p>
        </c:txPr>
        <c:crossAx val="123924788"/>
        <c:crosses val="autoZero"/>
        <c:auto val="1"/>
        <c:lblAlgn val="ctr"/>
        <c:lblOffset val="100"/>
        <c:noMultiLvlLbl val="1"/>
      </c:catAx>
      <c:valAx>
        <c:axId val="123924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FI"/>
          </a:p>
        </c:txPr>
        <c:crossAx val="1812245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F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'MLOps tool overview studies'!$G$22</c:f>
              <c:strCache>
                <c:ptCount val="1"/>
                <c:pt idx="0">
                  <c:v>Studies</c:v>
                </c:pt>
              </c:strCache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>
                    <a:solidFill>
                      <a:srgbClr val="202124"/>
                    </a:solidFill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'MLOps tool overview studies'!$F$23:$F$25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'MLOps tool overview studies'!$G$23:$G$25</c:f>
              <c:numCache>
                <c:formatCode>General</c:formatCode>
                <c:ptCount val="3"/>
                <c:pt idx="0">
                  <c:v>4</c:v>
                </c:pt>
                <c:pt idx="1">
                  <c:v>21</c:v>
                </c:pt>
                <c:pt idx="2">
                  <c:v>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ED5-A746-A30D-2F91B969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425471"/>
        <c:axId val="464405878"/>
      </c:barChart>
      <c:catAx>
        <c:axId val="79042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FI"/>
          </a:p>
        </c:txPr>
        <c:crossAx val="464405878"/>
        <c:crosses val="autoZero"/>
        <c:auto val="1"/>
        <c:lblAlgn val="ctr"/>
        <c:lblOffset val="100"/>
        <c:noMultiLvlLbl val="1"/>
      </c:catAx>
      <c:valAx>
        <c:axId val="464405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Studies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FI"/>
          </a:p>
        </c:txPr>
        <c:crossAx val="7904254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F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'MLOps tool overview studies'!$H$22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rgbClr val="CFE2F3"/>
              </a:solidFill>
            </c:spPr>
            <c:extLst>
              <c:ext xmlns:c16="http://schemas.microsoft.com/office/drawing/2014/chart" uri="{C3380CC4-5D6E-409C-BE32-E72D297353CC}">
                <c16:uniqueId val="{00000001-5E0D-5649-8555-04EBA5D11DDE}"/>
              </c:ext>
            </c:extLst>
          </c:dPt>
          <c:dPt>
            <c:idx val="1"/>
            <c:bubble3D val="0"/>
            <c:spPr>
              <a:solidFill>
                <a:srgbClr val="3D85C6"/>
              </a:solidFill>
            </c:spPr>
            <c:extLst>
              <c:ext xmlns:c16="http://schemas.microsoft.com/office/drawing/2014/chart" uri="{C3380CC4-5D6E-409C-BE32-E72D297353CC}">
                <c16:uniqueId val="{00000003-5E0D-5649-8555-04EBA5D11DDE}"/>
              </c:ext>
            </c:extLst>
          </c:dPt>
          <c:dPt>
            <c:idx val="2"/>
            <c:bubble3D val="0"/>
            <c:spPr>
              <a:solidFill>
                <a:srgbClr val="073763"/>
              </a:solidFill>
            </c:spPr>
            <c:extLst>
              <c:ext xmlns:c16="http://schemas.microsoft.com/office/drawing/2014/chart" uri="{C3380CC4-5D6E-409C-BE32-E72D297353CC}">
                <c16:uniqueId val="{00000005-5E0D-5649-8555-04EBA5D11DDE}"/>
              </c:ext>
            </c:extLst>
          </c:dPt>
          <c:cat>
            <c:numRef>
              <c:f>'MLOps tool overview studies'!$F$23:$F$25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'MLOps tool overview studies'!$H$23:$H$25</c:f>
              <c:numCache>
                <c:formatCode>0.00%</c:formatCode>
                <c:ptCount val="3"/>
                <c:pt idx="0">
                  <c:v>6.6666666666666666E-2</c:v>
                </c:pt>
                <c:pt idx="1">
                  <c:v>0.35</c:v>
                </c:pt>
                <c:pt idx="2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0D-5649-8555-04EBA5D1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600" b="1">
              <a:solidFill>
                <a:srgbClr val="202124"/>
              </a:solidFill>
              <a:latin typeface="+mn-lt"/>
            </a:defRPr>
          </a:pPr>
          <a:endParaRPr lang="en-F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95250</xdr:colOff>
      <xdr:row>18</xdr:row>
      <xdr:rowOff>114300</xdr:rowOff>
    </xdr:from>
    <xdr:ext cx="3505200" cy="2162175"/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66675</xdr:colOff>
      <xdr:row>18</xdr:row>
      <xdr:rowOff>123825</xdr:rowOff>
    </xdr:from>
    <xdr:ext cx="3381375" cy="2152650"/>
    <xdr:graphicFrame macro="">
      <xdr:nvGraphicFramePr>
        <xdr:cNvPr id="3" name="Chart 2" title="Diagram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66675</xdr:colOff>
      <xdr:row>30</xdr:row>
      <xdr:rowOff>0</xdr:rowOff>
    </xdr:from>
    <xdr:ext cx="3505200" cy="2152650"/>
    <xdr:graphicFrame macro="">
      <xdr:nvGraphicFramePr>
        <xdr:cNvPr id="4" name="Chart 3" title="Diagram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85725</xdr:colOff>
      <xdr:row>41</xdr:row>
      <xdr:rowOff>76200</xdr:rowOff>
    </xdr:from>
    <xdr:ext cx="3505200" cy="2162175"/>
    <xdr:graphicFrame macro="">
      <xdr:nvGraphicFramePr>
        <xdr:cNvPr id="5" name="Chart 4" title="Diagram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95250</xdr:colOff>
      <xdr:row>29</xdr:row>
      <xdr:rowOff>190500</xdr:rowOff>
    </xdr:from>
    <xdr:ext cx="3505200" cy="2152650"/>
    <xdr:graphicFrame macro="">
      <xdr:nvGraphicFramePr>
        <xdr:cNvPr id="6" name="Chart 5" title="Diagram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66675</xdr:colOff>
      <xdr:row>41</xdr:row>
      <xdr:rowOff>104775</xdr:rowOff>
    </xdr:from>
    <xdr:ext cx="3505200" cy="2162175"/>
    <xdr:graphicFrame macro="">
      <xdr:nvGraphicFramePr>
        <xdr:cNvPr id="7" name="Chart 6" title="Diagram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4</xdr:col>
      <xdr:colOff>628650</xdr:colOff>
      <xdr:row>54</xdr:row>
      <xdr:rowOff>0</xdr:rowOff>
    </xdr:from>
    <xdr:ext cx="5715000" cy="3533775"/>
    <xdr:graphicFrame macro="">
      <xdr:nvGraphicFramePr>
        <xdr:cNvPr id="8" name="Chart 7" title="Diagram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14</xdr:col>
      <xdr:colOff>609600</xdr:colOff>
      <xdr:row>54</xdr:row>
      <xdr:rowOff>0</xdr:rowOff>
    </xdr:from>
    <xdr:ext cx="5514975" cy="3533775"/>
    <xdr:graphicFrame macro="">
      <xdr:nvGraphicFramePr>
        <xdr:cNvPr id="9" name="Chart 8" title="Diagram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514350</xdr:colOff>
      <xdr:row>73</xdr:row>
      <xdr:rowOff>85725</xdr:rowOff>
    </xdr:from>
    <xdr:ext cx="5829300" cy="3590925"/>
    <xdr:graphicFrame macro="">
      <xdr:nvGraphicFramePr>
        <xdr:cNvPr id="10" name="Chart 9" title="Diagram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edium.com/pgs-software/more-effective-machine-learning-production-with-mlops-78c4036beee4" TargetMode="External"/><Relationship Id="rId18" Type="http://schemas.openxmlformats.org/officeDocument/2006/relationships/hyperlink" Target="https://gigaom.com/report/delivering-on-the-vision-of-mlops/" TargetMode="External"/><Relationship Id="rId26" Type="http://schemas.openxmlformats.org/officeDocument/2006/relationships/hyperlink" Target="https://www.logicalclocks.com/blog/mlops-with-a-feature-store" TargetMode="External"/><Relationship Id="rId39" Type="http://schemas.openxmlformats.org/officeDocument/2006/relationships/hyperlink" Target="https://s3-us-west-2.amazonaws.com/com.cloudpulsestrat/public/TWIML_ML_Platforms.pdf" TargetMode="External"/><Relationship Id="rId21" Type="http://schemas.openxmlformats.org/officeDocument/2006/relationships/hyperlink" Target="https://www.contino.io/insights/mlops-and-the-machine-learning-lifecycle" TargetMode="External"/><Relationship Id="rId34" Type="http://schemas.openxmlformats.org/officeDocument/2006/relationships/hyperlink" Target="https://www.snp.com/blog/top-5-faqs-operationalizing-ml-workflow-using-azure-machine-learning" TargetMode="External"/><Relationship Id="rId42" Type="http://schemas.openxmlformats.org/officeDocument/2006/relationships/hyperlink" Target="https://benalexkeen.com/creating-end-to-end-mlops-pipelines-using-azure-ml-and-azure-pipelines-part-1/" TargetMode="External"/><Relationship Id="rId47" Type="http://schemas.openxmlformats.org/officeDocument/2006/relationships/hyperlink" Target="https://doi.org/10.1109/BigDataCongress.2018.00013" TargetMode="External"/><Relationship Id="rId50" Type="http://schemas.openxmlformats.org/officeDocument/2006/relationships/hyperlink" Target="https://github.com/microsoft/MLOpsPython" TargetMode="External"/><Relationship Id="rId55" Type="http://schemas.openxmlformats.org/officeDocument/2006/relationships/hyperlink" Target="https://github.com/AlexIoannides/kubernetes-ml-ops" TargetMode="External"/><Relationship Id="rId7" Type="http://schemas.openxmlformats.org/officeDocument/2006/relationships/hyperlink" Target="https://martinfowler.com/articles/cd4ml.html" TargetMode="External"/><Relationship Id="rId2" Type="http://schemas.openxmlformats.org/officeDocument/2006/relationships/hyperlink" Target="https://cloud.google.com/solutions/machine-learning/mlops-continuous-delivery-and-automation-pipelines-in-machine-learning" TargetMode="External"/><Relationship Id="rId16" Type="http://schemas.openxmlformats.org/officeDocument/2006/relationships/hyperlink" Target="https://aws.amazon.com/blogs/apn/how-slalom-and-wordstream-used-mlops-to-unify-machine-learning-and-devops-on-aws/" TargetMode="External"/><Relationship Id="rId29" Type="http://schemas.openxmlformats.org/officeDocument/2006/relationships/hyperlink" Target="https://www.slideshare.net/zobeide/mlops-how-to-bring-your-data-science-to-production" TargetMode="External"/><Relationship Id="rId11" Type="http://schemas.openxmlformats.org/officeDocument/2006/relationships/hyperlink" Target="https://www.theregister.co.uk/2020/03/07/devops_machine_learning_mlops/" TargetMode="External"/><Relationship Id="rId24" Type="http://schemas.openxmlformats.org/officeDocument/2006/relationships/hyperlink" Target="https://heartbeat.fritz.ai/ai-machine-learning-landscape-part-3-model-deployment-and-management-b47e52bbbffa" TargetMode="External"/><Relationship Id="rId32" Type="http://schemas.openxmlformats.org/officeDocument/2006/relationships/hyperlink" Target="https://www.iguazio.com/technology/" TargetMode="External"/><Relationship Id="rId37" Type="http://schemas.openxmlformats.org/officeDocument/2006/relationships/hyperlink" Target="https://codematters.online/whats-new-in-azure-ai-services/" TargetMode="External"/><Relationship Id="rId40" Type="http://schemas.openxmlformats.org/officeDocument/2006/relationships/hyperlink" Target="https://community.mellanox.com/s/article/deploying-a-scalable-deep-learning-solution-in-production-with-tensorflow--a-reference-design-with-mellanox-and-parallelm" TargetMode="External"/><Relationship Id="rId45" Type="http://schemas.openxmlformats.org/officeDocument/2006/relationships/hyperlink" Target="https://doi.org/10.1007/978-3-030-05345-1_23" TargetMode="External"/><Relationship Id="rId53" Type="http://schemas.openxmlformats.org/officeDocument/2006/relationships/hyperlink" Target="https://github.com/bentoml/BentoML" TargetMode="External"/><Relationship Id="rId58" Type="http://schemas.openxmlformats.org/officeDocument/2006/relationships/hyperlink" Target="https://www.youtube.com/watch?v=lu5zHvpQeSI" TargetMode="External"/><Relationship Id="rId5" Type="http://schemas.openxmlformats.org/officeDocument/2006/relationships/hyperlink" Target="https://valohai.com/" TargetMode="External"/><Relationship Id="rId19" Type="http://schemas.openxmlformats.org/officeDocument/2006/relationships/hyperlink" Target="https://twimlai.com/twiml-talk-321-enterprise-readiness-mlops-and-lifecycle-management-with-jordan-edwards-transcript/" TargetMode="External"/><Relationship Id="rId4" Type="http://schemas.openxmlformats.org/officeDocument/2006/relationships/hyperlink" Target="https://docs.paperspace.com/machine-learning/wiki/machine-learning-operations-mlops" TargetMode="External"/><Relationship Id="rId9" Type="http://schemas.openxmlformats.org/officeDocument/2006/relationships/hyperlink" Target="https://www.openshift.com/blog/dotscience-on-openshift" TargetMode="External"/><Relationship Id="rId14" Type="http://schemas.openxmlformats.org/officeDocument/2006/relationships/hyperlink" Target="https://searchenterpriseai.techtarget.com/feature/MLOps-tools-hope-to-boost-enterprise-model-implementation" TargetMode="External"/><Relationship Id="rId22" Type="http://schemas.openxmlformats.org/officeDocument/2006/relationships/hyperlink" Target="https://www.tietoevry.com/en/blog/2019/12/robust-and-scalable-ml-lifecycle-for-a-high-performing-ai-team/" TargetMode="External"/><Relationship Id="rId27" Type="http://schemas.openxmlformats.org/officeDocument/2006/relationships/hyperlink" Target="https://www.latentview.com/blog/ml-ops-productionalizing-machine-learning-on-scale/" TargetMode="External"/><Relationship Id="rId30" Type="http://schemas.openxmlformats.org/officeDocument/2006/relationships/hyperlink" Target="https://tecton.ai/blog/devops-ml-data/" TargetMode="External"/><Relationship Id="rId35" Type="http://schemas.openxmlformats.org/officeDocument/2006/relationships/hyperlink" Target="https://www.g2.com/categories/ai-machine-learning-operationalization?order=popular" TargetMode="External"/><Relationship Id="rId43" Type="http://schemas.openxmlformats.org/officeDocument/2006/relationships/hyperlink" Target="https://doi.org/10.1007/978-1-4842-5104-1_7" TargetMode="External"/><Relationship Id="rId48" Type="http://schemas.openxmlformats.org/officeDocument/2006/relationships/hyperlink" Target="https://www.researchgate.net/publication/340495746_An_End-to-End_Model-based_Approach_to_Support_Big_Data_Analytics_Development" TargetMode="External"/><Relationship Id="rId56" Type="http://schemas.openxmlformats.org/officeDocument/2006/relationships/hyperlink" Target="https://www.youtube.com/watch?v=RAlHg2adggQ&amp;list=PLs-on7OmOBMbK71IzA4sccFg6yq4YiygE&amp;index=68&amp;t=0s" TargetMode="External"/><Relationship Id="rId8" Type="http://schemas.openxmlformats.org/officeDocument/2006/relationships/hyperlink" Target="https://analyticsindiamag.com/why-is-mlops-gaining-prominence/" TargetMode="External"/><Relationship Id="rId51" Type="http://schemas.openxmlformats.org/officeDocument/2006/relationships/hyperlink" Target="https://github.com/EthicalML/awesome-production-machine-learning" TargetMode="External"/><Relationship Id="rId3" Type="http://schemas.openxmlformats.org/officeDocument/2006/relationships/hyperlink" Target="https://towardsdatascience.com/ml-ops-machine-learning-as-an-engineering-discipline-b86ca4874a3f" TargetMode="External"/><Relationship Id="rId12" Type="http://schemas.openxmlformats.org/officeDocument/2006/relationships/hyperlink" Target="https://www.brighttalk.com/webcast/17914/383250/mlops-for-production-level-machine-learning" TargetMode="External"/><Relationship Id="rId17" Type="http://schemas.openxmlformats.org/officeDocument/2006/relationships/hyperlink" Target="https://www.linkedin.com/pulse/mlops-101-modern-operation-machine-learning-payam-mokhtarian/" TargetMode="External"/><Relationship Id="rId25" Type="http://schemas.openxmlformats.org/officeDocument/2006/relationships/hyperlink" Target="https://about.gitlab.com/blog/2019/12/18/dotscience-mlops-integration/" TargetMode="External"/><Relationship Id="rId33" Type="http://schemas.openxmlformats.org/officeDocument/2006/relationships/hyperlink" Target="https://www.idevnews.com/stories/7310/Dotscience-Looks-To-Simplify-MLOps-and-Speed-Delivery-of-AI-Projects" TargetMode="External"/><Relationship Id="rId38" Type="http://schemas.openxmlformats.org/officeDocument/2006/relationships/hyperlink" Target="https://insidebigdata.com/2019/11/03/dotscience-enables-simplest-method-for-building-deploying-and-monitoring-ml-models-in-production-on-kubernetes-clusters-to-accelerate-the-delivery-of-business-value-from-ai/" TargetMode="External"/><Relationship Id="rId46" Type="http://schemas.openxmlformats.org/officeDocument/2006/relationships/hyperlink" Target="https://sci-hub.tw/10.1109/MODELS-C.2019.00092" TargetMode="External"/><Relationship Id="rId59" Type="http://schemas.openxmlformats.org/officeDocument/2006/relationships/hyperlink" Target="https://www.youtube.com/watch?v=pe_OH07wAYc" TargetMode="External"/><Relationship Id="rId20" Type="http://schemas.openxmlformats.org/officeDocument/2006/relationships/hyperlink" Target="https://www.mosaicventures.com/mosaicblog/2020/2/20/mlops-the-end-of-end-to-end" TargetMode="External"/><Relationship Id="rId41" Type="http://schemas.openxmlformats.org/officeDocument/2006/relationships/hyperlink" Target="https://allegro.ai/" TargetMode="External"/><Relationship Id="rId54" Type="http://schemas.openxmlformats.org/officeDocument/2006/relationships/hyperlink" Target="https://github.com/SeldonIO/seldon-core" TargetMode="External"/><Relationship Id="rId1" Type="http://schemas.openxmlformats.org/officeDocument/2006/relationships/hyperlink" Target="https://azure.microsoft.com/en-us/services/machine-learning/mlops/" TargetMode="External"/><Relationship Id="rId6" Type="http://schemas.openxmlformats.org/officeDocument/2006/relationships/hyperlink" Target="https://datatonic.com/insights/mlops-grow-your-all-around-ml-capability" TargetMode="External"/><Relationship Id="rId15" Type="http://schemas.openxmlformats.org/officeDocument/2006/relationships/hyperlink" Target="https://www.businesswire.com/news/home/20191218005226/en/Dotscience-Gains-Momentum-MLOps-Ecosystem-Accelerates-Deployment" TargetMode="External"/><Relationship Id="rId23" Type="http://schemas.openxmlformats.org/officeDocument/2006/relationships/hyperlink" Target="https://blog.cloudera.com/introducing-mlops-and-sdx-for-models-in-cloudera-machine-learning/" TargetMode="External"/><Relationship Id="rId28" Type="http://schemas.openxmlformats.org/officeDocument/2006/relationships/hyperlink" Target="https://spell.run/platform" TargetMode="External"/><Relationship Id="rId36" Type="http://schemas.openxmlformats.org/officeDocument/2006/relationships/hyperlink" Target="https://www.weave.works/blog/mlops-on-kubernetes-with-portable-profiles" TargetMode="External"/><Relationship Id="rId49" Type="http://schemas.openxmlformats.org/officeDocument/2006/relationships/hyperlink" Target="https://github.com/microsoft/MLOps" TargetMode="External"/><Relationship Id="rId57" Type="http://schemas.openxmlformats.org/officeDocument/2006/relationships/hyperlink" Target="https://www.youtube.com/watch?v=drX5bPIr3AI" TargetMode="External"/><Relationship Id="rId10" Type="http://schemas.openxmlformats.org/officeDocument/2006/relationships/hyperlink" Target="https://algorithmia.com/" TargetMode="External"/><Relationship Id="rId31" Type="http://schemas.openxmlformats.org/officeDocument/2006/relationships/hyperlink" Target="https://growingdata.com.au/mlops-ci-cd-for-machine-learning-pipelines-model-deployment-with-kubeflow/" TargetMode="External"/><Relationship Id="rId44" Type="http://schemas.openxmlformats.org/officeDocument/2006/relationships/hyperlink" Target="https://elib.uni-stuttgart.de/bitstream/11682/10707/1/Master-Thesis-Matthias-Popp.pdf" TargetMode="External"/><Relationship Id="rId52" Type="http://schemas.openxmlformats.org/officeDocument/2006/relationships/hyperlink" Target="https://github.com/visenger/mlops-references" TargetMode="External"/><Relationship Id="rId60" Type="http://schemas.openxmlformats.org/officeDocument/2006/relationships/hyperlink" Target="https://www.youtube.com/watch?v=_jnhXzY1HCw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dotscience.com/" TargetMode="External"/><Relationship Id="rId13" Type="http://schemas.openxmlformats.org/officeDocument/2006/relationships/hyperlink" Target="https://cloud.ibm.com/docs?tab=all-docs" TargetMode="External"/><Relationship Id="rId18" Type="http://schemas.openxmlformats.org/officeDocument/2006/relationships/hyperlink" Target="https://docs.seldon.io/projects/seldon-core/en/v1.1.0/index.html" TargetMode="External"/><Relationship Id="rId3" Type="http://schemas.openxmlformats.org/officeDocument/2006/relationships/hyperlink" Target="https://airflow.apache.org/docs/stable/" TargetMode="External"/><Relationship Id="rId21" Type="http://schemas.openxmlformats.org/officeDocument/2006/relationships/hyperlink" Target="https://docs.verta.ai/en/master/verta.html" TargetMode="External"/><Relationship Id="rId7" Type="http://schemas.openxmlformats.org/officeDocument/2006/relationships/hyperlink" Target="https://docs.cloudera.com/cdp/cloud/index.html" TargetMode="External"/><Relationship Id="rId12" Type="http://schemas.openxmlformats.org/officeDocument/2006/relationships/hyperlink" Target="https://docs.paperspace.com/gradient/" TargetMode="External"/><Relationship Id="rId17" Type="http://schemas.openxmlformats.org/officeDocument/2006/relationships/hyperlink" Target="https://spell.run/docs/home/" TargetMode="External"/><Relationship Id="rId2" Type="http://schemas.openxmlformats.org/officeDocument/2006/relationships/hyperlink" Target="https://allegro.ai/" TargetMode="External"/><Relationship Id="rId16" Type="http://schemas.openxmlformats.org/officeDocument/2006/relationships/hyperlink" Target="https://docs.polyaxon.com/" TargetMode="External"/><Relationship Id="rId20" Type="http://schemas.openxmlformats.org/officeDocument/2006/relationships/hyperlink" Target="https://docs.valohai.com/core-concepts/what-is-valohai/" TargetMode="External"/><Relationship Id="rId1" Type="http://schemas.openxmlformats.org/officeDocument/2006/relationships/hyperlink" Target="https://algorithmia.com/" TargetMode="External"/><Relationship Id="rId6" Type="http://schemas.openxmlformats.org/officeDocument/2006/relationships/hyperlink" Target="https://docs.bentoml.org/en/latest/" TargetMode="External"/><Relationship Id="rId11" Type="http://schemas.openxmlformats.org/officeDocument/2006/relationships/hyperlink" Target="https://www.jenkins.io/doc/" TargetMode="External"/><Relationship Id="rId5" Type="http://schemas.openxmlformats.org/officeDocument/2006/relationships/hyperlink" Target="https://docs.microsoft.com/en-us/azure/machine-learning/overview-what-is-azure-m" TargetMode="External"/><Relationship Id="rId15" Type="http://schemas.openxmlformats.org/officeDocument/2006/relationships/hyperlink" Target="https://mlflow.org/docs/latest/index.html" TargetMode="External"/><Relationship Id="rId10" Type="http://schemas.openxmlformats.org/officeDocument/2006/relationships/hyperlink" Target="https://docs.gitlab.com/ee/README.html" TargetMode="External"/><Relationship Id="rId19" Type="http://schemas.openxmlformats.org/officeDocument/2006/relationships/hyperlink" Target="https://www.tensorflow.org/tfx/guide" TargetMode="External"/><Relationship Id="rId4" Type="http://schemas.openxmlformats.org/officeDocument/2006/relationships/hyperlink" Target="https://docs.aws.amazon.com/sagemaker/?id=docs-gateway" TargetMode="External"/><Relationship Id="rId9" Type="http://schemas.openxmlformats.org/officeDocument/2006/relationships/hyperlink" Target="https://cloud.google.com/ai-platform/docs" TargetMode="External"/><Relationship Id="rId14" Type="http://schemas.openxmlformats.org/officeDocument/2006/relationships/hyperlink" Target="https://www.kubeflow.org/docs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gaom.com/report/delivering-on-the-vision-of-mlops/" TargetMode="External"/><Relationship Id="rId21" Type="http://schemas.openxmlformats.org/officeDocument/2006/relationships/hyperlink" Target="https://searchenterpriseai.techtarget.com/feature/MLOps-tools-hope-to-boost-enterprise-model-implementation" TargetMode="External"/><Relationship Id="rId42" Type="http://schemas.openxmlformats.org/officeDocument/2006/relationships/hyperlink" Target="https://heartbeat.fritz.ai/ai-machine-learning-landscape-part-3-model-deployment-and-management-b47e52bbbffa" TargetMode="External"/><Relationship Id="rId47" Type="http://schemas.openxmlformats.org/officeDocument/2006/relationships/hyperlink" Target="https://www.latentview.com/blog/ml-ops-productionalizing-machine-learning-on-scale/" TargetMode="External"/><Relationship Id="rId63" Type="http://schemas.openxmlformats.org/officeDocument/2006/relationships/hyperlink" Target="https://www.idevnews.com/stories/7310/Dotscience-Looks-To-Simplify-MLOps-and-Speed-Delivery-of-AI-Projects" TargetMode="External"/><Relationship Id="rId68" Type="http://schemas.openxmlformats.org/officeDocument/2006/relationships/hyperlink" Target="https://www.infoq.com/news/2020/02/algorithmia-ML-github/" TargetMode="External"/><Relationship Id="rId84" Type="http://schemas.openxmlformats.org/officeDocument/2006/relationships/hyperlink" Target="https://allegro.ai/" TargetMode="External"/><Relationship Id="rId89" Type="http://schemas.openxmlformats.org/officeDocument/2006/relationships/hyperlink" Target="https://doi.org/10.1007/978-1-4842-5104-1_7" TargetMode="External"/><Relationship Id="rId16" Type="http://schemas.openxmlformats.org/officeDocument/2006/relationships/hyperlink" Target="https://algorithmia.com/" TargetMode="External"/><Relationship Id="rId107" Type="http://schemas.openxmlformats.org/officeDocument/2006/relationships/hyperlink" Target="https://www.youtube.com/watch?v=RAlHg2adggQ&amp;list=PLs-on7OmOBMbK71IzA4sccFg6yq4YiygE&amp;index=68&amp;t=0s" TargetMode="External"/><Relationship Id="rId11" Type="http://schemas.openxmlformats.org/officeDocument/2006/relationships/hyperlink" Target="https://valohai.com/" TargetMode="External"/><Relationship Id="rId32" Type="http://schemas.openxmlformats.org/officeDocument/2006/relationships/hyperlink" Target="https://pureai.com/articles/2020/02/20/ml-github-integration.aspx" TargetMode="External"/><Relationship Id="rId37" Type="http://schemas.openxmlformats.org/officeDocument/2006/relationships/hyperlink" Target="https://www.tietoevry.com/en/blog/2019/12/robust-and-scalable-ml-lifecycle-for-a-high-performing-ai-team/" TargetMode="External"/><Relationship Id="rId53" Type="http://schemas.openxmlformats.org/officeDocument/2006/relationships/hyperlink" Target="https://blog.dataiku.com/accelerate-ai-mlops" TargetMode="External"/><Relationship Id="rId58" Type="http://schemas.openxmlformats.org/officeDocument/2006/relationships/hyperlink" Target="https://community.ibm.com/community/user/datascience/blogs/paco-nathan/2019/09/09/ml-ops-day-oscon-2019" TargetMode="External"/><Relationship Id="rId74" Type="http://schemas.openxmlformats.org/officeDocument/2006/relationships/hyperlink" Target="https://www.nextlytics.com/blog/pyconde/pydata-2019-news-on-machine-learning-and-data-analytics" TargetMode="External"/><Relationship Id="rId79" Type="http://schemas.openxmlformats.org/officeDocument/2006/relationships/hyperlink" Target="http://indiashop.in.net/3toy/machine-learning-demo.html" TargetMode="External"/><Relationship Id="rId102" Type="http://schemas.openxmlformats.org/officeDocument/2006/relationships/hyperlink" Target="https://github.com/visenger/mlops-references" TargetMode="External"/><Relationship Id="rId5" Type="http://schemas.openxmlformats.org/officeDocument/2006/relationships/hyperlink" Target="https://www.hpe.com/us/en/solutions/machine-learning-operations.html" TargetMode="External"/><Relationship Id="rId90" Type="http://schemas.openxmlformats.org/officeDocument/2006/relationships/hyperlink" Target="https://www.tamr.com/wp-content/uploads/2016/02/Getting_Data_Right_Tamr.pdf" TargetMode="External"/><Relationship Id="rId95" Type="http://schemas.openxmlformats.org/officeDocument/2006/relationships/hyperlink" Target="https://doi.org/10.1016/j.cola.2020.100964" TargetMode="External"/><Relationship Id="rId22" Type="http://schemas.openxmlformats.org/officeDocument/2006/relationships/hyperlink" Target="https://www.businesswire.com/news/home/20191218005226/en/Dotscience-Gains-Momentum-MLOps-Ecosystem-Accelerates-Deployment" TargetMode="External"/><Relationship Id="rId27" Type="http://schemas.openxmlformats.org/officeDocument/2006/relationships/hyperlink" Target="https://www.kdnuggets.com/2018/04/operational-machine-learning-successful-mlops.html" TargetMode="External"/><Relationship Id="rId43" Type="http://schemas.openxmlformats.org/officeDocument/2006/relationships/hyperlink" Target="https://about.gitlab.com/blog/2019/12/18/dotscience-mlops-integration/" TargetMode="External"/><Relationship Id="rId48" Type="http://schemas.openxmlformats.org/officeDocument/2006/relationships/hyperlink" Target="https://spell.run/platform" TargetMode="External"/><Relationship Id="rId64" Type="http://schemas.openxmlformats.org/officeDocument/2006/relationships/hyperlink" Target="https://blog.datakitchen.io/blog/what-the-heck-is-ops" TargetMode="External"/><Relationship Id="rId69" Type="http://schemas.openxmlformats.org/officeDocument/2006/relationships/hyperlink" Target="https://www.weave.works/blog/mlops-on-kubernetes-with-portable-profiles" TargetMode="External"/><Relationship Id="rId80" Type="http://schemas.openxmlformats.org/officeDocument/2006/relationships/hyperlink" Target="http://www.mtlakenews.com/6i2zcn0qd/devops-vs-python.html" TargetMode="External"/><Relationship Id="rId85" Type="http://schemas.openxmlformats.org/officeDocument/2006/relationships/hyperlink" Target="https://www.forbes.com/sites/cognitiveworld/2020/03/08/the-emergence-of-ml-ops/" TargetMode="External"/><Relationship Id="rId12" Type="http://schemas.openxmlformats.org/officeDocument/2006/relationships/hyperlink" Target="https://datatonic.com/insights/mlops-grow-your-all-around-ml-capability" TargetMode="External"/><Relationship Id="rId17" Type="http://schemas.openxmlformats.org/officeDocument/2006/relationships/hyperlink" Target="https://www.theregister.co.uk/2020/03/07/devops_machine_learning_mlops/" TargetMode="External"/><Relationship Id="rId33" Type="http://schemas.openxmlformats.org/officeDocument/2006/relationships/hyperlink" Target="https://www.youtube.com/watch?v=_xH7mlDGb0c" TargetMode="External"/><Relationship Id="rId38" Type="http://schemas.openxmlformats.org/officeDocument/2006/relationships/hyperlink" Target="https://thenewstack.io/how-kubernetes-could-orchestrate-machine-learning-pipelines/" TargetMode="External"/><Relationship Id="rId59" Type="http://schemas.openxmlformats.org/officeDocument/2006/relationships/hyperlink" Target="http://infolegproject.net/kyxxyq/azure-machine-learning-documentation.html" TargetMode="External"/><Relationship Id="rId103" Type="http://schemas.openxmlformats.org/officeDocument/2006/relationships/hyperlink" Target="https://github.com/marvinbuss/MLDevOps/blob/master/Readme.md" TargetMode="External"/><Relationship Id="rId108" Type="http://schemas.openxmlformats.org/officeDocument/2006/relationships/hyperlink" Target="https://www.youtube.com/watch?v=drX5bPIr3AI" TargetMode="External"/><Relationship Id="rId54" Type="http://schemas.openxmlformats.org/officeDocument/2006/relationships/hyperlink" Target="https://www.slideshare.net/zobeide/mlops-how-to-bring-your-data-science-to-production" TargetMode="External"/><Relationship Id="rId70" Type="http://schemas.openxmlformats.org/officeDocument/2006/relationships/hyperlink" Target="https://www.mlopsnyc.com/agenda-sessions" TargetMode="External"/><Relationship Id="rId75" Type="http://schemas.openxmlformats.org/officeDocument/2006/relationships/hyperlink" Target="https://community.mellanox.com/s/article/deploying-a-scalable-deep-learning-solution-in-production-with-tensorflow--a-reference-design-with-mellanox-and-parallelm" TargetMode="External"/><Relationship Id="rId91" Type="http://schemas.openxmlformats.org/officeDocument/2006/relationships/hyperlink" Target="https://elib.uni-stuttgart.de/bitstream/11682/10707/1/Master-Thesis-Matthias-Popp.pdf" TargetMode="External"/><Relationship Id="rId96" Type="http://schemas.openxmlformats.org/officeDocument/2006/relationships/hyperlink" Target="https://www.ijais.org/archives/volume12/number23/sahoo-2019-ijais-451814.pdf" TargetMode="External"/><Relationship Id="rId1" Type="http://schemas.openxmlformats.org/officeDocument/2006/relationships/hyperlink" Target="https://azure.microsoft.com/en-us/services/machine-learning/mlops/" TargetMode="External"/><Relationship Id="rId6" Type="http://schemas.openxmlformats.org/officeDocument/2006/relationships/hyperlink" Target="https://grapeup.com/ai/ml-ops/" TargetMode="External"/><Relationship Id="rId15" Type="http://schemas.openxmlformats.org/officeDocument/2006/relationships/hyperlink" Target="https://www.openshift.com/blog/dotscience-on-openshift" TargetMode="External"/><Relationship Id="rId23" Type="http://schemas.openxmlformats.org/officeDocument/2006/relationships/hyperlink" Target="https://blogs.sap.com/2020/02/28/sap-data-intelligence-as-an-mlops-platform/" TargetMode="External"/><Relationship Id="rId28" Type="http://schemas.openxmlformats.org/officeDocument/2006/relationships/hyperlink" Target="https://pythian.com/data-science" TargetMode="External"/><Relationship Id="rId36" Type="http://schemas.openxmlformats.org/officeDocument/2006/relationships/hyperlink" Target="https://www.contino.io/insights/mlops-and-the-machine-learning-lifecycle" TargetMode="External"/><Relationship Id="rId49" Type="http://schemas.openxmlformats.org/officeDocument/2006/relationships/hyperlink" Target="https://www.aithority.com/machine-learning/truelayer-deploys-dotscience-mlops-platform-to-speed-ai-development-and-reduce-engineering-effort-and-risk-from-untracked-models/" TargetMode="External"/><Relationship Id="rId57" Type="http://schemas.openxmlformats.org/officeDocument/2006/relationships/hyperlink" Target="https://www.dynamicsedge.com/article/course-40559-azure-mlops-training" TargetMode="External"/><Relationship Id="rId106" Type="http://schemas.openxmlformats.org/officeDocument/2006/relationships/hyperlink" Target="https://github.com/AlexIoannides/kubernetes-ml-ops" TargetMode="External"/><Relationship Id="rId10" Type="http://schemas.openxmlformats.org/officeDocument/2006/relationships/hyperlink" Target="https://www.brighttalk.com/webcast/17914/383250/mlops-for-production-level-machine-learning" TargetMode="External"/><Relationship Id="rId31" Type="http://schemas.openxmlformats.org/officeDocument/2006/relationships/hyperlink" Target="https://devclass.com/2019/05/13/microsoft-melds-ml-devops-mlops-on-azure/" TargetMode="External"/><Relationship Id="rId44" Type="http://schemas.openxmlformats.org/officeDocument/2006/relationships/hyperlink" Target="https://www.logicalclocks.com/blog/mlops-with-a-feature-store" TargetMode="External"/><Relationship Id="rId52" Type="http://schemas.openxmlformats.org/officeDocument/2006/relationships/hyperlink" Target="https://www.gigaspaces.com/blog/gigaspaces-version15-0-release-operationalizing-machine-learning-with-mlops/" TargetMode="External"/><Relationship Id="rId60" Type="http://schemas.openxmlformats.org/officeDocument/2006/relationships/hyperlink" Target="https://growingdata.com.au/mlops-ci-cd-for-machine-learning-pipelines-model-deployment-with-kubeflow/" TargetMode="External"/><Relationship Id="rId65" Type="http://schemas.openxmlformats.org/officeDocument/2006/relationships/hyperlink" Target="https://devops.com/are-self-service-machine-learning-models-the-future-of-ai-integration/" TargetMode="External"/><Relationship Id="rId73" Type="http://schemas.openxmlformats.org/officeDocument/2006/relationships/hyperlink" Target="https://s3-us-west-2.amazonaws.com/com.cloudpulsestrat/public/TWIML_ML_Platforms.pdf" TargetMode="External"/><Relationship Id="rId78" Type="http://schemas.openxmlformats.org/officeDocument/2006/relationships/hyperlink" Target="https://anchor.fm/mlops/episodes/MLOps-community-meetup-9-with-Charles-Martin---10-years-deploying-Machine-Learning-in-the-Enterprise-The-Inside-Scoop-ee28t3" TargetMode="External"/><Relationship Id="rId81" Type="http://schemas.openxmlformats.org/officeDocument/2006/relationships/hyperlink" Target="http://rainbowconsultant.com/etzvl/ddpg-python-code.html" TargetMode="External"/><Relationship Id="rId86" Type="http://schemas.openxmlformats.org/officeDocument/2006/relationships/hyperlink" Target="https://www.phdata.io/machine-learning/" TargetMode="External"/><Relationship Id="rId94" Type="http://schemas.openxmlformats.org/officeDocument/2006/relationships/hyperlink" Target="https://doi.org/10.1109/BigDataCongress.2018.00013" TargetMode="External"/><Relationship Id="rId99" Type="http://schemas.openxmlformats.org/officeDocument/2006/relationships/hyperlink" Target="https://github.com/microsoft/MLOpsPython" TargetMode="External"/><Relationship Id="rId101" Type="http://schemas.openxmlformats.org/officeDocument/2006/relationships/hyperlink" Target="https://github.com/cdfoundation/sig-mlops/blob/master/roadmap/2020/MLOpsRoadmap2020.md" TargetMode="External"/><Relationship Id="rId4" Type="http://schemas.openxmlformats.org/officeDocument/2006/relationships/hyperlink" Target="https://docs.paperspace.com/machine-learning/wiki/machine-learning-operations-mlops" TargetMode="External"/><Relationship Id="rId9" Type="http://schemas.openxmlformats.org/officeDocument/2006/relationships/hyperlink" Target="https://www.xenonstack.com/blog/mlops/" TargetMode="External"/><Relationship Id="rId13" Type="http://schemas.openxmlformats.org/officeDocument/2006/relationships/hyperlink" Target="https://martinfowler.com/articles/cd4ml.html" TargetMode="External"/><Relationship Id="rId18" Type="http://schemas.openxmlformats.org/officeDocument/2006/relationships/hyperlink" Target="https://www.himsslearn.org/enhance-business-value-machine-learning-models-integrating-machine-learning-ops-mlops" TargetMode="External"/><Relationship Id="rId39" Type="http://schemas.openxmlformats.org/officeDocument/2006/relationships/hyperlink" Target="https://www.zdnet.com/article/cloudera-machine-learning-mlops-suite-generally-available-as-it-aims-to-manage-models-analytics/" TargetMode="External"/><Relationship Id="rId109" Type="http://schemas.openxmlformats.org/officeDocument/2006/relationships/hyperlink" Target="https://www.youtube.com/watch?v=lu5zHvpQeSI" TargetMode="External"/><Relationship Id="rId34" Type="http://schemas.openxmlformats.org/officeDocument/2006/relationships/hyperlink" Target="http://ml4all.org/schedule.html" TargetMode="External"/><Relationship Id="rId50" Type="http://schemas.openxmlformats.org/officeDocument/2006/relationships/hyperlink" Target="https://springml.com/events/operationalizing-ml-models-with-mlops/" TargetMode="External"/><Relationship Id="rId55" Type="http://schemas.openxmlformats.org/officeDocument/2006/relationships/hyperlink" Target="https://tecton.ai/blog/devops-ml-data/" TargetMode="External"/><Relationship Id="rId76" Type="http://schemas.openxmlformats.org/officeDocument/2006/relationships/hyperlink" Target="http://stanne.com/3kkywlr/mlflow-google-cloud.html" TargetMode="External"/><Relationship Id="rId97" Type="http://schemas.openxmlformats.org/officeDocument/2006/relationships/hyperlink" Target="https://arxiv.org/pdf/1910.04736.pdf" TargetMode="External"/><Relationship Id="rId104" Type="http://schemas.openxmlformats.org/officeDocument/2006/relationships/hyperlink" Target="https://github.com/bentoml/BentoML" TargetMode="External"/><Relationship Id="rId7" Type="http://schemas.openxmlformats.org/officeDocument/2006/relationships/hyperlink" Target="https://www.parallelm.com/product/" TargetMode="External"/><Relationship Id="rId71" Type="http://schemas.openxmlformats.org/officeDocument/2006/relationships/hyperlink" Target="https://codematters.online/whats-new-in-azure-ai-services/" TargetMode="External"/><Relationship Id="rId92" Type="http://schemas.openxmlformats.org/officeDocument/2006/relationships/hyperlink" Target="https://doi.org/10.1007/978-3-030-05345-1_23" TargetMode="External"/><Relationship Id="rId2" Type="http://schemas.openxmlformats.org/officeDocument/2006/relationships/hyperlink" Target="https://cloud.google.com/solutions/machine-learning/mlops-continuous-delivery-and-automation-pipelines-in-machine-learning" TargetMode="External"/><Relationship Id="rId29" Type="http://schemas.openxmlformats.org/officeDocument/2006/relationships/hyperlink" Target="https://odsc.com/speakers/production-grade-mlops-platforms-to-help-organize-machine-learning-life-cycles/" TargetMode="External"/><Relationship Id="rId24" Type="http://schemas.openxmlformats.org/officeDocument/2006/relationships/hyperlink" Target="https://aws.amazon.com/blogs/apn/how-slalom-and-wordstream-used-mlops-to-unify-machine-learning-and-devops-on-aws/" TargetMode="External"/><Relationship Id="rId40" Type="http://schemas.openxmlformats.org/officeDocument/2006/relationships/hyperlink" Target="https://www.manifold.ai/orbyter-a-python-toolkit-for-mlops" TargetMode="External"/><Relationship Id="rId45" Type="http://schemas.openxmlformats.org/officeDocument/2006/relationships/hyperlink" Target="https://mlops-systems.github.io/" TargetMode="External"/><Relationship Id="rId66" Type="http://schemas.openxmlformats.org/officeDocument/2006/relationships/hyperlink" Target="https://www.snp.com/blog/top-5-faqs-operationalizing-ml-workflow-using-azure-machine-learning" TargetMode="External"/><Relationship Id="rId87" Type="http://schemas.openxmlformats.org/officeDocument/2006/relationships/hyperlink" Target="http://poplovok.xyz/enter/?mark=20200515-www.1wayit.com/avnrx&amp;tpl=xxx&amp;engkey=argocd+ingress" TargetMode="External"/><Relationship Id="rId110" Type="http://schemas.openxmlformats.org/officeDocument/2006/relationships/hyperlink" Target="https://www.youtube.com/watch?v=pe_OH07wAYc" TargetMode="External"/><Relationship Id="rId61" Type="http://schemas.openxmlformats.org/officeDocument/2006/relationships/hyperlink" Target="https://www.iguazio.com/technology/" TargetMode="External"/><Relationship Id="rId82" Type="http://schemas.openxmlformats.org/officeDocument/2006/relationships/hyperlink" Target="http://poplovok.xyz/enter/?mark=20200515-hoshepirozi.ir/iqbhzd&amp;tpl=xxx&amp;engkey=ddpg+python+code" TargetMode="External"/><Relationship Id="rId19" Type="http://schemas.openxmlformats.org/officeDocument/2006/relationships/hyperlink" Target="https://www.brighttalk.com/webcast/17914/383250/mlops-for-production-level-machine-learning" TargetMode="External"/><Relationship Id="rId14" Type="http://schemas.openxmlformats.org/officeDocument/2006/relationships/hyperlink" Target="https://analyticsindiamag.com/why-is-mlops-gaining-prominence/" TargetMode="External"/><Relationship Id="rId30" Type="http://schemas.openxmlformats.org/officeDocument/2006/relationships/hyperlink" Target="https://twimlai.com/twiml-talk-321-enterprise-readiness-mlops-and-lifecycle-management-with-jordan-edwards-transcript/" TargetMode="External"/><Relationship Id="rId35" Type="http://schemas.openxmlformats.org/officeDocument/2006/relationships/hyperlink" Target="https://www.mosaicventures.com/mosaicblog/2020/2/20/mlops-the-end-of-end-to-end" TargetMode="External"/><Relationship Id="rId56" Type="http://schemas.openxmlformats.org/officeDocument/2006/relationships/hyperlink" Target="https://sessionize.com/alexander-slotte/" TargetMode="External"/><Relationship Id="rId77" Type="http://schemas.openxmlformats.org/officeDocument/2006/relationships/hyperlink" Target="http://poplovok.xyz/enter/?mark=20200515-envysionfitness.net/wp-includes/Requests/Cookie/ytehypc&amp;tpl=xxx&amp;engkey=collaboration+in+azure+machine+learning+is+possible+through" TargetMode="External"/><Relationship Id="rId100" Type="http://schemas.openxmlformats.org/officeDocument/2006/relationships/hyperlink" Target="https://github.com/EthicalML/awesome-production-machine-learning" TargetMode="External"/><Relationship Id="rId105" Type="http://schemas.openxmlformats.org/officeDocument/2006/relationships/hyperlink" Target="https://github.com/SeldonIO/seldon-core" TargetMode="External"/><Relationship Id="rId8" Type="http://schemas.openxmlformats.org/officeDocument/2006/relationships/hyperlink" Target="https://www.activeeon.com/solutions/mlops-workflows/" TargetMode="External"/><Relationship Id="rId51" Type="http://schemas.openxmlformats.org/officeDocument/2006/relationships/hyperlink" Target="https://events19.linuxfoundation.org/wp-content/uploads/2018/07/OSSJ2019-Machine-learning-lifecycle-management-with-Acumos-AI-platform-across-multiple-environment-r2.pdf" TargetMode="External"/><Relationship Id="rId72" Type="http://schemas.openxmlformats.org/officeDocument/2006/relationships/hyperlink" Target="https://insidebigdata.com/2019/11/03/dotscience-enables-simplest-method-for-building-deploying-and-monitoring-ml-models-in-production-on-kubernetes-clusters-to-accelerate-the-delivery-of-business-value-from-ai/" TargetMode="External"/><Relationship Id="rId93" Type="http://schemas.openxmlformats.org/officeDocument/2006/relationships/hyperlink" Target="https://doi.org/10.1109/MODELS-C.2019.00092" TargetMode="External"/><Relationship Id="rId98" Type="http://schemas.openxmlformats.org/officeDocument/2006/relationships/hyperlink" Target="https://github.com/microsoft/MLOps" TargetMode="External"/><Relationship Id="rId3" Type="http://schemas.openxmlformats.org/officeDocument/2006/relationships/hyperlink" Target="https://towardsdatascience.com/ml-ops-machine-learning-as-an-engineering-discipline-b86ca4874a3f" TargetMode="External"/><Relationship Id="rId25" Type="http://schemas.openxmlformats.org/officeDocument/2006/relationships/hyperlink" Target="https://www.linkedin.com/pulse/mlops-101-modern-operation-machine-learning-payam-mokhtarian/" TargetMode="External"/><Relationship Id="rId46" Type="http://schemas.openxmlformats.org/officeDocument/2006/relationships/hyperlink" Target="https://ubuntu.com/blog/machine-learning-operations-mlops-deploy-at-scale" TargetMode="External"/><Relationship Id="rId67" Type="http://schemas.openxmlformats.org/officeDocument/2006/relationships/hyperlink" Target="https://www.g2.com/categories/ai-machine-learning-operationalization?order=popular" TargetMode="External"/><Relationship Id="rId20" Type="http://schemas.openxmlformats.org/officeDocument/2006/relationships/hyperlink" Target="https://medium.com/pgs-software/more-effective-machine-learning-production-with-mlops-78c4036beee4" TargetMode="External"/><Relationship Id="rId41" Type="http://schemas.openxmlformats.org/officeDocument/2006/relationships/hyperlink" Target="https://blog.cloudera.com/introducing-mlops-and-sdx-for-models-in-cloudera-machine-learning/" TargetMode="External"/><Relationship Id="rId62" Type="http://schemas.openxmlformats.org/officeDocument/2006/relationships/hyperlink" Target="https://dynamicconsultantsgroup.com/services/azure-cloud-services/azure-ai-machine-learning/" TargetMode="External"/><Relationship Id="rId83" Type="http://schemas.openxmlformats.org/officeDocument/2006/relationships/hyperlink" Target="https://acerta.ca/blog/mlops-the-machine-learning-assembly-line/" TargetMode="External"/><Relationship Id="rId88" Type="http://schemas.openxmlformats.org/officeDocument/2006/relationships/hyperlink" Target="https://benalexkeen.com/creating-end-to-end-mlops-pipelines-using-azure-ml-and-azure-pipelines-part-1/" TargetMode="External"/><Relationship Id="rId111" Type="http://schemas.openxmlformats.org/officeDocument/2006/relationships/hyperlink" Target="https://www.youtube.com/watch?v=_jnhXzY1HCw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medium.com/pgs-software/more-effective-machine-learning-production-with-mlops-78c4036beee4" TargetMode="External"/><Relationship Id="rId18" Type="http://schemas.openxmlformats.org/officeDocument/2006/relationships/hyperlink" Target="https://gigaom.com/report/delivering-on-the-vision-of-mlops/" TargetMode="External"/><Relationship Id="rId26" Type="http://schemas.openxmlformats.org/officeDocument/2006/relationships/hyperlink" Target="https://www.logicalclocks.com/blog/mlops-with-a-feature-store" TargetMode="External"/><Relationship Id="rId39" Type="http://schemas.openxmlformats.org/officeDocument/2006/relationships/hyperlink" Target="https://s3-us-west-2.amazonaws.com/com.cloudpulsestrat/public/TWIML_ML_Platforms.pdf" TargetMode="External"/><Relationship Id="rId21" Type="http://schemas.openxmlformats.org/officeDocument/2006/relationships/hyperlink" Target="https://www.contino.io/insights/mlops-and-the-machine-learning-lifecycle" TargetMode="External"/><Relationship Id="rId34" Type="http://schemas.openxmlformats.org/officeDocument/2006/relationships/hyperlink" Target="https://www.snp.com/blog/top-5-faqs-operationalizing-ml-workflow-using-azure-machine-learning" TargetMode="External"/><Relationship Id="rId42" Type="http://schemas.openxmlformats.org/officeDocument/2006/relationships/hyperlink" Target="https://benalexkeen.com/creating-end-to-end-mlops-pipelines-using-azure-ml-and-azure-pipelines-part-1/" TargetMode="External"/><Relationship Id="rId47" Type="http://schemas.openxmlformats.org/officeDocument/2006/relationships/hyperlink" Target="https://doi.org/10.1109/BigDataCongress.2018.00013" TargetMode="External"/><Relationship Id="rId50" Type="http://schemas.openxmlformats.org/officeDocument/2006/relationships/hyperlink" Target="https://github.com/microsoft/MLOpsPython" TargetMode="External"/><Relationship Id="rId55" Type="http://schemas.openxmlformats.org/officeDocument/2006/relationships/hyperlink" Target="https://github.com/AlexIoannides/kubernetes-ml-ops" TargetMode="External"/><Relationship Id="rId7" Type="http://schemas.openxmlformats.org/officeDocument/2006/relationships/hyperlink" Target="https://martinfowler.com/articles/cd4ml.html" TargetMode="External"/><Relationship Id="rId2" Type="http://schemas.openxmlformats.org/officeDocument/2006/relationships/hyperlink" Target="https://cloud.google.com/solutions/machine-learning/mlops-continuous-delivery-and-automation-pipelines-in-machine-learning" TargetMode="External"/><Relationship Id="rId16" Type="http://schemas.openxmlformats.org/officeDocument/2006/relationships/hyperlink" Target="https://aws.amazon.com/blogs/apn/how-slalom-and-wordstream-used-mlops-to-unify-machine-learning-and-devops-on-aws/" TargetMode="External"/><Relationship Id="rId29" Type="http://schemas.openxmlformats.org/officeDocument/2006/relationships/hyperlink" Target="https://www.slideshare.net/zobeide/mlops-how-to-bring-your-data-science-to-production" TargetMode="External"/><Relationship Id="rId11" Type="http://schemas.openxmlformats.org/officeDocument/2006/relationships/hyperlink" Target="https://www.theregister.co.uk/2020/03/07/devops_machine_learning_mlops/" TargetMode="External"/><Relationship Id="rId24" Type="http://schemas.openxmlformats.org/officeDocument/2006/relationships/hyperlink" Target="https://heartbeat.fritz.ai/ai-machine-learning-landscape-part-3-model-deployment-and-management-b47e52bbbffa" TargetMode="External"/><Relationship Id="rId32" Type="http://schemas.openxmlformats.org/officeDocument/2006/relationships/hyperlink" Target="https://www.iguazio.com/technology/" TargetMode="External"/><Relationship Id="rId37" Type="http://schemas.openxmlformats.org/officeDocument/2006/relationships/hyperlink" Target="https://codematters.online/whats-new-in-azure-ai-services/" TargetMode="External"/><Relationship Id="rId40" Type="http://schemas.openxmlformats.org/officeDocument/2006/relationships/hyperlink" Target="https://community.mellanox.com/s/article/deploying-a-scalable-deep-learning-solution-in-production-with-tensorflow--a-reference-design-with-mellanox-and-parallelm" TargetMode="External"/><Relationship Id="rId45" Type="http://schemas.openxmlformats.org/officeDocument/2006/relationships/hyperlink" Target="https://doi.org/10.1007/978-3-030-05345-1_23" TargetMode="External"/><Relationship Id="rId53" Type="http://schemas.openxmlformats.org/officeDocument/2006/relationships/hyperlink" Target="https://github.com/bentoml/BentoML" TargetMode="External"/><Relationship Id="rId58" Type="http://schemas.openxmlformats.org/officeDocument/2006/relationships/hyperlink" Target="https://www.youtube.com/watch?v=lu5zHvpQeSI" TargetMode="External"/><Relationship Id="rId5" Type="http://schemas.openxmlformats.org/officeDocument/2006/relationships/hyperlink" Target="https://valohai.com/" TargetMode="External"/><Relationship Id="rId19" Type="http://schemas.openxmlformats.org/officeDocument/2006/relationships/hyperlink" Target="https://twimlai.com/twiml-talk-321-enterprise-readiness-mlops-and-lifecycle-management-with-jordan-edwards-transcript/" TargetMode="External"/><Relationship Id="rId4" Type="http://schemas.openxmlformats.org/officeDocument/2006/relationships/hyperlink" Target="https://docs.paperspace.com/machine-learning/wiki/machine-learning-operations-mlops" TargetMode="External"/><Relationship Id="rId9" Type="http://schemas.openxmlformats.org/officeDocument/2006/relationships/hyperlink" Target="https://www.openshift.com/blog/dotscience-on-openshift" TargetMode="External"/><Relationship Id="rId14" Type="http://schemas.openxmlformats.org/officeDocument/2006/relationships/hyperlink" Target="https://searchenterpriseai.techtarget.com/feature/MLOps-tools-hope-to-boost-enterprise-model-implementation" TargetMode="External"/><Relationship Id="rId22" Type="http://schemas.openxmlformats.org/officeDocument/2006/relationships/hyperlink" Target="https://www.tietoevry.com/en/blog/2019/12/robust-and-scalable-ml-lifecycle-for-a-high-performing-ai-team/" TargetMode="External"/><Relationship Id="rId27" Type="http://schemas.openxmlformats.org/officeDocument/2006/relationships/hyperlink" Target="https://www.latentview.com/blog/ml-ops-productionalizing-machine-learning-on-scale/" TargetMode="External"/><Relationship Id="rId30" Type="http://schemas.openxmlformats.org/officeDocument/2006/relationships/hyperlink" Target="https://tecton.ai/blog/devops-ml-data/" TargetMode="External"/><Relationship Id="rId35" Type="http://schemas.openxmlformats.org/officeDocument/2006/relationships/hyperlink" Target="https://www.g2.com/categories/ai-machine-learning-operationalization?order=popular" TargetMode="External"/><Relationship Id="rId43" Type="http://schemas.openxmlformats.org/officeDocument/2006/relationships/hyperlink" Target="https://doi.org/10.1007/978-1-4842-5104-1_7" TargetMode="External"/><Relationship Id="rId48" Type="http://schemas.openxmlformats.org/officeDocument/2006/relationships/hyperlink" Target="https://www.researchgate.net/publication/340495746_An_End-to-End_Model-based_Approach_to_Support_Big_Data_Analytics_Development" TargetMode="External"/><Relationship Id="rId56" Type="http://schemas.openxmlformats.org/officeDocument/2006/relationships/hyperlink" Target="https://www.youtube.com/watch?v=RAlHg2adggQ&amp;list=PLs-on7OmOBMbK71IzA4sccFg6yq4YiygE&amp;index=68&amp;t=0s" TargetMode="External"/><Relationship Id="rId8" Type="http://schemas.openxmlformats.org/officeDocument/2006/relationships/hyperlink" Target="https://analyticsindiamag.com/why-is-mlops-gaining-prominence/" TargetMode="External"/><Relationship Id="rId51" Type="http://schemas.openxmlformats.org/officeDocument/2006/relationships/hyperlink" Target="https://github.com/EthicalML/awesome-production-machine-learning" TargetMode="External"/><Relationship Id="rId3" Type="http://schemas.openxmlformats.org/officeDocument/2006/relationships/hyperlink" Target="https://towardsdatascience.com/ml-ops-machine-learning-as-an-engineering-discipline-b86ca4874a3f" TargetMode="External"/><Relationship Id="rId12" Type="http://schemas.openxmlformats.org/officeDocument/2006/relationships/hyperlink" Target="https://www.brighttalk.com/webcast/17914/383250/mlops-for-production-level-machine-learning" TargetMode="External"/><Relationship Id="rId17" Type="http://schemas.openxmlformats.org/officeDocument/2006/relationships/hyperlink" Target="https://www.linkedin.com/pulse/mlops-101-modern-operation-machine-learning-payam-mokhtarian/" TargetMode="External"/><Relationship Id="rId25" Type="http://schemas.openxmlformats.org/officeDocument/2006/relationships/hyperlink" Target="https://about.gitlab.com/blog/2019/12/18/dotscience-mlops-integration/" TargetMode="External"/><Relationship Id="rId33" Type="http://schemas.openxmlformats.org/officeDocument/2006/relationships/hyperlink" Target="https://www.idevnews.com/stories/7310/Dotscience-Looks-To-Simplify-MLOps-and-Speed-Delivery-of-AI-Projects" TargetMode="External"/><Relationship Id="rId38" Type="http://schemas.openxmlformats.org/officeDocument/2006/relationships/hyperlink" Target="https://insidebigdata.com/2019/11/03/dotscience-enables-simplest-method-for-building-deploying-and-monitoring-ml-models-in-production-on-kubernetes-clusters-to-accelerate-the-delivery-of-business-value-from-ai/" TargetMode="External"/><Relationship Id="rId46" Type="http://schemas.openxmlformats.org/officeDocument/2006/relationships/hyperlink" Target="https://sci-hub.tw/10.1109/MODELS-C.2019.00092" TargetMode="External"/><Relationship Id="rId59" Type="http://schemas.openxmlformats.org/officeDocument/2006/relationships/hyperlink" Target="https://www.youtube.com/watch?v=pe_OH07wAYc" TargetMode="External"/><Relationship Id="rId20" Type="http://schemas.openxmlformats.org/officeDocument/2006/relationships/hyperlink" Target="https://www.mosaicventures.com/mosaicblog/2020/2/20/mlops-the-end-of-end-to-end" TargetMode="External"/><Relationship Id="rId41" Type="http://schemas.openxmlformats.org/officeDocument/2006/relationships/hyperlink" Target="https://allegro.ai/" TargetMode="External"/><Relationship Id="rId54" Type="http://schemas.openxmlformats.org/officeDocument/2006/relationships/hyperlink" Target="https://github.com/SeldonIO/seldon-core" TargetMode="External"/><Relationship Id="rId1" Type="http://schemas.openxmlformats.org/officeDocument/2006/relationships/hyperlink" Target="https://azure.microsoft.com/en-us/services/machine-learning/mlops/" TargetMode="External"/><Relationship Id="rId6" Type="http://schemas.openxmlformats.org/officeDocument/2006/relationships/hyperlink" Target="https://datatonic.com/insights/mlops-grow-your-all-around-ml-capability" TargetMode="External"/><Relationship Id="rId15" Type="http://schemas.openxmlformats.org/officeDocument/2006/relationships/hyperlink" Target="https://www.businesswire.com/news/home/20191218005226/en/Dotscience-Gains-Momentum-MLOps-Ecosystem-Accelerates-Deployment" TargetMode="External"/><Relationship Id="rId23" Type="http://schemas.openxmlformats.org/officeDocument/2006/relationships/hyperlink" Target="https://blog.cloudera.com/introducing-mlops-and-sdx-for-models-in-cloudera-machine-learning/" TargetMode="External"/><Relationship Id="rId28" Type="http://schemas.openxmlformats.org/officeDocument/2006/relationships/hyperlink" Target="https://spell.run/platform" TargetMode="External"/><Relationship Id="rId36" Type="http://schemas.openxmlformats.org/officeDocument/2006/relationships/hyperlink" Target="https://www.weave.works/blog/mlops-on-kubernetes-with-portable-profiles" TargetMode="External"/><Relationship Id="rId49" Type="http://schemas.openxmlformats.org/officeDocument/2006/relationships/hyperlink" Target="https://github.com/microsoft/MLOps" TargetMode="External"/><Relationship Id="rId57" Type="http://schemas.openxmlformats.org/officeDocument/2006/relationships/hyperlink" Target="https://www.youtube.com/watch?v=drX5bPIr3AI" TargetMode="External"/><Relationship Id="rId10" Type="http://schemas.openxmlformats.org/officeDocument/2006/relationships/hyperlink" Target="https://algorithmia.com/" TargetMode="External"/><Relationship Id="rId31" Type="http://schemas.openxmlformats.org/officeDocument/2006/relationships/hyperlink" Target="https://growingdata.com.au/mlops-ci-cd-for-machine-learning-pipelines-model-deployment-with-kubeflow/" TargetMode="External"/><Relationship Id="rId44" Type="http://schemas.openxmlformats.org/officeDocument/2006/relationships/hyperlink" Target="https://elib.uni-stuttgart.de/bitstream/11682/10707/1/Master-Thesis-Matthias-Popp.pdf" TargetMode="External"/><Relationship Id="rId52" Type="http://schemas.openxmlformats.org/officeDocument/2006/relationships/hyperlink" Target="https://github.com/visenger/mlops-references" TargetMode="External"/><Relationship Id="rId60" Type="http://schemas.openxmlformats.org/officeDocument/2006/relationships/hyperlink" Target="https://www.youtube.com/watch?v=_jnhXzY1HCw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alohai.com/core-concepts/what-is-valohai/" TargetMode="External"/><Relationship Id="rId13" Type="http://schemas.openxmlformats.org/officeDocument/2006/relationships/hyperlink" Target="https://docs.aws.amazon.com/" TargetMode="External"/><Relationship Id="rId18" Type="http://schemas.openxmlformats.org/officeDocument/2006/relationships/hyperlink" Target="https://docs.verta.ai/en/master/verta.html" TargetMode="External"/><Relationship Id="rId3" Type="http://schemas.openxmlformats.org/officeDocument/2006/relationships/hyperlink" Target="https://airflow.apache.org/docs/stable/" TargetMode="External"/><Relationship Id="rId21" Type="http://schemas.openxmlformats.org/officeDocument/2006/relationships/hyperlink" Target="https://algorithmia.com/developers" TargetMode="External"/><Relationship Id="rId7" Type="http://schemas.openxmlformats.org/officeDocument/2006/relationships/hyperlink" Target="https://cloud.google.com/ai-platform/?hl=nl" TargetMode="External"/><Relationship Id="rId12" Type="http://schemas.openxmlformats.org/officeDocument/2006/relationships/hyperlink" Target="https://docs.cloudera.com/cdp/cloud/index.html" TargetMode="External"/><Relationship Id="rId17" Type="http://schemas.openxmlformats.org/officeDocument/2006/relationships/hyperlink" Target="https://docs.bentoml.org/en/latest/" TargetMode="External"/><Relationship Id="rId2" Type="http://schemas.openxmlformats.org/officeDocument/2006/relationships/hyperlink" Target="https://www.kubeflow.org/docs/" TargetMode="External"/><Relationship Id="rId16" Type="http://schemas.openxmlformats.org/officeDocument/2006/relationships/hyperlink" Target="https://docs.seldon.io/projects/seldon-core/en/v1.1.0/index.html" TargetMode="External"/><Relationship Id="rId20" Type="http://schemas.openxmlformats.org/officeDocument/2006/relationships/hyperlink" Target="https://docs.dotscience.com/" TargetMode="External"/><Relationship Id="rId1" Type="http://schemas.openxmlformats.org/officeDocument/2006/relationships/hyperlink" Target="https://www.tensorflow.org/tfx/guide" TargetMode="External"/><Relationship Id="rId6" Type="http://schemas.openxmlformats.org/officeDocument/2006/relationships/hyperlink" Target="https://docs.microsoft.com/en-us/azure/machine-learning/overview-what-is-azure-ml" TargetMode="External"/><Relationship Id="rId11" Type="http://schemas.openxmlformats.org/officeDocument/2006/relationships/hyperlink" Target="https://docs.paperspace.com/gradient/" TargetMode="External"/><Relationship Id="rId5" Type="http://schemas.openxmlformats.org/officeDocument/2006/relationships/hyperlink" Target="https://docs.polyaxon.com/" TargetMode="External"/><Relationship Id="rId15" Type="http://schemas.openxmlformats.org/officeDocument/2006/relationships/hyperlink" Target="https://docs.mlops-github.com/docs/kubernetes/argo.html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www.jenkins.io/doc/" TargetMode="External"/><Relationship Id="rId19" Type="http://schemas.openxmlformats.org/officeDocument/2006/relationships/hyperlink" Target="https://cloud.ibm.com/docs?tab=all-docs" TargetMode="External"/><Relationship Id="rId4" Type="http://schemas.openxmlformats.org/officeDocument/2006/relationships/hyperlink" Target="https://mlflow.org/docs/latest/index.html" TargetMode="External"/><Relationship Id="rId9" Type="http://schemas.openxmlformats.org/officeDocument/2006/relationships/hyperlink" Target="https://docs.gitlab.com/ee/README.html" TargetMode="External"/><Relationship Id="rId14" Type="http://schemas.openxmlformats.org/officeDocument/2006/relationships/hyperlink" Target="https://spell.run/docs/home/" TargetMode="External"/><Relationship Id="rId22" Type="http://schemas.openxmlformats.org/officeDocument/2006/relationships/hyperlink" Target="https://allegro.ai/do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48"/>
  <sheetViews>
    <sheetView tabSelected="1" workbookViewId="0">
      <pane ySplit="1" topLeftCell="A2" activePane="bottomLeft" state="frozen"/>
      <selection pane="bottomLeft" activeCell="J76" sqref="J76"/>
    </sheetView>
  </sheetViews>
  <sheetFormatPr baseColWidth="10" defaultColWidth="12.6640625" defaultRowHeight="15.75" customHeight="1"/>
  <cols>
    <col min="1" max="1" width="12.1640625" customWidth="1"/>
    <col min="2" max="2" width="7" customWidth="1"/>
    <col min="3" max="3" width="30.5" customWidth="1"/>
    <col min="4" max="4" width="29.1640625" customWidth="1"/>
    <col min="5" max="5" width="14.83203125" customWidth="1"/>
    <col min="6" max="6" width="7.33203125" customWidth="1"/>
    <col min="7" max="7" width="26.5" customWidth="1"/>
    <col min="8" max="8" width="15.6640625" customWidth="1"/>
    <col min="9" max="9" width="12" style="183" customWidth="1"/>
    <col min="10" max="10" width="155" customWidth="1"/>
    <col min="11" max="11" width="11.1640625" customWidth="1"/>
    <col min="12" max="12" width="4.1640625" customWidth="1"/>
    <col min="13" max="13" width="8.1640625" customWidth="1"/>
    <col min="14" max="14" width="13.1640625" customWidth="1"/>
    <col min="15" max="15" width="6.6640625" customWidth="1"/>
    <col min="16" max="16" width="8.1640625" customWidth="1"/>
    <col min="17" max="17" width="8.33203125" customWidth="1"/>
    <col min="18" max="18" width="15.6640625" customWidth="1"/>
    <col min="19" max="19" width="6.6640625" customWidth="1"/>
    <col min="20" max="20" width="5.6640625" customWidth="1"/>
    <col min="21" max="21" width="7" customWidth="1"/>
    <col min="22" max="22" width="7.6640625" customWidth="1"/>
    <col min="23" max="23" width="8" customWidth="1"/>
    <col min="24" max="24" width="13.83203125" customWidth="1"/>
    <col min="25" max="25" width="4.83203125" customWidth="1"/>
    <col min="26" max="26" width="4.6640625" customWidth="1"/>
    <col min="27" max="27" width="10.6640625" customWidth="1"/>
    <col min="28" max="28" width="8" customWidth="1"/>
    <col min="29" max="29" width="5" customWidth="1"/>
    <col min="30" max="30" width="13" customWidth="1"/>
    <col min="31" max="31" width="9.6640625" customWidth="1"/>
    <col min="32" max="32" width="10" customWidth="1"/>
    <col min="33" max="33" width="6.6640625" customWidth="1"/>
  </cols>
  <sheetData>
    <row r="1" spans="1:33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6" t="s">
        <v>6</v>
      </c>
      <c r="H1" s="2" t="s">
        <v>7</v>
      </c>
      <c r="I1" s="182"/>
      <c r="J1" s="8" t="s">
        <v>8</v>
      </c>
      <c r="L1" s="9" t="s">
        <v>9</v>
      </c>
      <c r="M1" s="9" t="s">
        <v>10</v>
      </c>
      <c r="N1" s="10" t="s">
        <v>11</v>
      </c>
      <c r="O1" s="9" t="s">
        <v>12</v>
      </c>
      <c r="P1" s="9" t="s">
        <v>13</v>
      </c>
      <c r="Q1" s="10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10" t="s">
        <v>21</v>
      </c>
      <c r="Y1" s="9" t="s">
        <v>22</v>
      </c>
      <c r="Z1" s="9" t="s">
        <v>23</v>
      </c>
      <c r="AA1" s="1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ht="15.75" customHeight="1">
      <c r="A2" s="12" t="s">
        <v>31</v>
      </c>
      <c r="B2" s="13">
        <v>1</v>
      </c>
      <c r="C2" s="14" t="s">
        <v>32</v>
      </c>
      <c r="D2" s="15" t="s">
        <v>33</v>
      </c>
      <c r="E2" s="16">
        <v>43966</v>
      </c>
      <c r="F2" s="13">
        <v>2020</v>
      </c>
      <c r="G2" s="17" t="s">
        <v>34</v>
      </c>
      <c r="H2" s="13" t="s">
        <v>35</v>
      </c>
      <c r="J2" s="18" t="s">
        <v>36</v>
      </c>
      <c r="L2" s="19"/>
      <c r="M2" s="20"/>
      <c r="N2" s="20"/>
      <c r="O2" s="20"/>
      <c r="P2" s="20"/>
      <c r="Q2" s="21">
        <v>1</v>
      </c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2"/>
    </row>
    <row r="3" spans="1:33" ht="15.75" customHeight="1">
      <c r="B3" s="13">
        <v>2</v>
      </c>
      <c r="C3" s="23" t="s">
        <v>37</v>
      </c>
      <c r="D3" s="15" t="s">
        <v>33</v>
      </c>
      <c r="E3" s="16">
        <v>43966</v>
      </c>
      <c r="F3" s="13">
        <v>2020</v>
      </c>
      <c r="G3" s="17" t="s">
        <v>38</v>
      </c>
      <c r="H3" s="24" t="s">
        <v>35</v>
      </c>
      <c r="J3" s="18" t="s">
        <v>39</v>
      </c>
      <c r="L3" s="25">
        <v>1</v>
      </c>
      <c r="M3" s="12">
        <v>1</v>
      </c>
      <c r="R3" s="12">
        <v>1</v>
      </c>
      <c r="AG3" s="26"/>
    </row>
    <row r="4" spans="1:33" ht="15.75" customHeight="1">
      <c r="B4" s="13">
        <v>3</v>
      </c>
      <c r="C4" s="27" t="s">
        <v>40</v>
      </c>
      <c r="D4" s="15" t="s">
        <v>41</v>
      </c>
      <c r="E4" s="16">
        <v>43833</v>
      </c>
      <c r="F4" s="13">
        <v>2020</v>
      </c>
      <c r="G4" s="17" t="s">
        <v>42</v>
      </c>
      <c r="H4" s="24" t="s">
        <v>43</v>
      </c>
      <c r="J4" s="18" t="s">
        <v>44</v>
      </c>
      <c r="L4" s="25">
        <v>1</v>
      </c>
      <c r="M4" s="12">
        <v>1</v>
      </c>
      <c r="R4" s="12">
        <v>1</v>
      </c>
      <c r="AG4" s="26"/>
    </row>
    <row r="5" spans="1:33" ht="15.75" customHeight="1">
      <c r="B5" s="13">
        <v>4</v>
      </c>
      <c r="C5" s="28" t="s">
        <v>45</v>
      </c>
      <c r="D5" s="15" t="s">
        <v>46</v>
      </c>
      <c r="E5" s="16">
        <v>43966</v>
      </c>
      <c r="F5" s="13">
        <v>2020</v>
      </c>
      <c r="G5" s="17" t="s">
        <v>19</v>
      </c>
      <c r="H5" s="24" t="s">
        <v>35</v>
      </c>
      <c r="J5" s="18" t="s">
        <v>47</v>
      </c>
      <c r="L5" s="29"/>
      <c r="V5" s="12">
        <v>1</v>
      </c>
      <c r="AG5" s="26"/>
    </row>
    <row r="6" spans="1:33" ht="15.75" customHeight="1">
      <c r="B6" s="13">
        <v>5</v>
      </c>
      <c r="C6" s="14" t="s">
        <v>48</v>
      </c>
      <c r="D6" s="15" t="s">
        <v>33</v>
      </c>
      <c r="E6" s="16">
        <v>43966</v>
      </c>
      <c r="F6" s="13">
        <v>2020</v>
      </c>
      <c r="G6" s="17" t="s">
        <v>16</v>
      </c>
      <c r="H6" s="24" t="s">
        <v>35</v>
      </c>
      <c r="J6" s="18" t="s">
        <v>49</v>
      </c>
      <c r="L6" s="29"/>
      <c r="R6" s="12">
        <v>1</v>
      </c>
      <c r="S6" s="12">
        <v>1</v>
      </c>
      <c r="X6" s="12">
        <v>1</v>
      </c>
      <c r="AG6" s="26"/>
    </row>
    <row r="7" spans="1:33" ht="15.75" customHeight="1">
      <c r="B7" s="13">
        <v>6</v>
      </c>
      <c r="C7" s="30" t="s">
        <v>50</v>
      </c>
      <c r="D7" s="15" t="s">
        <v>33</v>
      </c>
      <c r="E7" s="16">
        <v>43966</v>
      </c>
      <c r="F7" s="13">
        <v>2020</v>
      </c>
      <c r="G7" s="17" t="s">
        <v>51</v>
      </c>
      <c r="H7" s="24" t="s">
        <v>43</v>
      </c>
      <c r="J7" s="18" t="s">
        <v>52</v>
      </c>
      <c r="L7" s="25">
        <v>1</v>
      </c>
      <c r="M7" s="12">
        <v>1</v>
      </c>
      <c r="N7" s="12">
        <v>1</v>
      </c>
      <c r="O7" s="12">
        <v>1</v>
      </c>
      <c r="R7" s="12">
        <v>1</v>
      </c>
      <c r="Z7" s="12">
        <v>1</v>
      </c>
      <c r="AA7" s="12">
        <v>1</v>
      </c>
      <c r="AG7" s="26"/>
    </row>
    <row r="8" spans="1:33" ht="15.75" customHeight="1">
      <c r="B8" s="13">
        <v>7</v>
      </c>
      <c r="C8" s="31" t="s">
        <v>53</v>
      </c>
      <c r="D8" s="15" t="s">
        <v>54</v>
      </c>
      <c r="E8" s="16">
        <v>43727</v>
      </c>
      <c r="F8" s="13">
        <v>2019</v>
      </c>
      <c r="G8" s="17" t="s">
        <v>55</v>
      </c>
      <c r="H8" s="24" t="s">
        <v>43</v>
      </c>
      <c r="J8" s="18" t="s">
        <v>56</v>
      </c>
      <c r="L8" s="29"/>
      <c r="M8" s="12">
        <v>1</v>
      </c>
      <c r="O8" s="12">
        <v>1</v>
      </c>
      <c r="AG8" s="26"/>
    </row>
    <row r="9" spans="1:33" ht="15.75" customHeight="1">
      <c r="B9" s="13">
        <v>8</v>
      </c>
      <c r="C9" s="32" t="s">
        <v>57</v>
      </c>
      <c r="D9" s="15" t="s">
        <v>58</v>
      </c>
      <c r="E9" s="16">
        <v>43833</v>
      </c>
      <c r="F9" s="13">
        <v>2020</v>
      </c>
      <c r="G9" s="17" t="s">
        <v>59</v>
      </c>
      <c r="H9" s="24" t="s">
        <v>43</v>
      </c>
      <c r="J9" s="18" t="s">
        <v>60</v>
      </c>
      <c r="L9" s="29"/>
      <c r="O9" s="12">
        <v>1</v>
      </c>
      <c r="AG9" s="26"/>
    </row>
    <row r="10" spans="1:33" ht="15.75" customHeight="1">
      <c r="B10" s="13">
        <v>9</v>
      </c>
      <c r="C10" s="33" t="s">
        <v>61</v>
      </c>
      <c r="D10" s="15" t="s">
        <v>62</v>
      </c>
      <c r="E10" s="16">
        <v>43929</v>
      </c>
      <c r="F10" s="13">
        <v>2020</v>
      </c>
      <c r="G10" s="17" t="s">
        <v>63</v>
      </c>
      <c r="H10" s="24" t="s">
        <v>43</v>
      </c>
      <c r="J10" s="18" t="s">
        <v>64</v>
      </c>
      <c r="L10" s="29"/>
      <c r="AE10" s="12">
        <v>1</v>
      </c>
      <c r="AF10" s="12"/>
      <c r="AG10" s="34"/>
    </row>
    <row r="11" spans="1:33" ht="15.75" customHeight="1">
      <c r="B11" s="13">
        <v>10</v>
      </c>
      <c r="C11" s="14" t="s">
        <v>65</v>
      </c>
      <c r="D11" s="15" t="s">
        <v>33</v>
      </c>
      <c r="E11" s="16">
        <v>43966</v>
      </c>
      <c r="F11" s="13">
        <v>2020</v>
      </c>
      <c r="G11" s="17" t="s">
        <v>29</v>
      </c>
      <c r="H11" s="13" t="s">
        <v>35</v>
      </c>
      <c r="J11" s="18" t="s">
        <v>66</v>
      </c>
      <c r="L11" s="29"/>
      <c r="AF11" s="12">
        <v>1</v>
      </c>
      <c r="AG11" s="34"/>
    </row>
    <row r="12" spans="1:33" ht="15.75" customHeight="1">
      <c r="B12" s="13">
        <v>11</v>
      </c>
      <c r="C12" s="35" t="s">
        <v>67</v>
      </c>
      <c r="D12" s="15" t="s">
        <v>68</v>
      </c>
      <c r="E12" s="16">
        <v>43928</v>
      </c>
      <c r="F12" s="13">
        <v>2020</v>
      </c>
      <c r="G12" s="17" t="s">
        <v>69</v>
      </c>
      <c r="H12" s="24" t="s">
        <v>43</v>
      </c>
      <c r="J12" s="18" t="s">
        <v>70</v>
      </c>
      <c r="L12" s="29"/>
      <c r="M12" s="12">
        <v>1</v>
      </c>
      <c r="O12" s="12">
        <v>1</v>
      </c>
      <c r="Q12" s="12">
        <v>1</v>
      </c>
      <c r="X12" s="12">
        <v>1</v>
      </c>
      <c r="AG12" s="26"/>
    </row>
    <row r="13" spans="1:33" ht="15.75" customHeight="1">
      <c r="B13" s="13">
        <v>12</v>
      </c>
      <c r="C13" s="14" t="s">
        <v>71</v>
      </c>
      <c r="D13" s="15" t="s">
        <v>72</v>
      </c>
      <c r="E13" s="16">
        <v>43858</v>
      </c>
      <c r="F13" s="13">
        <v>2020</v>
      </c>
      <c r="G13" s="17" t="s">
        <v>73</v>
      </c>
      <c r="H13" s="13" t="s">
        <v>74</v>
      </c>
      <c r="J13" s="18" t="s">
        <v>75</v>
      </c>
      <c r="L13" s="29"/>
      <c r="M13" s="12">
        <v>1</v>
      </c>
      <c r="P13" s="12">
        <v>1</v>
      </c>
      <c r="AG13" s="26"/>
    </row>
    <row r="14" spans="1:33" ht="15.75" customHeight="1">
      <c r="B14" s="13">
        <v>13</v>
      </c>
      <c r="C14" s="14" t="s">
        <v>76</v>
      </c>
      <c r="D14" s="15" t="s">
        <v>77</v>
      </c>
      <c r="E14" s="16">
        <v>43832</v>
      </c>
      <c r="F14" s="13">
        <v>2020</v>
      </c>
      <c r="G14" s="17" t="s">
        <v>78</v>
      </c>
      <c r="H14" s="24" t="s">
        <v>43</v>
      </c>
      <c r="J14" s="18" t="s">
        <v>79</v>
      </c>
      <c r="L14" s="25">
        <v>1</v>
      </c>
      <c r="M14" s="12">
        <v>1</v>
      </c>
      <c r="N14" s="12">
        <v>1</v>
      </c>
      <c r="R14" s="12">
        <v>1</v>
      </c>
      <c r="AG14" s="26"/>
    </row>
    <row r="15" spans="1:33" ht="15.75" customHeight="1">
      <c r="B15" s="13">
        <v>14</v>
      </c>
      <c r="C15" s="36" t="s">
        <v>80</v>
      </c>
      <c r="D15" s="15" t="s">
        <v>81</v>
      </c>
      <c r="E15" s="16">
        <v>43941</v>
      </c>
      <c r="F15" s="13">
        <v>2020</v>
      </c>
      <c r="G15" s="17" t="s">
        <v>82</v>
      </c>
      <c r="H15" s="24" t="s">
        <v>43</v>
      </c>
      <c r="J15" s="18" t="s">
        <v>83</v>
      </c>
      <c r="L15" s="25">
        <v>1</v>
      </c>
      <c r="N15" s="12">
        <v>1</v>
      </c>
      <c r="O15" s="12">
        <v>1</v>
      </c>
      <c r="S15" s="12">
        <v>1</v>
      </c>
      <c r="V15" s="12">
        <v>1</v>
      </c>
      <c r="AG15" s="26"/>
    </row>
    <row r="16" spans="1:33" ht="15.75" customHeight="1">
      <c r="B16" s="13">
        <v>15</v>
      </c>
      <c r="C16" s="14" t="s">
        <v>84</v>
      </c>
      <c r="D16" s="15" t="s">
        <v>85</v>
      </c>
      <c r="E16" s="16">
        <v>43817</v>
      </c>
      <c r="F16" s="13">
        <v>2019</v>
      </c>
      <c r="G16" s="17" t="s">
        <v>86</v>
      </c>
      <c r="H16" s="24" t="s">
        <v>43</v>
      </c>
      <c r="J16" s="18" t="s">
        <v>87</v>
      </c>
      <c r="L16" s="29"/>
      <c r="T16" s="12">
        <v>1</v>
      </c>
      <c r="X16" s="12">
        <v>1</v>
      </c>
      <c r="AE16" s="12">
        <v>1</v>
      </c>
      <c r="AG16" s="26"/>
    </row>
    <row r="17" spans="2:33" ht="15.75" customHeight="1">
      <c r="B17" s="13">
        <v>16</v>
      </c>
      <c r="C17" s="37" t="s">
        <v>88</v>
      </c>
      <c r="D17" s="38" t="s">
        <v>89</v>
      </c>
      <c r="E17" s="16">
        <v>43951</v>
      </c>
      <c r="F17" s="13">
        <v>2020</v>
      </c>
      <c r="G17" s="17" t="s">
        <v>90</v>
      </c>
      <c r="H17" s="24" t="s">
        <v>43</v>
      </c>
      <c r="J17" s="18" t="s">
        <v>91</v>
      </c>
      <c r="L17" s="29"/>
      <c r="X17" s="12">
        <v>1</v>
      </c>
      <c r="AG17" s="26"/>
    </row>
    <row r="18" spans="2:33" ht="15.75" customHeight="1">
      <c r="B18" s="13">
        <v>17</v>
      </c>
      <c r="C18" s="39" t="s">
        <v>92</v>
      </c>
      <c r="D18" s="15" t="s">
        <v>93</v>
      </c>
      <c r="E18" s="16">
        <v>43757</v>
      </c>
      <c r="F18" s="13">
        <v>2019</v>
      </c>
      <c r="G18" s="17" t="s">
        <v>94</v>
      </c>
      <c r="H18" s="24" t="s">
        <v>43</v>
      </c>
      <c r="J18" s="18" t="s">
        <v>95</v>
      </c>
      <c r="L18" s="25">
        <v>1</v>
      </c>
      <c r="M18" s="12">
        <v>1</v>
      </c>
      <c r="N18" s="12">
        <v>1</v>
      </c>
      <c r="O18" s="12">
        <v>1</v>
      </c>
      <c r="P18" s="12">
        <v>1</v>
      </c>
      <c r="U18" s="12">
        <v>1</v>
      </c>
      <c r="AG18" s="26"/>
    </row>
    <row r="19" spans="2:33" ht="15.75" customHeight="1">
      <c r="B19" s="13">
        <v>18</v>
      </c>
      <c r="C19" s="40" t="s">
        <v>96</v>
      </c>
      <c r="D19" s="15" t="s">
        <v>97</v>
      </c>
      <c r="E19" s="16">
        <v>43966</v>
      </c>
      <c r="F19" s="13">
        <v>2020</v>
      </c>
      <c r="G19" s="17" t="s">
        <v>98</v>
      </c>
      <c r="H19" s="13" t="s">
        <v>99</v>
      </c>
      <c r="J19" s="18" t="s">
        <v>100</v>
      </c>
      <c r="L19" s="29"/>
      <c r="Q19" s="12">
        <v>1</v>
      </c>
      <c r="AG19" s="26"/>
    </row>
    <row r="20" spans="2:33" ht="15.75" customHeight="1">
      <c r="B20" s="13">
        <v>19</v>
      </c>
      <c r="C20" s="41" t="s">
        <v>101</v>
      </c>
      <c r="D20" s="15" t="s">
        <v>102</v>
      </c>
      <c r="E20" s="16">
        <v>43801</v>
      </c>
      <c r="F20" s="13">
        <v>2019</v>
      </c>
      <c r="G20" s="17" t="s">
        <v>103</v>
      </c>
      <c r="H20" s="13" t="s">
        <v>104</v>
      </c>
      <c r="J20" s="18" t="s">
        <v>105</v>
      </c>
      <c r="L20" s="29"/>
      <c r="M20" s="12">
        <v>1</v>
      </c>
      <c r="N20" s="12">
        <v>1</v>
      </c>
      <c r="Q20" s="12">
        <v>1</v>
      </c>
      <c r="U20" s="12">
        <v>1</v>
      </c>
      <c r="AG20" s="26"/>
    </row>
    <row r="21" spans="2:33" ht="15.75" customHeight="1">
      <c r="B21" s="13">
        <v>20</v>
      </c>
      <c r="C21" s="42" t="s">
        <v>106</v>
      </c>
      <c r="D21" s="15" t="s">
        <v>107</v>
      </c>
      <c r="E21" s="16">
        <v>43881</v>
      </c>
      <c r="F21" s="13">
        <v>2020</v>
      </c>
      <c r="G21" s="17" t="s">
        <v>108</v>
      </c>
      <c r="H21" s="24" t="s">
        <v>43</v>
      </c>
      <c r="J21" s="18" t="s">
        <v>109</v>
      </c>
      <c r="L21" s="25">
        <v>1</v>
      </c>
      <c r="M21" s="12">
        <v>1</v>
      </c>
      <c r="O21" s="12">
        <v>1</v>
      </c>
      <c r="AG21" s="26"/>
    </row>
    <row r="22" spans="2:33" ht="15.75" customHeight="1">
      <c r="B22" s="13">
        <v>21</v>
      </c>
      <c r="C22" s="43" t="s">
        <v>110</v>
      </c>
      <c r="D22" s="15" t="s">
        <v>111</v>
      </c>
      <c r="E22" s="16">
        <v>43963</v>
      </c>
      <c r="F22" s="13">
        <v>2020</v>
      </c>
      <c r="G22" s="17" t="s">
        <v>112</v>
      </c>
      <c r="H22" s="24" t="s">
        <v>43</v>
      </c>
      <c r="J22" s="18" t="s">
        <v>113</v>
      </c>
      <c r="L22" s="29"/>
      <c r="M22" s="12">
        <v>1</v>
      </c>
      <c r="O22" s="12">
        <v>1</v>
      </c>
      <c r="R22" s="12">
        <v>1</v>
      </c>
      <c r="X22" s="12">
        <v>1</v>
      </c>
      <c r="AG22" s="26"/>
    </row>
    <row r="23" spans="2:33" ht="15.75" customHeight="1">
      <c r="B23" s="13">
        <v>22</v>
      </c>
      <c r="C23" s="44" t="s">
        <v>114</v>
      </c>
      <c r="D23" s="45" t="s">
        <v>115</v>
      </c>
      <c r="E23" s="16">
        <v>43819</v>
      </c>
      <c r="F23" s="13">
        <v>2019</v>
      </c>
      <c r="G23" s="17" t="s">
        <v>116</v>
      </c>
      <c r="H23" s="24" t="s">
        <v>43</v>
      </c>
      <c r="J23" s="18" t="s">
        <v>117</v>
      </c>
      <c r="L23" s="29"/>
      <c r="M23" s="12">
        <v>1</v>
      </c>
      <c r="Q23" s="12">
        <v>1</v>
      </c>
      <c r="S23" s="12">
        <v>1</v>
      </c>
      <c r="T23" s="12">
        <v>1</v>
      </c>
      <c r="U23" s="12">
        <v>1</v>
      </c>
      <c r="AG23" s="26"/>
    </row>
    <row r="24" spans="2:33" ht="15.75" customHeight="1">
      <c r="B24" s="13">
        <v>23</v>
      </c>
      <c r="C24" s="14" t="s">
        <v>118</v>
      </c>
      <c r="D24" s="15" t="s">
        <v>119</v>
      </c>
      <c r="E24" s="16">
        <v>43957</v>
      </c>
      <c r="F24" s="13">
        <v>2020</v>
      </c>
      <c r="G24" s="17" t="s">
        <v>20</v>
      </c>
      <c r="H24" s="24" t="s">
        <v>43</v>
      </c>
      <c r="J24" s="18" t="s">
        <v>120</v>
      </c>
      <c r="L24" s="29"/>
      <c r="W24" s="12">
        <v>1</v>
      </c>
      <c r="AG24" s="26"/>
    </row>
    <row r="25" spans="2:33" ht="15.75" customHeight="1">
      <c r="B25" s="13">
        <v>24</v>
      </c>
      <c r="C25" s="14" t="s">
        <v>121</v>
      </c>
      <c r="D25" s="15" t="s">
        <v>122</v>
      </c>
      <c r="E25" s="16">
        <v>43922</v>
      </c>
      <c r="F25" s="13">
        <v>2020</v>
      </c>
      <c r="G25" s="17" t="s">
        <v>123</v>
      </c>
      <c r="H25" s="24" t="s">
        <v>43</v>
      </c>
      <c r="J25" s="18" t="s">
        <v>124</v>
      </c>
      <c r="L25" s="29"/>
      <c r="O25" s="12">
        <v>1</v>
      </c>
      <c r="W25" s="12">
        <v>1</v>
      </c>
      <c r="AA25" s="12">
        <v>1</v>
      </c>
      <c r="AF25" s="12">
        <v>1</v>
      </c>
      <c r="AG25" s="34"/>
    </row>
    <row r="26" spans="2:33" ht="15.75" customHeight="1">
      <c r="B26" s="13">
        <v>25</v>
      </c>
      <c r="C26" s="14" t="s">
        <v>125</v>
      </c>
      <c r="D26" s="15" t="s">
        <v>126</v>
      </c>
      <c r="E26" s="16">
        <v>43817</v>
      </c>
      <c r="F26" s="13">
        <v>2019</v>
      </c>
      <c r="G26" s="17" t="s">
        <v>127</v>
      </c>
      <c r="H26" s="24" t="s">
        <v>43</v>
      </c>
      <c r="J26" s="18" t="s">
        <v>128</v>
      </c>
      <c r="L26" s="29"/>
      <c r="T26" s="12">
        <v>1</v>
      </c>
      <c r="AE26" s="12">
        <v>1</v>
      </c>
      <c r="AG26" s="26"/>
    </row>
    <row r="27" spans="2:33" ht="15.75" customHeight="1">
      <c r="B27" s="13">
        <v>26</v>
      </c>
      <c r="C27" s="14" t="s">
        <v>129</v>
      </c>
      <c r="D27" s="15" t="s">
        <v>130</v>
      </c>
      <c r="E27" s="16">
        <v>43875</v>
      </c>
      <c r="F27" s="13">
        <v>2020</v>
      </c>
      <c r="G27" s="17" t="s">
        <v>131</v>
      </c>
      <c r="H27" s="24" t="s">
        <v>43</v>
      </c>
      <c r="J27" s="18" t="s">
        <v>132</v>
      </c>
      <c r="L27" s="25">
        <v>1</v>
      </c>
      <c r="M27" s="12">
        <v>1</v>
      </c>
      <c r="N27" s="12">
        <v>1</v>
      </c>
      <c r="O27" s="12">
        <v>1</v>
      </c>
      <c r="P27" s="12">
        <v>1</v>
      </c>
      <c r="U27" s="12">
        <v>1</v>
      </c>
      <c r="AG27" s="26"/>
    </row>
    <row r="28" spans="2:33" ht="15.75" customHeight="1">
      <c r="B28" s="13">
        <v>27</v>
      </c>
      <c r="C28" s="14" t="s">
        <v>133</v>
      </c>
      <c r="D28" s="15" t="s">
        <v>134</v>
      </c>
      <c r="E28" s="16">
        <v>43853</v>
      </c>
      <c r="F28" s="13">
        <v>2020</v>
      </c>
      <c r="G28" s="17" t="s">
        <v>135</v>
      </c>
      <c r="H28" s="24" t="s">
        <v>43</v>
      </c>
      <c r="J28" s="18" t="s">
        <v>136</v>
      </c>
      <c r="L28" s="29"/>
      <c r="X28" s="12">
        <v>1</v>
      </c>
      <c r="AG28" s="26"/>
    </row>
    <row r="29" spans="2:33" ht="15.75" customHeight="1">
      <c r="B29" s="13">
        <v>28</v>
      </c>
      <c r="C29" s="14" t="s">
        <v>137</v>
      </c>
      <c r="D29" s="15" t="s">
        <v>33</v>
      </c>
      <c r="E29" s="16">
        <v>43966</v>
      </c>
      <c r="F29" s="13">
        <v>2020</v>
      </c>
      <c r="G29" s="17" t="s">
        <v>22</v>
      </c>
      <c r="H29" s="24" t="s">
        <v>35</v>
      </c>
      <c r="J29" s="18" t="s">
        <v>138</v>
      </c>
      <c r="L29" s="29"/>
      <c r="Y29" s="12">
        <v>1</v>
      </c>
      <c r="AG29" s="26"/>
    </row>
    <row r="30" spans="2:33" ht="15.75" customHeight="1">
      <c r="B30" s="13">
        <v>29</v>
      </c>
      <c r="C30" s="14" t="s">
        <v>139</v>
      </c>
      <c r="D30" s="15" t="s">
        <v>140</v>
      </c>
      <c r="E30" s="16">
        <v>43614</v>
      </c>
      <c r="F30" s="13">
        <v>2019</v>
      </c>
      <c r="G30" s="17" t="s">
        <v>141</v>
      </c>
      <c r="H30" s="13" t="s">
        <v>74</v>
      </c>
      <c r="J30" s="18" t="s">
        <v>142</v>
      </c>
      <c r="L30" s="29"/>
      <c r="Q30" s="12">
        <v>1</v>
      </c>
      <c r="AG30" s="26"/>
    </row>
    <row r="31" spans="2:33" ht="15.75" customHeight="1">
      <c r="B31" s="13">
        <v>30</v>
      </c>
      <c r="C31" s="14" t="s">
        <v>143</v>
      </c>
      <c r="D31" s="15" t="s">
        <v>144</v>
      </c>
      <c r="E31" s="16">
        <v>43949</v>
      </c>
      <c r="F31" s="13">
        <v>2020</v>
      </c>
      <c r="G31" s="17" t="s">
        <v>145</v>
      </c>
      <c r="H31" s="24" t="s">
        <v>43</v>
      </c>
      <c r="J31" s="18" t="s">
        <v>146</v>
      </c>
      <c r="L31" s="29"/>
      <c r="M31" s="12">
        <v>1</v>
      </c>
      <c r="X31" s="12">
        <v>1</v>
      </c>
      <c r="AG31" s="26"/>
    </row>
    <row r="32" spans="2:33" ht="15.75" customHeight="1">
      <c r="B32" s="13">
        <v>31</v>
      </c>
      <c r="C32" s="14" t="s">
        <v>147</v>
      </c>
      <c r="D32" s="15" t="s">
        <v>148</v>
      </c>
      <c r="E32" s="16">
        <v>43763</v>
      </c>
      <c r="F32" s="13">
        <v>2019</v>
      </c>
      <c r="G32" s="17" t="s">
        <v>149</v>
      </c>
      <c r="H32" s="24" t="s">
        <v>43</v>
      </c>
      <c r="J32" s="18" t="s">
        <v>150</v>
      </c>
      <c r="L32" s="29"/>
      <c r="M32" s="12">
        <v>1</v>
      </c>
      <c r="T32" s="12">
        <v>1</v>
      </c>
      <c r="AG32" s="26"/>
    </row>
    <row r="33" spans="1:33" ht="15.75" customHeight="1">
      <c r="B33" s="13">
        <v>32</v>
      </c>
      <c r="C33" s="14" t="s">
        <v>151</v>
      </c>
      <c r="D33" s="15" t="s">
        <v>33</v>
      </c>
      <c r="E33" s="16">
        <v>43966</v>
      </c>
      <c r="F33" s="13">
        <v>2020</v>
      </c>
      <c r="G33" s="17" t="s">
        <v>152</v>
      </c>
      <c r="H33" s="24" t="s">
        <v>35</v>
      </c>
      <c r="J33" s="18" t="s">
        <v>153</v>
      </c>
      <c r="L33" s="29"/>
      <c r="M33" s="12">
        <v>1</v>
      </c>
      <c r="AG33" s="26"/>
    </row>
    <row r="34" spans="1:33" ht="15.75" customHeight="1">
      <c r="B34" s="13">
        <v>33</v>
      </c>
      <c r="C34" s="14" t="s">
        <v>154</v>
      </c>
      <c r="D34" s="15" t="s">
        <v>155</v>
      </c>
      <c r="E34" s="16">
        <v>43966</v>
      </c>
      <c r="F34" s="13">
        <v>2020</v>
      </c>
      <c r="G34" s="17" t="s">
        <v>156</v>
      </c>
      <c r="H34" s="24" t="s">
        <v>43</v>
      </c>
      <c r="J34" s="18" t="s">
        <v>157</v>
      </c>
      <c r="L34" s="29"/>
      <c r="AE34" s="12">
        <v>1</v>
      </c>
      <c r="AG34" s="26"/>
    </row>
    <row r="35" spans="1:33" ht="15.75" customHeight="1">
      <c r="B35" s="13">
        <v>34</v>
      </c>
      <c r="C35" s="14" t="s">
        <v>158</v>
      </c>
      <c r="D35" s="15" t="s">
        <v>159</v>
      </c>
      <c r="E35" s="16">
        <v>43896</v>
      </c>
      <c r="F35" s="13">
        <v>2020</v>
      </c>
      <c r="G35" s="17" t="s">
        <v>160</v>
      </c>
      <c r="H35" s="24" t="s">
        <v>43</v>
      </c>
      <c r="J35" s="18" t="s">
        <v>161</v>
      </c>
      <c r="L35" s="29"/>
      <c r="AG35" s="26"/>
    </row>
    <row r="36" spans="1:33" ht="15.75" customHeight="1">
      <c r="B36" s="13">
        <v>35</v>
      </c>
      <c r="C36" s="14" t="s">
        <v>162</v>
      </c>
      <c r="D36" s="15" t="s">
        <v>33</v>
      </c>
      <c r="E36" s="16">
        <v>43966</v>
      </c>
      <c r="F36" s="13">
        <v>2020</v>
      </c>
      <c r="G36" s="17" t="s">
        <v>163</v>
      </c>
      <c r="H36" s="46" t="s">
        <v>35</v>
      </c>
      <c r="J36" s="18" t="s">
        <v>164</v>
      </c>
      <c r="L36" s="29"/>
      <c r="O36" s="12">
        <v>1</v>
      </c>
      <c r="S36" s="12">
        <v>1</v>
      </c>
      <c r="Y36" s="12">
        <v>1</v>
      </c>
      <c r="AD36" s="12">
        <v>1</v>
      </c>
      <c r="AE36" s="12">
        <v>1</v>
      </c>
      <c r="AF36" s="12">
        <v>1</v>
      </c>
      <c r="AG36" s="34"/>
    </row>
    <row r="37" spans="1:33" ht="15.75" customHeight="1">
      <c r="B37" s="13">
        <v>36</v>
      </c>
      <c r="C37" s="14" t="s">
        <v>165</v>
      </c>
      <c r="D37" s="15" t="s">
        <v>166</v>
      </c>
      <c r="E37" s="16">
        <v>43804</v>
      </c>
      <c r="F37" s="13">
        <v>2019</v>
      </c>
      <c r="G37" s="17" t="s">
        <v>167</v>
      </c>
      <c r="H37" s="24" t="s">
        <v>43</v>
      </c>
      <c r="J37" s="18" t="s">
        <v>168</v>
      </c>
      <c r="L37" s="29"/>
      <c r="M37" s="12">
        <v>1</v>
      </c>
      <c r="Z37" s="12">
        <v>1</v>
      </c>
      <c r="AG37" s="26"/>
    </row>
    <row r="38" spans="1:33" ht="15.75" customHeight="1">
      <c r="B38" s="13">
        <v>37</v>
      </c>
      <c r="C38" s="14" t="s">
        <v>169</v>
      </c>
      <c r="D38" s="15" t="s">
        <v>170</v>
      </c>
      <c r="E38" s="16">
        <v>43599</v>
      </c>
      <c r="F38" s="13">
        <v>2019</v>
      </c>
      <c r="G38" s="17" t="s">
        <v>171</v>
      </c>
      <c r="H38" s="24" t="s">
        <v>43</v>
      </c>
      <c r="J38" s="18" t="s">
        <v>172</v>
      </c>
      <c r="L38" s="29"/>
      <c r="Q38" s="12">
        <v>1</v>
      </c>
      <c r="AG38" s="26"/>
    </row>
    <row r="39" spans="1:33" ht="15.75" customHeight="1">
      <c r="B39" s="13">
        <v>38</v>
      </c>
      <c r="C39" s="14" t="s">
        <v>173</v>
      </c>
      <c r="D39" s="15" t="s">
        <v>174</v>
      </c>
      <c r="E39" s="16">
        <v>43772</v>
      </c>
      <c r="F39" s="13">
        <v>2019</v>
      </c>
      <c r="G39" s="17" t="s">
        <v>175</v>
      </c>
      <c r="H39" s="24" t="s">
        <v>43</v>
      </c>
      <c r="J39" s="18" t="s">
        <v>176</v>
      </c>
      <c r="L39" s="29"/>
      <c r="AE39" s="12">
        <v>1</v>
      </c>
      <c r="AG39" s="26"/>
    </row>
    <row r="40" spans="1:33" ht="15.75" customHeight="1">
      <c r="B40" s="13">
        <v>39</v>
      </c>
      <c r="C40" s="14" t="s">
        <v>177</v>
      </c>
      <c r="D40" s="15" t="s">
        <v>178</v>
      </c>
      <c r="E40" s="16">
        <v>43739</v>
      </c>
      <c r="F40" s="13">
        <v>2019</v>
      </c>
      <c r="G40" s="17" t="s">
        <v>179</v>
      </c>
      <c r="H40" s="13" t="s">
        <v>99</v>
      </c>
      <c r="J40" s="18" t="s">
        <v>180</v>
      </c>
      <c r="L40" s="29"/>
      <c r="M40" s="12">
        <v>1</v>
      </c>
      <c r="N40" s="12">
        <v>1</v>
      </c>
      <c r="Q40" s="12">
        <v>1</v>
      </c>
      <c r="R40" s="12">
        <v>1</v>
      </c>
      <c r="S40" s="12">
        <v>1</v>
      </c>
      <c r="X40" s="12">
        <v>1</v>
      </c>
      <c r="AA40" s="12">
        <v>1</v>
      </c>
      <c r="AC40" s="12">
        <v>1</v>
      </c>
      <c r="AD40" s="12">
        <v>1</v>
      </c>
      <c r="AE40" s="12">
        <v>1</v>
      </c>
      <c r="AF40" s="12">
        <v>1</v>
      </c>
      <c r="AG40" s="34"/>
    </row>
    <row r="41" spans="1:33" ht="15.75" customHeight="1">
      <c r="B41" s="13">
        <v>40</v>
      </c>
      <c r="C41" s="14" t="s">
        <v>181</v>
      </c>
      <c r="D41" s="15" t="s">
        <v>33</v>
      </c>
      <c r="E41" s="16">
        <v>43439</v>
      </c>
      <c r="F41" s="13">
        <v>2018</v>
      </c>
      <c r="G41" s="17" t="s">
        <v>182</v>
      </c>
      <c r="H41" s="24" t="s">
        <v>43</v>
      </c>
      <c r="J41" s="18" t="s">
        <v>183</v>
      </c>
      <c r="L41" s="25">
        <v>1</v>
      </c>
      <c r="AG41" s="26"/>
    </row>
    <row r="42" spans="1:33" ht="15.75" customHeight="1">
      <c r="B42" s="13">
        <v>41</v>
      </c>
      <c r="C42" s="14" t="s">
        <v>184</v>
      </c>
      <c r="D42" s="15" t="s">
        <v>33</v>
      </c>
      <c r="E42" s="16">
        <v>43966</v>
      </c>
      <c r="F42" s="13">
        <v>2020</v>
      </c>
      <c r="G42" s="17" t="s">
        <v>30</v>
      </c>
      <c r="H42" s="24" t="s">
        <v>35</v>
      </c>
      <c r="J42" s="18" t="s">
        <v>185</v>
      </c>
      <c r="L42" s="29"/>
      <c r="AG42" s="34">
        <v>1</v>
      </c>
    </row>
    <row r="43" spans="1:33" ht="15.75" customHeight="1">
      <c r="B43" s="13">
        <v>42</v>
      </c>
      <c r="C43" s="14" t="s">
        <v>186</v>
      </c>
      <c r="D43" s="15" t="s">
        <v>187</v>
      </c>
      <c r="E43" s="16">
        <v>43935</v>
      </c>
      <c r="F43" s="13">
        <v>2020</v>
      </c>
      <c r="G43" s="17" t="s">
        <v>187</v>
      </c>
      <c r="H43" s="24" t="s">
        <v>43</v>
      </c>
      <c r="J43" s="18" t="s">
        <v>188</v>
      </c>
      <c r="L43" s="47"/>
      <c r="M43" s="48"/>
      <c r="N43" s="48"/>
      <c r="O43" s="48"/>
      <c r="P43" s="48"/>
      <c r="Q43" s="49">
        <v>1</v>
      </c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50"/>
    </row>
    <row r="44" spans="1:33" ht="15.75" customHeight="1">
      <c r="B44" s="12"/>
      <c r="C44" s="51"/>
      <c r="D44" s="52"/>
      <c r="E44" s="53"/>
      <c r="F44" s="54"/>
      <c r="G44" s="55"/>
      <c r="J44" s="56"/>
      <c r="K44" s="1" t="s">
        <v>189</v>
      </c>
      <c r="L44" s="57">
        <f t="shared" ref="L44:AG44" si="0">SUM(L2:L43)</f>
        <v>9</v>
      </c>
      <c r="M44" s="57">
        <f t="shared" si="0"/>
        <v>18</v>
      </c>
      <c r="N44" s="57">
        <f t="shared" si="0"/>
        <v>7</v>
      </c>
      <c r="O44" s="57">
        <f t="shared" si="0"/>
        <v>11</v>
      </c>
      <c r="P44" s="57">
        <f t="shared" si="0"/>
        <v>3</v>
      </c>
      <c r="Q44" s="57">
        <f t="shared" si="0"/>
        <v>9</v>
      </c>
      <c r="R44" s="57">
        <f t="shared" si="0"/>
        <v>7</v>
      </c>
      <c r="S44" s="57">
        <f t="shared" si="0"/>
        <v>5</v>
      </c>
      <c r="T44" s="57">
        <f t="shared" si="0"/>
        <v>4</v>
      </c>
      <c r="U44" s="57">
        <f t="shared" si="0"/>
        <v>4</v>
      </c>
      <c r="V44" s="57">
        <f t="shared" si="0"/>
        <v>2</v>
      </c>
      <c r="W44" s="57">
        <f t="shared" si="0"/>
        <v>2</v>
      </c>
      <c r="X44" s="57">
        <f t="shared" si="0"/>
        <v>8</v>
      </c>
      <c r="Y44" s="57">
        <f t="shared" si="0"/>
        <v>2</v>
      </c>
      <c r="Z44" s="57">
        <f t="shared" si="0"/>
        <v>2</v>
      </c>
      <c r="AA44" s="57">
        <f t="shared" si="0"/>
        <v>3</v>
      </c>
      <c r="AB44" s="57">
        <f t="shared" si="0"/>
        <v>0</v>
      </c>
      <c r="AC44" s="57">
        <f t="shared" si="0"/>
        <v>1</v>
      </c>
      <c r="AD44" s="57">
        <f t="shared" si="0"/>
        <v>2</v>
      </c>
      <c r="AE44" s="57">
        <f t="shared" si="0"/>
        <v>7</v>
      </c>
      <c r="AF44" s="57">
        <f t="shared" si="0"/>
        <v>4</v>
      </c>
      <c r="AG44" s="57">
        <f t="shared" si="0"/>
        <v>1</v>
      </c>
    </row>
    <row r="45" spans="1:33" ht="15.75" customHeight="1">
      <c r="C45" s="51"/>
      <c r="D45" s="52"/>
      <c r="E45" s="53"/>
      <c r="F45" s="54"/>
      <c r="G45" s="55"/>
      <c r="J45" s="58"/>
    </row>
    <row r="46" spans="1:33">
      <c r="A46" s="12" t="s">
        <v>190</v>
      </c>
      <c r="B46" s="13">
        <v>1</v>
      </c>
      <c r="C46" s="14" t="s">
        <v>191</v>
      </c>
      <c r="D46" s="59" t="s">
        <v>192</v>
      </c>
      <c r="E46" s="16">
        <v>43809</v>
      </c>
      <c r="F46" s="13">
        <v>2019</v>
      </c>
      <c r="G46" s="17" t="s">
        <v>193</v>
      </c>
      <c r="H46" s="13" t="s">
        <v>194</v>
      </c>
      <c r="J46" s="60" t="s">
        <v>195</v>
      </c>
      <c r="L46" s="61">
        <v>1</v>
      </c>
      <c r="M46" s="21">
        <v>1</v>
      </c>
      <c r="N46" s="21">
        <v>1</v>
      </c>
      <c r="O46" s="21">
        <v>1</v>
      </c>
      <c r="P46" s="20"/>
      <c r="Q46" s="21">
        <v>1</v>
      </c>
      <c r="R46" s="21">
        <v>1</v>
      </c>
      <c r="S46" s="20"/>
      <c r="T46" s="21">
        <v>1</v>
      </c>
      <c r="U46" s="21">
        <v>1</v>
      </c>
      <c r="V46" s="20"/>
      <c r="W46" s="21">
        <v>1</v>
      </c>
      <c r="X46" s="21">
        <v>1</v>
      </c>
      <c r="Y46" s="20"/>
      <c r="Z46" s="20"/>
      <c r="AA46" s="21">
        <v>1</v>
      </c>
      <c r="AB46" s="20"/>
      <c r="AC46" s="20"/>
      <c r="AD46" s="20"/>
      <c r="AE46" s="20"/>
      <c r="AF46" s="20"/>
      <c r="AG46" s="22"/>
    </row>
    <row r="47" spans="1:33" ht="15.75" customHeight="1">
      <c r="B47" s="13">
        <v>2</v>
      </c>
      <c r="C47" s="14" t="s">
        <v>196</v>
      </c>
      <c r="D47" s="15" t="s">
        <v>197</v>
      </c>
      <c r="E47" s="16">
        <v>43589</v>
      </c>
      <c r="F47" s="13">
        <v>2019</v>
      </c>
      <c r="G47" s="17" t="s">
        <v>198</v>
      </c>
      <c r="H47" s="13" t="s">
        <v>199</v>
      </c>
      <c r="J47" s="18" t="s">
        <v>200</v>
      </c>
      <c r="L47" s="29"/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U47" s="12">
        <v>1</v>
      </c>
      <c r="X47" s="12">
        <v>1</v>
      </c>
      <c r="Z47" s="12">
        <v>1</v>
      </c>
      <c r="AC47" s="12">
        <v>1</v>
      </c>
      <c r="AD47" s="12">
        <v>1</v>
      </c>
      <c r="AE47" s="12"/>
      <c r="AF47" s="12"/>
      <c r="AG47" s="34"/>
    </row>
    <row r="48" spans="1:33">
      <c r="B48" s="13">
        <v>3</v>
      </c>
      <c r="C48" s="14" t="s">
        <v>201</v>
      </c>
      <c r="D48" s="15" t="s">
        <v>202</v>
      </c>
      <c r="E48" s="16">
        <v>43441</v>
      </c>
      <c r="F48" s="13">
        <v>2018</v>
      </c>
      <c r="G48" s="17" t="s">
        <v>193</v>
      </c>
      <c r="H48" s="13" t="s">
        <v>203</v>
      </c>
      <c r="J48" s="62" t="s">
        <v>204</v>
      </c>
      <c r="L48" s="29"/>
      <c r="M48" s="12"/>
      <c r="N48" s="12"/>
      <c r="O48" s="12"/>
      <c r="P48" s="12"/>
      <c r="Q48" s="12"/>
      <c r="R48" s="12"/>
      <c r="U48" s="12">
        <v>1</v>
      </c>
      <c r="X48" s="12"/>
      <c r="Z48" s="12"/>
      <c r="AC48" s="12"/>
      <c r="AD48" s="12"/>
      <c r="AE48" s="12"/>
      <c r="AF48" s="12"/>
      <c r="AG48" s="34"/>
    </row>
    <row r="49" spans="1:33" ht="15.75" customHeight="1">
      <c r="B49" s="13">
        <v>4</v>
      </c>
      <c r="C49" s="63" t="s">
        <v>205</v>
      </c>
      <c r="D49" s="15" t="s">
        <v>206</v>
      </c>
      <c r="E49" s="16">
        <v>43728</v>
      </c>
      <c r="F49" s="13">
        <v>2019</v>
      </c>
      <c r="G49" s="17" t="s">
        <v>207</v>
      </c>
      <c r="H49" s="13" t="s">
        <v>203</v>
      </c>
      <c r="J49" s="18" t="s">
        <v>208</v>
      </c>
      <c r="L49" s="29"/>
      <c r="Q49" s="12">
        <v>1</v>
      </c>
      <c r="R49" s="12">
        <v>1</v>
      </c>
      <c r="X49" s="12">
        <v>1</v>
      </c>
      <c r="AG49" s="26"/>
    </row>
    <row r="50" spans="1:33" ht="42">
      <c r="B50" s="13">
        <v>5</v>
      </c>
      <c r="C50" s="14" t="s">
        <v>209</v>
      </c>
      <c r="D50" s="15" t="s">
        <v>210</v>
      </c>
      <c r="E50" s="16">
        <v>43288</v>
      </c>
      <c r="F50" s="13">
        <v>2018</v>
      </c>
      <c r="G50" s="17" t="s">
        <v>211</v>
      </c>
      <c r="H50" s="13" t="s">
        <v>203</v>
      </c>
      <c r="J50" s="64" t="s">
        <v>212</v>
      </c>
      <c r="L50" s="29"/>
      <c r="Q50" s="12">
        <v>1</v>
      </c>
      <c r="R50" s="12">
        <v>1</v>
      </c>
      <c r="X50" s="12">
        <v>1</v>
      </c>
      <c r="AD50" s="12">
        <v>1</v>
      </c>
      <c r="AE50" s="12"/>
      <c r="AF50" s="12"/>
      <c r="AG50" s="34"/>
    </row>
    <row r="51" spans="1:33" ht="56">
      <c r="B51" s="13">
        <v>6</v>
      </c>
      <c r="C51" s="14" t="s">
        <v>213</v>
      </c>
      <c r="D51" s="15" t="s">
        <v>214</v>
      </c>
      <c r="E51" s="16">
        <v>43783</v>
      </c>
      <c r="F51" s="13">
        <v>2019</v>
      </c>
      <c r="G51" s="17" t="s">
        <v>215</v>
      </c>
      <c r="H51" s="13" t="s">
        <v>203</v>
      </c>
      <c r="J51" s="65" t="s">
        <v>216</v>
      </c>
      <c r="L51" s="29"/>
      <c r="Q51" s="12">
        <v>1</v>
      </c>
      <c r="R51" s="12">
        <v>1</v>
      </c>
      <c r="X51" s="12">
        <v>1</v>
      </c>
      <c r="AG51" s="26"/>
    </row>
    <row r="52" spans="1:33" ht="13">
      <c r="C52" s="66"/>
      <c r="D52" s="67"/>
      <c r="E52" s="68"/>
      <c r="F52" s="12"/>
      <c r="G52" s="69"/>
      <c r="H52" s="12"/>
      <c r="J52" s="56"/>
      <c r="K52" s="2" t="s">
        <v>217</v>
      </c>
      <c r="L52" s="57">
        <f t="shared" ref="L52:AG52" si="1">SUM(L46:L51)</f>
        <v>1</v>
      </c>
      <c r="M52" s="57">
        <f t="shared" si="1"/>
        <v>2</v>
      </c>
      <c r="N52" s="57">
        <f t="shared" si="1"/>
        <v>2</v>
      </c>
      <c r="O52" s="57">
        <f t="shared" si="1"/>
        <v>2</v>
      </c>
      <c r="P52" s="57">
        <f t="shared" si="1"/>
        <v>1</v>
      </c>
      <c r="Q52" s="57">
        <f t="shared" si="1"/>
        <v>5</v>
      </c>
      <c r="R52" s="57">
        <f t="shared" si="1"/>
        <v>5</v>
      </c>
      <c r="S52" s="57">
        <f t="shared" si="1"/>
        <v>0</v>
      </c>
      <c r="T52" s="57">
        <f t="shared" si="1"/>
        <v>1</v>
      </c>
      <c r="U52" s="57">
        <f t="shared" si="1"/>
        <v>3</v>
      </c>
      <c r="V52" s="57">
        <f t="shared" si="1"/>
        <v>0</v>
      </c>
      <c r="W52" s="57">
        <f t="shared" si="1"/>
        <v>1</v>
      </c>
      <c r="X52" s="57">
        <f t="shared" si="1"/>
        <v>5</v>
      </c>
      <c r="Y52" s="57">
        <f t="shared" si="1"/>
        <v>0</v>
      </c>
      <c r="Z52" s="57">
        <f t="shared" si="1"/>
        <v>1</v>
      </c>
      <c r="AA52" s="57">
        <f t="shared" si="1"/>
        <v>1</v>
      </c>
      <c r="AB52" s="57">
        <f t="shared" si="1"/>
        <v>0</v>
      </c>
      <c r="AC52" s="57">
        <f t="shared" si="1"/>
        <v>1</v>
      </c>
      <c r="AD52" s="57">
        <f t="shared" si="1"/>
        <v>2</v>
      </c>
      <c r="AE52" s="57">
        <f t="shared" si="1"/>
        <v>0</v>
      </c>
      <c r="AF52" s="57">
        <f t="shared" si="1"/>
        <v>0</v>
      </c>
      <c r="AG52" s="57">
        <f t="shared" si="1"/>
        <v>0</v>
      </c>
    </row>
    <row r="53" spans="1:33" ht="13">
      <c r="C53" s="66"/>
      <c r="D53" s="67"/>
      <c r="E53" s="68"/>
      <c r="F53" s="12"/>
      <c r="G53" s="69"/>
      <c r="H53" s="12"/>
      <c r="I53" s="182" t="s">
        <v>218</v>
      </c>
      <c r="J53" s="56"/>
    </row>
    <row r="54" spans="1:33" ht="14">
      <c r="A54" s="12" t="s">
        <v>219</v>
      </c>
      <c r="B54" s="13">
        <v>1</v>
      </c>
      <c r="C54" s="14" t="s">
        <v>220</v>
      </c>
      <c r="D54" s="15" t="s">
        <v>221</v>
      </c>
      <c r="E54" s="16">
        <v>43966</v>
      </c>
      <c r="F54" s="13">
        <v>2020</v>
      </c>
      <c r="G54" s="17" t="s">
        <v>34</v>
      </c>
      <c r="H54" s="13" t="s">
        <v>219</v>
      </c>
      <c r="I54" s="184">
        <v>391</v>
      </c>
      <c r="J54" s="18" t="s">
        <v>222</v>
      </c>
      <c r="L54" s="19"/>
      <c r="M54" s="20"/>
      <c r="N54" s="20"/>
      <c r="O54" s="20"/>
      <c r="P54" s="20"/>
      <c r="Q54" s="21">
        <v>1</v>
      </c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2"/>
    </row>
    <row r="55" spans="1:33" ht="28">
      <c r="B55" s="13">
        <v>2</v>
      </c>
      <c r="C55" s="14" t="s">
        <v>223</v>
      </c>
      <c r="D55" s="15" t="s">
        <v>224</v>
      </c>
      <c r="E55" s="16">
        <v>43956</v>
      </c>
      <c r="F55" s="13">
        <v>2020</v>
      </c>
      <c r="G55" s="17" t="s">
        <v>34</v>
      </c>
      <c r="H55" s="13" t="s">
        <v>225</v>
      </c>
      <c r="I55" s="184">
        <v>281</v>
      </c>
      <c r="J55" s="18" t="s">
        <v>226</v>
      </c>
      <c r="L55" s="29"/>
      <c r="Q55" s="12">
        <v>1</v>
      </c>
      <c r="AG55" s="26"/>
    </row>
    <row r="56" spans="1:33" ht="28">
      <c r="B56" s="13">
        <v>3</v>
      </c>
      <c r="C56" s="14" t="s">
        <v>227</v>
      </c>
      <c r="D56" s="15" t="s">
        <v>228</v>
      </c>
      <c r="E56" s="16">
        <v>43965</v>
      </c>
      <c r="F56" s="13">
        <v>2020</v>
      </c>
      <c r="G56" s="17" t="s">
        <v>229</v>
      </c>
      <c r="H56" s="13" t="s">
        <v>225</v>
      </c>
      <c r="I56" s="184" t="s">
        <v>230</v>
      </c>
      <c r="J56" s="18" t="s">
        <v>231</v>
      </c>
      <c r="L56" s="25">
        <v>1</v>
      </c>
      <c r="M56" s="12">
        <v>1</v>
      </c>
      <c r="N56" s="12">
        <v>1</v>
      </c>
      <c r="P56" s="12">
        <v>1</v>
      </c>
      <c r="Q56" s="12">
        <v>1</v>
      </c>
      <c r="R56" s="12">
        <v>1</v>
      </c>
      <c r="S56" s="12">
        <v>1</v>
      </c>
      <c r="X56" s="12">
        <v>1</v>
      </c>
      <c r="Z56" s="12">
        <v>1</v>
      </c>
      <c r="AA56" s="12">
        <v>1</v>
      </c>
      <c r="AB56" s="12">
        <v>1</v>
      </c>
      <c r="AG56" s="26"/>
    </row>
    <row r="57" spans="1:33" ht="14">
      <c r="B57" s="13">
        <v>4</v>
      </c>
      <c r="C57" s="14" t="s">
        <v>232</v>
      </c>
      <c r="D57" s="15" t="s">
        <v>233</v>
      </c>
      <c r="E57" s="16">
        <v>43961</v>
      </c>
      <c r="F57" s="13">
        <v>2020</v>
      </c>
      <c r="G57" s="17" t="s">
        <v>233</v>
      </c>
      <c r="H57" s="13" t="s">
        <v>225</v>
      </c>
      <c r="I57" s="184">
        <v>121</v>
      </c>
      <c r="J57" s="18" t="s">
        <v>234</v>
      </c>
      <c r="L57" s="25">
        <v>1</v>
      </c>
      <c r="M57" s="12">
        <v>1</v>
      </c>
      <c r="Q57" s="12">
        <v>1</v>
      </c>
      <c r="AG57" s="26"/>
    </row>
    <row r="58" spans="1:33" ht="14">
      <c r="B58" s="13">
        <v>5</v>
      </c>
      <c r="C58" s="14" t="s">
        <v>235</v>
      </c>
      <c r="D58" s="15" t="s">
        <v>236</v>
      </c>
      <c r="E58" s="16">
        <v>43966</v>
      </c>
      <c r="F58" s="13">
        <v>2020</v>
      </c>
      <c r="G58" s="17" t="s">
        <v>25</v>
      </c>
      <c r="H58" s="13" t="s">
        <v>225</v>
      </c>
      <c r="I58" s="184" t="s">
        <v>237</v>
      </c>
      <c r="J58" s="18" t="s">
        <v>238</v>
      </c>
      <c r="L58" s="25">
        <v>1</v>
      </c>
      <c r="M58" s="12">
        <v>1</v>
      </c>
      <c r="Q58" s="12">
        <v>1</v>
      </c>
      <c r="R58" s="12">
        <v>1</v>
      </c>
      <c r="X58" s="12">
        <v>1</v>
      </c>
      <c r="AB58" s="12">
        <v>1</v>
      </c>
      <c r="AC58" s="12"/>
      <c r="AD58" s="12"/>
      <c r="AE58" s="12"/>
      <c r="AF58" s="12"/>
      <c r="AG58" s="34"/>
    </row>
    <row r="59" spans="1:33" ht="42">
      <c r="B59" s="13">
        <v>6</v>
      </c>
      <c r="C59" s="14" t="s">
        <v>239</v>
      </c>
      <c r="D59" s="15" t="s">
        <v>240</v>
      </c>
      <c r="E59" s="16">
        <v>43966</v>
      </c>
      <c r="F59" s="13">
        <v>2020</v>
      </c>
      <c r="G59" s="17" t="s">
        <v>241</v>
      </c>
      <c r="H59" s="13" t="s">
        <v>225</v>
      </c>
      <c r="I59" s="184" t="s">
        <v>242</v>
      </c>
      <c r="J59" s="18" t="s">
        <v>243</v>
      </c>
      <c r="L59" s="29"/>
      <c r="U59" s="12">
        <v>1</v>
      </c>
      <c r="AA59" s="12">
        <v>1</v>
      </c>
      <c r="AB59" s="12"/>
      <c r="AC59" s="12"/>
      <c r="AD59" s="12"/>
      <c r="AE59" s="12"/>
      <c r="AF59" s="12"/>
      <c r="AG59" s="34"/>
    </row>
    <row r="60" spans="1:33" ht="56">
      <c r="B60" s="13">
        <v>7</v>
      </c>
      <c r="C60" s="14" t="s">
        <v>244</v>
      </c>
      <c r="D60" s="15" t="s">
        <v>245</v>
      </c>
      <c r="E60" s="16">
        <v>43665</v>
      </c>
      <c r="F60" s="13">
        <v>2019</v>
      </c>
      <c r="G60" s="17" t="s">
        <v>246</v>
      </c>
      <c r="H60" s="13" t="s">
        <v>225</v>
      </c>
      <c r="I60" s="184">
        <v>106</v>
      </c>
      <c r="J60" s="18" t="s">
        <v>247</v>
      </c>
      <c r="L60" s="47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9">
        <v>1</v>
      </c>
      <c r="AB60" s="49"/>
      <c r="AC60" s="49"/>
      <c r="AD60" s="49"/>
      <c r="AE60" s="49"/>
      <c r="AF60" s="49"/>
      <c r="AG60" s="70"/>
    </row>
    <row r="61" spans="1:33" ht="13">
      <c r="C61" s="51"/>
      <c r="D61" s="52"/>
      <c r="E61" s="53"/>
      <c r="F61" s="54"/>
      <c r="G61" s="55"/>
      <c r="J61" s="58"/>
      <c r="K61" s="2" t="s">
        <v>248</v>
      </c>
      <c r="L61" s="57">
        <f t="shared" ref="L61:AG61" si="2">SUM(L54:L60)</f>
        <v>3</v>
      </c>
      <c r="M61" s="57">
        <f t="shared" si="2"/>
        <v>3</v>
      </c>
      <c r="N61" s="57">
        <f t="shared" si="2"/>
        <v>1</v>
      </c>
      <c r="O61" s="57">
        <f t="shared" si="2"/>
        <v>0</v>
      </c>
      <c r="P61" s="57">
        <f t="shared" si="2"/>
        <v>1</v>
      </c>
      <c r="Q61" s="57">
        <f t="shared" si="2"/>
        <v>5</v>
      </c>
      <c r="R61" s="57">
        <f t="shared" si="2"/>
        <v>2</v>
      </c>
      <c r="S61" s="57">
        <f t="shared" si="2"/>
        <v>1</v>
      </c>
      <c r="T61" s="57">
        <f t="shared" si="2"/>
        <v>0</v>
      </c>
      <c r="U61" s="57">
        <f t="shared" si="2"/>
        <v>1</v>
      </c>
      <c r="V61" s="57">
        <f t="shared" si="2"/>
        <v>0</v>
      </c>
      <c r="W61" s="57">
        <f t="shared" si="2"/>
        <v>0</v>
      </c>
      <c r="X61" s="57">
        <f t="shared" si="2"/>
        <v>2</v>
      </c>
      <c r="Y61" s="57">
        <f t="shared" si="2"/>
        <v>0</v>
      </c>
      <c r="Z61" s="57">
        <f t="shared" si="2"/>
        <v>1</v>
      </c>
      <c r="AA61" s="57">
        <f t="shared" si="2"/>
        <v>3</v>
      </c>
      <c r="AB61" s="57">
        <f t="shared" si="2"/>
        <v>2</v>
      </c>
      <c r="AC61" s="57">
        <f t="shared" si="2"/>
        <v>0</v>
      </c>
      <c r="AD61" s="57">
        <f t="shared" si="2"/>
        <v>0</v>
      </c>
      <c r="AE61" s="57">
        <f t="shared" si="2"/>
        <v>0</v>
      </c>
      <c r="AF61" s="57">
        <f t="shared" si="2"/>
        <v>0</v>
      </c>
      <c r="AG61" s="57">
        <f t="shared" si="2"/>
        <v>0</v>
      </c>
    </row>
    <row r="62" spans="1:33" ht="13">
      <c r="C62" s="51"/>
      <c r="D62" s="52"/>
      <c r="E62" s="53"/>
      <c r="F62" s="54"/>
      <c r="G62" s="55"/>
      <c r="I62" s="182" t="s">
        <v>249</v>
      </c>
      <c r="J62" s="58"/>
    </row>
    <row r="63" spans="1:33" ht="28">
      <c r="A63" s="12" t="s">
        <v>250</v>
      </c>
      <c r="B63" s="13">
        <v>1</v>
      </c>
      <c r="C63" s="14" t="s">
        <v>251</v>
      </c>
      <c r="D63" s="15" t="s">
        <v>252</v>
      </c>
      <c r="E63" s="16">
        <v>43564</v>
      </c>
      <c r="F63" s="13">
        <v>2019</v>
      </c>
      <c r="G63" s="17" t="s">
        <v>252</v>
      </c>
      <c r="H63" s="13" t="s">
        <v>253</v>
      </c>
      <c r="I63" s="184">
        <v>9645</v>
      </c>
      <c r="J63" s="18" t="s">
        <v>254</v>
      </c>
      <c r="L63" s="19"/>
      <c r="M63" s="20"/>
      <c r="N63" s="20"/>
      <c r="O63" s="20"/>
      <c r="P63" s="20"/>
      <c r="Q63" s="21">
        <v>1</v>
      </c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2"/>
    </row>
    <row r="64" spans="1:33" ht="42">
      <c r="B64" s="13">
        <v>2</v>
      </c>
      <c r="C64" s="14" t="s">
        <v>255</v>
      </c>
      <c r="D64" s="15" t="s">
        <v>256</v>
      </c>
      <c r="E64" s="16">
        <v>43676</v>
      </c>
      <c r="F64" s="13">
        <v>2019</v>
      </c>
      <c r="G64" s="17" t="s">
        <v>257</v>
      </c>
      <c r="H64" s="13" t="s">
        <v>253</v>
      </c>
      <c r="I64" s="184">
        <v>1464</v>
      </c>
      <c r="J64" s="18" t="s">
        <v>258</v>
      </c>
      <c r="L64" s="29"/>
      <c r="M64" s="12">
        <v>1</v>
      </c>
      <c r="N64" s="12">
        <v>1</v>
      </c>
      <c r="O64" s="12">
        <v>1</v>
      </c>
      <c r="T64" s="12">
        <v>1</v>
      </c>
      <c r="U64" s="12">
        <v>1</v>
      </c>
      <c r="X64" s="12">
        <v>1</v>
      </c>
      <c r="AG64" s="26"/>
    </row>
    <row r="65" spans="1:33" ht="42">
      <c r="B65" s="13">
        <v>3</v>
      </c>
      <c r="C65" s="14" t="s">
        <v>259</v>
      </c>
      <c r="D65" s="15" t="s">
        <v>260</v>
      </c>
      <c r="E65" s="16">
        <v>43616</v>
      </c>
      <c r="F65" s="13">
        <v>2019</v>
      </c>
      <c r="G65" s="17" t="s">
        <v>261</v>
      </c>
      <c r="H65" s="13" t="s">
        <v>253</v>
      </c>
      <c r="I65" s="184">
        <v>4677</v>
      </c>
      <c r="J65" s="18" t="s">
        <v>262</v>
      </c>
      <c r="L65" s="29"/>
      <c r="M65" s="12">
        <v>1</v>
      </c>
      <c r="Q65" s="12">
        <v>1</v>
      </c>
      <c r="T65" s="12">
        <v>1</v>
      </c>
      <c r="U65" s="12">
        <v>1</v>
      </c>
      <c r="AG65" s="26"/>
    </row>
    <row r="66" spans="1:33" ht="42">
      <c r="B66" s="13">
        <v>4</v>
      </c>
      <c r="C66" s="14" t="s">
        <v>263</v>
      </c>
      <c r="D66" s="15" t="s">
        <v>252</v>
      </c>
      <c r="E66" s="16">
        <v>43593</v>
      </c>
      <c r="F66" s="13">
        <v>2019</v>
      </c>
      <c r="G66" s="17" t="s">
        <v>252</v>
      </c>
      <c r="H66" s="13" t="s">
        <v>253</v>
      </c>
      <c r="I66" s="184">
        <v>3333</v>
      </c>
      <c r="J66" s="18" t="s">
        <v>264</v>
      </c>
      <c r="L66" s="25">
        <v>1</v>
      </c>
      <c r="O66" s="12">
        <v>1</v>
      </c>
      <c r="Q66" s="12">
        <v>1</v>
      </c>
      <c r="AG66" s="26"/>
    </row>
    <row r="67" spans="1:33" ht="28">
      <c r="B67" s="13">
        <v>5</v>
      </c>
      <c r="C67" s="14" t="s">
        <v>265</v>
      </c>
      <c r="D67" s="15" t="s">
        <v>266</v>
      </c>
      <c r="E67" s="16">
        <v>43307</v>
      </c>
      <c r="F67" s="13">
        <v>2018</v>
      </c>
      <c r="G67" s="17" t="s">
        <v>266</v>
      </c>
      <c r="H67" s="13" t="s">
        <v>253</v>
      </c>
      <c r="I67" s="184">
        <v>7002</v>
      </c>
      <c r="J67" s="18" t="s">
        <v>267</v>
      </c>
      <c r="L67" s="71">
        <v>1</v>
      </c>
      <c r="M67" s="49">
        <v>1</v>
      </c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9">
        <v>1</v>
      </c>
      <c r="AA67" s="49"/>
      <c r="AB67" s="49"/>
      <c r="AC67" s="49"/>
      <c r="AD67" s="49"/>
      <c r="AE67" s="49"/>
      <c r="AF67" s="49"/>
      <c r="AG67" s="70"/>
    </row>
    <row r="68" spans="1:33" ht="13">
      <c r="A68" s="7"/>
      <c r="B68" s="7"/>
      <c r="C68" s="72"/>
      <c r="D68" s="73"/>
      <c r="E68" s="74"/>
      <c r="F68" s="75"/>
      <c r="G68" s="76"/>
      <c r="H68" s="7"/>
      <c r="I68" s="182"/>
      <c r="J68" s="77"/>
      <c r="K68" s="78" t="s">
        <v>268</v>
      </c>
      <c r="L68" s="79">
        <f t="shared" ref="L68:AG68" si="3">SUM(L63:L67)</f>
        <v>2</v>
      </c>
      <c r="M68" s="79">
        <f t="shared" si="3"/>
        <v>3</v>
      </c>
      <c r="N68" s="79">
        <f t="shared" si="3"/>
        <v>1</v>
      </c>
      <c r="O68" s="79">
        <f t="shared" si="3"/>
        <v>2</v>
      </c>
      <c r="P68" s="79">
        <f t="shared" si="3"/>
        <v>0</v>
      </c>
      <c r="Q68" s="79">
        <f t="shared" si="3"/>
        <v>3</v>
      </c>
      <c r="R68" s="79">
        <f t="shared" si="3"/>
        <v>0</v>
      </c>
      <c r="S68" s="79">
        <f t="shared" si="3"/>
        <v>0</v>
      </c>
      <c r="T68" s="79">
        <f t="shared" si="3"/>
        <v>2</v>
      </c>
      <c r="U68" s="79">
        <f t="shared" si="3"/>
        <v>2</v>
      </c>
      <c r="V68" s="79">
        <f t="shared" si="3"/>
        <v>0</v>
      </c>
      <c r="W68" s="79">
        <f t="shared" si="3"/>
        <v>0</v>
      </c>
      <c r="X68" s="79">
        <f t="shared" si="3"/>
        <v>1</v>
      </c>
      <c r="Y68" s="79">
        <f t="shared" si="3"/>
        <v>0</v>
      </c>
      <c r="Z68" s="79">
        <f t="shared" si="3"/>
        <v>1</v>
      </c>
      <c r="AA68" s="79">
        <f t="shared" si="3"/>
        <v>0</v>
      </c>
      <c r="AB68" s="79">
        <f t="shared" si="3"/>
        <v>0</v>
      </c>
      <c r="AC68" s="79">
        <f t="shared" si="3"/>
        <v>0</v>
      </c>
      <c r="AD68" s="79">
        <f t="shared" si="3"/>
        <v>0</v>
      </c>
      <c r="AE68" s="79">
        <f t="shared" si="3"/>
        <v>0</v>
      </c>
      <c r="AF68" s="79">
        <f t="shared" si="3"/>
        <v>0</v>
      </c>
      <c r="AG68" s="80">
        <f t="shared" si="3"/>
        <v>0</v>
      </c>
    </row>
    <row r="69" spans="1:33" ht="13">
      <c r="C69" s="51"/>
      <c r="D69" s="52"/>
      <c r="E69" s="53"/>
      <c r="F69" s="54"/>
      <c r="G69" s="55"/>
      <c r="J69" s="58"/>
    </row>
    <row r="70" spans="1:33" ht="16">
      <c r="C70" s="51"/>
      <c r="D70" s="52"/>
      <c r="E70" s="53"/>
      <c r="F70" s="54"/>
      <c r="G70" s="55"/>
      <c r="J70" s="58"/>
      <c r="K70" s="81" t="s">
        <v>269</v>
      </c>
      <c r="L70" s="82">
        <f t="shared" ref="L70:AG70" si="4">L68+L61+L52+L44</f>
        <v>15</v>
      </c>
      <c r="M70" s="82">
        <f t="shared" si="4"/>
        <v>26</v>
      </c>
      <c r="N70" s="82">
        <f t="shared" si="4"/>
        <v>11</v>
      </c>
      <c r="O70" s="82">
        <f t="shared" si="4"/>
        <v>15</v>
      </c>
      <c r="P70" s="82">
        <f t="shared" si="4"/>
        <v>5</v>
      </c>
      <c r="Q70" s="82">
        <f t="shared" si="4"/>
        <v>22</v>
      </c>
      <c r="R70" s="82">
        <f t="shared" si="4"/>
        <v>14</v>
      </c>
      <c r="S70" s="82">
        <f t="shared" si="4"/>
        <v>6</v>
      </c>
      <c r="T70" s="82">
        <f t="shared" si="4"/>
        <v>7</v>
      </c>
      <c r="U70" s="82">
        <f t="shared" si="4"/>
        <v>10</v>
      </c>
      <c r="V70" s="82">
        <f t="shared" si="4"/>
        <v>2</v>
      </c>
      <c r="W70" s="82">
        <f t="shared" si="4"/>
        <v>3</v>
      </c>
      <c r="X70" s="82">
        <f t="shared" si="4"/>
        <v>16</v>
      </c>
      <c r="Y70" s="82">
        <f t="shared" si="4"/>
        <v>2</v>
      </c>
      <c r="Z70" s="82">
        <f t="shared" si="4"/>
        <v>5</v>
      </c>
      <c r="AA70" s="82">
        <f t="shared" si="4"/>
        <v>7</v>
      </c>
      <c r="AB70" s="82">
        <f t="shared" si="4"/>
        <v>2</v>
      </c>
      <c r="AC70" s="82">
        <f t="shared" si="4"/>
        <v>2</v>
      </c>
      <c r="AD70" s="82">
        <f t="shared" si="4"/>
        <v>4</v>
      </c>
      <c r="AE70" s="82">
        <f t="shared" si="4"/>
        <v>7</v>
      </c>
      <c r="AF70" s="82">
        <f t="shared" si="4"/>
        <v>4</v>
      </c>
      <c r="AG70" s="82">
        <f t="shared" si="4"/>
        <v>1</v>
      </c>
    </row>
    <row r="71" spans="1:33" ht="13">
      <c r="C71" s="51"/>
      <c r="D71" s="52"/>
      <c r="E71" s="53"/>
      <c r="F71" s="54"/>
      <c r="G71" s="55"/>
      <c r="J71" s="58"/>
    </row>
    <row r="72" spans="1:33" ht="13">
      <c r="C72" s="51"/>
      <c r="D72" s="52"/>
      <c r="E72" s="53"/>
      <c r="F72" s="54"/>
      <c r="G72" s="55"/>
      <c r="J72" s="58"/>
    </row>
    <row r="73" spans="1:33" ht="13">
      <c r="C73" s="51"/>
      <c r="D73" s="52"/>
      <c r="E73" s="53"/>
      <c r="F73" s="54"/>
      <c r="G73" s="55"/>
      <c r="J73" s="58"/>
    </row>
    <row r="74" spans="1:33" ht="13">
      <c r="C74" s="51"/>
      <c r="D74" s="52"/>
      <c r="E74" s="53"/>
      <c r="F74" s="54"/>
      <c r="G74" s="55"/>
      <c r="J74" s="58"/>
    </row>
    <row r="75" spans="1:33" ht="13">
      <c r="C75" s="51"/>
      <c r="D75" s="52"/>
      <c r="E75" s="53"/>
      <c r="F75" s="54"/>
      <c r="G75" s="55"/>
      <c r="J75" s="58"/>
    </row>
    <row r="76" spans="1:33" ht="13">
      <c r="C76" s="51"/>
      <c r="D76" s="52"/>
      <c r="E76" s="53"/>
      <c r="F76" s="54"/>
      <c r="G76" s="55"/>
      <c r="J76" s="58"/>
    </row>
    <row r="77" spans="1:33" ht="13">
      <c r="C77" s="51"/>
      <c r="D77" s="52"/>
      <c r="E77" s="53"/>
      <c r="F77" s="54"/>
      <c r="G77" s="55"/>
      <c r="J77" s="58"/>
    </row>
    <row r="78" spans="1:33" ht="13">
      <c r="C78" s="51"/>
      <c r="D78" s="52"/>
      <c r="E78" s="53"/>
      <c r="F78" s="54"/>
      <c r="G78" s="55"/>
      <c r="J78" s="58"/>
    </row>
    <row r="79" spans="1:33" ht="13">
      <c r="C79" s="51"/>
      <c r="D79" s="52"/>
      <c r="E79" s="53"/>
      <c r="F79" s="54"/>
      <c r="G79" s="55"/>
      <c r="J79" s="58"/>
    </row>
    <row r="80" spans="1:33" ht="13">
      <c r="C80" s="51"/>
      <c r="D80" s="52"/>
      <c r="E80" s="53"/>
      <c r="F80" s="54"/>
      <c r="G80" s="55"/>
      <c r="J80" s="58"/>
    </row>
    <row r="81" spans="3:10" ht="13">
      <c r="C81" s="51"/>
      <c r="D81" s="52"/>
      <c r="E81" s="53"/>
      <c r="F81" s="54"/>
      <c r="G81" s="55"/>
      <c r="J81" s="58"/>
    </row>
    <row r="82" spans="3:10" ht="13">
      <c r="C82" s="51"/>
      <c r="D82" s="52"/>
      <c r="E82" s="53"/>
      <c r="F82" s="54"/>
      <c r="G82" s="55"/>
      <c r="J82" s="58"/>
    </row>
    <row r="83" spans="3:10" ht="13">
      <c r="C83" s="51"/>
      <c r="D83" s="52"/>
      <c r="E83" s="53"/>
      <c r="F83" s="54"/>
      <c r="G83" s="55"/>
      <c r="J83" s="58"/>
    </row>
    <row r="84" spans="3:10" ht="13">
      <c r="C84" s="51"/>
      <c r="D84" s="52"/>
      <c r="E84" s="53"/>
      <c r="F84" s="54"/>
      <c r="G84" s="55"/>
      <c r="J84" s="58"/>
    </row>
    <row r="85" spans="3:10" ht="13">
      <c r="C85" s="51"/>
      <c r="D85" s="52"/>
      <c r="E85" s="53"/>
      <c r="F85" s="54"/>
      <c r="G85" s="55"/>
      <c r="J85" s="58"/>
    </row>
    <row r="86" spans="3:10" ht="13">
      <c r="C86" s="51"/>
      <c r="D86" s="52"/>
      <c r="E86" s="53"/>
      <c r="F86" s="54"/>
      <c r="G86" s="55"/>
      <c r="J86" s="58"/>
    </row>
    <row r="87" spans="3:10" ht="13">
      <c r="C87" s="51"/>
      <c r="D87" s="52"/>
      <c r="E87" s="53"/>
      <c r="F87" s="54"/>
      <c r="G87" s="55"/>
      <c r="J87" s="58"/>
    </row>
    <row r="88" spans="3:10" ht="13">
      <c r="C88" s="51"/>
      <c r="D88" s="52"/>
      <c r="E88" s="53"/>
      <c r="F88" s="54"/>
      <c r="G88" s="55"/>
      <c r="J88" s="58"/>
    </row>
    <row r="89" spans="3:10" ht="13">
      <c r="C89" s="51"/>
      <c r="D89" s="52"/>
      <c r="E89" s="53"/>
      <c r="F89" s="54"/>
      <c r="G89" s="55"/>
      <c r="J89" s="58"/>
    </row>
    <row r="90" spans="3:10" ht="13">
      <c r="C90" s="51"/>
      <c r="D90" s="52"/>
      <c r="E90" s="53"/>
      <c r="F90" s="54"/>
      <c r="G90" s="55"/>
      <c r="J90" s="58"/>
    </row>
    <row r="91" spans="3:10" ht="13">
      <c r="C91" s="51"/>
      <c r="D91" s="52"/>
      <c r="E91" s="53"/>
      <c r="F91" s="54"/>
      <c r="G91" s="55"/>
      <c r="J91" s="58"/>
    </row>
    <row r="92" spans="3:10" ht="13">
      <c r="C92" s="51"/>
      <c r="D92" s="52"/>
      <c r="E92" s="53"/>
      <c r="F92" s="54"/>
      <c r="G92" s="55"/>
      <c r="J92" s="58"/>
    </row>
    <row r="93" spans="3:10" ht="13">
      <c r="C93" s="51"/>
      <c r="D93" s="52"/>
      <c r="E93" s="53"/>
      <c r="F93" s="54"/>
      <c r="G93" s="55"/>
      <c r="J93" s="58"/>
    </row>
    <row r="94" spans="3:10" ht="13">
      <c r="C94" s="51"/>
      <c r="D94" s="52"/>
      <c r="E94" s="53"/>
      <c r="F94" s="54"/>
      <c r="G94" s="55"/>
      <c r="J94" s="58"/>
    </row>
    <row r="95" spans="3:10" ht="13">
      <c r="C95" s="51"/>
      <c r="D95" s="52"/>
      <c r="E95" s="53"/>
      <c r="F95" s="54"/>
      <c r="G95" s="55"/>
      <c r="J95" s="58"/>
    </row>
    <row r="96" spans="3:10" ht="13">
      <c r="C96" s="51"/>
      <c r="D96" s="52"/>
      <c r="E96" s="53"/>
      <c r="F96" s="54"/>
      <c r="G96" s="55"/>
      <c r="J96" s="58"/>
    </row>
    <row r="97" spans="3:10" ht="13">
      <c r="C97" s="51"/>
      <c r="D97" s="52"/>
      <c r="E97" s="53"/>
      <c r="F97" s="54"/>
      <c r="G97" s="55"/>
      <c r="J97" s="58"/>
    </row>
    <row r="98" spans="3:10" ht="13">
      <c r="C98" s="51"/>
      <c r="D98" s="52"/>
      <c r="E98" s="53"/>
      <c r="F98" s="54"/>
      <c r="G98" s="55"/>
      <c r="J98" s="58"/>
    </row>
    <row r="99" spans="3:10" ht="13">
      <c r="C99" s="51"/>
      <c r="D99" s="52"/>
      <c r="E99" s="53"/>
      <c r="F99" s="54"/>
      <c r="G99" s="55"/>
      <c r="J99" s="58"/>
    </row>
    <row r="100" spans="3:10" ht="13">
      <c r="C100" s="51"/>
      <c r="D100" s="52"/>
      <c r="E100" s="53"/>
      <c r="F100" s="54"/>
      <c r="G100" s="55"/>
      <c r="J100" s="58"/>
    </row>
    <row r="101" spans="3:10" ht="13">
      <c r="C101" s="51"/>
      <c r="D101" s="52"/>
      <c r="E101" s="53"/>
      <c r="F101" s="54"/>
      <c r="G101" s="55"/>
      <c r="J101" s="58"/>
    </row>
    <row r="102" spans="3:10" ht="13">
      <c r="C102" s="51"/>
      <c r="D102" s="52"/>
      <c r="E102" s="53"/>
      <c r="F102" s="54"/>
      <c r="G102" s="55"/>
      <c r="J102" s="58"/>
    </row>
    <row r="103" spans="3:10" ht="13">
      <c r="C103" s="51"/>
      <c r="D103" s="52"/>
      <c r="E103" s="53"/>
      <c r="F103" s="54"/>
      <c r="G103" s="55"/>
      <c r="J103" s="58"/>
    </row>
    <row r="104" spans="3:10" ht="13">
      <c r="C104" s="51"/>
      <c r="D104" s="52"/>
      <c r="E104" s="53"/>
      <c r="F104" s="54"/>
      <c r="G104" s="55"/>
      <c r="J104" s="58"/>
    </row>
    <row r="105" spans="3:10" ht="13">
      <c r="C105" s="51"/>
      <c r="D105" s="52"/>
      <c r="E105" s="53"/>
      <c r="F105" s="54"/>
      <c r="G105" s="55"/>
      <c r="J105" s="58"/>
    </row>
    <row r="106" spans="3:10" ht="13">
      <c r="C106" s="51"/>
      <c r="D106" s="52"/>
      <c r="E106" s="53"/>
      <c r="F106" s="54"/>
      <c r="G106" s="55"/>
      <c r="J106" s="58"/>
    </row>
    <row r="107" spans="3:10" ht="13">
      <c r="C107" s="51"/>
      <c r="D107" s="52"/>
      <c r="E107" s="53"/>
      <c r="F107" s="54"/>
      <c r="G107" s="55"/>
      <c r="J107" s="58"/>
    </row>
    <row r="108" spans="3:10" ht="13">
      <c r="C108" s="51"/>
      <c r="D108" s="52"/>
      <c r="E108" s="53"/>
      <c r="F108" s="54"/>
      <c r="G108" s="55"/>
      <c r="J108" s="58"/>
    </row>
    <row r="109" spans="3:10" ht="13">
      <c r="C109" s="51"/>
      <c r="D109" s="52"/>
      <c r="E109" s="53"/>
      <c r="F109" s="54"/>
      <c r="G109" s="55"/>
      <c r="J109" s="58"/>
    </row>
    <row r="110" spans="3:10" ht="13">
      <c r="C110" s="51"/>
      <c r="D110" s="52"/>
      <c r="E110" s="53"/>
      <c r="F110" s="54"/>
      <c r="G110" s="55"/>
      <c r="J110" s="58"/>
    </row>
    <row r="111" spans="3:10" ht="13">
      <c r="C111" s="51"/>
      <c r="D111" s="52"/>
      <c r="E111" s="53"/>
      <c r="F111" s="54"/>
      <c r="G111" s="55"/>
      <c r="J111" s="58"/>
    </row>
    <row r="112" spans="3:10" ht="13">
      <c r="C112" s="51"/>
      <c r="D112" s="52"/>
      <c r="E112" s="53"/>
      <c r="F112" s="54"/>
      <c r="G112" s="55"/>
      <c r="J112" s="58"/>
    </row>
    <row r="113" spans="3:10" ht="13">
      <c r="C113" s="51"/>
      <c r="D113" s="52"/>
      <c r="E113" s="53"/>
      <c r="F113" s="54"/>
      <c r="G113" s="55"/>
      <c r="J113" s="58"/>
    </row>
    <row r="114" spans="3:10" ht="13">
      <c r="C114" s="51"/>
      <c r="D114" s="52"/>
      <c r="E114" s="53"/>
      <c r="F114" s="54"/>
      <c r="G114" s="55"/>
      <c r="J114" s="58"/>
    </row>
    <row r="115" spans="3:10" ht="13">
      <c r="C115" s="51"/>
      <c r="D115" s="52"/>
      <c r="E115" s="53"/>
      <c r="F115" s="54"/>
      <c r="G115" s="55"/>
      <c r="J115" s="58"/>
    </row>
    <row r="116" spans="3:10" ht="13">
      <c r="C116" s="51"/>
      <c r="D116" s="52"/>
      <c r="E116" s="53"/>
      <c r="F116" s="54"/>
      <c r="G116" s="55"/>
      <c r="J116" s="58"/>
    </row>
    <row r="117" spans="3:10" ht="13">
      <c r="C117" s="51"/>
      <c r="D117" s="52"/>
      <c r="E117" s="53"/>
      <c r="F117" s="54"/>
      <c r="G117" s="55"/>
      <c r="J117" s="58"/>
    </row>
    <row r="118" spans="3:10" ht="13">
      <c r="C118" s="51"/>
      <c r="D118" s="52"/>
      <c r="E118" s="53"/>
      <c r="F118" s="54"/>
      <c r="G118" s="55"/>
      <c r="J118" s="58"/>
    </row>
    <row r="119" spans="3:10" ht="13">
      <c r="C119" s="51"/>
      <c r="D119" s="52"/>
      <c r="E119" s="53"/>
      <c r="F119" s="54"/>
      <c r="G119" s="55"/>
      <c r="J119" s="58"/>
    </row>
    <row r="120" spans="3:10" ht="13">
      <c r="C120" s="51"/>
      <c r="D120" s="52"/>
      <c r="E120" s="53"/>
      <c r="F120" s="54"/>
      <c r="G120" s="55"/>
      <c r="J120" s="58"/>
    </row>
    <row r="121" spans="3:10" ht="13">
      <c r="C121" s="51"/>
      <c r="D121" s="52"/>
      <c r="E121" s="53"/>
      <c r="F121" s="54"/>
      <c r="G121" s="55"/>
      <c r="J121" s="58"/>
    </row>
    <row r="122" spans="3:10" ht="13">
      <c r="C122" s="51"/>
      <c r="D122" s="52"/>
      <c r="E122" s="53"/>
      <c r="F122" s="54"/>
      <c r="G122" s="55"/>
      <c r="J122" s="58"/>
    </row>
    <row r="123" spans="3:10" ht="13">
      <c r="C123" s="51"/>
      <c r="D123" s="52"/>
      <c r="E123" s="53"/>
      <c r="F123" s="54"/>
      <c r="G123" s="55"/>
      <c r="J123" s="58"/>
    </row>
    <row r="124" spans="3:10" ht="13">
      <c r="C124" s="51"/>
      <c r="D124" s="52"/>
      <c r="E124" s="53"/>
      <c r="F124" s="54"/>
      <c r="G124" s="55"/>
      <c r="J124" s="58"/>
    </row>
    <row r="125" spans="3:10" ht="13">
      <c r="C125" s="51"/>
      <c r="D125" s="52"/>
      <c r="E125" s="53"/>
      <c r="F125" s="54"/>
      <c r="G125" s="55"/>
      <c r="J125" s="58"/>
    </row>
    <row r="126" spans="3:10" ht="13">
      <c r="C126" s="51"/>
      <c r="D126" s="52"/>
      <c r="E126" s="53"/>
      <c r="F126" s="54"/>
      <c r="G126" s="55"/>
      <c r="J126" s="58"/>
    </row>
    <row r="127" spans="3:10" ht="13">
      <c r="C127" s="51"/>
      <c r="D127" s="52"/>
      <c r="E127" s="53"/>
      <c r="F127" s="54"/>
      <c r="G127" s="55"/>
      <c r="J127" s="58"/>
    </row>
    <row r="128" spans="3:10" ht="13">
      <c r="C128" s="51"/>
      <c r="D128" s="52"/>
      <c r="E128" s="53"/>
      <c r="F128" s="54"/>
      <c r="G128" s="55"/>
      <c r="J128" s="58"/>
    </row>
    <row r="129" spans="3:10" ht="13">
      <c r="C129" s="51"/>
      <c r="D129" s="52"/>
      <c r="E129" s="53"/>
      <c r="F129" s="54"/>
      <c r="G129" s="55"/>
      <c r="J129" s="58"/>
    </row>
    <row r="130" spans="3:10" ht="13">
      <c r="C130" s="51"/>
      <c r="D130" s="52"/>
      <c r="E130" s="53"/>
      <c r="F130" s="54"/>
      <c r="G130" s="55"/>
      <c r="J130" s="58"/>
    </row>
    <row r="131" spans="3:10" ht="13">
      <c r="C131" s="51"/>
      <c r="D131" s="52"/>
      <c r="E131" s="53"/>
      <c r="F131" s="54"/>
      <c r="G131" s="55"/>
      <c r="J131" s="58"/>
    </row>
    <row r="132" spans="3:10" ht="13">
      <c r="C132" s="51"/>
      <c r="D132" s="52"/>
      <c r="E132" s="53"/>
      <c r="F132" s="54"/>
      <c r="G132" s="55"/>
      <c r="J132" s="58"/>
    </row>
    <row r="133" spans="3:10" ht="13">
      <c r="C133" s="51"/>
      <c r="D133" s="52"/>
      <c r="E133" s="53"/>
      <c r="F133" s="54"/>
      <c r="G133" s="55"/>
      <c r="J133" s="58"/>
    </row>
    <row r="134" spans="3:10" ht="13">
      <c r="C134" s="51"/>
      <c r="D134" s="52"/>
      <c r="E134" s="53"/>
      <c r="F134" s="54"/>
      <c r="G134" s="55"/>
      <c r="J134" s="58"/>
    </row>
    <row r="135" spans="3:10" ht="13">
      <c r="C135" s="51"/>
      <c r="D135" s="52"/>
      <c r="E135" s="53"/>
      <c r="F135" s="54"/>
      <c r="G135" s="55"/>
      <c r="J135" s="58"/>
    </row>
    <row r="136" spans="3:10" ht="13">
      <c r="C136" s="51"/>
      <c r="D136" s="52"/>
      <c r="E136" s="53"/>
      <c r="F136" s="54"/>
      <c r="G136" s="55"/>
      <c r="J136" s="58"/>
    </row>
    <row r="137" spans="3:10" ht="13">
      <c r="C137" s="51"/>
      <c r="D137" s="52"/>
      <c r="E137" s="53"/>
      <c r="F137" s="54"/>
      <c r="G137" s="55"/>
      <c r="J137" s="58"/>
    </row>
    <row r="138" spans="3:10" ht="13">
      <c r="C138" s="51"/>
      <c r="D138" s="52"/>
      <c r="E138" s="53"/>
      <c r="F138" s="54"/>
      <c r="G138" s="55"/>
      <c r="J138" s="58"/>
    </row>
    <row r="139" spans="3:10" ht="13">
      <c r="C139" s="51"/>
      <c r="D139" s="52"/>
      <c r="E139" s="53"/>
      <c r="F139" s="54"/>
      <c r="G139" s="55"/>
      <c r="J139" s="58"/>
    </row>
    <row r="140" spans="3:10" ht="13">
      <c r="C140" s="51"/>
      <c r="D140" s="52"/>
      <c r="E140" s="53"/>
      <c r="F140" s="54"/>
      <c r="G140" s="55"/>
      <c r="J140" s="58"/>
    </row>
    <row r="141" spans="3:10" ht="13">
      <c r="C141" s="51"/>
      <c r="D141" s="52"/>
      <c r="E141" s="53"/>
      <c r="F141" s="54"/>
      <c r="G141" s="55"/>
      <c r="J141" s="58"/>
    </row>
    <row r="142" spans="3:10" ht="13">
      <c r="C142" s="51"/>
      <c r="D142" s="52"/>
      <c r="E142" s="53"/>
      <c r="F142" s="54"/>
      <c r="G142" s="55"/>
      <c r="J142" s="58"/>
    </row>
    <row r="143" spans="3:10" ht="13">
      <c r="C143" s="51"/>
      <c r="D143" s="52"/>
      <c r="E143" s="53"/>
      <c r="F143" s="54"/>
      <c r="G143" s="55"/>
      <c r="J143" s="58"/>
    </row>
    <row r="144" spans="3:10" ht="13">
      <c r="C144" s="51"/>
      <c r="D144" s="52"/>
      <c r="E144" s="53"/>
      <c r="F144" s="54"/>
      <c r="G144" s="55"/>
      <c r="J144" s="58"/>
    </row>
    <row r="145" spans="3:10" ht="13">
      <c r="C145" s="51"/>
      <c r="D145" s="52"/>
      <c r="E145" s="53"/>
      <c r="F145" s="54"/>
      <c r="G145" s="55"/>
      <c r="J145" s="58"/>
    </row>
    <row r="146" spans="3:10" ht="13">
      <c r="C146" s="51"/>
      <c r="D146" s="52"/>
      <c r="E146" s="53"/>
      <c r="F146" s="54"/>
      <c r="G146" s="55"/>
      <c r="J146" s="58"/>
    </row>
    <row r="147" spans="3:10" ht="13">
      <c r="C147" s="51"/>
      <c r="D147" s="52"/>
      <c r="E147" s="53"/>
      <c r="F147" s="54"/>
      <c r="G147" s="55"/>
      <c r="J147" s="58"/>
    </row>
    <row r="148" spans="3:10" ht="13">
      <c r="C148" s="51"/>
      <c r="D148" s="52"/>
      <c r="E148" s="53"/>
      <c r="F148" s="54"/>
      <c r="G148" s="55"/>
      <c r="J148" s="58"/>
    </row>
    <row r="149" spans="3:10" ht="13">
      <c r="C149" s="51"/>
      <c r="D149" s="52"/>
      <c r="E149" s="53"/>
      <c r="F149" s="54"/>
      <c r="G149" s="55"/>
      <c r="J149" s="58"/>
    </row>
    <row r="150" spans="3:10" ht="13">
      <c r="C150" s="51"/>
      <c r="D150" s="52"/>
      <c r="E150" s="53"/>
      <c r="F150" s="54"/>
      <c r="G150" s="55"/>
      <c r="J150" s="58"/>
    </row>
    <row r="151" spans="3:10" ht="13">
      <c r="C151" s="51"/>
      <c r="D151" s="52"/>
      <c r="E151" s="53"/>
      <c r="F151" s="54"/>
      <c r="G151" s="55"/>
      <c r="J151" s="58"/>
    </row>
    <row r="152" spans="3:10" ht="13">
      <c r="C152" s="51"/>
      <c r="D152" s="52"/>
      <c r="E152" s="53"/>
      <c r="F152" s="54"/>
      <c r="G152" s="55"/>
      <c r="J152" s="58"/>
    </row>
    <row r="153" spans="3:10" ht="13">
      <c r="C153" s="51"/>
      <c r="D153" s="52"/>
      <c r="E153" s="53"/>
      <c r="F153" s="54"/>
      <c r="G153" s="55"/>
      <c r="J153" s="58"/>
    </row>
    <row r="154" spans="3:10" ht="13">
      <c r="C154" s="51"/>
      <c r="D154" s="52"/>
      <c r="E154" s="53"/>
      <c r="F154" s="54"/>
      <c r="G154" s="55"/>
      <c r="J154" s="58"/>
    </row>
    <row r="155" spans="3:10" ht="13">
      <c r="C155" s="51"/>
      <c r="D155" s="52"/>
      <c r="E155" s="53"/>
      <c r="F155" s="54"/>
      <c r="G155" s="55"/>
      <c r="J155" s="58"/>
    </row>
    <row r="156" spans="3:10" ht="13">
      <c r="C156" s="51"/>
      <c r="D156" s="52"/>
      <c r="E156" s="53"/>
      <c r="F156" s="54"/>
      <c r="G156" s="55"/>
      <c r="J156" s="58"/>
    </row>
    <row r="157" spans="3:10" ht="13">
      <c r="C157" s="51"/>
      <c r="D157" s="52"/>
      <c r="E157" s="53"/>
      <c r="F157" s="54"/>
      <c r="G157" s="55"/>
      <c r="J157" s="58"/>
    </row>
    <row r="158" spans="3:10" ht="13">
      <c r="C158" s="51"/>
      <c r="D158" s="52"/>
      <c r="E158" s="53"/>
      <c r="F158" s="54"/>
      <c r="G158" s="55"/>
      <c r="J158" s="58"/>
    </row>
    <row r="159" spans="3:10" ht="13">
      <c r="C159" s="51"/>
      <c r="D159" s="52"/>
      <c r="E159" s="53"/>
      <c r="F159" s="54"/>
      <c r="G159" s="55"/>
      <c r="J159" s="58"/>
    </row>
    <row r="160" spans="3:10" ht="13">
      <c r="C160" s="51"/>
      <c r="D160" s="52"/>
      <c r="E160" s="53"/>
      <c r="F160" s="54"/>
      <c r="G160" s="55"/>
      <c r="J160" s="58"/>
    </row>
    <row r="161" spans="3:10" ht="13">
      <c r="C161" s="51"/>
      <c r="D161" s="52"/>
      <c r="E161" s="53"/>
      <c r="F161" s="54"/>
      <c r="G161" s="55"/>
      <c r="J161" s="58"/>
    </row>
    <row r="162" spans="3:10" ht="13">
      <c r="C162" s="51"/>
      <c r="D162" s="52"/>
      <c r="E162" s="53"/>
      <c r="F162" s="54"/>
      <c r="G162" s="55"/>
      <c r="J162" s="58"/>
    </row>
    <row r="163" spans="3:10" ht="13">
      <c r="C163" s="51"/>
      <c r="D163" s="52"/>
      <c r="E163" s="53"/>
      <c r="F163" s="54"/>
      <c r="G163" s="55"/>
      <c r="J163" s="58"/>
    </row>
    <row r="164" spans="3:10" ht="13">
      <c r="C164" s="51"/>
      <c r="D164" s="52"/>
      <c r="E164" s="53"/>
      <c r="F164" s="54"/>
      <c r="G164" s="55"/>
      <c r="J164" s="58"/>
    </row>
    <row r="165" spans="3:10" ht="13">
      <c r="C165" s="51"/>
      <c r="D165" s="52"/>
      <c r="E165" s="53"/>
      <c r="F165" s="54"/>
      <c r="G165" s="55"/>
      <c r="J165" s="58"/>
    </row>
    <row r="166" spans="3:10" ht="13">
      <c r="C166" s="51"/>
      <c r="D166" s="52"/>
      <c r="E166" s="53"/>
      <c r="F166" s="54"/>
      <c r="G166" s="55"/>
      <c r="J166" s="58"/>
    </row>
    <row r="167" spans="3:10" ht="13">
      <c r="C167" s="51"/>
      <c r="D167" s="52"/>
      <c r="E167" s="53"/>
      <c r="F167" s="54"/>
      <c r="G167" s="55"/>
      <c r="J167" s="58"/>
    </row>
    <row r="168" spans="3:10" ht="13">
      <c r="C168" s="51"/>
      <c r="D168" s="52"/>
      <c r="E168" s="53"/>
      <c r="F168" s="54"/>
      <c r="G168" s="55"/>
      <c r="J168" s="58"/>
    </row>
    <row r="169" spans="3:10" ht="13">
      <c r="C169" s="51"/>
      <c r="D169" s="52"/>
      <c r="E169" s="53"/>
      <c r="F169" s="54"/>
      <c r="G169" s="55"/>
      <c r="J169" s="58"/>
    </row>
    <row r="170" spans="3:10" ht="13">
      <c r="C170" s="51"/>
      <c r="D170" s="52"/>
      <c r="E170" s="53"/>
      <c r="F170" s="54"/>
      <c r="G170" s="55"/>
      <c r="J170" s="58"/>
    </row>
    <row r="171" spans="3:10" ht="13">
      <c r="C171" s="51"/>
      <c r="D171" s="52"/>
      <c r="E171" s="53"/>
      <c r="F171" s="54"/>
      <c r="G171" s="55"/>
      <c r="J171" s="58"/>
    </row>
    <row r="172" spans="3:10" ht="13">
      <c r="C172" s="51"/>
      <c r="D172" s="52"/>
      <c r="E172" s="53"/>
      <c r="F172" s="54"/>
      <c r="G172" s="55"/>
      <c r="J172" s="58"/>
    </row>
    <row r="173" spans="3:10" ht="13">
      <c r="C173" s="51"/>
      <c r="D173" s="52"/>
      <c r="E173" s="53"/>
      <c r="F173" s="54"/>
      <c r="G173" s="55"/>
      <c r="J173" s="58"/>
    </row>
    <row r="174" spans="3:10" ht="13">
      <c r="C174" s="51"/>
      <c r="D174" s="52"/>
      <c r="E174" s="53"/>
      <c r="F174" s="54"/>
      <c r="G174" s="55"/>
      <c r="J174" s="58"/>
    </row>
    <row r="175" spans="3:10" ht="13">
      <c r="C175" s="51"/>
      <c r="D175" s="52"/>
      <c r="E175" s="53"/>
      <c r="F175" s="54"/>
      <c r="G175" s="55"/>
      <c r="J175" s="58"/>
    </row>
    <row r="176" spans="3:10" ht="13">
      <c r="C176" s="51"/>
      <c r="D176" s="52"/>
      <c r="E176" s="53"/>
      <c r="F176" s="54"/>
      <c r="G176" s="55"/>
      <c r="J176" s="58"/>
    </row>
    <row r="177" spans="3:10" ht="13">
      <c r="C177" s="51"/>
      <c r="D177" s="52"/>
      <c r="E177" s="53"/>
      <c r="F177" s="54"/>
      <c r="G177" s="55"/>
      <c r="J177" s="58"/>
    </row>
    <row r="178" spans="3:10" ht="13">
      <c r="C178" s="51"/>
      <c r="D178" s="52"/>
      <c r="E178" s="53"/>
      <c r="F178" s="54"/>
      <c r="G178" s="55"/>
      <c r="J178" s="58"/>
    </row>
    <row r="179" spans="3:10" ht="13">
      <c r="C179" s="51"/>
      <c r="D179" s="52"/>
      <c r="E179" s="53"/>
      <c r="F179" s="54"/>
      <c r="G179" s="55"/>
      <c r="J179" s="58"/>
    </row>
    <row r="180" spans="3:10" ht="13">
      <c r="C180" s="51"/>
      <c r="D180" s="52"/>
      <c r="E180" s="53"/>
      <c r="F180" s="54"/>
      <c r="G180" s="55"/>
      <c r="J180" s="58"/>
    </row>
    <row r="181" spans="3:10" ht="13">
      <c r="C181" s="51"/>
      <c r="D181" s="52"/>
      <c r="E181" s="53"/>
      <c r="F181" s="54"/>
      <c r="G181" s="55"/>
      <c r="J181" s="58"/>
    </row>
    <row r="182" spans="3:10" ht="13">
      <c r="C182" s="51"/>
      <c r="D182" s="52"/>
      <c r="E182" s="53"/>
      <c r="F182" s="54"/>
      <c r="G182" s="55"/>
      <c r="J182" s="58"/>
    </row>
    <row r="183" spans="3:10" ht="13">
      <c r="C183" s="51"/>
      <c r="D183" s="52"/>
      <c r="E183" s="53"/>
      <c r="F183" s="54"/>
      <c r="G183" s="55"/>
      <c r="J183" s="58"/>
    </row>
    <row r="184" spans="3:10" ht="13">
      <c r="C184" s="51"/>
      <c r="D184" s="52"/>
      <c r="E184" s="53"/>
      <c r="F184" s="54"/>
      <c r="G184" s="55"/>
      <c r="J184" s="58"/>
    </row>
    <row r="185" spans="3:10" ht="13">
      <c r="C185" s="51"/>
      <c r="D185" s="52"/>
      <c r="E185" s="53"/>
      <c r="F185" s="54"/>
      <c r="G185" s="55"/>
      <c r="J185" s="58"/>
    </row>
    <row r="186" spans="3:10" ht="13">
      <c r="C186" s="51"/>
      <c r="D186" s="52"/>
      <c r="E186" s="53"/>
      <c r="F186" s="54"/>
      <c r="G186" s="55"/>
      <c r="J186" s="58"/>
    </row>
    <row r="187" spans="3:10" ht="13">
      <c r="C187" s="51"/>
      <c r="D187" s="52"/>
      <c r="E187" s="53"/>
      <c r="F187" s="54"/>
      <c r="G187" s="55"/>
      <c r="J187" s="58"/>
    </row>
    <row r="188" spans="3:10" ht="13">
      <c r="C188" s="51"/>
      <c r="D188" s="52"/>
      <c r="E188" s="53"/>
      <c r="F188" s="54"/>
      <c r="G188" s="55"/>
      <c r="J188" s="58"/>
    </row>
    <row r="189" spans="3:10" ht="13">
      <c r="C189" s="51"/>
      <c r="D189" s="52"/>
      <c r="E189" s="53"/>
      <c r="F189" s="54"/>
      <c r="G189" s="55"/>
      <c r="J189" s="58"/>
    </row>
    <row r="190" spans="3:10" ht="13">
      <c r="C190" s="51"/>
      <c r="D190" s="52"/>
      <c r="E190" s="53"/>
      <c r="F190" s="54"/>
      <c r="G190" s="55"/>
      <c r="J190" s="58"/>
    </row>
    <row r="191" spans="3:10" ht="13">
      <c r="C191" s="51"/>
      <c r="D191" s="52"/>
      <c r="E191" s="53"/>
      <c r="F191" s="54"/>
      <c r="G191" s="55"/>
      <c r="J191" s="58"/>
    </row>
    <row r="192" spans="3:10" ht="13">
      <c r="C192" s="51"/>
      <c r="D192" s="52"/>
      <c r="E192" s="53"/>
      <c r="F192" s="54"/>
      <c r="G192" s="55"/>
      <c r="J192" s="58"/>
    </row>
    <row r="193" spans="3:10" ht="13">
      <c r="C193" s="51"/>
      <c r="D193" s="52"/>
      <c r="E193" s="53"/>
      <c r="F193" s="54"/>
      <c r="G193" s="55"/>
      <c r="J193" s="58"/>
    </row>
    <row r="194" spans="3:10" ht="13">
      <c r="C194" s="51"/>
      <c r="D194" s="52"/>
      <c r="E194" s="53"/>
      <c r="F194" s="54"/>
      <c r="G194" s="55"/>
      <c r="J194" s="58"/>
    </row>
    <row r="195" spans="3:10" ht="13">
      <c r="C195" s="51"/>
      <c r="D195" s="52"/>
      <c r="E195" s="53"/>
      <c r="F195" s="54"/>
      <c r="G195" s="55"/>
      <c r="J195" s="58"/>
    </row>
    <row r="196" spans="3:10" ht="13">
      <c r="C196" s="51"/>
      <c r="D196" s="52"/>
      <c r="E196" s="53"/>
      <c r="F196" s="54"/>
      <c r="G196" s="55"/>
      <c r="J196" s="58"/>
    </row>
    <row r="197" spans="3:10" ht="13">
      <c r="C197" s="51"/>
      <c r="D197" s="52"/>
      <c r="E197" s="53"/>
      <c r="F197" s="54"/>
      <c r="G197" s="55"/>
      <c r="J197" s="58"/>
    </row>
    <row r="198" spans="3:10" ht="13">
      <c r="C198" s="51"/>
      <c r="D198" s="52"/>
      <c r="E198" s="53"/>
      <c r="F198" s="54"/>
      <c r="G198" s="55"/>
      <c r="J198" s="58"/>
    </row>
    <row r="199" spans="3:10" ht="13">
      <c r="C199" s="51"/>
      <c r="D199" s="52"/>
      <c r="E199" s="53"/>
      <c r="F199" s="54"/>
      <c r="G199" s="55"/>
      <c r="J199" s="58"/>
    </row>
    <row r="200" spans="3:10" ht="13">
      <c r="C200" s="51"/>
      <c r="D200" s="52"/>
      <c r="E200" s="53"/>
      <c r="F200" s="54"/>
      <c r="G200" s="55"/>
      <c r="J200" s="58"/>
    </row>
    <row r="201" spans="3:10" ht="13">
      <c r="C201" s="51"/>
      <c r="D201" s="52"/>
      <c r="E201" s="53"/>
      <c r="F201" s="54"/>
      <c r="G201" s="55"/>
      <c r="J201" s="58"/>
    </row>
    <row r="202" spans="3:10" ht="13">
      <c r="C202" s="51"/>
      <c r="D202" s="52"/>
      <c r="E202" s="53"/>
      <c r="F202" s="54"/>
      <c r="G202" s="55"/>
      <c r="J202" s="58"/>
    </row>
    <row r="203" spans="3:10" ht="13">
      <c r="C203" s="51"/>
      <c r="D203" s="52"/>
      <c r="E203" s="53"/>
      <c r="F203" s="54"/>
      <c r="G203" s="55"/>
      <c r="J203" s="58"/>
    </row>
    <row r="204" spans="3:10" ht="13">
      <c r="C204" s="51"/>
      <c r="D204" s="52"/>
      <c r="E204" s="53"/>
      <c r="F204" s="54"/>
      <c r="G204" s="55"/>
      <c r="J204" s="58"/>
    </row>
    <row r="205" spans="3:10" ht="13">
      <c r="C205" s="51"/>
      <c r="D205" s="52"/>
      <c r="E205" s="53"/>
      <c r="F205" s="54"/>
      <c r="G205" s="55"/>
      <c r="J205" s="58"/>
    </row>
    <row r="206" spans="3:10" ht="13">
      <c r="C206" s="51"/>
      <c r="D206" s="52"/>
      <c r="E206" s="53"/>
      <c r="F206" s="54"/>
      <c r="G206" s="55"/>
      <c r="J206" s="58"/>
    </row>
    <row r="207" spans="3:10" ht="13">
      <c r="C207" s="51"/>
      <c r="D207" s="52"/>
      <c r="E207" s="53"/>
      <c r="F207" s="54"/>
      <c r="G207" s="55"/>
      <c r="J207" s="58"/>
    </row>
    <row r="208" spans="3:10" ht="13">
      <c r="C208" s="51"/>
      <c r="D208" s="52"/>
      <c r="E208" s="53"/>
      <c r="F208" s="54"/>
      <c r="G208" s="55"/>
      <c r="J208" s="58"/>
    </row>
    <row r="209" spans="3:10" ht="13">
      <c r="C209" s="51"/>
      <c r="D209" s="52"/>
      <c r="E209" s="53"/>
      <c r="F209" s="54"/>
      <c r="G209" s="55"/>
      <c r="J209" s="58"/>
    </row>
    <row r="210" spans="3:10" ht="13">
      <c r="C210" s="51"/>
      <c r="D210" s="52"/>
      <c r="E210" s="53"/>
      <c r="F210" s="54"/>
      <c r="G210" s="55"/>
      <c r="J210" s="58"/>
    </row>
    <row r="211" spans="3:10" ht="13">
      <c r="C211" s="51"/>
      <c r="D211" s="52"/>
      <c r="E211" s="53"/>
      <c r="F211" s="54"/>
      <c r="G211" s="55"/>
      <c r="J211" s="58"/>
    </row>
    <row r="212" spans="3:10" ht="13">
      <c r="C212" s="51"/>
      <c r="D212" s="52"/>
      <c r="E212" s="53"/>
      <c r="F212" s="54"/>
      <c r="G212" s="55"/>
      <c r="J212" s="58"/>
    </row>
    <row r="213" spans="3:10" ht="13">
      <c r="C213" s="51"/>
      <c r="D213" s="52"/>
      <c r="E213" s="53"/>
      <c r="F213" s="54"/>
      <c r="G213" s="55"/>
      <c r="J213" s="58"/>
    </row>
    <row r="214" spans="3:10" ht="13">
      <c r="C214" s="51"/>
      <c r="D214" s="52"/>
      <c r="E214" s="53"/>
      <c r="F214" s="54"/>
      <c r="G214" s="55"/>
      <c r="J214" s="58"/>
    </row>
    <row r="215" spans="3:10" ht="13">
      <c r="C215" s="51"/>
      <c r="D215" s="52"/>
      <c r="E215" s="53"/>
      <c r="F215" s="54"/>
      <c r="G215" s="55"/>
      <c r="J215" s="58"/>
    </row>
    <row r="216" spans="3:10" ht="13">
      <c r="C216" s="51"/>
      <c r="D216" s="52"/>
      <c r="E216" s="53"/>
      <c r="F216" s="54"/>
      <c r="G216" s="55"/>
      <c r="J216" s="58"/>
    </row>
    <row r="217" spans="3:10" ht="13">
      <c r="C217" s="51"/>
      <c r="D217" s="52"/>
      <c r="E217" s="53"/>
      <c r="F217" s="54"/>
      <c r="G217" s="55"/>
      <c r="J217" s="58"/>
    </row>
    <row r="218" spans="3:10" ht="13">
      <c r="C218" s="51"/>
      <c r="D218" s="52"/>
      <c r="E218" s="53"/>
      <c r="F218" s="54"/>
      <c r="G218" s="55"/>
      <c r="J218" s="58"/>
    </row>
    <row r="219" spans="3:10" ht="13">
      <c r="C219" s="51"/>
      <c r="D219" s="52"/>
      <c r="E219" s="53"/>
      <c r="F219" s="54"/>
      <c r="G219" s="55"/>
      <c r="J219" s="58"/>
    </row>
    <row r="220" spans="3:10" ht="13">
      <c r="C220" s="51"/>
      <c r="D220" s="52"/>
      <c r="E220" s="53"/>
      <c r="F220" s="54"/>
      <c r="G220" s="55"/>
      <c r="J220" s="58"/>
    </row>
    <row r="221" spans="3:10" ht="13">
      <c r="C221" s="51"/>
      <c r="D221" s="52"/>
      <c r="E221" s="53"/>
      <c r="F221" s="54"/>
      <c r="G221" s="55"/>
      <c r="J221" s="58"/>
    </row>
    <row r="222" spans="3:10" ht="13">
      <c r="C222" s="51"/>
      <c r="D222" s="52"/>
      <c r="E222" s="53"/>
      <c r="F222" s="54"/>
      <c r="G222" s="55"/>
      <c r="J222" s="58"/>
    </row>
    <row r="223" spans="3:10" ht="13">
      <c r="C223" s="51"/>
      <c r="D223" s="52"/>
      <c r="E223" s="53"/>
      <c r="F223" s="54"/>
      <c r="G223" s="55"/>
      <c r="J223" s="58"/>
    </row>
    <row r="224" spans="3:10" ht="13">
      <c r="C224" s="51"/>
      <c r="D224" s="52"/>
      <c r="E224" s="53"/>
      <c r="F224" s="54"/>
      <c r="G224" s="55"/>
      <c r="J224" s="58"/>
    </row>
    <row r="225" spans="3:10" ht="13">
      <c r="C225" s="51"/>
      <c r="D225" s="52"/>
      <c r="E225" s="53"/>
      <c r="F225" s="54"/>
      <c r="G225" s="55"/>
      <c r="J225" s="58"/>
    </row>
    <row r="226" spans="3:10" ht="13">
      <c r="C226" s="51"/>
      <c r="D226" s="52"/>
      <c r="E226" s="53"/>
      <c r="F226" s="54"/>
      <c r="G226" s="55"/>
      <c r="J226" s="58"/>
    </row>
    <row r="227" spans="3:10" ht="13">
      <c r="C227" s="51"/>
      <c r="D227" s="52"/>
      <c r="E227" s="53"/>
      <c r="F227" s="54"/>
      <c r="G227" s="55"/>
      <c r="J227" s="58"/>
    </row>
    <row r="228" spans="3:10" ht="13">
      <c r="C228" s="51"/>
      <c r="D228" s="52"/>
      <c r="E228" s="53"/>
      <c r="F228" s="54"/>
      <c r="G228" s="55"/>
      <c r="J228" s="58"/>
    </row>
    <row r="229" spans="3:10" ht="13">
      <c r="C229" s="51"/>
      <c r="D229" s="52"/>
      <c r="E229" s="53"/>
      <c r="F229" s="54"/>
      <c r="G229" s="55"/>
      <c r="J229" s="58"/>
    </row>
    <row r="230" spans="3:10" ht="13">
      <c r="C230" s="51"/>
      <c r="D230" s="52"/>
      <c r="E230" s="53"/>
      <c r="F230" s="54"/>
      <c r="G230" s="55"/>
      <c r="J230" s="58"/>
    </row>
    <row r="231" spans="3:10" ht="13">
      <c r="C231" s="51"/>
      <c r="D231" s="52"/>
      <c r="E231" s="53"/>
      <c r="F231" s="54"/>
      <c r="G231" s="55"/>
      <c r="J231" s="58"/>
    </row>
    <row r="232" spans="3:10" ht="13">
      <c r="C232" s="51"/>
      <c r="D232" s="52"/>
      <c r="E232" s="53"/>
      <c r="F232" s="54"/>
      <c r="G232" s="55"/>
      <c r="J232" s="58"/>
    </row>
    <row r="233" spans="3:10" ht="13">
      <c r="C233" s="51"/>
      <c r="D233" s="52"/>
      <c r="E233" s="53"/>
      <c r="F233" s="54"/>
      <c r="G233" s="55"/>
      <c r="J233" s="58"/>
    </row>
    <row r="234" spans="3:10" ht="13">
      <c r="C234" s="51"/>
      <c r="D234" s="52"/>
      <c r="E234" s="53"/>
      <c r="F234" s="54"/>
      <c r="G234" s="55"/>
      <c r="J234" s="58"/>
    </row>
    <row r="235" spans="3:10" ht="13">
      <c r="C235" s="51"/>
      <c r="D235" s="52"/>
      <c r="E235" s="53"/>
      <c r="F235" s="54"/>
      <c r="G235" s="55"/>
      <c r="J235" s="58"/>
    </row>
    <row r="236" spans="3:10" ht="13">
      <c r="C236" s="51"/>
      <c r="D236" s="52"/>
      <c r="E236" s="53"/>
      <c r="F236" s="54"/>
      <c r="G236" s="55"/>
      <c r="J236" s="58"/>
    </row>
    <row r="237" spans="3:10" ht="13">
      <c r="C237" s="51"/>
      <c r="D237" s="52"/>
      <c r="E237" s="53"/>
      <c r="F237" s="54"/>
      <c r="G237" s="55"/>
      <c r="J237" s="58"/>
    </row>
    <row r="238" spans="3:10" ht="13">
      <c r="C238" s="51"/>
      <c r="D238" s="52"/>
      <c r="E238" s="53"/>
      <c r="F238" s="54"/>
      <c r="G238" s="55"/>
      <c r="J238" s="58"/>
    </row>
    <row r="239" spans="3:10" ht="13">
      <c r="C239" s="51"/>
      <c r="D239" s="52"/>
      <c r="E239" s="53"/>
      <c r="F239" s="54"/>
      <c r="G239" s="55"/>
      <c r="J239" s="58"/>
    </row>
    <row r="240" spans="3:10" ht="13">
      <c r="C240" s="51"/>
      <c r="D240" s="52"/>
      <c r="E240" s="53"/>
      <c r="F240" s="54"/>
      <c r="G240" s="55"/>
      <c r="J240" s="58"/>
    </row>
    <row r="241" spans="3:10" ht="13">
      <c r="C241" s="51"/>
      <c r="D241" s="52"/>
      <c r="E241" s="53"/>
      <c r="F241" s="54"/>
      <c r="G241" s="55"/>
      <c r="J241" s="58"/>
    </row>
    <row r="242" spans="3:10" ht="13">
      <c r="C242" s="51"/>
      <c r="D242" s="52"/>
      <c r="E242" s="53"/>
      <c r="F242" s="54"/>
      <c r="G242" s="55"/>
      <c r="J242" s="58"/>
    </row>
    <row r="243" spans="3:10" ht="13">
      <c r="C243" s="51"/>
      <c r="D243" s="52"/>
      <c r="E243" s="53"/>
      <c r="F243" s="54"/>
      <c r="G243" s="55"/>
      <c r="J243" s="58"/>
    </row>
    <row r="244" spans="3:10" ht="13">
      <c r="C244" s="51"/>
      <c r="D244" s="52"/>
      <c r="E244" s="53"/>
      <c r="F244" s="54"/>
      <c r="G244" s="55"/>
      <c r="J244" s="58"/>
    </row>
    <row r="245" spans="3:10" ht="13">
      <c r="C245" s="51"/>
      <c r="D245" s="52"/>
      <c r="E245" s="53"/>
      <c r="F245" s="54"/>
      <c r="G245" s="55"/>
      <c r="J245" s="58"/>
    </row>
    <row r="246" spans="3:10" ht="13">
      <c r="C246" s="51"/>
      <c r="D246" s="52"/>
      <c r="E246" s="53"/>
      <c r="F246" s="54"/>
      <c r="G246" s="55"/>
      <c r="J246" s="58"/>
    </row>
    <row r="247" spans="3:10" ht="13">
      <c r="C247" s="51"/>
      <c r="D247" s="52"/>
      <c r="E247" s="53"/>
      <c r="F247" s="54"/>
      <c r="G247" s="55"/>
      <c r="J247" s="58"/>
    </row>
    <row r="248" spans="3:10" ht="13">
      <c r="C248" s="51"/>
      <c r="D248" s="52"/>
      <c r="E248" s="53"/>
      <c r="F248" s="54"/>
      <c r="G248" s="55"/>
      <c r="J248" s="58"/>
    </row>
    <row r="249" spans="3:10" ht="13">
      <c r="C249" s="51"/>
      <c r="D249" s="52"/>
      <c r="E249" s="53"/>
      <c r="F249" s="54"/>
      <c r="G249" s="55"/>
      <c r="J249" s="58"/>
    </row>
    <row r="250" spans="3:10" ht="13">
      <c r="C250" s="51"/>
      <c r="D250" s="52"/>
      <c r="E250" s="53"/>
      <c r="F250" s="54"/>
      <c r="G250" s="55"/>
      <c r="J250" s="58"/>
    </row>
    <row r="251" spans="3:10" ht="13">
      <c r="C251" s="51"/>
      <c r="D251" s="52"/>
      <c r="E251" s="53"/>
      <c r="F251" s="54"/>
      <c r="G251" s="55"/>
      <c r="J251" s="58"/>
    </row>
    <row r="252" spans="3:10" ht="13">
      <c r="C252" s="51"/>
      <c r="D252" s="52"/>
      <c r="E252" s="53"/>
      <c r="F252" s="54"/>
      <c r="G252" s="55"/>
      <c r="J252" s="58"/>
    </row>
    <row r="253" spans="3:10" ht="13">
      <c r="C253" s="51"/>
      <c r="D253" s="52"/>
      <c r="E253" s="53"/>
      <c r="F253" s="54"/>
      <c r="G253" s="55"/>
      <c r="J253" s="58"/>
    </row>
    <row r="254" spans="3:10" ht="13">
      <c r="C254" s="51"/>
      <c r="D254" s="52"/>
      <c r="E254" s="53"/>
      <c r="F254" s="54"/>
      <c r="G254" s="55"/>
      <c r="J254" s="58"/>
    </row>
    <row r="255" spans="3:10" ht="13">
      <c r="C255" s="51"/>
      <c r="D255" s="52"/>
      <c r="E255" s="53"/>
      <c r="F255" s="54"/>
      <c r="G255" s="55"/>
      <c r="J255" s="58"/>
    </row>
    <row r="256" spans="3:10" ht="13">
      <c r="C256" s="51"/>
      <c r="D256" s="52"/>
      <c r="E256" s="53"/>
      <c r="F256" s="54"/>
      <c r="G256" s="55"/>
      <c r="J256" s="58"/>
    </row>
    <row r="257" spans="3:10" ht="13">
      <c r="C257" s="51"/>
      <c r="D257" s="52"/>
      <c r="E257" s="53"/>
      <c r="F257" s="54"/>
      <c r="G257" s="55"/>
      <c r="J257" s="58"/>
    </row>
    <row r="258" spans="3:10" ht="13">
      <c r="C258" s="51"/>
      <c r="D258" s="52"/>
      <c r="E258" s="53"/>
      <c r="F258" s="54"/>
      <c r="G258" s="55"/>
      <c r="J258" s="58"/>
    </row>
    <row r="259" spans="3:10" ht="13">
      <c r="C259" s="51"/>
      <c r="D259" s="52"/>
      <c r="E259" s="53"/>
      <c r="F259" s="54"/>
      <c r="G259" s="55"/>
      <c r="J259" s="58"/>
    </row>
    <row r="260" spans="3:10" ht="13">
      <c r="C260" s="51"/>
      <c r="D260" s="52"/>
      <c r="E260" s="53"/>
      <c r="F260" s="54"/>
      <c r="G260" s="55"/>
      <c r="J260" s="58"/>
    </row>
    <row r="261" spans="3:10" ht="13">
      <c r="C261" s="51"/>
      <c r="D261" s="52"/>
      <c r="E261" s="53"/>
      <c r="F261" s="54"/>
      <c r="G261" s="55"/>
      <c r="J261" s="58"/>
    </row>
    <row r="262" spans="3:10" ht="13">
      <c r="C262" s="51"/>
      <c r="D262" s="52"/>
      <c r="E262" s="53"/>
      <c r="F262" s="54"/>
      <c r="G262" s="55"/>
      <c r="J262" s="58"/>
    </row>
    <row r="263" spans="3:10" ht="13">
      <c r="C263" s="51"/>
      <c r="D263" s="52"/>
      <c r="E263" s="53"/>
      <c r="F263" s="54"/>
      <c r="G263" s="55"/>
      <c r="J263" s="58"/>
    </row>
    <row r="264" spans="3:10" ht="13">
      <c r="C264" s="51"/>
      <c r="D264" s="52"/>
      <c r="E264" s="53"/>
      <c r="F264" s="54"/>
      <c r="G264" s="55"/>
      <c r="J264" s="58"/>
    </row>
    <row r="265" spans="3:10" ht="13">
      <c r="C265" s="51"/>
      <c r="D265" s="52"/>
      <c r="E265" s="53"/>
      <c r="F265" s="54"/>
      <c r="G265" s="55"/>
      <c r="J265" s="58"/>
    </row>
    <row r="266" spans="3:10" ht="13">
      <c r="C266" s="51"/>
      <c r="D266" s="52"/>
      <c r="E266" s="53"/>
      <c r="F266" s="54"/>
      <c r="G266" s="55"/>
      <c r="J266" s="58"/>
    </row>
    <row r="267" spans="3:10" ht="13">
      <c r="C267" s="51"/>
      <c r="D267" s="52"/>
      <c r="E267" s="53"/>
      <c r="F267" s="54"/>
      <c r="G267" s="55"/>
      <c r="J267" s="58"/>
    </row>
    <row r="268" spans="3:10" ht="13">
      <c r="C268" s="51"/>
      <c r="D268" s="52"/>
      <c r="E268" s="53"/>
      <c r="F268" s="54"/>
      <c r="G268" s="55"/>
      <c r="J268" s="58"/>
    </row>
    <row r="269" spans="3:10" ht="13">
      <c r="C269" s="51"/>
      <c r="D269" s="52"/>
      <c r="E269" s="53"/>
      <c r="F269" s="54"/>
      <c r="G269" s="55"/>
      <c r="J269" s="58"/>
    </row>
    <row r="270" spans="3:10" ht="13">
      <c r="C270" s="51"/>
      <c r="D270" s="52"/>
      <c r="E270" s="53"/>
      <c r="F270" s="54"/>
      <c r="G270" s="55"/>
      <c r="J270" s="58"/>
    </row>
    <row r="271" spans="3:10" ht="13">
      <c r="C271" s="51"/>
      <c r="D271" s="52"/>
      <c r="E271" s="53"/>
      <c r="F271" s="54"/>
      <c r="G271" s="55"/>
      <c r="J271" s="58"/>
    </row>
    <row r="272" spans="3:10" ht="13">
      <c r="C272" s="51"/>
      <c r="D272" s="52"/>
      <c r="E272" s="53"/>
      <c r="F272" s="54"/>
      <c r="G272" s="55"/>
      <c r="J272" s="58"/>
    </row>
    <row r="273" spans="3:10" ht="13">
      <c r="C273" s="51"/>
      <c r="D273" s="52"/>
      <c r="E273" s="53"/>
      <c r="F273" s="54"/>
      <c r="G273" s="55"/>
      <c r="J273" s="58"/>
    </row>
    <row r="274" spans="3:10" ht="13">
      <c r="C274" s="51"/>
      <c r="D274" s="52"/>
      <c r="E274" s="53"/>
      <c r="F274" s="54"/>
      <c r="G274" s="55"/>
      <c r="J274" s="58"/>
    </row>
    <row r="275" spans="3:10" ht="13">
      <c r="C275" s="51"/>
      <c r="D275" s="52"/>
      <c r="E275" s="53"/>
      <c r="F275" s="54"/>
      <c r="G275" s="55"/>
      <c r="J275" s="58"/>
    </row>
    <row r="276" spans="3:10" ht="13">
      <c r="C276" s="51"/>
      <c r="D276" s="52"/>
      <c r="E276" s="53"/>
      <c r="F276" s="54"/>
      <c r="G276" s="55"/>
      <c r="J276" s="58"/>
    </row>
    <row r="277" spans="3:10" ht="13">
      <c r="C277" s="51"/>
      <c r="D277" s="52"/>
      <c r="E277" s="53"/>
      <c r="F277" s="54"/>
      <c r="G277" s="55"/>
      <c r="J277" s="58"/>
    </row>
    <row r="278" spans="3:10" ht="13">
      <c r="C278" s="51"/>
      <c r="D278" s="52"/>
      <c r="E278" s="53"/>
      <c r="F278" s="54"/>
      <c r="G278" s="55"/>
      <c r="J278" s="58"/>
    </row>
    <row r="279" spans="3:10" ht="13">
      <c r="C279" s="51"/>
      <c r="D279" s="52"/>
      <c r="E279" s="53"/>
      <c r="F279" s="54"/>
      <c r="G279" s="55"/>
      <c r="J279" s="58"/>
    </row>
    <row r="280" spans="3:10" ht="13">
      <c r="C280" s="51"/>
      <c r="D280" s="52"/>
      <c r="E280" s="53"/>
      <c r="F280" s="54"/>
      <c r="G280" s="55"/>
      <c r="J280" s="58"/>
    </row>
    <row r="281" spans="3:10" ht="13">
      <c r="C281" s="51"/>
      <c r="D281" s="52"/>
      <c r="E281" s="53"/>
      <c r="F281" s="54"/>
      <c r="G281" s="55"/>
      <c r="J281" s="58"/>
    </row>
    <row r="282" spans="3:10" ht="13">
      <c r="C282" s="51"/>
      <c r="D282" s="52"/>
      <c r="E282" s="53"/>
      <c r="F282" s="54"/>
      <c r="G282" s="55"/>
      <c r="J282" s="58"/>
    </row>
    <row r="283" spans="3:10" ht="13">
      <c r="C283" s="51"/>
      <c r="D283" s="52"/>
      <c r="E283" s="53"/>
      <c r="F283" s="54"/>
      <c r="G283" s="55"/>
      <c r="J283" s="58"/>
    </row>
    <row r="284" spans="3:10" ht="13">
      <c r="C284" s="51"/>
      <c r="D284" s="52"/>
      <c r="E284" s="53"/>
      <c r="F284" s="54"/>
      <c r="G284" s="55"/>
      <c r="J284" s="58"/>
    </row>
    <row r="285" spans="3:10" ht="13">
      <c r="C285" s="51"/>
      <c r="D285" s="52"/>
      <c r="E285" s="53"/>
      <c r="F285" s="54"/>
      <c r="G285" s="55"/>
      <c r="J285" s="58"/>
    </row>
    <row r="286" spans="3:10" ht="13">
      <c r="C286" s="51"/>
      <c r="D286" s="52"/>
      <c r="E286" s="53"/>
      <c r="F286" s="54"/>
      <c r="G286" s="55"/>
      <c r="J286" s="58"/>
    </row>
    <row r="287" spans="3:10" ht="13">
      <c r="C287" s="51"/>
      <c r="D287" s="52"/>
      <c r="E287" s="53"/>
      <c r="F287" s="54"/>
      <c r="G287" s="55"/>
      <c r="J287" s="58"/>
    </row>
    <row r="288" spans="3:10" ht="13">
      <c r="C288" s="51"/>
      <c r="D288" s="52"/>
      <c r="E288" s="53"/>
      <c r="F288" s="54"/>
      <c r="G288" s="55"/>
      <c r="J288" s="58"/>
    </row>
    <row r="289" spans="3:10" ht="13">
      <c r="C289" s="51"/>
      <c r="D289" s="52"/>
      <c r="E289" s="53"/>
      <c r="F289" s="54"/>
      <c r="G289" s="55"/>
      <c r="J289" s="58"/>
    </row>
    <row r="290" spans="3:10" ht="13">
      <c r="C290" s="51"/>
      <c r="D290" s="52"/>
      <c r="E290" s="53"/>
      <c r="F290" s="54"/>
      <c r="G290" s="55"/>
      <c r="J290" s="58"/>
    </row>
    <row r="291" spans="3:10" ht="13">
      <c r="C291" s="51"/>
      <c r="D291" s="52"/>
      <c r="E291" s="53"/>
      <c r="F291" s="54"/>
      <c r="G291" s="55"/>
      <c r="J291" s="58"/>
    </row>
    <row r="292" spans="3:10" ht="13">
      <c r="C292" s="51"/>
      <c r="D292" s="52"/>
      <c r="E292" s="53"/>
      <c r="F292" s="54"/>
      <c r="G292" s="55"/>
      <c r="J292" s="58"/>
    </row>
    <row r="293" spans="3:10" ht="13">
      <c r="C293" s="51"/>
      <c r="D293" s="52"/>
      <c r="E293" s="53"/>
      <c r="F293" s="54"/>
      <c r="G293" s="55"/>
      <c r="J293" s="58"/>
    </row>
    <row r="294" spans="3:10" ht="13">
      <c r="C294" s="51"/>
      <c r="D294" s="52"/>
      <c r="E294" s="53"/>
      <c r="F294" s="54"/>
      <c r="G294" s="55"/>
      <c r="J294" s="58"/>
    </row>
    <row r="295" spans="3:10" ht="13">
      <c r="C295" s="51"/>
      <c r="D295" s="52"/>
      <c r="E295" s="53"/>
      <c r="F295" s="54"/>
      <c r="G295" s="55"/>
      <c r="J295" s="58"/>
    </row>
    <row r="296" spans="3:10" ht="13">
      <c r="C296" s="51"/>
      <c r="D296" s="52"/>
      <c r="E296" s="53"/>
      <c r="F296" s="54"/>
      <c r="G296" s="55"/>
      <c r="J296" s="58"/>
    </row>
    <row r="297" spans="3:10" ht="13">
      <c r="C297" s="51"/>
      <c r="D297" s="52"/>
      <c r="E297" s="53"/>
      <c r="F297" s="54"/>
      <c r="G297" s="55"/>
      <c r="J297" s="58"/>
    </row>
    <row r="298" spans="3:10" ht="13">
      <c r="C298" s="51"/>
      <c r="D298" s="52"/>
      <c r="E298" s="53"/>
      <c r="F298" s="54"/>
      <c r="G298" s="55"/>
      <c r="J298" s="58"/>
    </row>
    <row r="299" spans="3:10" ht="13">
      <c r="C299" s="51"/>
      <c r="D299" s="52"/>
      <c r="E299" s="53"/>
      <c r="F299" s="54"/>
      <c r="G299" s="55"/>
      <c r="J299" s="58"/>
    </row>
    <row r="300" spans="3:10" ht="13">
      <c r="C300" s="51"/>
      <c r="D300" s="52"/>
      <c r="E300" s="53"/>
      <c r="F300" s="54"/>
      <c r="G300" s="55"/>
      <c r="J300" s="58"/>
    </row>
    <row r="301" spans="3:10" ht="13">
      <c r="C301" s="51"/>
      <c r="D301" s="52"/>
      <c r="E301" s="53"/>
      <c r="F301" s="54"/>
      <c r="G301" s="55"/>
      <c r="J301" s="58"/>
    </row>
    <row r="302" spans="3:10" ht="13">
      <c r="C302" s="51"/>
      <c r="D302" s="52"/>
      <c r="E302" s="53"/>
      <c r="F302" s="54"/>
      <c r="G302" s="55"/>
      <c r="J302" s="58"/>
    </row>
    <row r="303" spans="3:10" ht="13">
      <c r="C303" s="51"/>
      <c r="D303" s="52"/>
      <c r="E303" s="53"/>
      <c r="F303" s="54"/>
      <c r="G303" s="55"/>
      <c r="J303" s="58"/>
    </row>
    <row r="304" spans="3:10" ht="13">
      <c r="C304" s="51"/>
      <c r="D304" s="52"/>
      <c r="E304" s="53"/>
      <c r="F304" s="54"/>
      <c r="G304" s="55"/>
      <c r="J304" s="58"/>
    </row>
    <row r="305" spans="3:10" ht="13">
      <c r="C305" s="51"/>
      <c r="D305" s="52"/>
      <c r="E305" s="53"/>
      <c r="F305" s="54"/>
      <c r="G305" s="55"/>
      <c r="J305" s="58"/>
    </row>
    <row r="306" spans="3:10" ht="13">
      <c r="C306" s="51"/>
      <c r="D306" s="52"/>
      <c r="E306" s="53"/>
      <c r="F306" s="54"/>
      <c r="G306" s="55"/>
      <c r="J306" s="58"/>
    </row>
    <row r="307" spans="3:10" ht="13">
      <c r="C307" s="51"/>
      <c r="D307" s="52"/>
      <c r="E307" s="53"/>
      <c r="F307" s="54"/>
      <c r="G307" s="55"/>
      <c r="J307" s="58"/>
    </row>
    <row r="308" spans="3:10" ht="13">
      <c r="C308" s="51"/>
      <c r="D308" s="52"/>
      <c r="E308" s="53"/>
      <c r="F308" s="54"/>
      <c r="G308" s="55"/>
      <c r="J308" s="58"/>
    </row>
    <row r="309" spans="3:10" ht="13">
      <c r="C309" s="51"/>
      <c r="D309" s="52"/>
      <c r="E309" s="53"/>
      <c r="F309" s="54"/>
      <c r="G309" s="55"/>
      <c r="J309" s="58"/>
    </row>
    <row r="310" spans="3:10" ht="13">
      <c r="C310" s="51"/>
      <c r="D310" s="52"/>
      <c r="E310" s="53"/>
      <c r="F310" s="54"/>
      <c r="G310" s="55"/>
      <c r="J310" s="58"/>
    </row>
    <row r="311" spans="3:10" ht="13">
      <c r="C311" s="51"/>
      <c r="D311" s="52"/>
      <c r="E311" s="53"/>
      <c r="F311" s="54"/>
      <c r="G311" s="55"/>
      <c r="J311" s="58"/>
    </row>
    <row r="312" spans="3:10" ht="13">
      <c r="C312" s="51"/>
      <c r="D312" s="52"/>
      <c r="E312" s="53"/>
      <c r="F312" s="54"/>
      <c r="G312" s="55"/>
      <c r="J312" s="58"/>
    </row>
    <row r="313" spans="3:10" ht="13">
      <c r="C313" s="51"/>
      <c r="D313" s="52"/>
      <c r="E313" s="53"/>
      <c r="F313" s="54"/>
      <c r="G313" s="55"/>
      <c r="J313" s="58"/>
    </row>
    <row r="314" spans="3:10" ht="13">
      <c r="C314" s="51"/>
      <c r="D314" s="52"/>
      <c r="E314" s="53"/>
      <c r="F314" s="54"/>
      <c r="G314" s="55"/>
      <c r="J314" s="58"/>
    </row>
    <row r="315" spans="3:10" ht="13">
      <c r="C315" s="51"/>
      <c r="D315" s="52"/>
      <c r="E315" s="53"/>
      <c r="F315" s="54"/>
      <c r="G315" s="55"/>
      <c r="J315" s="58"/>
    </row>
    <row r="316" spans="3:10" ht="13">
      <c r="C316" s="51"/>
      <c r="D316" s="52"/>
      <c r="E316" s="53"/>
      <c r="F316" s="54"/>
      <c r="G316" s="55"/>
      <c r="J316" s="58"/>
    </row>
    <row r="317" spans="3:10" ht="13">
      <c r="C317" s="51"/>
      <c r="D317" s="52"/>
      <c r="E317" s="53"/>
      <c r="F317" s="54"/>
      <c r="G317" s="55"/>
      <c r="J317" s="58"/>
    </row>
    <row r="318" spans="3:10" ht="13">
      <c r="C318" s="51"/>
      <c r="D318" s="52"/>
      <c r="E318" s="53"/>
      <c r="F318" s="54"/>
      <c r="G318" s="55"/>
      <c r="J318" s="58"/>
    </row>
    <row r="319" spans="3:10" ht="13">
      <c r="C319" s="51"/>
      <c r="D319" s="52"/>
      <c r="E319" s="53"/>
      <c r="F319" s="54"/>
      <c r="G319" s="55"/>
      <c r="J319" s="58"/>
    </row>
    <row r="320" spans="3:10" ht="13">
      <c r="C320" s="51"/>
      <c r="D320" s="52"/>
      <c r="E320" s="53"/>
      <c r="F320" s="54"/>
      <c r="G320" s="55"/>
      <c r="J320" s="58"/>
    </row>
    <row r="321" spans="3:10" ht="13">
      <c r="C321" s="51"/>
      <c r="D321" s="52"/>
      <c r="E321" s="53"/>
      <c r="F321" s="54"/>
      <c r="G321" s="55"/>
      <c r="J321" s="58"/>
    </row>
    <row r="322" spans="3:10" ht="13">
      <c r="C322" s="51"/>
      <c r="D322" s="52"/>
      <c r="E322" s="53"/>
      <c r="F322" s="54"/>
      <c r="G322" s="55"/>
      <c r="J322" s="58"/>
    </row>
    <row r="323" spans="3:10" ht="13">
      <c r="C323" s="51"/>
      <c r="D323" s="52"/>
      <c r="E323" s="53"/>
      <c r="F323" s="54"/>
      <c r="G323" s="55"/>
      <c r="J323" s="58"/>
    </row>
    <row r="324" spans="3:10" ht="13">
      <c r="C324" s="51"/>
      <c r="D324" s="52"/>
      <c r="E324" s="53"/>
      <c r="F324" s="54"/>
      <c r="G324" s="55"/>
      <c r="J324" s="58"/>
    </row>
    <row r="325" spans="3:10" ht="13">
      <c r="C325" s="51"/>
      <c r="D325" s="52"/>
      <c r="E325" s="53"/>
      <c r="F325" s="54"/>
      <c r="G325" s="55"/>
      <c r="J325" s="58"/>
    </row>
    <row r="326" spans="3:10" ht="13">
      <c r="C326" s="51"/>
      <c r="D326" s="52"/>
      <c r="E326" s="53"/>
      <c r="F326" s="54"/>
      <c r="G326" s="55"/>
      <c r="J326" s="58"/>
    </row>
    <row r="327" spans="3:10" ht="13">
      <c r="C327" s="51"/>
      <c r="D327" s="52"/>
      <c r="E327" s="53"/>
      <c r="F327" s="54"/>
      <c r="G327" s="55"/>
      <c r="J327" s="58"/>
    </row>
    <row r="328" spans="3:10" ht="13">
      <c r="C328" s="51"/>
      <c r="D328" s="52"/>
      <c r="E328" s="53"/>
      <c r="F328" s="54"/>
      <c r="G328" s="55"/>
      <c r="J328" s="58"/>
    </row>
    <row r="329" spans="3:10" ht="13">
      <c r="C329" s="51"/>
      <c r="D329" s="52"/>
      <c r="E329" s="53"/>
      <c r="F329" s="54"/>
      <c r="G329" s="55"/>
      <c r="J329" s="58"/>
    </row>
    <row r="330" spans="3:10" ht="13">
      <c r="C330" s="51"/>
      <c r="D330" s="52"/>
      <c r="E330" s="53"/>
      <c r="F330" s="54"/>
      <c r="G330" s="55"/>
      <c r="J330" s="58"/>
    </row>
    <row r="331" spans="3:10" ht="13">
      <c r="C331" s="51"/>
      <c r="D331" s="52"/>
      <c r="E331" s="53"/>
      <c r="F331" s="54"/>
      <c r="G331" s="55"/>
      <c r="J331" s="58"/>
    </row>
    <row r="332" spans="3:10" ht="13">
      <c r="C332" s="51"/>
      <c r="D332" s="52"/>
      <c r="E332" s="53"/>
      <c r="F332" s="54"/>
      <c r="G332" s="55"/>
      <c r="J332" s="58"/>
    </row>
    <row r="333" spans="3:10" ht="13">
      <c r="C333" s="51"/>
      <c r="D333" s="52"/>
      <c r="E333" s="53"/>
      <c r="F333" s="54"/>
      <c r="G333" s="55"/>
      <c r="J333" s="58"/>
    </row>
    <row r="334" spans="3:10" ht="13">
      <c r="C334" s="51"/>
      <c r="D334" s="52"/>
      <c r="E334" s="53"/>
      <c r="F334" s="54"/>
      <c r="G334" s="55"/>
      <c r="J334" s="58"/>
    </row>
    <row r="335" spans="3:10" ht="13">
      <c r="C335" s="51"/>
      <c r="D335" s="52"/>
      <c r="E335" s="53"/>
      <c r="F335" s="54"/>
      <c r="G335" s="55"/>
      <c r="J335" s="58"/>
    </row>
    <row r="336" spans="3:10" ht="13">
      <c r="C336" s="51"/>
      <c r="D336" s="52"/>
      <c r="E336" s="53"/>
      <c r="F336" s="54"/>
      <c r="G336" s="55"/>
      <c r="J336" s="58"/>
    </row>
    <row r="337" spans="3:10" ht="13">
      <c r="C337" s="51"/>
      <c r="D337" s="52"/>
      <c r="E337" s="53"/>
      <c r="F337" s="54"/>
      <c r="G337" s="55"/>
      <c r="J337" s="58"/>
    </row>
    <row r="338" spans="3:10" ht="13">
      <c r="C338" s="51"/>
      <c r="D338" s="52"/>
      <c r="E338" s="53"/>
      <c r="F338" s="54"/>
      <c r="G338" s="55"/>
      <c r="J338" s="58"/>
    </row>
    <row r="339" spans="3:10" ht="13">
      <c r="C339" s="51"/>
      <c r="D339" s="52"/>
      <c r="E339" s="53"/>
      <c r="F339" s="54"/>
      <c r="G339" s="55"/>
      <c r="J339" s="58"/>
    </row>
    <row r="340" spans="3:10" ht="13">
      <c r="C340" s="51"/>
      <c r="D340" s="52"/>
      <c r="E340" s="53"/>
      <c r="F340" s="54"/>
      <c r="G340" s="55"/>
      <c r="J340" s="58"/>
    </row>
    <row r="341" spans="3:10" ht="13">
      <c r="C341" s="51"/>
      <c r="D341" s="52"/>
      <c r="E341" s="53"/>
      <c r="F341" s="54"/>
      <c r="G341" s="55"/>
      <c r="J341" s="58"/>
    </row>
    <row r="342" spans="3:10" ht="13">
      <c r="C342" s="51"/>
      <c r="D342" s="52"/>
      <c r="E342" s="53"/>
      <c r="F342" s="54"/>
      <c r="G342" s="55"/>
      <c r="J342" s="58"/>
    </row>
    <row r="343" spans="3:10" ht="13">
      <c r="C343" s="51"/>
      <c r="D343" s="52"/>
      <c r="E343" s="53"/>
      <c r="F343" s="54"/>
      <c r="G343" s="55"/>
      <c r="J343" s="58"/>
    </row>
    <row r="344" spans="3:10" ht="13">
      <c r="C344" s="51"/>
      <c r="D344" s="52"/>
      <c r="E344" s="53"/>
      <c r="F344" s="54"/>
      <c r="G344" s="55"/>
      <c r="J344" s="58"/>
    </row>
    <row r="345" spans="3:10" ht="13">
      <c r="C345" s="51"/>
      <c r="D345" s="52"/>
      <c r="E345" s="53"/>
      <c r="F345" s="54"/>
      <c r="G345" s="55"/>
      <c r="J345" s="58"/>
    </row>
    <row r="346" spans="3:10" ht="13">
      <c r="C346" s="51"/>
      <c r="D346" s="52"/>
      <c r="E346" s="53"/>
      <c r="F346" s="54"/>
      <c r="G346" s="55"/>
      <c r="J346" s="58"/>
    </row>
    <row r="347" spans="3:10" ht="13">
      <c r="C347" s="51"/>
      <c r="D347" s="52"/>
      <c r="E347" s="53"/>
      <c r="F347" s="54"/>
      <c r="G347" s="55"/>
      <c r="J347" s="58"/>
    </row>
    <row r="348" spans="3:10" ht="13">
      <c r="C348" s="51"/>
      <c r="D348" s="52"/>
      <c r="E348" s="53"/>
      <c r="F348" s="54"/>
      <c r="G348" s="55"/>
      <c r="J348" s="58"/>
    </row>
    <row r="349" spans="3:10" ht="13">
      <c r="C349" s="51"/>
      <c r="D349" s="52"/>
      <c r="E349" s="53"/>
      <c r="F349" s="54"/>
      <c r="G349" s="55"/>
      <c r="J349" s="58"/>
    </row>
    <row r="350" spans="3:10" ht="13">
      <c r="C350" s="51"/>
      <c r="D350" s="52"/>
      <c r="E350" s="53"/>
      <c r="F350" s="54"/>
      <c r="G350" s="55"/>
      <c r="J350" s="58"/>
    </row>
    <row r="351" spans="3:10" ht="13">
      <c r="C351" s="51"/>
      <c r="D351" s="52"/>
      <c r="E351" s="53"/>
      <c r="F351" s="54"/>
      <c r="G351" s="55"/>
      <c r="J351" s="58"/>
    </row>
    <row r="352" spans="3:10" ht="13">
      <c r="C352" s="51"/>
      <c r="D352" s="52"/>
      <c r="E352" s="53"/>
      <c r="F352" s="54"/>
      <c r="G352" s="55"/>
      <c r="J352" s="58"/>
    </row>
    <row r="353" spans="3:10" ht="13">
      <c r="C353" s="51"/>
      <c r="D353" s="52"/>
      <c r="E353" s="53"/>
      <c r="F353" s="54"/>
      <c r="G353" s="55"/>
      <c r="J353" s="58"/>
    </row>
    <row r="354" spans="3:10" ht="13">
      <c r="C354" s="51"/>
      <c r="D354" s="52"/>
      <c r="E354" s="53"/>
      <c r="F354" s="54"/>
      <c r="G354" s="55"/>
      <c r="J354" s="58"/>
    </row>
    <row r="355" spans="3:10" ht="13">
      <c r="C355" s="51"/>
      <c r="D355" s="52"/>
      <c r="E355" s="53"/>
      <c r="F355" s="54"/>
      <c r="G355" s="55"/>
      <c r="J355" s="58"/>
    </row>
    <row r="356" spans="3:10" ht="13">
      <c r="C356" s="51"/>
      <c r="D356" s="52"/>
      <c r="E356" s="53"/>
      <c r="F356" s="54"/>
      <c r="G356" s="55"/>
      <c r="J356" s="58"/>
    </row>
    <row r="357" spans="3:10" ht="13">
      <c r="C357" s="51"/>
      <c r="D357" s="52"/>
      <c r="E357" s="53"/>
      <c r="F357" s="54"/>
      <c r="G357" s="55"/>
      <c r="J357" s="58"/>
    </row>
    <row r="358" spans="3:10" ht="13">
      <c r="C358" s="51"/>
      <c r="D358" s="52"/>
      <c r="E358" s="53"/>
      <c r="F358" s="54"/>
      <c r="G358" s="55"/>
      <c r="J358" s="58"/>
    </row>
    <row r="359" spans="3:10" ht="13">
      <c r="C359" s="51"/>
      <c r="D359" s="52"/>
      <c r="E359" s="53"/>
      <c r="F359" s="54"/>
      <c r="G359" s="55"/>
      <c r="J359" s="58"/>
    </row>
    <row r="360" spans="3:10" ht="13">
      <c r="C360" s="51"/>
      <c r="D360" s="52"/>
      <c r="E360" s="53"/>
      <c r="F360" s="54"/>
      <c r="G360" s="55"/>
      <c r="J360" s="58"/>
    </row>
    <row r="361" spans="3:10" ht="13">
      <c r="C361" s="51"/>
      <c r="D361" s="52"/>
      <c r="E361" s="53"/>
      <c r="F361" s="54"/>
      <c r="G361" s="55"/>
      <c r="J361" s="58"/>
    </row>
    <row r="362" spans="3:10" ht="13">
      <c r="C362" s="51"/>
      <c r="D362" s="52"/>
      <c r="E362" s="53"/>
      <c r="F362" s="54"/>
      <c r="G362" s="55"/>
      <c r="J362" s="58"/>
    </row>
    <row r="363" spans="3:10" ht="13">
      <c r="C363" s="51"/>
      <c r="D363" s="52"/>
      <c r="E363" s="53"/>
      <c r="F363" s="54"/>
      <c r="G363" s="55"/>
      <c r="J363" s="58"/>
    </row>
    <row r="364" spans="3:10" ht="13">
      <c r="C364" s="51"/>
      <c r="D364" s="52"/>
      <c r="E364" s="53"/>
      <c r="F364" s="54"/>
      <c r="G364" s="55"/>
      <c r="J364" s="58"/>
    </row>
    <row r="365" spans="3:10" ht="13">
      <c r="C365" s="51"/>
      <c r="D365" s="52"/>
      <c r="E365" s="53"/>
      <c r="F365" s="54"/>
      <c r="G365" s="55"/>
      <c r="J365" s="58"/>
    </row>
    <row r="366" spans="3:10" ht="13">
      <c r="C366" s="51"/>
      <c r="D366" s="52"/>
      <c r="E366" s="53"/>
      <c r="F366" s="54"/>
      <c r="G366" s="55"/>
      <c r="J366" s="58"/>
    </row>
    <row r="367" spans="3:10" ht="13">
      <c r="C367" s="51"/>
      <c r="D367" s="52"/>
      <c r="E367" s="53"/>
      <c r="F367" s="54"/>
      <c r="G367" s="55"/>
      <c r="J367" s="58"/>
    </row>
    <row r="368" spans="3:10" ht="13">
      <c r="C368" s="51"/>
      <c r="D368" s="52"/>
      <c r="E368" s="53"/>
      <c r="F368" s="54"/>
      <c r="G368" s="55"/>
      <c r="J368" s="58"/>
    </row>
    <row r="369" spans="3:10" ht="13">
      <c r="C369" s="51"/>
      <c r="D369" s="52"/>
      <c r="E369" s="53"/>
      <c r="F369" s="54"/>
      <c r="G369" s="55"/>
      <c r="J369" s="58"/>
    </row>
    <row r="370" spans="3:10" ht="13">
      <c r="C370" s="51"/>
      <c r="D370" s="52"/>
      <c r="E370" s="53"/>
      <c r="F370" s="54"/>
      <c r="G370" s="55"/>
      <c r="J370" s="58"/>
    </row>
    <row r="371" spans="3:10" ht="13">
      <c r="C371" s="51"/>
      <c r="D371" s="52"/>
      <c r="E371" s="53"/>
      <c r="F371" s="54"/>
      <c r="G371" s="55"/>
      <c r="J371" s="58"/>
    </row>
    <row r="372" spans="3:10" ht="13">
      <c r="C372" s="51"/>
      <c r="D372" s="52"/>
      <c r="E372" s="53"/>
      <c r="F372" s="54"/>
      <c r="G372" s="55"/>
      <c r="J372" s="58"/>
    </row>
    <row r="373" spans="3:10" ht="13">
      <c r="C373" s="51"/>
      <c r="D373" s="52"/>
      <c r="E373" s="53"/>
      <c r="F373" s="54"/>
      <c r="G373" s="55"/>
      <c r="J373" s="58"/>
    </row>
    <row r="374" spans="3:10" ht="13">
      <c r="C374" s="51"/>
      <c r="D374" s="52"/>
      <c r="E374" s="53"/>
      <c r="F374" s="54"/>
      <c r="G374" s="55"/>
      <c r="J374" s="58"/>
    </row>
    <row r="375" spans="3:10" ht="13">
      <c r="C375" s="51"/>
      <c r="D375" s="52"/>
      <c r="E375" s="53"/>
      <c r="F375" s="54"/>
      <c r="G375" s="55"/>
      <c r="J375" s="58"/>
    </row>
    <row r="376" spans="3:10" ht="13">
      <c r="C376" s="51"/>
      <c r="D376" s="52"/>
      <c r="E376" s="53"/>
      <c r="F376" s="54"/>
      <c r="G376" s="55"/>
      <c r="J376" s="58"/>
    </row>
    <row r="377" spans="3:10" ht="13">
      <c r="C377" s="51"/>
      <c r="D377" s="52"/>
      <c r="E377" s="53"/>
      <c r="F377" s="54"/>
      <c r="G377" s="55"/>
      <c r="J377" s="58"/>
    </row>
    <row r="378" spans="3:10" ht="13">
      <c r="C378" s="51"/>
      <c r="D378" s="52"/>
      <c r="E378" s="53"/>
      <c r="F378" s="54"/>
      <c r="G378" s="55"/>
      <c r="J378" s="58"/>
    </row>
    <row r="379" spans="3:10" ht="13">
      <c r="C379" s="51"/>
      <c r="D379" s="52"/>
      <c r="E379" s="53"/>
      <c r="F379" s="54"/>
      <c r="G379" s="55"/>
      <c r="J379" s="58"/>
    </row>
    <row r="380" spans="3:10" ht="13">
      <c r="C380" s="51"/>
      <c r="D380" s="52"/>
      <c r="E380" s="53"/>
      <c r="F380" s="54"/>
      <c r="G380" s="55"/>
      <c r="J380" s="58"/>
    </row>
    <row r="381" spans="3:10" ht="13">
      <c r="C381" s="51"/>
      <c r="D381" s="52"/>
      <c r="E381" s="53"/>
      <c r="F381" s="54"/>
      <c r="G381" s="55"/>
      <c r="J381" s="58"/>
    </row>
    <row r="382" spans="3:10" ht="13">
      <c r="C382" s="51"/>
      <c r="D382" s="52"/>
      <c r="E382" s="53"/>
      <c r="F382" s="54"/>
      <c r="G382" s="55"/>
      <c r="J382" s="58"/>
    </row>
    <row r="383" spans="3:10" ht="13">
      <c r="C383" s="51"/>
      <c r="D383" s="52"/>
      <c r="E383" s="53"/>
      <c r="F383" s="54"/>
      <c r="G383" s="55"/>
      <c r="J383" s="58"/>
    </row>
    <row r="384" spans="3:10" ht="13">
      <c r="C384" s="51"/>
      <c r="D384" s="52"/>
      <c r="E384" s="53"/>
      <c r="F384" s="54"/>
      <c r="G384" s="55"/>
      <c r="J384" s="58"/>
    </row>
    <row r="385" spans="3:10" ht="13">
      <c r="C385" s="51"/>
      <c r="D385" s="52"/>
      <c r="E385" s="53"/>
      <c r="F385" s="54"/>
      <c r="G385" s="55"/>
      <c r="J385" s="58"/>
    </row>
    <row r="386" spans="3:10" ht="13">
      <c r="C386" s="51"/>
      <c r="D386" s="52"/>
      <c r="E386" s="53"/>
      <c r="F386" s="54"/>
      <c r="G386" s="55"/>
      <c r="J386" s="58"/>
    </row>
    <row r="387" spans="3:10" ht="13">
      <c r="C387" s="51"/>
      <c r="D387" s="52"/>
      <c r="E387" s="53"/>
      <c r="F387" s="54"/>
      <c r="G387" s="55"/>
      <c r="J387" s="58"/>
    </row>
    <row r="388" spans="3:10" ht="13">
      <c r="C388" s="51"/>
      <c r="D388" s="52"/>
      <c r="E388" s="53"/>
      <c r="F388" s="54"/>
      <c r="G388" s="55"/>
      <c r="J388" s="58"/>
    </row>
    <row r="389" spans="3:10" ht="13">
      <c r="C389" s="51"/>
      <c r="D389" s="52"/>
      <c r="E389" s="53"/>
      <c r="F389" s="54"/>
      <c r="G389" s="55"/>
      <c r="J389" s="58"/>
    </row>
    <row r="390" spans="3:10" ht="13">
      <c r="C390" s="51"/>
      <c r="D390" s="52"/>
      <c r="E390" s="53"/>
      <c r="F390" s="54"/>
      <c r="G390" s="55"/>
      <c r="J390" s="58"/>
    </row>
    <row r="391" spans="3:10" ht="13">
      <c r="C391" s="51"/>
      <c r="D391" s="52"/>
      <c r="E391" s="53"/>
      <c r="F391" s="54"/>
      <c r="G391" s="55"/>
      <c r="J391" s="58"/>
    </row>
    <row r="392" spans="3:10" ht="13">
      <c r="C392" s="51"/>
      <c r="D392" s="52"/>
      <c r="E392" s="53"/>
      <c r="F392" s="54"/>
      <c r="G392" s="55"/>
      <c r="J392" s="58"/>
    </row>
    <row r="393" spans="3:10" ht="13">
      <c r="C393" s="51"/>
      <c r="D393" s="52"/>
      <c r="E393" s="53"/>
      <c r="F393" s="54"/>
      <c r="G393" s="55"/>
      <c r="J393" s="58"/>
    </row>
    <row r="394" spans="3:10" ht="13">
      <c r="C394" s="51"/>
      <c r="D394" s="52"/>
      <c r="E394" s="53"/>
      <c r="F394" s="54"/>
      <c r="G394" s="55"/>
      <c r="J394" s="58"/>
    </row>
    <row r="395" spans="3:10" ht="13">
      <c r="C395" s="51"/>
      <c r="D395" s="52"/>
      <c r="E395" s="53"/>
      <c r="F395" s="54"/>
      <c r="G395" s="55"/>
      <c r="J395" s="58"/>
    </row>
    <row r="396" spans="3:10" ht="13">
      <c r="C396" s="51"/>
      <c r="D396" s="52"/>
      <c r="E396" s="53"/>
      <c r="F396" s="54"/>
      <c r="G396" s="55"/>
      <c r="J396" s="58"/>
    </row>
    <row r="397" spans="3:10" ht="13">
      <c r="C397" s="51"/>
      <c r="D397" s="52"/>
      <c r="E397" s="53"/>
      <c r="F397" s="54"/>
      <c r="G397" s="55"/>
      <c r="J397" s="58"/>
    </row>
    <row r="398" spans="3:10" ht="13">
      <c r="C398" s="51"/>
      <c r="D398" s="52"/>
      <c r="E398" s="53"/>
      <c r="F398" s="54"/>
      <c r="G398" s="55"/>
      <c r="J398" s="58"/>
    </row>
    <row r="399" spans="3:10" ht="13">
      <c r="C399" s="51"/>
      <c r="D399" s="52"/>
      <c r="E399" s="53"/>
      <c r="F399" s="54"/>
      <c r="G399" s="55"/>
      <c r="J399" s="58"/>
    </row>
    <row r="400" spans="3:10" ht="13">
      <c r="C400" s="51"/>
      <c r="D400" s="52"/>
      <c r="E400" s="53"/>
      <c r="F400" s="54"/>
      <c r="G400" s="55"/>
      <c r="J400" s="58"/>
    </row>
    <row r="401" spans="3:10" ht="13">
      <c r="C401" s="51"/>
      <c r="D401" s="52"/>
      <c r="E401" s="53"/>
      <c r="F401" s="54"/>
      <c r="G401" s="55"/>
      <c r="J401" s="58"/>
    </row>
    <row r="402" spans="3:10" ht="13">
      <c r="C402" s="51"/>
      <c r="D402" s="52"/>
      <c r="E402" s="53"/>
      <c r="F402" s="54"/>
      <c r="G402" s="55"/>
      <c r="J402" s="58"/>
    </row>
    <row r="403" spans="3:10" ht="13">
      <c r="C403" s="51"/>
      <c r="D403" s="52"/>
      <c r="E403" s="53"/>
      <c r="F403" s="54"/>
      <c r="G403" s="55"/>
      <c r="J403" s="58"/>
    </row>
    <row r="404" spans="3:10" ht="13">
      <c r="C404" s="51"/>
      <c r="D404" s="52"/>
      <c r="E404" s="53"/>
      <c r="F404" s="54"/>
      <c r="G404" s="55"/>
      <c r="J404" s="58"/>
    </row>
    <row r="405" spans="3:10" ht="13">
      <c r="C405" s="51"/>
      <c r="D405" s="52"/>
      <c r="E405" s="53"/>
      <c r="F405" s="54"/>
      <c r="G405" s="55"/>
      <c r="J405" s="58"/>
    </row>
    <row r="406" spans="3:10" ht="13">
      <c r="C406" s="51"/>
      <c r="D406" s="52"/>
      <c r="E406" s="53"/>
      <c r="F406" s="54"/>
      <c r="G406" s="55"/>
      <c r="J406" s="58"/>
    </row>
    <row r="407" spans="3:10" ht="13">
      <c r="C407" s="51"/>
      <c r="D407" s="52"/>
      <c r="E407" s="53"/>
      <c r="F407" s="54"/>
      <c r="G407" s="55"/>
      <c r="J407" s="58"/>
    </row>
    <row r="408" spans="3:10" ht="13">
      <c r="C408" s="51"/>
      <c r="D408" s="52"/>
      <c r="E408" s="53"/>
      <c r="F408" s="54"/>
      <c r="G408" s="55"/>
      <c r="J408" s="58"/>
    </row>
    <row r="409" spans="3:10" ht="13">
      <c r="C409" s="51"/>
      <c r="D409" s="52"/>
      <c r="E409" s="53"/>
      <c r="F409" s="54"/>
      <c r="G409" s="55"/>
      <c r="J409" s="58"/>
    </row>
    <row r="410" spans="3:10" ht="13">
      <c r="C410" s="51"/>
      <c r="D410" s="52"/>
      <c r="E410" s="53"/>
      <c r="F410" s="54"/>
      <c r="G410" s="55"/>
      <c r="J410" s="58"/>
    </row>
    <row r="411" spans="3:10" ht="13">
      <c r="C411" s="51"/>
      <c r="D411" s="52"/>
      <c r="E411" s="53"/>
      <c r="F411" s="54"/>
      <c r="G411" s="55"/>
      <c r="J411" s="58"/>
    </row>
    <row r="412" spans="3:10" ht="13">
      <c r="C412" s="51"/>
      <c r="D412" s="52"/>
      <c r="E412" s="53"/>
      <c r="F412" s="54"/>
      <c r="G412" s="55"/>
      <c r="J412" s="58"/>
    </row>
    <row r="413" spans="3:10" ht="13">
      <c r="C413" s="51"/>
      <c r="D413" s="52"/>
      <c r="E413" s="53"/>
      <c r="F413" s="54"/>
      <c r="G413" s="55"/>
      <c r="J413" s="58"/>
    </row>
    <row r="414" spans="3:10" ht="13">
      <c r="C414" s="51"/>
      <c r="D414" s="52"/>
      <c r="E414" s="53"/>
      <c r="F414" s="54"/>
      <c r="G414" s="55"/>
      <c r="J414" s="58"/>
    </row>
    <row r="415" spans="3:10" ht="13">
      <c r="C415" s="51"/>
      <c r="D415" s="52"/>
      <c r="E415" s="53"/>
      <c r="F415" s="54"/>
      <c r="G415" s="55"/>
      <c r="J415" s="58"/>
    </row>
    <row r="416" spans="3:10" ht="13">
      <c r="C416" s="51"/>
      <c r="D416" s="52"/>
      <c r="E416" s="53"/>
      <c r="F416" s="54"/>
      <c r="G416" s="55"/>
      <c r="J416" s="58"/>
    </row>
    <row r="417" spans="3:10" ht="13">
      <c r="C417" s="51"/>
      <c r="D417" s="52"/>
      <c r="E417" s="53"/>
      <c r="F417" s="54"/>
      <c r="G417" s="55"/>
      <c r="J417" s="58"/>
    </row>
    <row r="418" spans="3:10" ht="13">
      <c r="C418" s="51"/>
      <c r="D418" s="52"/>
      <c r="E418" s="53"/>
      <c r="F418" s="54"/>
      <c r="G418" s="55"/>
      <c r="J418" s="58"/>
    </row>
    <row r="419" spans="3:10" ht="13">
      <c r="C419" s="51"/>
      <c r="D419" s="52"/>
      <c r="E419" s="53"/>
      <c r="F419" s="54"/>
      <c r="G419" s="55"/>
      <c r="J419" s="58"/>
    </row>
    <row r="420" spans="3:10" ht="13">
      <c r="C420" s="51"/>
      <c r="D420" s="52"/>
      <c r="E420" s="53"/>
      <c r="F420" s="54"/>
      <c r="G420" s="55"/>
      <c r="J420" s="58"/>
    </row>
    <row r="421" spans="3:10" ht="13">
      <c r="C421" s="51"/>
      <c r="D421" s="52"/>
      <c r="E421" s="53"/>
      <c r="F421" s="54"/>
      <c r="G421" s="55"/>
      <c r="J421" s="58"/>
    </row>
    <row r="422" spans="3:10" ht="13">
      <c r="C422" s="51"/>
      <c r="D422" s="52"/>
      <c r="E422" s="53"/>
      <c r="F422" s="54"/>
      <c r="G422" s="55"/>
      <c r="J422" s="58"/>
    </row>
    <row r="423" spans="3:10" ht="13">
      <c r="C423" s="51"/>
      <c r="D423" s="52"/>
      <c r="E423" s="53"/>
      <c r="F423" s="54"/>
      <c r="G423" s="55"/>
      <c r="J423" s="58"/>
    </row>
    <row r="424" spans="3:10" ht="13">
      <c r="C424" s="51"/>
      <c r="D424" s="52"/>
      <c r="E424" s="53"/>
      <c r="F424" s="54"/>
      <c r="G424" s="55"/>
      <c r="J424" s="58"/>
    </row>
    <row r="425" spans="3:10" ht="13">
      <c r="C425" s="51"/>
      <c r="D425" s="52"/>
      <c r="E425" s="53"/>
      <c r="F425" s="54"/>
      <c r="G425" s="55"/>
      <c r="J425" s="58"/>
    </row>
    <row r="426" spans="3:10" ht="13">
      <c r="C426" s="51"/>
      <c r="D426" s="52"/>
      <c r="E426" s="53"/>
      <c r="F426" s="54"/>
      <c r="G426" s="55"/>
      <c r="J426" s="58"/>
    </row>
    <row r="427" spans="3:10" ht="13">
      <c r="C427" s="51"/>
      <c r="D427" s="52"/>
      <c r="E427" s="53"/>
      <c r="F427" s="54"/>
      <c r="G427" s="55"/>
      <c r="J427" s="58"/>
    </row>
    <row r="428" spans="3:10" ht="13">
      <c r="C428" s="51"/>
      <c r="D428" s="52"/>
      <c r="E428" s="53"/>
      <c r="F428" s="54"/>
      <c r="G428" s="55"/>
      <c r="J428" s="58"/>
    </row>
    <row r="429" spans="3:10" ht="13">
      <c r="C429" s="51"/>
      <c r="D429" s="52"/>
      <c r="E429" s="53"/>
      <c r="F429" s="54"/>
      <c r="G429" s="55"/>
      <c r="J429" s="58"/>
    </row>
    <row r="430" spans="3:10" ht="13">
      <c r="C430" s="51"/>
      <c r="D430" s="52"/>
      <c r="E430" s="53"/>
      <c r="F430" s="54"/>
      <c r="G430" s="55"/>
      <c r="J430" s="58"/>
    </row>
    <row r="431" spans="3:10" ht="13">
      <c r="C431" s="51"/>
      <c r="D431" s="52"/>
      <c r="E431" s="53"/>
      <c r="F431" s="54"/>
      <c r="G431" s="55"/>
      <c r="J431" s="58"/>
    </row>
    <row r="432" spans="3:10" ht="13">
      <c r="C432" s="51"/>
      <c r="D432" s="52"/>
      <c r="E432" s="53"/>
      <c r="F432" s="54"/>
      <c r="G432" s="55"/>
      <c r="J432" s="58"/>
    </row>
    <row r="433" spans="3:10" ht="13">
      <c r="C433" s="51"/>
      <c r="D433" s="52"/>
      <c r="E433" s="53"/>
      <c r="F433" s="54"/>
      <c r="G433" s="55"/>
      <c r="J433" s="58"/>
    </row>
    <row r="434" spans="3:10" ht="13">
      <c r="C434" s="51"/>
      <c r="D434" s="52"/>
      <c r="E434" s="53"/>
      <c r="F434" s="54"/>
      <c r="G434" s="55"/>
      <c r="J434" s="58"/>
    </row>
    <row r="435" spans="3:10" ht="13">
      <c r="C435" s="51"/>
      <c r="D435" s="52"/>
      <c r="E435" s="53"/>
      <c r="F435" s="54"/>
      <c r="G435" s="55"/>
      <c r="J435" s="58"/>
    </row>
    <row r="436" spans="3:10" ht="13">
      <c r="C436" s="51"/>
      <c r="D436" s="52"/>
      <c r="E436" s="53"/>
      <c r="F436" s="54"/>
      <c r="G436" s="55"/>
      <c r="J436" s="58"/>
    </row>
    <row r="437" spans="3:10" ht="13">
      <c r="C437" s="51"/>
      <c r="D437" s="52"/>
      <c r="E437" s="53"/>
      <c r="F437" s="54"/>
      <c r="G437" s="55"/>
      <c r="J437" s="58"/>
    </row>
    <row r="438" spans="3:10" ht="13">
      <c r="C438" s="51"/>
      <c r="D438" s="52"/>
      <c r="E438" s="53"/>
      <c r="F438" s="54"/>
      <c r="G438" s="55"/>
      <c r="J438" s="58"/>
    </row>
    <row r="439" spans="3:10" ht="13">
      <c r="C439" s="51"/>
      <c r="D439" s="52"/>
      <c r="E439" s="53"/>
      <c r="F439" s="54"/>
      <c r="G439" s="55"/>
      <c r="J439" s="58"/>
    </row>
    <row r="440" spans="3:10" ht="13">
      <c r="C440" s="51"/>
      <c r="D440" s="52"/>
      <c r="E440" s="53"/>
      <c r="F440" s="54"/>
      <c r="G440" s="55"/>
      <c r="J440" s="58"/>
    </row>
    <row r="441" spans="3:10" ht="13">
      <c r="C441" s="51"/>
      <c r="D441" s="52"/>
      <c r="E441" s="53"/>
      <c r="F441" s="54"/>
      <c r="G441" s="55"/>
      <c r="J441" s="58"/>
    </row>
    <row r="442" spans="3:10" ht="13">
      <c r="C442" s="51"/>
      <c r="D442" s="52"/>
      <c r="E442" s="53"/>
      <c r="F442" s="54"/>
      <c r="G442" s="55"/>
      <c r="J442" s="58"/>
    </row>
    <row r="443" spans="3:10" ht="13">
      <c r="C443" s="51"/>
      <c r="D443" s="52"/>
      <c r="E443" s="53"/>
      <c r="F443" s="54"/>
      <c r="G443" s="55"/>
      <c r="J443" s="58"/>
    </row>
    <row r="444" spans="3:10" ht="13">
      <c r="C444" s="51"/>
      <c r="D444" s="52"/>
      <c r="E444" s="53"/>
      <c r="F444" s="54"/>
      <c r="G444" s="55"/>
      <c r="J444" s="58"/>
    </row>
    <row r="445" spans="3:10" ht="13">
      <c r="C445" s="51"/>
      <c r="D445" s="52"/>
      <c r="E445" s="53"/>
      <c r="F445" s="54"/>
      <c r="G445" s="55"/>
      <c r="J445" s="58"/>
    </row>
    <row r="446" spans="3:10" ht="13">
      <c r="C446" s="51"/>
      <c r="D446" s="52"/>
      <c r="E446" s="53"/>
      <c r="F446" s="54"/>
      <c r="G446" s="55"/>
      <c r="J446" s="58"/>
    </row>
    <row r="447" spans="3:10" ht="13">
      <c r="C447" s="51"/>
      <c r="D447" s="52"/>
      <c r="E447" s="53"/>
      <c r="F447" s="54"/>
      <c r="G447" s="55"/>
      <c r="J447" s="58"/>
    </row>
    <row r="448" spans="3:10" ht="13">
      <c r="C448" s="51"/>
      <c r="D448" s="52"/>
      <c r="E448" s="53"/>
      <c r="F448" s="54"/>
      <c r="G448" s="55"/>
      <c r="J448" s="58"/>
    </row>
    <row r="449" spans="3:10" ht="13">
      <c r="C449" s="51"/>
      <c r="D449" s="52"/>
      <c r="E449" s="53"/>
      <c r="F449" s="54"/>
      <c r="G449" s="55"/>
      <c r="J449" s="58"/>
    </row>
    <row r="450" spans="3:10" ht="13">
      <c r="C450" s="51"/>
      <c r="D450" s="52"/>
      <c r="E450" s="53"/>
      <c r="F450" s="54"/>
      <c r="G450" s="55"/>
      <c r="J450" s="58"/>
    </row>
    <row r="451" spans="3:10" ht="13">
      <c r="C451" s="51"/>
      <c r="D451" s="52"/>
      <c r="E451" s="53"/>
      <c r="F451" s="54"/>
      <c r="G451" s="55"/>
      <c r="J451" s="58"/>
    </row>
    <row r="452" spans="3:10" ht="13">
      <c r="C452" s="51"/>
      <c r="D452" s="52"/>
      <c r="E452" s="53"/>
      <c r="F452" s="54"/>
      <c r="G452" s="55"/>
      <c r="J452" s="58"/>
    </row>
    <row r="453" spans="3:10" ht="13">
      <c r="C453" s="51"/>
      <c r="D453" s="52"/>
      <c r="E453" s="53"/>
      <c r="F453" s="54"/>
      <c r="G453" s="55"/>
      <c r="J453" s="58"/>
    </row>
    <row r="454" spans="3:10" ht="13">
      <c r="C454" s="51"/>
      <c r="D454" s="52"/>
      <c r="E454" s="53"/>
      <c r="F454" s="54"/>
      <c r="G454" s="55"/>
      <c r="J454" s="58"/>
    </row>
    <row r="455" spans="3:10" ht="13">
      <c r="C455" s="51"/>
      <c r="D455" s="52"/>
      <c r="E455" s="53"/>
      <c r="F455" s="54"/>
      <c r="G455" s="55"/>
      <c r="J455" s="58"/>
    </row>
    <row r="456" spans="3:10" ht="13">
      <c r="C456" s="51"/>
      <c r="D456" s="52"/>
      <c r="E456" s="53"/>
      <c r="F456" s="54"/>
      <c r="G456" s="55"/>
      <c r="J456" s="58"/>
    </row>
    <row r="457" spans="3:10" ht="13">
      <c r="C457" s="51"/>
      <c r="D457" s="52"/>
      <c r="E457" s="53"/>
      <c r="F457" s="54"/>
      <c r="G457" s="55"/>
      <c r="J457" s="58"/>
    </row>
    <row r="458" spans="3:10" ht="13">
      <c r="C458" s="51"/>
      <c r="D458" s="52"/>
      <c r="E458" s="53"/>
      <c r="F458" s="54"/>
      <c r="G458" s="55"/>
      <c r="J458" s="58"/>
    </row>
    <row r="459" spans="3:10" ht="13">
      <c r="C459" s="51"/>
      <c r="D459" s="52"/>
      <c r="E459" s="53"/>
      <c r="F459" s="54"/>
      <c r="G459" s="55"/>
      <c r="J459" s="58"/>
    </row>
    <row r="460" spans="3:10" ht="13">
      <c r="C460" s="51"/>
      <c r="D460" s="52"/>
      <c r="E460" s="53"/>
      <c r="F460" s="54"/>
      <c r="G460" s="55"/>
      <c r="J460" s="58"/>
    </row>
    <row r="461" spans="3:10" ht="13">
      <c r="C461" s="51"/>
      <c r="D461" s="52"/>
      <c r="E461" s="53"/>
      <c r="F461" s="54"/>
      <c r="G461" s="55"/>
      <c r="J461" s="58"/>
    </row>
    <row r="462" spans="3:10" ht="13">
      <c r="C462" s="51"/>
      <c r="D462" s="52"/>
      <c r="E462" s="53"/>
      <c r="F462" s="54"/>
      <c r="G462" s="55"/>
      <c r="J462" s="58"/>
    </row>
    <row r="463" spans="3:10" ht="13">
      <c r="C463" s="51"/>
      <c r="D463" s="52"/>
      <c r="E463" s="53"/>
      <c r="F463" s="54"/>
      <c r="G463" s="55"/>
      <c r="J463" s="58"/>
    </row>
    <row r="464" spans="3:10" ht="13">
      <c r="C464" s="51"/>
      <c r="D464" s="52"/>
      <c r="E464" s="53"/>
      <c r="F464" s="54"/>
      <c r="G464" s="55"/>
      <c r="J464" s="58"/>
    </row>
    <row r="465" spans="3:10" ht="13">
      <c r="C465" s="51"/>
      <c r="D465" s="52"/>
      <c r="E465" s="53"/>
      <c r="F465" s="54"/>
      <c r="G465" s="55"/>
      <c r="J465" s="58"/>
    </row>
    <row r="466" spans="3:10" ht="13">
      <c r="C466" s="51"/>
      <c r="D466" s="52"/>
      <c r="E466" s="53"/>
      <c r="F466" s="54"/>
      <c r="G466" s="55"/>
      <c r="J466" s="58"/>
    </row>
    <row r="467" spans="3:10" ht="13">
      <c r="C467" s="51"/>
      <c r="D467" s="52"/>
      <c r="E467" s="53"/>
      <c r="F467" s="54"/>
      <c r="G467" s="55"/>
      <c r="J467" s="58"/>
    </row>
    <row r="468" spans="3:10" ht="13">
      <c r="C468" s="51"/>
      <c r="D468" s="52"/>
      <c r="E468" s="53"/>
      <c r="F468" s="54"/>
      <c r="G468" s="55"/>
      <c r="J468" s="58"/>
    </row>
    <row r="469" spans="3:10" ht="13">
      <c r="C469" s="51"/>
      <c r="D469" s="52"/>
      <c r="E469" s="53"/>
      <c r="F469" s="54"/>
      <c r="G469" s="55"/>
      <c r="J469" s="58"/>
    </row>
    <row r="470" spans="3:10" ht="13">
      <c r="C470" s="51"/>
      <c r="D470" s="52"/>
      <c r="E470" s="53"/>
      <c r="F470" s="54"/>
      <c r="G470" s="55"/>
      <c r="J470" s="58"/>
    </row>
    <row r="471" spans="3:10" ht="13">
      <c r="C471" s="51"/>
      <c r="D471" s="52"/>
      <c r="E471" s="53"/>
      <c r="F471" s="54"/>
      <c r="G471" s="55"/>
      <c r="J471" s="58"/>
    </row>
    <row r="472" spans="3:10" ht="13">
      <c r="C472" s="51"/>
      <c r="D472" s="52"/>
      <c r="E472" s="53"/>
      <c r="F472" s="54"/>
      <c r="G472" s="55"/>
      <c r="J472" s="58"/>
    </row>
    <row r="473" spans="3:10" ht="13">
      <c r="C473" s="51"/>
      <c r="D473" s="52"/>
      <c r="E473" s="53"/>
      <c r="F473" s="54"/>
      <c r="G473" s="55"/>
      <c r="J473" s="58"/>
    </row>
    <row r="474" spans="3:10" ht="13">
      <c r="C474" s="51"/>
      <c r="D474" s="52"/>
      <c r="E474" s="53"/>
      <c r="F474" s="54"/>
      <c r="G474" s="55"/>
      <c r="J474" s="58"/>
    </row>
    <row r="475" spans="3:10" ht="13">
      <c r="C475" s="51"/>
      <c r="D475" s="52"/>
      <c r="E475" s="53"/>
      <c r="F475" s="54"/>
      <c r="G475" s="55"/>
      <c r="J475" s="58"/>
    </row>
    <row r="476" spans="3:10" ht="13">
      <c r="C476" s="51"/>
      <c r="D476" s="52"/>
      <c r="E476" s="53"/>
      <c r="F476" s="54"/>
      <c r="G476" s="55"/>
      <c r="J476" s="58"/>
    </row>
    <row r="477" spans="3:10" ht="13">
      <c r="C477" s="51"/>
      <c r="D477" s="52"/>
      <c r="E477" s="53"/>
      <c r="F477" s="54"/>
      <c r="G477" s="55"/>
      <c r="J477" s="58"/>
    </row>
    <row r="478" spans="3:10" ht="13">
      <c r="C478" s="51"/>
      <c r="D478" s="52"/>
      <c r="E478" s="53"/>
      <c r="F478" s="54"/>
      <c r="G478" s="55"/>
      <c r="J478" s="58"/>
    </row>
    <row r="479" spans="3:10" ht="13">
      <c r="C479" s="51"/>
      <c r="D479" s="52"/>
      <c r="E479" s="53"/>
      <c r="F479" s="54"/>
      <c r="G479" s="55"/>
      <c r="J479" s="58"/>
    </row>
    <row r="480" spans="3:10" ht="13">
      <c r="C480" s="51"/>
      <c r="D480" s="52"/>
      <c r="E480" s="53"/>
      <c r="F480" s="54"/>
      <c r="G480" s="55"/>
      <c r="J480" s="58"/>
    </row>
    <row r="481" spans="3:10" ht="13">
      <c r="C481" s="51"/>
      <c r="D481" s="52"/>
      <c r="E481" s="53"/>
      <c r="F481" s="54"/>
      <c r="G481" s="55"/>
      <c r="J481" s="58"/>
    </row>
    <row r="482" spans="3:10" ht="13">
      <c r="C482" s="51"/>
      <c r="D482" s="52"/>
      <c r="E482" s="53"/>
      <c r="F482" s="54"/>
      <c r="G482" s="55"/>
      <c r="J482" s="58"/>
    </row>
    <row r="483" spans="3:10" ht="13">
      <c r="C483" s="51"/>
      <c r="D483" s="52"/>
      <c r="E483" s="53"/>
      <c r="F483" s="54"/>
      <c r="G483" s="55"/>
      <c r="J483" s="58"/>
    </row>
    <row r="484" spans="3:10" ht="13">
      <c r="C484" s="51"/>
      <c r="D484" s="52"/>
      <c r="E484" s="53"/>
      <c r="F484" s="54"/>
      <c r="G484" s="55"/>
      <c r="J484" s="58"/>
    </row>
    <row r="485" spans="3:10" ht="13">
      <c r="C485" s="51"/>
      <c r="D485" s="52"/>
      <c r="E485" s="53"/>
      <c r="F485" s="54"/>
      <c r="G485" s="55"/>
      <c r="J485" s="58"/>
    </row>
    <row r="486" spans="3:10" ht="13">
      <c r="C486" s="51"/>
      <c r="D486" s="52"/>
      <c r="E486" s="53"/>
      <c r="F486" s="54"/>
      <c r="G486" s="55"/>
      <c r="J486" s="58"/>
    </row>
    <row r="487" spans="3:10" ht="13">
      <c r="C487" s="51"/>
      <c r="D487" s="52"/>
      <c r="E487" s="53"/>
      <c r="F487" s="54"/>
      <c r="G487" s="55"/>
      <c r="J487" s="58"/>
    </row>
    <row r="488" spans="3:10" ht="13">
      <c r="C488" s="51"/>
      <c r="D488" s="52"/>
      <c r="E488" s="53"/>
      <c r="F488" s="54"/>
      <c r="G488" s="55"/>
      <c r="J488" s="58"/>
    </row>
    <row r="489" spans="3:10" ht="13">
      <c r="C489" s="51"/>
      <c r="D489" s="52"/>
      <c r="E489" s="53"/>
      <c r="F489" s="54"/>
      <c r="G489" s="55"/>
      <c r="J489" s="58"/>
    </row>
    <row r="490" spans="3:10" ht="13">
      <c r="C490" s="51"/>
      <c r="D490" s="52"/>
      <c r="E490" s="53"/>
      <c r="F490" s="54"/>
      <c r="G490" s="55"/>
      <c r="J490" s="58"/>
    </row>
    <row r="491" spans="3:10" ht="13">
      <c r="C491" s="51"/>
      <c r="D491" s="52"/>
      <c r="E491" s="53"/>
      <c r="F491" s="54"/>
      <c r="G491" s="55"/>
      <c r="J491" s="58"/>
    </row>
    <row r="492" spans="3:10" ht="13">
      <c r="C492" s="51"/>
      <c r="D492" s="52"/>
      <c r="E492" s="53"/>
      <c r="F492" s="54"/>
      <c r="G492" s="55"/>
      <c r="J492" s="58"/>
    </row>
    <row r="493" spans="3:10" ht="13">
      <c r="C493" s="51"/>
      <c r="D493" s="52"/>
      <c r="E493" s="53"/>
      <c r="F493" s="54"/>
      <c r="G493" s="55"/>
      <c r="J493" s="58"/>
    </row>
    <row r="494" spans="3:10" ht="13">
      <c r="C494" s="51"/>
      <c r="D494" s="52"/>
      <c r="E494" s="53"/>
      <c r="F494" s="54"/>
      <c r="G494" s="55"/>
      <c r="J494" s="58"/>
    </row>
    <row r="495" spans="3:10" ht="13">
      <c r="C495" s="51"/>
      <c r="D495" s="52"/>
      <c r="E495" s="53"/>
      <c r="F495" s="54"/>
      <c r="G495" s="55"/>
      <c r="J495" s="58"/>
    </row>
    <row r="496" spans="3:10" ht="13">
      <c r="C496" s="51"/>
      <c r="D496" s="52"/>
      <c r="E496" s="53"/>
      <c r="F496" s="54"/>
      <c r="G496" s="55"/>
      <c r="J496" s="58"/>
    </row>
    <row r="497" spans="3:10" ht="13">
      <c r="C497" s="51"/>
      <c r="D497" s="52"/>
      <c r="E497" s="53"/>
      <c r="F497" s="54"/>
      <c r="G497" s="55"/>
      <c r="J497" s="58"/>
    </row>
    <row r="498" spans="3:10" ht="13">
      <c r="C498" s="51"/>
      <c r="D498" s="52"/>
      <c r="E498" s="53"/>
      <c r="F498" s="54"/>
      <c r="G498" s="55"/>
      <c r="J498" s="58"/>
    </row>
    <row r="499" spans="3:10" ht="13">
      <c r="C499" s="51"/>
      <c r="D499" s="52"/>
      <c r="E499" s="53"/>
      <c r="F499" s="54"/>
      <c r="G499" s="55"/>
      <c r="J499" s="58"/>
    </row>
    <row r="500" spans="3:10" ht="13">
      <c r="C500" s="51"/>
      <c r="D500" s="52"/>
      <c r="E500" s="53"/>
      <c r="F500" s="54"/>
      <c r="G500" s="55"/>
      <c r="J500" s="58"/>
    </row>
    <row r="501" spans="3:10" ht="13">
      <c r="C501" s="51"/>
      <c r="D501" s="52"/>
      <c r="E501" s="53"/>
      <c r="F501" s="54"/>
      <c r="G501" s="55"/>
      <c r="J501" s="58"/>
    </row>
    <row r="502" spans="3:10" ht="13">
      <c r="C502" s="51"/>
      <c r="D502" s="52"/>
      <c r="E502" s="53"/>
      <c r="F502" s="54"/>
      <c r="G502" s="55"/>
      <c r="J502" s="58"/>
    </row>
    <row r="503" spans="3:10" ht="13">
      <c r="C503" s="51"/>
      <c r="D503" s="52"/>
      <c r="E503" s="53"/>
      <c r="F503" s="54"/>
      <c r="G503" s="55"/>
      <c r="J503" s="58"/>
    </row>
    <row r="504" spans="3:10" ht="13">
      <c r="C504" s="51"/>
      <c r="D504" s="52"/>
      <c r="E504" s="53"/>
      <c r="F504" s="54"/>
      <c r="G504" s="55"/>
      <c r="J504" s="58"/>
    </row>
    <row r="505" spans="3:10" ht="13">
      <c r="C505" s="51"/>
      <c r="D505" s="52"/>
      <c r="E505" s="53"/>
      <c r="F505" s="54"/>
      <c r="G505" s="55"/>
      <c r="J505" s="58"/>
    </row>
    <row r="506" spans="3:10" ht="13">
      <c r="C506" s="51"/>
      <c r="D506" s="52"/>
      <c r="E506" s="53"/>
      <c r="F506" s="54"/>
      <c r="G506" s="55"/>
      <c r="J506" s="58"/>
    </row>
    <row r="507" spans="3:10" ht="13">
      <c r="C507" s="51"/>
      <c r="D507" s="52"/>
      <c r="E507" s="53"/>
      <c r="F507" s="54"/>
      <c r="G507" s="55"/>
      <c r="J507" s="58"/>
    </row>
    <row r="508" spans="3:10" ht="13">
      <c r="C508" s="51"/>
      <c r="D508" s="52"/>
      <c r="E508" s="53"/>
      <c r="F508" s="54"/>
      <c r="G508" s="55"/>
      <c r="J508" s="58"/>
    </row>
    <row r="509" spans="3:10" ht="13">
      <c r="C509" s="51"/>
      <c r="D509" s="52"/>
      <c r="E509" s="53"/>
      <c r="F509" s="54"/>
      <c r="G509" s="55"/>
      <c r="J509" s="58"/>
    </row>
    <row r="510" spans="3:10" ht="13">
      <c r="C510" s="51"/>
      <c r="D510" s="52"/>
      <c r="E510" s="53"/>
      <c r="F510" s="54"/>
      <c r="G510" s="55"/>
      <c r="J510" s="58"/>
    </row>
    <row r="511" spans="3:10" ht="13">
      <c r="C511" s="51"/>
      <c r="D511" s="52"/>
      <c r="E511" s="53"/>
      <c r="F511" s="54"/>
      <c r="G511" s="55"/>
      <c r="J511" s="58"/>
    </row>
    <row r="512" spans="3:10" ht="13">
      <c r="C512" s="51"/>
      <c r="D512" s="52"/>
      <c r="E512" s="53"/>
      <c r="F512" s="54"/>
      <c r="G512" s="55"/>
      <c r="J512" s="58"/>
    </row>
    <row r="513" spans="3:10" ht="13">
      <c r="C513" s="51"/>
      <c r="D513" s="52"/>
      <c r="E513" s="53"/>
      <c r="F513" s="54"/>
      <c r="G513" s="55"/>
      <c r="J513" s="58"/>
    </row>
    <row r="514" spans="3:10" ht="13">
      <c r="C514" s="51"/>
      <c r="D514" s="52"/>
      <c r="E514" s="53"/>
      <c r="F514" s="54"/>
      <c r="G514" s="55"/>
      <c r="J514" s="58"/>
    </row>
    <row r="515" spans="3:10" ht="13">
      <c r="C515" s="51"/>
      <c r="D515" s="52"/>
      <c r="E515" s="53"/>
      <c r="F515" s="54"/>
      <c r="G515" s="55"/>
      <c r="J515" s="58"/>
    </row>
    <row r="516" spans="3:10" ht="13">
      <c r="C516" s="51"/>
      <c r="D516" s="52"/>
      <c r="E516" s="53"/>
      <c r="F516" s="54"/>
      <c r="G516" s="55"/>
      <c r="J516" s="58"/>
    </row>
    <row r="517" spans="3:10" ht="13">
      <c r="C517" s="51"/>
      <c r="D517" s="52"/>
      <c r="E517" s="53"/>
      <c r="F517" s="54"/>
      <c r="G517" s="55"/>
      <c r="J517" s="58"/>
    </row>
    <row r="518" spans="3:10" ht="13">
      <c r="C518" s="51"/>
      <c r="D518" s="52"/>
      <c r="E518" s="53"/>
      <c r="F518" s="54"/>
      <c r="G518" s="55"/>
      <c r="J518" s="58"/>
    </row>
    <row r="519" spans="3:10" ht="13">
      <c r="C519" s="51"/>
      <c r="D519" s="52"/>
      <c r="E519" s="53"/>
      <c r="F519" s="54"/>
      <c r="G519" s="55"/>
      <c r="J519" s="58"/>
    </row>
    <row r="520" spans="3:10" ht="13">
      <c r="C520" s="51"/>
      <c r="D520" s="52"/>
      <c r="E520" s="53"/>
      <c r="F520" s="54"/>
      <c r="G520" s="55"/>
      <c r="J520" s="58"/>
    </row>
    <row r="521" spans="3:10" ht="13">
      <c r="C521" s="51"/>
      <c r="D521" s="52"/>
      <c r="E521" s="53"/>
      <c r="F521" s="54"/>
      <c r="G521" s="55"/>
      <c r="J521" s="58"/>
    </row>
    <row r="522" spans="3:10" ht="13">
      <c r="C522" s="51"/>
      <c r="D522" s="52"/>
      <c r="E522" s="53"/>
      <c r="F522" s="54"/>
      <c r="G522" s="55"/>
      <c r="J522" s="58"/>
    </row>
    <row r="523" spans="3:10" ht="13">
      <c r="C523" s="51"/>
      <c r="D523" s="52"/>
      <c r="E523" s="53"/>
      <c r="F523" s="54"/>
      <c r="G523" s="55"/>
      <c r="J523" s="58"/>
    </row>
    <row r="524" spans="3:10" ht="13">
      <c r="C524" s="51"/>
      <c r="D524" s="52"/>
      <c r="E524" s="53"/>
      <c r="F524" s="54"/>
      <c r="G524" s="55"/>
      <c r="J524" s="58"/>
    </row>
    <row r="525" spans="3:10" ht="13">
      <c r="C525" s="51"/>
      <c r="D525" s="52"/>
      <c r="E525" s="53"/>
      <c r="F525" s="54"/>
      <c r="G525" s="55"/>
      <c r="J525" s="58"/>
    </row>
    <row r="526" spans="3:10" ht="13">
      <c r="C526" s="51"/>
      <c r="D526" s="52"/>
      <c r="E526" s="53"/>
      <c r="F526" s="54"/>
      <c r="G526" s="55"/>
      <c r="J526" s="58"/>
    </row>
    <row r="527" spans="3:10" ht="13">
      <c r="C527" s="51"/>
      <c r="D527" s="52"/>
      <c r="E527" s="53"/>
      <c r="F527" s="54"/>
      <c r="G527" s="55"/>
      <c r="J527" s="58"/>
    </row>
    <row r="528" spans="3:10" ht="13">
      <c r="C528" s="51"/>
      <c r="D528" s="52"/>
      <c r="E528" s="53"/>
      <c r="F528" s="54"/>
      <c r="G528" s="55"/>
      <c r="J528" s="58"/>
    </row>
    <row r="529" spans="3:10" ht="13">
      <c r="C529" s="51"/>
      <c r="D529" s="52"/>
      <c r="E529" s="53"/>
      <c r="F529" s="54"/>
      <c r="G529" s="55"/>
      <c r="J529" s="58"/>
    </row>
    <row r="530" spans="3:10" ht="13">
      <c r="C530" s="51"/>
      <c r="D530" s="52"/>
      <c r="E530" s="53"/>
      <c r="F530" s="54"/>
      <c r="G530" s="55"/>
      <c r="J530" s="58"/>
    </row>
    <row r="531" spans="3:10" ht="13">
      <c r="C531" s="51"/>
      <c r="D531" s="52"/>
      <c r="E531" s="53"/>
      <c r="F531" s="54"/>
      <c r="G531" s="55"/>
      <c r="J531" s="58"/>
    </row>
    <row r="532" spans="3:10" ht="13">
      <c r="C532" s="51"/>
      <c r="D532" s="52"/>
      <c r="E532" s="53"/>
      <c r="F532" s="54"/>
      <c r="G532" s="55"/>
      <c r="J532" s="58"/>
    </row>
    <row r="533" spans="3:10" ht="13">
      <c r="C533" s="51"/>
      <c r="D533" s="52"/>
      <c r="E533" s="53"/>
      <c r="F533" s="54"/>
      <c r="G533" s="55"/>
      <c r="J533" s="58"/>
    </row>
    <row r="534" spans="3:10" ht="13">
      <c r="C534" s="51"/>
      <c r="D534" s="52"/>
      <c r="E534" s="53"/>
      <c r="F534" s="54"/>
      <c r="G534" s="55"/>
      <c r="J534" s="58"/>
    </row>
    <row r="535" spans="3:10" ht="13">
      <c r="C535" s="51"/>
      <c r="D535" s="52"/>
      <c r="E535" s="53"/>
      <c r="F535" s="54"/>
      <c r="G535" s="55"/>
      <c r="J535" s="58"/>
    </row>
    <row r="536" spans="3:10" ht="13">
      <c r="C536" s="51"/>
      <c r="D536" s="52"/>
      <c r="E536" s="53"/>
      <c r="F536" s="54"/>
      <c r="G536" s="55"/>
      <c r="J536" s="58"/>
    </row>
    <row r="537" spans="3:10" ht="13">
      <c r="C537" s="51"/>
      <c r="D537" s="52"/>
      <c r="E537" s="53"/>
      <c r="F537" s="54"/>
      <c r="G537" s="55"/>
      <c r="J537" s="58"/>
    </row>
    <row r="538" spans="3:10" ht="13">
      <c r="C538" s="51"/>
      <c r="D538" s="52"/>
      <c r="E538" s="53"/>
      <c r="F538" s="54"/>
      <c r="G538" s="55"/>
      <c r="J538" s="58"/>
    </row>
    <row r="539" spans="3:10" ht="13">
      <c r="C539" s="51"/>
      <c r="D539" s="52"/>
      <c r="E539" s="53"/>
      <c r="F539" s="54"/>
      <c r="G539" s="55"/>
      <c r="J539" s="58"/>
    </row>
    <row r="540" spans="3:10" ht="13">
      <c r="C540" s="51"/>
      <c r="D540" s="52"/>
      <c r="E540" s="53"/>
      <c r="F540" s="54"/>
      <c r="G540" s="55"/>
      <c r="J540" s="58"/>
    </row>
    <row r="541" spans="3:10" ht="13">
      <c r="C541" s="51"/>
      <c r="D541" s="52"/>
      <c r="E541" s="53"/>
      <c r="F541" s="54"/>
      <c r="G541" s="55"/>
      <c r="J541" s="58"/>
    </row>
    <row r="542" spans="3:10" ht="13">
      <c r="C542" s="51"/>
      <c r="D542" s="52"/>
      <c r="E542" s="53"/>
      <c r="F542" s="54"/>
      <c r="G542" s="55"/>
      <c r="J542" s="58"/>
    </row>
    <row r="543" spans="3:10" ht="13">
      <c r="C543" s="51"/>
      <c r="D543" s="52"/>
      <c r="E543" s="53"/>
      <c r="F543" s="54"/>
      <c r="G543" s="55"/>
      <c r="J543" s="58"/>
    </row>
    <row r="544" spans="3:10" ht="13">
      <c r="C544" s="51"/>
      <c r="D544" s="52"/>
      <c r="E544" s="53"/>
      <c r="F544" s="54"/>
      <c r="G544" s="55"/>
      <c r="J544" s="58"/>
    </row>
    <row r="545" spans="3:10" ht="13">
      <c r="C545" s="51"/>
      <c r="D545" s="52"/>
      <c r="E545" s="53"/>
      <c r="F545" s="54"/>
      <c r="G545" s="55"/>
      <c r="J545" s="58"/>
    </row>
    <row r="546" spans="3:10" ht="13">
      <c r="C546" s="51"/>
      <c r="D546" s="52"/>
      <c r="E546" s="53"/>
      <c r="F546" s="54"/>
      <c r="G546" s="55"/>
      <c r="J546" s="58"/>
    </row>
    <row r="547" spans="3:10" ht="13">
      <c r="C547" s="51"/>
      <c r="D547" s="52"/>
      <c r="E547" s="53"/>
      <c r="F547" s="54"/>
      <c r="G547" s="55"/>
      <c r="J547" s="58"/>
    </row>
    <row r="548" spans="3:10" ht="13">
      <c r="C548" s="51"/>
      <c r="D548" s="52"/>
      <c r="E548" s="53"/>
      <c r="F548" s="54"/>
      <c r="G548" s="55"/>
      <c r="J548" s="58"/>
    </row>
    <row r="549" spans="3:10" ht="13">
      <c r="C549" s="51"/>
      <c r="D549" s="52"/>
      <c r="E549" s="53"/>
      <c r="F549" s="54"/>
      <c r="G549" s="55"/>
      <c r="J549" s="58"/>
    </row>
    <row r="550" spans="3:10" ht="13">
      <c r="C550" s="51"/>
      <c r="D550" s="52"/>
      <c r="E550" s="53"/>
      <c r="F550" s="54"/>
      <c r="G550" s="55"/>
      <c r="J550" s="58"/>
    </row>
    <row r="551" spans="3:10" ht="13">
      <c r="C551" s="51"/>
      <c r="D551" s="52"/>
      <c r="E551" s="53"/>
      <c r="F551" s="54"/>
      <c r="G551" s="55"/>
      <c r="J551" s="58"/>
    </row>
    <row r="552" spans="3:10" ht="13">
      <c r="C552" s="51"/>
      <c r="D552" s="52"/>
      <c r="E552" s="53"/>
      <c r="F552" s="54"/>
      <c r="G552" s="55"/>
      <c r="J552" s="58"/>
    </row>
    <row r="553" spans="3:10" ht="13">
      <c r="C553" s="51"/>
      <c r="D553" s="52"/>
      <c r="E553" s="53"/>
      <c r="F553" s="54"/>
      <c r="G553" s="55"/>
      <c r="J553" s="58"/>
    </row>
    <row r="554" spans="3:10" ht="13">
      <c r="C554" s="51"/>
      <c r="D554" s="52"/>
      <c r="E554" s="53"/>
      <c r="F554" s="54"/>
      <c r="G554" s="55"/>
      <c r="J554" s="58"/>
    </row>
    <row r="555" spans="3:10" ht="13">
      <c r="C555" s="51"/>
      <c r="D555" s="52"/>
      <c r="E555" s="53"/>
      <c r="F555" s="54"/>
      <c r="G555" s="55"/>
      <c r="J555" s="58"/>
    </row>
    <row r="556" spans="3:10" ht="13">
      <c r="C556" s="51"/>
      <c r="D556" s="52"/>
      <c r="E556" s="53"/>
      <c r="F556" s="54"/>
      <c r="G556" s="55"/>
      <c r="J556" s="58"/>
    </row>
    <row r="557" spans="3:10" ht="13">
      <c r="C557" s="51"/>
      <c r="D557" s="52"/>
      <c r="E557" s="53"/>
      <c r="F557" s="54"/>
      <c r="G557" s="55"/>
      <c r="J557" s="58"/>
    </row>
    <row r="558" spans="3:10" ht="13">
      <c r="C558" s="51"/>
      <c r="D558" s="52"/>
      <c r="E558" s="53"/>
      <c r="F558" s="54"/>
      <c r="G558" s="55"/>
      <c r="J558" s="58"/>
    </row>
    <row r="559" spans="3:10" ht="13">
      <c r="C559" s="51"/>
      <c r="D559" s="52"/>
      <c r="E559" s="53"/>
      <c r="F559" s="54"/>
      <c r="G559" s="55"/>
      <c r="J559" s="58"/>
    </row>
    <row r="560" spans="3:10" ht="13">
      <c r="C560" s="51"/>
      <c r="D560" s="52"/>
      <c r="E560" s="53"/>
      <c r="F560" s="54"/>
      <c r="G560" s="55"/>
      <c r="J560" s="58"/>
    </row>
    <row r="561" spans="3:10" ht="13">
      <c r="C561" s="51"/>
      <c r="D561" s="52"/>
      <c r="E561" s="53"/>
      <c r="F561" s="54"/>
      <c r="G561" s="55"/>
      <c r="J561" s="58"/>
    </row>
    <row r="562" spans="3:10" ht="13">
      <c r="C562" s="51"/>
      <c r="D562" s="52"/>
      <c r="E562" s="53"/>
      <c r="F562" s="54"/>
      <c r="G562" s="55"/>
      <c r="J562" s="58"/>
    </row>
    <row r="563" spans="3:10" ht="13">
      <c r="C563" s="51"/>
      <c r="D563" s="52"/>
      <c r="E563" s="53"/>
      <c r="F563" s="54"/>
      <c r="G563" s="55"/>
      <c r="J563" s="58"/>
    </row>
    <row r="564" spans="3:10" ht="13">
      <c r="C564" s="51"/>
      <c r="D564" s="52"/>
      <c r="E564" s="53"/>
      <c r="F564" s="54"/>
      <c r="G564" s="55"/>
      <c r="J564" s="58"/>
    </row>
    <row r="565" spans="3:10" ht="13">
      <c r="C565" s="51"/>
      <c r="D565" s="52"/>
      <c r="E565" s="53"/>
      <c r="F565" s="54"/>
      <c r="G565" s="55"/>
      <c r="J565" s="58"/>
    </row>
    <row r="566" spans="3:10" ht="13">
      <c r="C566" s="51"/>
      <c r="D566" s="52"/>
      <c r="E566" s="53"/>
      <c r="F566" s="54"/>
      <c r="G566" s="55"/>
      <c r="J566" s="58"/>
    </row>
    <row r="567" spans="3:10" ht="13">
      <c r="C567" s="51"/>
      <c r="D567" s="52"/>
      <c r="E567" s="53"/>
      <c r="F567" s="54"/>
      <c r="G567" s="55"/>
      <c r="J567" s="58"/>
    </row>
    <row r="568" spans="3:10" ht="13">
      <c r="C568" s="51"/>
      <c r="D568" s="52"/>
      <c r="E568" s="53"/>
      <c r="F568" s="54"/>
      <c r="G568" s="55"/>
      <c r="J568" s="58"/>
    </row>
    <row r="569" spans="3:10" ht="13">
      <c r="C569" s="51"/>
      <c r="D569" s="52"/>
      <c r="E569" s="53"/>
      <c r="F569" s="54"/>
      <c r="G569" s="55"/>
      <c r="J569" s="58"/>
    </row>
    <row r="570" spans="3:10" ht="13">
      <c r="C570" s="51"/>
      <c r="D570" s="52"/>
      <c r="E570" s="53"/>
      <c r="F570" s="54"/>
      <c r="G570" s="55"/>
      <c r="J570" s="58"/>
    </row>
    <row r="571" spans="3:10" ht="13">
      <c r="C571" s="51"/>
      <c r="D571" s="52"/>
      <c r="E571" s="53"/>
      <c r="F571" s="54"/>
      <c r="G571" s="55"/>
      <c r="J571" s="58"/>
    </row>
    <row r="572" spans="3:10" ht="13">
      <c r="C572" s="51"/>
      <c r="D572" s="52"/>
      <c r="E572" s="53"/>
      <c r="F572" s="54"/>
      <c r="G572" s="55"/>
      <c r="J572" s="58"/>
    </row>
    <row r="573" spans="3:10" ht="13">
      <c r="C573" s="51"/>
      <c r="D573" s="52"/>
      <c r="E573" s="53"/>
      <c r="F573" s="54"/>
      <c r="G573" s="55"/>
      <c r="J573" s="58"/>
    </row>
    <row r="574" spans="3:10" ht="13">
      <c r="C574" s="51"/>
      <c r="D574" s="52"/>
      <c r="E574" s="53"/>
      <c r="F574" s="54"/>
      <c r="G574" s="55"/>
      <c r="J574" s="58"/>
    </row>
    <row r="575" spans="3:10" ht="13">
      <c r="C575" s="51"/>
      <c r="D575" s="52"/>
      <c r="E575" s="53"/>
      <c r="F575" s="54"/>
      <c r="G575" s="55"/>
      <c r="J575" s="58"/>
    </row>
    <row r="576" spans="3:10" ht="13">
      <c r="C576" s="51"/>
      <c r="D576" s="52"/>
      <c r="E576" s="53"/>
      <c r="F576" s="54"/>
      <c r="G576" s="55"/>
      <c r="J576" s="58"/>
    </row>
    <row r="577" spans="3:10" ht="13">
      <c r="C577" s="51"/>
      <c r="D577" s="52"/>
      <c r="E577" s="53"/>
      <c r="F577" s="54"/>
      <c r="G577" s="55"/>
      <c r="J577" s="58"/>
    </row>
    <row r="578" spans="3:10" ht="13">
      <c r="C578" s="51"/>
      <c r="D578" s="52"/>
      <c r="E578" s="53"/>
      <c r="F578" s="54"/>
      <c r="G578" s="55"/>
      <c r="J578" s="58"/>
    </row>
    <row r="579" spans="3:10" ht="13">
      <c r="C579" s="51"/>
      <c r="D579" s="52"/>
      <c r="E579" s="53"/>
      <c r="F579" s="54"/>
      <c r="G579" s="55"/>
      <c r="J579" s="58"/>
    </row>
    <row r="580" spans="3:10" ht="13">
      <c r="C580" s="51"/>
      <c r="D580" s="52"/>
      <c r="E580" s="53"/>
      <c r="F580" s="54"/>
      <c r="G580" s="55"/>
      <c r="J580" s="58"/>
    </row>
    <row r="581" spans="3:10" ht="13">
      <c r="C581" s="51"/>
      <c r="D581" s="52"/>
      <c r="E581" s="53"/>
      <c r="F581" s="54"/>
      <c r="G581" s="55"/>
      <c r="J581" s="58"/>
    </row>
    <row r="582" spans="3:10" ht="13">
      <c r="C582" s="51"/>
      <c r="D582" s="52"/>
      <c r="E582" s="53"/>
      <c r="F582" s="54"/>
      <c r="G582" s="55"/>
      <c r="J582" s="58"/>
    </row>
    <row r="583" spans="3:10" ht="13">
      <c r="C583" s="51"/>
      <c r="D583" s="52"/>
      <c r="E583" s="53"/>
      <c r="F583" s="54"/>
      <c r="G583" s="55"/>
      <c r="J583" s="58"/>
    </row>
    <row r="584" spans="3:10" ht="13">
      <c r="C584" s="51"/>
      <c r="D584" s="52"/>
      <c r="E584" s="53"/>
      <c r="F584" s="54"/>
      <c r="G584" s="55"/>
      <c r="J584" s="58"/>
    </row>
    <row r="585" spans="3:10" ht="13">
      <c r="C585" s="51"/>
      <c r="D585" s="52"/>
      <c r="E585" s="53"/>
      <c r="F585" s="54"/>
      <c r="G585" s="55"/>
      <c r="J585" s="58"/>
    </row>
    <row r="586" spans="3:10" ht="13">
      <c r="C586" s="51"/>
      <c r="D586" s="52"/>
      <c r="E586" s="53"/>
      <c r="F586" s="54"/>
      <c r="G586" s="55"/>
      <c r="J586" s="58"/>
    </row>
    <row r="587" spans="3:10" ht="13">
      <c r="C587" s="51"/>
      <c r="D587" s="52"/>
      <c r="E587" s="53"/>
      <c r="F587" s="54"/>
      <c r="G587" s="55"/>
      <c r="J587" s="58"/>
    </row>
    <row r="588" spans="3:10" ht="13">
      <c r="C588" s="51"/>
      <c r="D588" s="52"/>
      <c r="E588" s="53"/>
      <c r="F588" s="54"/>
      <c r="G588" s="55"/>
      <c r="J588" s="58"/>
    </row>
    <row r="589" spans="3:10" ht="13">
      <c r="C589" s="51"/>
      <c r="D589" s="52"/>
      <c r="E589" s="53"/>
      <c r="F589" s="54"/>
      <c r="G589" s="55"/>
      <c r="J589" s="58"/>
    </row>
    <row r="590" spans="3:10" ht="13">
      <c r="C590" s="51"/>
      <c r="D590" s="52"/>
      <c r="E590" s="53"/>
      <c r="F590" s="54"/>
      <c r="G590" s="55"/>
      <c r="J590" s="58"/>
    </row>
    <row r="591" spans="3:10" ht="13">
      <c r="C591" s="51"/>
      <c r="D591" s="52"/>
      <c r="E591" s="53"/>
      <c r="F591" s="54"/>
      <c r="G591" s="55"/>
      <c r="J591" s="58"/>
    </row>
    <row r="592" spans="3:10" ht="13">
      <c r="C592" s="51"/>
      <c r="D592" s="52"/>
      <c r="E592" s="53"/>
      <c r="F592" s="54"/>
      <c r="G592" s="55"/>
      <c r="J592" s="58"/>
    </row>
    <row r="593" spans="3:10" ht="13">
      <c r="C593" s="51"/>
      <c r="D593" s="52"/>
      <c r="E593" s="53"/>
      <c r="F593" s="54"/>
      <c r="G593" s="55"/>
      <c r="J593" s="58"/>
    </row>
    <row r="594" spans="3:10" ht="13">
      <c r="C594" s="51"/>
      <c r="D594" s="52"/>
      <c r="E594" s="53"/>
      <c r="F594" s="54"/>
      <c r="G594" s="55"/>
      <c r="J594" s="58"/>
    </row>
    <row r="595" spans="3:10" ht="13">
      <c r="C595" s="51"/>
      <c r="D595" s="52"/>
      <c r="E595" s="53"/>
      <c r="F595" s="54"/>
      <c r="G595" s="55"/>
      <c r="J595" s="58"/>
    </row>
    <row r="596" spans="3:10" ht="13">
      <c r="C596" s="51"/>
      <c r="D596" s="52"/>
      <c r="E596" s="53"/>
      <c r="F596" s="54"/>
      <c r="G596" s="55"/>
      <c r="J596" s="58"/>
    </row>
    <row r="597" spans="3:10" ht="13">
      <c r="C597" s="51"/>
      <c r="D597" s="52"/>
      <c r="E597" s="53"/>
      <c r="F597" s="54"/>
      <c r="G597" s="55"/>
      <c r="J597" s="58"/>
    </row>
    <row r="598" spans="3:10" ht="13">
      <c r="C598" s="51"/>
      <c r="D598" s="52"/>
      <c r="E598" s="53"/>
      <c r="F598" s="54"/>
      <c r="G598" s="55"/>
      <c r="J598" s="58"/>
    </row>
    <row r="599" spans="3:10" ht="13">
      <c r="C599" s="51"/>
      <c r="D599" s="52"/>
      <c r="E599" s="53"/>
      <c r="F599" s="54"/>
      <c r="G599" s="55"/>
      <c r="J599" s="58"/>
    </row>
    <row r="600" spans="3:10" ht="13">
      <c r="C600" s="51"/>
      <c r="D600" s="52"/>
      <c r="E600" s="53"/>
      <c r="F600" s="54"/>
      <c r="G600" s="55"/>
      <c r="J600" s="58"/>
    </row>
    <row r="601" spans="3:10" ht="13">
      <c r="C601" s="51"/>
      <c r="D601" s="52"/>
      <c r="E601" s="53"/>
      <c r="F601" s="54"/>
      <c r="G601" s="55"/>
      <c r="J601" s="58"/>
    </row>
    <row r="602" spans="3:10" ht="13">
      <c r="C602" s="51"/>
      <c r="D602" s="52"/>
      <c r="E602" s="53"/>
      <c r="F602" s="54"/>
      <c r="G602" s="55"/>
      <c r="J602" s="58"/>
    </row>
    <row r="603" spans="3:10" ht="13">
      <c r="C603" s="51"/>
      <c r="D603" s="52"/>
      <c r="E603" s="53"/>
      <c r="F603" s="54"/>
      <c r="G603" s="55"/>
      <c r="J603" s="58"/>
    </row>
    <row r="604" spans="3:10" ht="13">
      <c r="C604" s="51"/>
      <c r="D604" s="52"/>
      <c r="E604" s="53"/>
      <c r="F604" s="54"/>
      <c r="G604" s="55"/>
      <c r="J604" s="58"/>
    </row>
    <row r="605" spans="3:10" ht="13">
      <c r="C605" s="51"/>
      <c r="D605" s="52"/>
      <c r="E605" s="53"/>
      <c r="F605" s="54"/>
      <c r="G605" s="55"/>
      <c r="J605" s="58"/>
    </row>
    <row r="606" spans="3:10" ht="13">
      <c r="C606" s="51"/>
      <c r="D606" s="52"/>
      <c r="E606" s="53"/>
      <c r="F606" s="54"/>
      <c r="G606" s="55"/>
      <c r="J606" s="58"/>
    </row>
    <row r="607" spans="3:10" ht="13">
      <c r="C607" s="51"/>
      <c r="D607" s="52"/>
      <c r="E607" s="53"/>
      <c r="F607" s="54"/>
      <c r="G607" s="55"/>
      <c r="J607" s="58"/>
    </row>
    <row r="608" spans="3:10" ht="13">
      <c r="C608" s="51"/>
      <c r="D608" s="52"/>
      <c r="E608" s="53"/>
      <c r="F608" s="54"/>
      <c r="G608" s="55"/>
      <c r="J608" s="58"/>
    </row>
    <row r="609" spans="3:10" ht="13">
      <c r="C609" s="51"/>
      <c r="D609" s="52"/>
      <c r="E609" s="53"/>
      <c r="F609" s="54"/>
      <c r="G609" s="55"/>
      <c r="J609" s="58"/>
    </row>
    <row r="610" spans="3:10" ht="13">
      <c r="C610" s="51"/>
      <c r="D610" s="52"/>
      <c r="E610" s="53"/>
      <c r="F610" s="54"/>
      <c r="G610" s="55"/>
      <c r="J610" s="58"/>
    </row>
    <row r="611" spans="3:10" ht="13">
      <c r="C611" s="51"/>
      <c r="D611" s="52"/>
      <c r="E611" s="53"/>
      <c r="F611" s="54"/>
      <c r="G611" s="55"/>
      <c r="J611" s="58"/>
    </row>
    <row r="612" spans="3:10" ht="13">
      <c r="C612" s="51"/>
      <c r="D612" s="52"/>
      <c r="E612" s="53"/>
      <c r="F612" s="54"/>
      <c r="G612" s="55"/>
      <c r="J612" s="58"/>
    </row>
    <row r="613" spans="3:10" ht="13">
      <c r="C613" s="51"/>
      <c r="D613" s="52"/>
      <c r="E613" s="53"/>
      <c r="F613" s="54"/>
      <c r="G613" s="55"/>
      <c r="J613" s="58"/>
    </row>
    <row r="614" spans="3:10" ht="13">
      <c r="C614" s="51"/>
      <c r="D614" s="52"/>
      <c r="E614" s="53"/>
      <c r="F614" s="54"/>
      <c r="G614" s="55"/>
      <c r="J614" s="58"/>
    </row>
    <row r="615" spans="3:10" ht="13">
      <c r="C615" s="51"/>
      <c r="D615" s="52"/>
      <c r="E615" s="53"/>
      <c r="F615" s="54"/>
      <c r="G615" s="55"/>
      <c r="J615" s="58"/>
    </row>
    <row r="616" spans="3:10" ht="13">
      <c r="C616" s="51"/>
      <c r="D616" s="52"/>
      <c r="E616" s="53"/>
      <c r="F616" s="54"/>
      <c r="G616" s="55"/>
      <c r="J616" s="58"/>
    </row>
    <row r="617" spans="3:10" ht="13">
      <c r="C617" s="51"/>
      <c r="D617" s="52"/>
      <c r="E617" s="53"/>
      <c r="F617" s="54"/>
      <c r="G617" s="55"/>
      <c r="J617" s="58"/>
    </row>
    <row r="618" spans="3:10" ht="13">
      <c r="C618" s="51"/>
      <c r="D618" s="52"/>
      <c r="E618" s="53"/>
      <c r="F618" s="54"/>
      <c r="G618" s="55"/>
      <c r="J618" s="58"/>
    </row>
    <row r="619" spans="3:10" ht="13">
      <c r="C619" s="51"/>
      <c r="D619" s="52"/>
      <c r="E619" s="53"/>
      <c r="F619" s="54"/>
      <c r="G619" s="55"/>
      <c r="J619" s="58"/>
    </row>
    <row r="620" spans="3:10" ht="13">
      <c r="C620" s="51"/>
      <c r="D620" s="52"/>
      <c r="E620" s="53"/>
      <c r="F620" s="54"/>
      <c r="G620" s="55"/>
      <c r="J620" s="58"/>
    </row>
    <row r="621" spans="3:10" ht="13">
      <c r="C621" s="51"/>
      <c r="D621" s="52"/>
      <c r="E621" s="53"/>
      <c r="F621" s="54"/>
      <c r="G621" s="55"/>
      <c r="J621" s="58"/>
    </row>
    <row r="622" spans="3:10" ht="13">
      <c r="C622" s="51"/>
      <c r="D622" s="52"/>
      <c r="E622" s="53"/>
      <c r="F622" s="54"/>
      <c r="G622" s="55"/>
      <c r="J622" s="58"/>
    </row>
    <row r="623" spans="3:10" ht="13">
      <c r="C623" s="51"/>
      <c r="D623" s="52"/>
      <c r="E623" s="53"/>
      <c r="F623" s="54"/>
      <c r="G623" s="55"/>
      <c r="J623" s="58"/>
    </row>
    <row r="624" spans="3:10" ht="13">
      <c r="C624" s="51"/>
      <c r="D624" s="52"/>
      <c r="E624" s="53"/>
      <c r="F624" s="54"/>
      <c r="G624" s="55"/>
      <c r="J624" s="58"/>
    </row>
    <row r="625" spans="3:10" ht="13">
      <c r="C625" s="51"/>
      <c r="D625" s="52"/>
      <c r="E625" s="53"/>
      <c r="F625" s="54"/>
      <c r="G625" s="55"/>
      <c r="J625" s="58"/>
    </row>
    <row r="626" spans="3:10" ht="13">
      <c r="C626" s="51"/>
      <c r="D626" s="52"/>
      <c r="E626" s="53"/>
      <c r="F626" s="54"/>
      <c r="G626" s="55"/>
      <c r="J626" s="58"/>
    </row>
    <row r="627" spans="3:10" ht="13">
      <c r="C627" s="51"/>
      <c r="D627" s="52"/>
      <c r="E627" s="53"/>
      <c r="F627" s="54"/>
      <c r="G627" s="55"/>
      <c r="J627" s="58"/>
    </row>
    <row r="628" spans="3:10" ht="13">
      <c r="C628" s="51"/>
      <c r="D628" s="52"/>
      <c r="E628" s="53"/>
      <c r="F628" s="54"/>
      <c r="G628" s="55"/>
      <c r="J628" s="58"/>
    </row>
    <row r="629" spans="3:10" ht="13">
      <c r="C629" s="51"/>
      <c r="D629" s="52"/>
      <c r="E629" s="53"/>
      <c r="F629" s="54"/>
      <c r="G629" s="55"/>
      <c r="J629" s="58"/>
    </row>
    <row r="630" spans="3:10" ht="13">
      <c r="C630" s="51"/>
      <c r="D630" s="52"/>
      <c r="E630" s="53"/>
      <c r="F630" s="54"/>
      <c r="G630" s="55"/>
      <c r="J630" s="58"/>
    </row>
    <row r="631" spans="3:10" ht="13">
      <c r="C631" s="51"/>
      <c r="D631" s="52"/>
      <c r="E631" s="53"/>
      <c r="F631" s="54"/>
      <c r="G631" s="55"/>
      <c r="J631" s="58"/>
    </row>
    <row r="632" spans="3:10" ht="13">
      <c r="C632" s="51"/>
      <c r="D632" s="52"/>
      <c r="E632" s="53"/>
      <c r="F632" s="54"/>
      <c r="G632" s="55"/>
      <c r="J632" s="58"/>
    </row>
    <row r="633" spans="3:10" ht="13">
      <c r="C633" s="51"/>
      <c r="D633" s="52"/>
      <c r="E633" s="53"/>
      <c r="F633" s="54"/>
      <c r="G633" s="55"/>
      <c r="J633" s="58"/>
    </row>
    <row r="634" spans="3:10" ht="13">
      <c r="C634" s="51"/>
      <c r="D634" s="52"/>
      <c r="E634" s="53"/>
      <c r="F634" s="54"/>
      <c r="G634" s="55"/>
      <c r="J634" s="58"/>
    </row>
    <row r="635" spans="3:10" ht="13">
      <c r="C635" s="51"/>
      <c r="D635" s="52"/>
      <c r="E635" s="53"/>
      <c r="F635" s="54"/>
      <c r="G635" s="55"/>
      <c r="J635" s="58"/>
    </row>
    <row r="636" spans="3:10" ht="13">
      <c r="C636" s="51"/>
      <c r="D636" s="52"/>
      <c r="E636" s="53"/>
      <c r="F636" s="54"/>
      <c r="G636" s="55"/>
      <c r="J636" s="58"/>
    </row>
    <row r="637" spans="3:10" ht="13">
      <c r="C637" s="51"/>
      <c r="D637" s="52"/>
      <c r="E637" s="53"/>
      <c r="F637" s="54"/>
      <c r="G637" s="55"/>
      <c r="J637" s="58"/>
    </row>
    <row r="638" spans="3:10" ht="13">
      <c r="C638" s="51"/>
      <c r="D638" s="52"/>
      <c r="E638" s="53"/>
      <c r="F638" s="54"/>
      <c r="G638" s="55"/>
      <c r="J638" s="58"/>
    </row>
    <row r="639" spans="3:10" ht="13">
      <c r="C639" s="51"/>
      <c r="D639" s="52"/>
      <c r="E639" s="53"/>
      <c r="F639" s="54"/>
      <c r="G639" s="55"/>
      <c r="J639" s="58"/>
    </row>
    <row r="640" spans="3:10" ht="13">
      <c r="C640" s="51"/>
      <c r="D640" s="52"/>
      <c r="E640" s="53"/>
      <c r="F640" s="54"/>
      <c r="G640" s="55"/>
      <c r="J640" s="58"/>
    </row>
    <row r="641" spans="3:10" ht="13">
      <c r="C641" s="51"/>
      <c r="D641" s="52"/>
      <c r="E641" s="53"/>
      <c r="F641" s="54"/>
      <c r="G641" s="55"/>
      <c r="J641" s="58"/>
    </row>
    <row r="642" spans="3:10" ht="13">
      <c r="C642" s="51"/>
      <c r="D642" s="52"/>
      <c r="E642" s="53"/>
      <c r="F642" s="54"/>
      <c r="G642" s="55"/>
      <c r="J642" s="58"/>
    </row>
    <row r="643" spans="3:10" ht="13">
      <c r="C643" s="51"/>
      <c r="D643" s="52"/>
      <c r="E643" s="53"/>
      <c r="F643" s="54"/>
      <c r="G643" s="55"/>
      <c r="J643" s="58"/>
    </row>
    <row r="644" spans="3:10" ht="13">
      <c r="C644" s="51"/>
      <c r="D644" s="52"/>
      <c r="E644" s="53"/>
      <c r="F644" s="54"/>
      <c r="G644" s="55"/>
      <c r="J644" s="58"/>
    </row>
    <row r="645" spans="3:10" ht="13">
      <c r="C645" s="51"/>
      <c r="D645" s="52"/>
      <c r="E645" s="53"/>
      <c r="F645" s="54"/>
      <c r="G645" s="55"/>
      <c r="J645" s="58"/>
    </row>
    <row r="646" spans="3:10" ht="13">
      <c r="C646" s="51"/>
      <c r="D646" s="52"/>
      <c r="E646" s="53"/>
      <c r="F646" s="54"/>
      <c r="G646" s="55"/>
      <c r="J646" s="58"/>
    </row>
    <row r="647" spans="3:10" ht="13">
      <c r="C647" s="51"/>
      <c r="D647" s="52"/>
      <c r="E647" s="53"/>
      <c r="F647" s="54"/>
      <c r="G647" s="55"/>
      <c r="J647" s="58"/>
    </row>
    <row r="648" spans="3:10" ht="13">
      <c r="C648" s="51"/>
      <c r="D648" s="52"/>
      <c r="E648" s="53"/>
      <c r="F648" s="54"/>
      <c r="G648" s="55"/>
      <c r="J648" s="58"/>
    </row>
    <row r="649" spans="3:10" ht="13">
      <c r="C649" s="51"/>
      <c r="D649" s="52"/>
      <c r="E649" s="53"/>
      <c r="F649" s="54"/>
      <c r="G649" s="55"/>
      <c r="J649" s="58"/>
    </row>
    <row r="650" spans="3:10" ht="13">
      <c r="C650" s="51"/>
      <c r="D650" s="52"/>
      <c r="E650" s="53"/>
      <c r="F650" s="54"/>
      <c r="G650" s="55"/>
      <c r="J650" s="58"/>
    </row>
    <row r="651" spans="3:10" ht="13">
      <c r="C651" s="51"/>
      <c r="D651" s="52"/>
      <c r="E651" s="53"/>
      <c r="F651" s="54"/>
      <c r="G651" s="55"/>
      <c r="J651" s="58"/>
    </row>
    <row r="652" spans="3:10" ht="13">
      <c r="C652" s="51"/>
      <c r="D652" s="52"/>
      <c r="E652" s="53"/>
      <c r="F652" s="54"/>
      <c r="G652" s="55"/>
      <c r="J652" s="58"/>
    </row>
    <row r="653" spans="3:10" ht="13">
      <c r="C653" s="51"/>
      <c r="D653" s="52"/>
      <c r="E653" s="53"/>
      <c r="F653" s="54"/>
      <c r="G653" s="55"/>
      <c r="J653" s="58"/>
    </row>
    <row r="654" spans="3:10" ht="13">
      <c r="C654" s="51"/>
      <c r="D654" s="52"/>
      <c r="E654" s="53"/>
      <c r="F654" s="54"/>
      <c r="G654" s="55"/>
      <c r="J654" s="58"/>
    </row>
    <row r="655" spans="3:10" ht="13">
      <c r="C655" s="51"/>
      <c r="D655" s="52"/>
      <c r="E655" s="53"/>
      <c r="F655" s="54"/>
      <c r="G655" s="55"/>
      <c r="J655" s="58"/>
    </row>
    <row r="656" spans="3:10" ht="13">
      <c r="C656" s="51"/>
      <c r="D656" s="52"/>
      <c r="E656" s="53"/>
      <c r="F656" s="54"/>
      <c r="G656" s="55"/>
      <c r="J656" s="58"/>
    </row>
    <row r="657" spans="3:10" ht="13">
      <c r="C657" s="51"/>
      <c r="D657" s="52"/>
      <c r="E657" s="53"/>
      <c r="F657" s="54"/>
      <c r="G657" s="55"/>
      <c r="J657" s="58"/>
    </row>
    <row r="658" spans="3:10" ht="13">
      <c r="C658" s="51"/>
      <c r="D658" s="52"/>
      <c r="E658" s="53"/>
      <c r="F658" s="54"/>
      <c r="G658" s="55"/>
      <c r="J658" s="58"/>
    </row>
    <row r="659" spans="3:10" ht="13">
      <c r="C659" s="51"/>
      <c r="D659" s="52"/>
      <c r="E659" s="53"/>
      <c r="F659" s="54"/>
      <c r="G659" s="55"/>
      <c r="J659" s="58"/>
    </row>
    <row r="660" spans="3:10" ht="13">
      <c r="C660" s="51"/>
      <c r="D660" s="52"/>
      <c r="E660" s="53"/>
      <c r="F660" s="54"/>
      <c r="G660" s="55"/>
      <c r="J660" s="58"/>
    </row>
    <row r="661" spans="3:10" ht="13">
      <c r="C661" s="51"/>
      <c r="D661" s="52"/>
      <c r="E661" s="53"/>
      <c r="F661" s="54"/>
      <c r="G661" s="55"/>
      <c r="J661" s="58"/>
    </row>
    <row r="662" spans="3:10" ht="13">
      <c r="C662" s="51"/>
      <c r="D662" s="52"/>
      <c r="E662" s="53"/>
      <c r="F662" s="54"/>
      <c r="G662" s="55"/>
      <c r="J662" s="58"/>
    </row>
    <row r="663" spans="3:10" ht="13">
      <c r="C663" s="51"/>
      <c r="D663" s="52"/>
      <c r="E663" s="53"/>
      <c r="F663" s="54"/>
      <c r="G663" s="55"/>
      <c r="J663" s="58"/>
    </row>
    <row r="664" spans="3:10" ht="13">
      <c r="C664" s="51"/>
      <c r="D664" s="52"/>
      <c r="E664" s="53"/>
      <c r="F664" s="54"/>
      <c r="G664" s="55"/>
      <c r="J664" s="58"/>
    </row>
    <row r="665" spans="3:10" ht="13">
      <c r="C665" s="51"/>
      <c r="D665" s="52"/>
      <c r="E665" s="53"/>
      <c r="F665" s="54"/>
      <c r="G665" s="55"/>
      <c r="J665" s="58"/>
    </row>
    <row r="666" spans="3:10" ht="13">
      <c r="C666" s="51"/>
      <c r="D666" s="52"/>
      <c r="E666" s="53"/>
      <c r="F666" s="54"/>
      <c r="G666" s="55"/>
      <c r="J666" s="58"/>
    </row>
    <row r="667" spans="3:10" ht="13">
      <c r="C667" s="51"/>
      <c r="D667" s="52"/>
      <c r="E667" s="53"/>
      <c r="F667" s="54"/>
      <c r="G667" s="55"/>
      <c r="J667" s="58"/>
    </row>
    <row r="668" spans="3:10" ht="13">
      <c r="C668" s="51"/>
      <c r="D668" s="52"/>
      <c r="E668" s="53"/>
      <c r="F668" s="54"/>
      <c r="G668" s="55"/>
      <c r="J668" s="58"/>
    </row>
    <row r="669" spans="3:10" ht="13">
      <c r="C669" s="51"/>
      <c r="D669" s="52"/>
      <c r="E669" s="53"/>
      <c r="F669" s="54"/>
      <c r="G669" s="55"/>
      <c r="J669" s="58"/>
    </row>
    <row r="670" spans="3:10" ht="13">
      <c r="C670" s="51"/>
      <c r="D670" s="52"/>
      <c r="E670" s="53"/>
      <c r="F670" s="54"/>
      <c r="G670" s="55"/>
      <c r="J670" s="58"/>
    </row>
    <row r="671" spans="3:10" ht="13">
      <c r="C671" s="51"/>
      <c r="D671" s="52"/>
      <c r="E671" s="53"/>
      <c r="F671" s="54"/>
      <c r="G671" s="55"/>
      <c r="J671" s="58"/>
    </row>
    <row r="672" spans="3:10" ht="13">
      <c r="C672" s="51"/>
      <c r="D672" s="52"/>
      <c r="E672" s="53"/>
      <c r="F672" s="54"/>
      <c r="G672" s="55"/>
      <c r="J672" s="58"/>
    </row>
    <row r="673" spans="3:10" ht="13">
      <c r="C673" s="51"/>
      <c r="D673" s="52"/>
      <c r="E673" s="53"/>
      <c r="F673" s="54"/>
      <c r="G673" s="55"/>
      <c r="J673" s="58"/>
    </row>
    <row r="674" spans="3:10" ht="13">
      <c r="C674" s="51"/>
      <c r="D674" s="52"/>
      <c r="E674" s="53"/>
      <c r="F674" s="54"/>
      <c r="G674" s="55"/>
      <c r="J674" s="58"/>
    </row>
    <row r="675" spans="3:10" ht="13">
      <c r="C675" s="51"/>
      <c r="D675" s="52"/>
      <c r="E675" s="53"/>
      <c r="F675" s="54"/>
      <c r="G675" s="55"/>
      <c r="J675" s="58"/>
    </row>
    <row r="676" spans="3:10" ht="13">
      <c r="C676" s="51"/>
      <c r="D676" s="52"/>
      <c r="E676" s="53"/>
      <c r="F676" s="54"/>
      <c r="G676" s="55"/>
      <c r="J676" s="58"/>
    </row>
    <row r="677" spans="3:10" ht="13">
      <c r="C677" s="51"/>
      <c r="D677" s="52"/>
      <c r="E677" s="53"/>
      <c r="F677" s="54"/>
      <c r="G677" s="55"/>
      <c r="J677" s="58"/>
    </row>
    <row r="678" spans="3:10" ht="13">
      <c r="C678" s="51"/>
      <c r="D678" s="52"/>
      <c r="E678" s="53"/>
      <c r="F678" s="54"/>
      <c r="G678" s="55"/>
      <c r="J678" s="58"/>
    </row>
    <row r="679" spans="3:10" ht="13">
      <c r="C679" s="51"/>
      <c r="D679" s="52"/>
      <c r="E679" s="53"/>
      <c r="F679" s="54"/>
      <c r="G679" s="55"/>
      <c r="J679" s="58"/>
    </row>
    <row r="680" spans="3:10" ht="13">
      <c r="C680" s="51"/>
      <c r="D680" s="52"/>
      <c r="E680" s="53"/>
      <c r="F680" s="54"/>
      <c r="G680" s="55"/>
      <c r="J680" s="58"/>
    </row>
    <row r="681" spans="3:10" ht="13">
      <c r="C681" s="51"/>
      <c r="D681" s="52"/>
      <c r="E681" s="53"/>
      <c r="F681" s="54"/>
      <c r="G681" s="55"/>
      <c r="J681" s="58"/>
    </row>
    <row r="682" spans="3:10" ht="13">
      <c r="C682" s="51"/>
      <c r="D682" s="52"/>
      <c r="E682" s="53"/>
      <c r="F682" s="54"/>
      <c r="G682" s="55"/>
      <c r="J682" s="58"/>
    </row>
    <row r="683" spans="3:10" ht="13">
      <c r="C683" s="51"/>
      <c r="D683" s="52"/>
      <c r="E683" s="53"/>
      <c r="F683" s="54"/>
      <c r="G683" s="55"/>
      <c r="J683" s="58"/>
    </row>
    <row r="684" spans="3:10" ht="13">
      <c r="C684" s="51"/>
      <c r="D684" s="52"/>
      <c r="E684" s="53"/>
      <c r="F684" s="54"/>
      <c r="G684" s="55"/>
      <c r="J684" s="58"/>
    </row>
    <row r="685" spans="3:10" ht="13">
      <c r="C685" s="51"/>
      <c r="D685" s="52"/>
      <c r="E685" s="53"/>
      <c r="F685" s="54"/>
      <c r="G685" s="55"/>
      <c r="J685" s="58"/>
    </row>
    <row r="686" spans="3:10" ht="13">
      <c r="C686" s="51"/>
      <c r="D686" s="52"/>
      <c r="E686" s="53"/>
      <c r="F686" s="54"/>
      <c r="G686" s="55"/>
      <c r="J686" s="58"/>
    </row>
    <row r="687" spans="3:10" ht="13">
      <c r="C687" s="51"/>
      <c r="D687" s="52"/>
      <c r="E687" s="53"/>
      <c r="F687" s="54"/>
      <c r="G687" s="55"/>
      <c r="J687" s="58"/>
    </row>
    <row r="688" spans="3:10" ht="13">
      <c r="C688" s="51"/>
      <c r="D688" s="52"/>
      <c r="E688" s="53"/>
      <c r="F688" s="54"/>
      <c r="G688" s="55"/>
      <c r="J688" s="58"/>
    </row>
    <row r="689" spans="3:10" ht="13">
      <c r="C689" s="51"/>
      <c r="D689" s="52"/>
      <c r="E689" s="53"/>
      <c r="F689" s="54"/>
      <c r="G689" s="55"/>
      <c r="J689" s="58"/>
    </row>
    <row r="690" spans="3:10" ht="13">
      <c r="C690" s="51"/>
      <c r="D690" s="52"/>
      <c r="E690" s="53"/>
      <c r="F690" s="54"/>
      <c r="G690" s="55"/>
      <c r="J690" s="58"/>
    </row>
    <row r="691" spans="3:10" ht="13">
      <c r="C691" s="51"/>
      <c r="D691" s="52"/>
      <c r="E691" s="53"/>
      <c r="F691" s="54"/>
      <c r="G691" s="55"/>
      <c r="J691" s="58"/>
    </row>
    <row r="692" spans="3:10" ht="13">
      <c r="C692" s="51"/>
      <c r="D692" s="52"/>
      <c r="E692" s="53"/>
      <c r="F692" s="54"/>
      <c r="G692" s="55"/>
      <c r="J692" s="58"/>
    </row>
    <row r="693" spans="3:10" ht="13">
      <c r="C693" s="51"/>
      <c r="D693" s="52"/>
      <c r="E693" s="53"/>
      <c r="F693" s="54"/>
      <c r="G693" s="55"/>
      <c r="J693" s="58"/>
    </row>
    <row r="694" spans="3:10" ht="13">
      <c r="C694" s="51"/>
      <c r="D694" s="52"/>
      <c r="E694" s="53"/>
      <c r="F694" s="54"/>
      <c r="G694" s="55"/>
      <c r="J694" s="58"/>
    </row>
    <row r="695" spans="3:10" ht="13">
      <c r="C695" s="51"/>
      <c r="D695" s="52"/>
      <c r="E695" s="53"/>
      <c r="F695" s="54"/>
      <c r="G695" s="55"/>
      <c r="J695" s="58"/>
    </row>
    <row r="696" spans="3:10" ht="13">
      <c r="C696" s="51"/>
      <c r="D696" s="52"/>
      <c r="E696" s="53"/>
      <c r="F696" s="54"/>
      <c r="G696" s="55"/>
      <c r="J696" s="58"/>
    </row>
    <row r="697" spans="3:10" ht="13">
      <c r="C697" s="51"/>
      <c r="D697" s="52"/>
      <c r="E697" s="53"/>
      <c r="F697" s="54"/>
      <c r="G697" s="55"/>
      <c r="J697" s="58"/>
    </row>
    <row r="698" spans="3:10" ht="13">
      <c r="C698" s="51"/>
      <c r="D698" s="52"/>
      <c r="E698" s="53"/>
      <c r="F698" s="54"/>
      <c r="G698" s="55"/>
      <c r="J698" s="58"/>
    </row>
    <row r="699" spans="3:10" ht="13">
      <c r="C699" s="51"/>
      <c r="D699" s="52"/>
      <c r="E699" s="53"/>
      <c r="F699" s="54"/>
      <c r="G699" s="55"/>
      <c r="J699" s="58"/>
    </row>
    <row r="700" spans="3:10" ht="13">
      <c r="C700" s="51"/>
      <c r="D700" s="52"/>
      <c r="E700" s="53"/>
      <c r="F700" s="54"/>
      <c r="G700" s="55"/>
      <c r="J700" s="58"/>
    </row>
    <row r="701" spans="3:10" ht="13">
      <c r="C701" s="51"/>
      <c r="D701" s="52"/>
      <c r="E701" s="53"/>
      <c r="F701" s="54"/>
      <c r="G701" s="55"/>
      <c r="J701" s="58"/>
    </row>
    <row r="702" spans="3:10" ht="13">
      <c r="C702" s="51"/>
      <c r="D702" s="52"/>
      <c r="E702" s="53"/>
      <c r="F702" s="54"/>
      <c r="G702" s="55"/>
      <c r="J702" s="58"/>
    </row>
    <row r="703" spans="3:10" ht="13">
      <c r="C703" s="51"/>
      <c r="D703" s="52"/>
      <c r="E703" s="53"/>
      <c r="F703" s="54"/>
      <c r="G703" s="55"/>
      <c r="J703" s="58"/>
    </row>
    <row r="704" spans="3:10" ht="13">
      <c r="C704" s="51"/>
      <c r="D704" s="52"/>
      <c r="E704" s="53"/>
      <c r="F704" s="54"/>
      <c r="G704" s="55"/>
      <c r="J704" s="58"/>
    </row>
    <row r="705" spans="3:10" ht="13">
      <c r="C705" s="51"/>
      <c r="D705" s="52"/>
      <c r="E705" s="53"/>
      <c r="F705" s="54"/>
      <c r="G705" s="55"/>
      <c r="J705" s="58"/>
    </row>
    <row r="706" spans="3:10" ht="13">
      <c r="C706" s="51"/>
      <c r="D706" s="52"/>
      <c r="E706" s="53"/>
      <c r="F706" s="54"/>
      <c r="G706" s="55"/>
      <c r="J706" s="58"/>
    </row>
    <row r="707" spans="3:10" ht="13">
      <c r="C707" s="51"/>
      <c r="D707" s="52"/>
      <c r="E707" s="53"/>
      <c r="F707" s="54"/>
      <c r="G707" s="55"/>
      <c r="J707" s="58"/>
    </row>
    <row r="708" spans="3:10" ht="13">
      <c r="C708" s="51"/>
      <c r="D708" s="52"/>
      <c r="E708" s="53"/>
      <c r="F708" s="54"/>
      <c r="G708" s="55"/>
      <c r="J708" s="58"/>
    </row>
    <row r="709" spans="3:10" ht="13">
      <c r="C709" s="51"/>
      <c r="D709" s="52"/>
      <c r="E709" s="53"/>
      <c r="F709" s="54"/>
      <c r="G709" s="55"/>
      <c r="J709" s="58"/>
    </row>
    <row r="710" spans="3:10" ht="13">
      <c r="C710" s="51"/>
      <c r="D710" s="52"/>
      <c r="E710" s="53"/>
      <c r="F710" s="54"/>
      <c r="G710" s="55"/>
      <c r="J710" s="58"/>
    </row>
    <row r="711" spans="3:10" ht="13">
      <c r="C711" s="51"/>
      <c r="D711" s="52"/>
      <c r="E711" s="53"/>
      <c r="F711" s="54"/>
      <c r="G711" s="55"/>
      <c r="J711" s="58"/>
    </row>
    <row r="712" spans="3:10" ht="13">
      <c r="C712" s="51"/>
      <c r="D712" s="52"/>
      <c r="E712" s="53"/>
      <c r="F712" s="54"/>
      <c r="G712" s="55"/>
      <c r="J712" s="58"/>
    </row>
    <row r="713" spans="3:10" ht="13">
      <c r="C713" s="51"/>
      <c r="D713" s="52"/>
      <c r="E713" s="53"/>
      <c r="F713" s="54"/>
      <c r="G713" s="55"/>
      <c r="J713" s="58"/>
    </row>
    <row r="714" spans="3:10" ht="13">
      <c r="C714" s="51"/>
      <c r="D714" s="52"/>
      <c r="E714" s="53"/>
      <c r="F714" s="54"/>
      <c r="G714" s="55"/>
      <c r="J714" s="58"/>
    </row>
    <row r="715" spans="3:10" ht="13">
      <c r="C715" s="51"/>
      <c r="D715" s="52"/>
      <c r="E715" s="53"/>
      <c r="F715" s="54"/>
      <c r="G715" s="55"/>
      <c r="J715" s="58"/>
    </row>
    <row r="716" spans="3:10" ht="13">
      <c r="C716" s="51"/>
      <c r="D716" s="52"/>
      <c r="E716" s="53"/>
      <c r="F716" s="54"/>
      <c r="G716" s="55"/>
      <c r="J716" s="58"/>
    </row>
    <row r="717" spans="3:10" ht="13">
      <c r="C717" s="51"/>
      <c r="D717" s="52"/>
      <c r="E717" s="53"/>
      <c r="F717" s="54"/>
      <c r="G717" s="55"/>
      <c r="J717" s="58"/>
    </row>
    <row r="718" spans="3:10" ht="13">
      <c r="C718" s="51"/>
      <c r="D718" s="52"/>
      <c r="E718" s="53"/>
      <c r="F718" s="54"/>
      <c r="G718" s="55"/>
      <c r="J718" s="58"/>
    </row>
    <row r="719" spans="3:10" ht="13">
      <c r="C719" s="51"/>
      <c r="D719" s="52"/>
      <c r="E719" s="53"/>
      <c r="F719" s="54"/>
      <c r="G719" s="55"/>
      <c r="J719" s="58"/>
    </row>
    <row r="720" spans="3:10" ht="13">
      <c r="C720" s="51"/>
      <c r="D720" s="52"/>
      <c r="E720" s="53"/>
      <c r="F720" s="54"/>
      <c r="G720" s="55"/>
      <c r="J720" s="58"/>
    </row>
    <row r="721" spans="3:10" ht="13">
      <c r="C721" s="51"/>
      <c r="D721" s="52"/>
      <c r="E721" s="53"/>
      <c r="F721" s="54"/>
      <c r="G721" s="55"/>
      <c r="J721" s="58"/>
    </row>
    <row r="722" spans="3:10" ht="13">
      <c r="C722" s="51"/>
      <c r="D722" s="52"/>
      <c r="E722" s="53"/>
      <c r="F722" s="54"/>
      <c r="G722" s="55"/>
      <c r="J722" s="58"/>
    </row>
    <row r="723" spans="3:10" ht="13">
      <c r="C723" s="51"/>
      <c r="D723" s="52"/>
      <c r="E723" s="53"/>
      <c r="F723" s="54"/>
      <c r="G723" s="55"/>
      <c r="J723" s="58"/>
    </row>
    <row r="724" spans="3:10" ht="13">
      <c r="C724" s="51"/>
      <c r="D724" s="52"/>
      <c r="E724" s="53"/>
      <c r="F724" s="54"/>
      <c r="G724" s="55"/>
      <c r="J724" s="58"/>
    </row>
    <row r="725" spans="3:10" ht="13">
      <c r="C725" s="51"/>
      <c r="D725" s="52"/>
      <c r="E725" s="53"/>
      <c r="F725" s="54"/>
      <c r="G725" s="55"/>
      <c r="J725" s="58"/>
    </row>
    <row r="726" spans="3:10" ht="13">
      <c r="C726" s="51"/>
      <c r="D726" s="52"/>
      <c r="E726" s="53"/>
      <c r="F726" s="54"/>
      <c r="G726" s="55"/>
      <c r="J726" s="58"/>
    </row>
    <row r="727" spans="3:10" ht="13">
      <c r="C727" s="51"/>
      <c r="D727" s="52"/>
      <c r="E727" s="53"/>
      <c r="F727" s="54"/>
      <c r="G727" s="55"/>
      <c r="J727" s="58"/>
    </row>
    <row r="728" spans="3:10" ht="13">
      <c r="C728" s="51"/>
      <c r="D728" s="52"/>
      <c r="E728" s="53"/>
      <c r="F728" s="54"/>
      <c r="G728" s="55"/>
      <c r="J728" s="58"/>
    </row>
    <row r="729" spans="3:10" ht="13">
      <c r="C729" s="51"/>
      <c r="D729" s="52"/>
      <c r="E729" s="53"/>
      <c r="F729" s="54"/>
      <c r="G729" s="55"/>
      <c r="J729" s="58"/>
    </row>
    <row r="730" spans="3:10" ht="13">
      <c r="C730" s="51"/>
      <c r="D730" s="52"/>
      <c r="E730" s="53"/>
      <c r="F730" s="54"/>
      <c r="G730" s="55"/>
      <c r="J730" s="58"/>
    </row>
    <row r="731" spans="3:10" ht="13">
      <c r="C731" s="51"/>
      <c r="D731" s="52"/>
      <c r="E731" s="53"/>
      <c r="F731" s="54"/>
      <c r="G731" s="55"/>
      <c r="J731" s="58"/>
    </row>
    <row r="732" spans="3:10" ht="13">
      <c r="C732" s="51"/>
      <c r="D732" s="52"/>
      <c r="E732" s="53"/>
      <c r="F732" s="54"/>
      <c r="G732" s="55"/>
      <c r="J732" s="58"/>
    </row>
    <row r="733" spans="3:10" ht="13">
      <c r="C733" s="51"/>
      <c r="D733" s="52"/>
      <c r="E733" s="53"/>
      <c r="F733" s="54"/>
      <c r="G733" s="55"/>
      <c r="J733" s="58"/>
    </row>
    <row r="734" spans="3:10" ht="13">
      <c r="C734" s="51"/>
      <c r="D734" s="52"/>
      <c r="E734" s="53"/>
      <c r="F734" s="54"/>
      <c r="G734" s="55"/>
      <c r="J734" s="58"/>
    </row>
    <row r="735" spans="3:10" ht="13">
      <c r="C735" s="51"/>
      <c r="D735" s="52"/>
      <c r="E735" s="53"/>
      <c r="F735" s="54"/>
      <c r="G735" s="55"/>
      <c r="J735" s="58"/>
    </row>
    <row r="736" spans="3:10" ht="13">
      <c r="C736" s="51"/>
      <c r="D736" s="52"/>
      <c r="E736" s="53"/>
      <c r="F736" s="54"/>
      <c r="G736" s="55"/>
      <c r="J736" s="58"/>
    </row>
    <row r="737" spans="3:10" ht="13">
      <c r="C737" s="51"/>
      <c r="D737" s="52"/>
      <c r="E737" s="53"/>
      <c r="F737" s="54"/>
      <c r="G737" s="55"/>
      <c r="J737" s="58"/>
    </row>
    <row r="738" spans="3:10" ht="13">
      <c r="C738" s="51"/>
      <c r="D738" s="52"/>
      <c r="E738" s="53"/>
      <c r="F738" s="54"/>
      <c r="G738" s="55"/>
      <c r="J738" s="58"/>
    </row>
    <row r="739" spans="3:10" ht="13">
      <c r="C739" s="51"/>
      <c r="D739" s="52"/>
      <c r="E739" s="53"/>
      <c r="F739" s="54"/>
      <c r="G739" s="55"/>
      <c r="J739" s="58"/>
    </row>
    <row r="740" spans="3:10" ht="13">
      <c r="C740" s="51"/>
      <c r="D740" s="52"/>
      <c r="E740" s="53"/>
      <c r="F740" s="54"/>
      <c r="G740" s="55"/>
      <c r="J740" s="58"/>
    </row>
    <row r="741" spans="3:10" ht="13">
      <c r="C741" s="51"/>
      <c r="D741" s="52"/>
      <c r="E741" s="53"/>
      <c r="F741" s="54"/>
      <c r="G741" s="55"/>
      <c r="J741" s="58"/>
    </row>
    <row r="742" spans="3:10" ht="13">
      <c r="C742" s="51"/>
      <c r="D742" s="52"/>
      <c r="E742" s="53"/>
      <c r="F742" s="54"/>
      <c r="G742" s="55"/>
      <c r="J742" s="58"/>
    </row>
    <row r="743" spans="3:10" ht="13">
      <c r="C743" s="51"/>
      <c r="D743" s="52"/>
      <c r="E743" s="53"/>
      <c r="F743" s="54"/>
      <c r="G743" s="55"/>
      <c r="J743" s="58"/>
    </row>
    <row r="744" spans="3:10" ht="13">
      <c r="C744" s="51"/>
      <c r="D744" s="52"/>
      <c r="E744" s="53"/>
      <c r="F744" s="54"/>
      <c r="G744" s="55"/>
      <c r="J744" s="58"/>
    </row>
    <row r="745" spans="3:10" ht="13">
      <c r="C745" s="51"/>
      <c r="D745" s="52"/>
      <c r="E745" s="53"/>
      <c r="F745" s="54"/>
      <c r="G745" s="55"/>
      <c r="J745" s="58"/>
    </row>
    <row r="746" spans="3:10" ht="13">
      <c r="C746" s="51"/>
      <c r="D746" s="52"/>
      <c r="E746" s="53"/>
      <c r="F746" s="54"/>
      <c r="G746" s="55"/>
      <c r="J746" s="58"/>
    </row>
    <row r="747" spans="3:10" ht="13">
      <c r="C747" s="51"/>
      <c r="D747" s="52"/>
      <c r="E747" s="53"/>
      <c r="F747" s="54"/>
      <c r="G747" s="55"/>
      <c r="J747" s="58"/>
    </row>
    <row r="748" spans="3:10" ht="13">
      <c r="C748" s="51"/>
      <c r="D748" s="52"/>
      <c r="E748" s="53"/>
      <c r="F748" s="54"/>
      <c r="G748" s="55"/>
      <c r="J748" s="58"/>
    </row>
    <row r="749" spans="3:10" ht="13">
      <c r="C749" s="51"/>
      <c r="D749" s="52"/>
      <c r="E749" s="53"/>
      <c r="F749" s="54"/>
      <c r="G749" s="55"/>
      <c r="J749" s="58"/>
    </row>
    <row r="750" spans="3:10" ht="13">
      <c r="C750" s="51"/>
      <c r="D750" s="52"/>
      <c r="E750" s="53"/>
      <c r="F750" s="54"/>
      <c r="G750" s="55"/>
      <c r="J750" s="58"/>
    </row>
    <row r="751" spans="3:10" ht="13">
      <c r="C751" s="51"/>
      <c r="D751" s="52"/>
      <c r="E751" s="53"/>
      <c r="F751" s="54"/>
      <c r="G751" s="55"/>
      <c r="J751" s="58"/>
    </row>
    <row r="752" spans="3:10" ht="13">
      <c r="C752" s="51"/>
      <c r="D752" s="52"/>
      <c r="E752" s="53"/>
      <c r="F752" s="54"/>
      <c r="G752" s="55"/>
      <c r="J752" s="58"/>
    </row>
    <row r="753" spans="3:10" ht="13">
      <c r="C753" s="51"/>
      <c r="D753" s="52"/>
      <c r="E753" s="53"/>
      <c r="F753" s="54"/>
      <c r="G753" s="55"/>
      <c r="J753" s="58"/>
    </row>
    <row r="754" spans="3:10" ht="13">
      <c r="C754" s="51"/>
      <c r="D754" s="52"/>
      <c r="E754" s="53"/>
      <c r="F754" s="54"/>
      <c r="G754" s="55"/>
      <c r="J754" s="58"/>
    </row>
    <row r="755" spans="3:10" ht="13">
      <c r="C755" s="51"/>
      <c r="D755" s="52"/>
      <c r="E755" s="53"/>
      <c r="F755" s="54"/>
      <c r="G755" s="55"/>
      <c r="J755" s="58"/>
    </row>
    <row r="756" spans="3:10" ht="13">
      <c r="C756" s="51"/>
      <c r="D756" s="52"/>
      <c r="E756" s="53"/>
      <c r="F756" s="54"/>
      <c r="G756" s="55"/>
      <c r="J756" s="58"/>
    </row>
    <row r="757" spans="3:10" ht="13">
      <c r="C757" s="51"/>
      <c r="D757" s="52"/>
      <c r="E757" s="53"/>
      <c r="F757" s="54"/>
      <c r="G757" s="55"/>
      <c r="J757" s="58"/>
    </row>
    <row r="758" spans="3:10" ht="13">
      <c r="C758" s="51"/>
      <c r="D758" s="52"/>
      <c r="E758" s="53"/>
      <c r="F758" s="54"/>
      <c r="G758" s="55"/>
      <c r="J758" s="58"/>
    </row>
    <row r="759" spans="3:10" ht="13">
      <c r="C759" s="51"/>
      <c r="D759" s="52"/>
      <c r="E759" s="53"/>
      <c r="F759" s="54"/>
      <c r="G759" s="55"/>
      <c r="J759" s="58"/>
    </row>
    <row r="760" spans="3:10" ht="13">
      <c r="C760" s="51"/>
      <c r="D760" s="52"/>
      <c r="E760" s="53"/>
      <c r="F760" s="54"/>
      <c r="G760" s="55"/>
      <c r="J760" s="58"/>
    </row>
    <row r="761" spans="3:10" ht="13">
      <c r="C761" s="51"/>
      <c r="D761" s="52"/>
      <c r="E761" s="53"/>
      <c r="F761" s="54"/>
      <c r="G761" s="55"/>
      <c r="J761" s="58"/>
    </row>
    <row r="762" spans="3:10" ht="13">
      <c r="C762" s="51"/>
      <c r="D762" s="52"/>
      <c r="E762" s="53"/>
      <c r="F762" s="54"/>
      <c r="G762" s="55"/>
      <c r="J762" s="58"/>
    </row>
    <row r="763" spans="3:10" ht="13">
      <c r="C763" s="51"/>
      <c r="D763" s="52"/>
      <c r="E763" s="53"/>
      <c r="F763" s="54"/>
      <c r="G763" s="55"/>
      <c r="J763" s="58"/>
    </row>
    <row r="764" spans="3:10" ht="13">
      <c r="C764" s="51"/>
      <c r="D764" s="52"/>
      <c r="E764" s="53"/>
      <c r="F764" s="54"/>
      <c r="G764" s="55"/>
      <c r="J764" s="58"/>
    </row>
    <row r="765" spans="3:10" ht="13">
      <c r="C765" s="51"/>
      <c r="D765" s="52"/>
      <c r="E765" s="53"/>
      <c r="F765" s="54"/>
      <c r="G765" s="55"/>
      <c r="J765" s="58"/>
    </row>
    <row r="766" spans="3:10" ht="13">
      <c r="C766" s="51"/>
      <c r="D766" s="52"/>
      <c r="E766" s="53"/>
      <c r="F766" s="54"/>
      <c r="G766" s="55"/>
      <c r="J766" s="58"/>
    </row>
    <row r="767" spans="3:10" ht="13">
      <c r="C767" s="51"/>
      <c r="D767" s="52"/>
      <c r="E767" s="53"/>
      <c r="F767" s="54"/>
      <c r="G767" s="55"/>
      <c r="J767" s="58"/>
    </row>
    <row r="768" spans="3:10" ht="13">
      <c r="C768" s="51"/>
      <c r="D768" s="52"/>
      <c r="E768" s="53"/>
      <c r="F768" s="54"/>
      <c r="G768" s="55"/>
      <c r="J768" s="58"/>
    </row>
    <row r="769" spans="3:10" ht="13">
      <c r="C769" s="51"/>
      <c r="D769" s="52"/>
      <c r="E769" s="53"/>
      <c r="F769" s="54"/>
      <c r="G769" s="55"/>
      <c r="J769" s="58"/>
    </row>
    <row r="770" spans="3:10" ht="13">
      <c r="C770" s="51"/>
      <c r="D770" s="52"/>
      <c r="E770" s="53"/>
      <c r="F770" s="54"/>
      <c r="G770" s="55"/>
      <c r="J770" s="58"/>
    </row>
    <row r="771" spans="3:10" ht="13">
      <c r="C771" s="51"/>
      <c r="D771" s="52"/>
      <c r="E771" s="53"/>
      <c r="F771" s="54"/>
      <c r="G771" s="55"/>
      <c r="J771" s="58"/>
    </row>
    <row r="772" spans="3:10" ht="13">
      <c r="C772" s="51"/>
      <c r="D772" s="52"/>
      <c r="E772" s="53"/>
      <c r="F772" s="54"/>
      <c r="G772" s="55"/>
      <c r="J772" s="58"/>
    </row>
    <row r="773" spans="3:10" ht="13">
      <c r="C773" s="51"/>
      <c r="D773" s="52"/>
      <c r="E773" s="53"/>
      <c r="F773" s="54"/>
      <c r="G773" s="55"/>
      <c r="J773" s="58"/>
    </row>
    <row r="774" spans="3:10" ht="13">
      <c r="C774" s="51"/>
      <c r="D774" s="52"/>
      <c r="E774" s="53"/>
      <c r="F774" s="54"/>
      <c r="G774" s="55"/>
      <c r="J774" s="58"/>
    </row>
    <row r="775" spans="3:10" ht="13">
      <c r="C775" s="51"/>
      <c r="D775" s="52"/>
      <c r="E775" s="53"/>
      <c r="F775" s="54"/>
      <c r="G775" s="55"/>
      <c r="J775" s="58"/>
    </row>
    <row r="776" spans="3:10" ht="13">
      <c r="C776" s="51"/>
      <c r="D776" s="52"/>
      <c r="E776" s="53"/>
      <c r="F776" s="54"/>
      <c r="G776" s="55"/>
      <c r="J776" s="58"/>
    </row>
    <row r="777" spans="3:10" ht="13">
      <c r="C777" s="51"/>
      <c r="D777" s="52"/>
      <c r="E777" s="53"/>
      <c r="F777" s="54"/>
      <c r="G777" s="55"/>
      <c r="J777" s="58"/>
    </row>
    <row r="778" spans="3:10" ht="13">
      <c r="C778" s="51"/>
      <c r="D778" s="52"/>
      <c r="E778" s="53"/>
      <c r="F778" s="54"/>
      <c r="G778" s="55"/>
      <c r="J778" s="58"/>
    </row>
    <row r="779" spans="3:10" ht="13">
      <c r="C779" s="51"/>
      <c r="D779" s="52"/>
      <c r="E779" s="53"/>
      <c r="F779" s="54"/>
      <c r="G779" s="55"/>
      <c r="J779" s="58"/>
    </row>
    <row r="780" spans="3:10" ht="13">
      <c r="C780" s="51"/>
      <c r="D780" s="52"/>
      <c r="E780" s="53"/>
      <c r="F780" s="54"/>
      <c r="G780" s="55"/>
      <c r="J780" s="58"/>
    </row>
    <row r="781" spans="3:10" ht="13">
      <c r="C781" s="51"/>
      <c r="D781" s="52"/>
      <c r="E781" s="53"/>
      <c r="F781" s="54"/>
      <c r="G781" s="55"/>
      <c r="J781" s="58"/>
    </row>
    <row r="782" spans="3:10" ht="13">
      <c r="C782" s="51"/>
      <c r="D782" s="52"/>
      <c r="E782" s="53"/>
      <c r="F782" s="54"/>
      <c r="G782" s="55"/>
      <c r="J782" s="58"/>
    </row>
    <row r="783" spans="3:10" ht="13">
      <c r="C783" s="51"/>
      <c r="D783" s="52"/>
      <c r="E783" s="53"/>
      <c r="F783" s="54"/>
      <c r="G783" s="55"/>
      <c r="J783" s="58"/>
    </row>
    <row r="784" spans="3:10" ht="13">
      <c r="C784" s="51"/>
      <c r="D784" s="52"/>
      <c r="E784" s="53"/>
      <c r="F784" s="54"/>
      <c r="G784" s="55"/>
      <c r="J784" s="58"/>
    </row>
    <row r="785" spans="3:10" ht="13">
      <c r="C785" s="51"/>
      <c r="D785" s="52"/>
      <c r="E785" s="53"/>
      <c r="F785" s="54"/>
      <c r="G785" s="55"/>
      <c r="J785" s="58"/>
    </row>
    <row r="786" spans="3:10" ht="13">
      <c r="C786" s="51"/>
      <c r="D786" s="52"/>
      <c r="E786" s="53"/>
      <c r="F786" s="54"/>
      <c r="G786" s="55"/>
      <c r="J786" s="58"/>
    </row>
    <row r="787" spans="3:10" ht="13">
      <c r="C787" s="51"/>
      <c r="D787" s="52"/>
      <c r="E787" s="53"/>
      <c r="F787" s="54"/>
      <c r="G787" s="55"/>
      <c r="J787" s="58"/>
    </row>
    <row r="788" spans="3:10" ht="13">
      <c r="C788" s="51"/>
      <c r="D788" s="52"/>
      <c r="E788" s="53"/>
      <c r="F788" s="54"/>
      <c r="G788" s="55"/>
      <c r="J788" s="58"/>
    </row>
    <row r="789" spans="3:10" ht="13">
      <c r="C789" s="51"/>
      <c r="D789" s="52"/>
      <c r="E789" s="53"/>
      <c r="F789" s="54"/>
      <c r="G789" s="55"/>
      <c r="J789" s="58"/>
    </row>
    <row r="790" spans="3:10" ht="13">
      <c r="C790" s="51"/>
      <c r="D790" s="52"/>
      <c r="E790" s="53"/>
      <c r="F790" s="54"/>
      <c r="G790" s="55"/>
      <c r="J790" s="58"/>
    </row>
    <row r="791" spans="3:10" ht="13">
      <c r="C791" s="51"/>
      <c r="D791" s="52"/>
      <c r="E791" s="53"/>
      <c r="F791" s="54"/>
      <c r="G791" s="55"/>
      <c r="J791" s="58"/>
    </row>
    <row r="792" spans="3:10" ht="13">
      <c r="C792" s="51"/>
      <c r="D792" s="52"/>
      <c r="E792" s="53"/>
      <c r="F792" s="54"/>
      <c r="G792" s="55"/>
      <c r="J792" s="58"/>
    </row>
    <row r="793" spans="3:10" ht="13">
      <c r="C793" s="51"/>
      <c r="D793" s="52"/>
      <c r="E793" s="53"/>
      <c r="F793" s="54"/>
      <c r="G793" s="55"/>
      <c r="J793" s="58"/>
    </row>
    <row r="794" spans="3:10" ht="13">
      <c r="C794" s="51"/>
      <c r="D794" s="52"/>
      <c r="E794" s="53"/>
      <c r="F794" s="54"/>
      <c r="G794" s="55"/>
      <c r="J794" s="58"/>
    </row>
    <row r="795" spans="3:10" ht="13">
      <c r="C795" s="51"/>
      <c r="D795" s="52"/>
      <c r="E795" s="53"/>
      <c r="F795" s="54"/>
      <c r="G795" s="55"/>
      <c r="J795" s="58"/>
    </row>
    <row r="796" spans="3:10" ht="13">
      <c r="C796" s="51"/>
      <c r="D796" s="52"/>
      <c r="E796" s="53"/>
      <c r="F796" s="54"/>
      <c r="G796" s="55"/>
      <c r="J796" s="58"/>
    </row>
    <row r="797" spans="3:10" ht="13">
      <c r="C797" s="51"/>
      <c r="D797" s="52"/>
      <c r="E797" s="53"/>
      <c r="F797" s="54"/>
      <c r="G797" s="55"/>
      <c r="J797" s="58"/>
    </row>
    <row r="798" spans="3:10" ht="13">
      <c r="C798" s="51"/>
      <c r="D798" s="52"/>
      <c r="E798" s="53"/>
      <c r="F798" s="54"/>
      <c r="G798" s="55"/>
      <c r="J798" s="58"/>
    </row>
    <row r="799" spans="3:10" ht="13">
      <c r="C799" s="51"/>
      <c r="D799" s="52"/>
      <c r="E799" s="53"/>
      <c r="F799" s="54"/>
      <c r="G799" s="55"/>
      <c r="J799" s="58"/>
    </row>
    <row r="800" spans="3:10" ht="13">
      <c r="C800" s="51"/>
      <c r="D800" s="52"/>
      <c r="E800" s="53"/>
      <c r="F800" s="54"/>
      <c r="G800" s="55"/>
      <c r="J800" s="58"/>
    </row>
    <row r="801" spans="3:10" ht="13">
      <c r="C801" s="51"/>
      <c r="D801" s="52"/>
      <c r="E801" s="53"/>
      <c r="F801" s="54"/>
      <c r="G801" s="55"/>
      <c r="J801" s="58"/>
    </row>
    <row r="802" spans="3:10" ht="13">
      <c r="C802" s="51"/>
      <c r="D802" s="52"/>
      <c r="E802" s="53"/>
      <c r="F802" s="54"/>
      <c r="G802" s="55"/>
      <c r="J802" s="58"/>
    </row>
    <row r="803" spans="3:10" ht="13">
      <c r="C803" s="51"/>
      <c r="D803" s="52"/>
      <c r="E803" s="53"/>
      <c r="F803" s="54"/>
      <c r="G803" s="55"/>
      <c r="J803" s="58"/>
    </row>
    <row r="804" spans="3:10" ht="13">
      <c r="C804" s="51"/>
      <c r="D804" s="52"/>
      <c r="E804" s="53"/>
      <c r="F804" s="54"/>
      <c r="G804" s="55"/>
      <c r="J804" s="58"/>
    </row>
    <row r="805" spans="3:10" ht="13">
      <c r="C805" s="51"/>
      <c r="D805" s="52"/>
      <c r="E805" s="53"/>
      <c r="F805" s="54"/>
      <c r="G805" s="55"/>
      <c r="J805" s="58"/>
    </row>
    <row r="806" spans="3:10" ht="13">
      <c r="C806" s="51"/>
      <c r="D806" s="52"/>
      <c r="E806" s="53"/>
      <c r="F806" s="54"/>
      <c r="G806" s="55"/>
      <c r="J806" s="58"/>
    </row>
    <row r="807" spans="3:10" ht="13">
      <c r="C807" s="51"/>
      <c r="D807" s="52"/>
      <c r="E807" s="53"/>
      <c r="F807" s="54"/>
      <c r="G807" s="55"/>
      <c r="J807" s="58"/>
    </row>
    <row r="808" spans="3:10" ht="13">
      <c r="C808" s="51"/>
      <c r="D808" s="52"/>
      <c r="E808" s="53"/>
      <c r="F808" s="54"/>
      <c r="G808" s="55"/>
      <c r="J808" s="58"/>
    </row>
    <row r="809" spans="3:10" ht="13">
      <c r="C809" s="51"/>
      <c r="D809" s="52"/>
      <c r="E809" s="53"/>
      <c r="F809" s="54"/>
      <c r="G809" s="55"/>
      <c r="J809" s="58"/>
    </row>
    <row r="810" spans="3:10" ht="13">
      <c r="C810" s="51"/>
      <c r="D810" s="52"/>
      <c r="E810" s="53"/>
      <c r="F810" s="54"/>
      <c r="G810" s="55"/>
      <c r="J810" s="58"/>
    </row>
    <row r="811" spans="3:10" ht="13">
      <c r="C811" s="51"/>
      <c r="D811" s="52"/>
      <c r="E811" s="53"/>
      <c r="F811" s="54"/>
      <c r="G811" s="55"/>
      <c r="J811" s="58"/>
    </row>
    <row r="812" spans="3:10" ht="13">
      <c r="C812" s="51"/>
      <c r="D812" s="52"/>
      <c r="E812" s="53"/>
      <c r="F812" s="54"/>
      <c r="G812" s="55"/>
      <c r="J812" s="58"/>
    </row>
    <row r="813" spans="3:10" ht="13">
      <c r="C813" s="51"/>
      <c r="D813" s="52"/>
      <c r="E813" s="53"/>
      <c r="F813" s="54"/>
      <c r="G813" s="55"/>
      <c r="J813" s="58"/>
    </row>
    <row r="814" spans="3:10" ht="13">
      <c r="C814" s="51"/>
      <c r="D814" s="52"/>
      <c r="E814" s="53"/>
      <c r="F814" s="54"/>
      <c r="G814" s="55"/>
      <c r="J814" s="58"/>
    </row>
    <row r="815" spans="3:10" ht="13">
      <c r="C815" s="51"/>
      <c r="D815" s="52"/>
      <c r="E815" s="53"/>
      <c r="F815" s="54"/>
      <c r="G815" s="55"/>
      <c r="J815" s="58"/>
    </row>
    <row r="816" spans="3:10" ht="13">
      <c r="C816" s="51"/>
      <c r="D816" s="52"/>
      <c r="E816" s="53"/>
      <c r="F816" s="54"/>
      <c r="G816" s="55"/>
      <c r="J816" s="58"/>
    </row>
    <row r="817" spans="3:10" ht="13">
      <c r="C817" s="51"/>
      <c r="D817" s="52"/>
      <c r="E817" s="53"/>
      <c r="F817" s="54"/>
      <c r="G817" s="55"/>
      <c r="J817" s="58"/>
    </row>
    <row r="818" spans="3:10" ht="13">
      <c r="C818" s="51"/>
      <c r="D818" s="52"/>
      <c r="E818" s="53"/>
      <c r="F818" s="54"/>
      <c r="G818" s="55"/>
      <c r="J818" s="58"/>
    </row>
    <row r="819" spans="3:10" ht="13">
      <c r="C819" s="51"/>
      <c r="D819" s="52"/>
      <c r="E819" s="53"/>
      <c r="F819" s="54"/>
      <c r="G819" s="55"/>
      <c r="J819" s="58"/>
    </row>
    <row r="820" spans="3:10" ht="13">
      <c r="C820" s="51"/>
      <c r="D820" s="52"/>
      <c r="E820" s="53"/>
      <c r="F820" s="54"/>
      <c r="G820" s="55"/>
      <c r="J820" s="58"/>
    </row>
    <row r="821" spans="3:10" ht="13">
      <c r="C821" s="51"/>
      <c r="D821" s="52"/>
      <c r="E821" s="53"/>
      <c r="F821" s="54"/>
      <c r="G821" s="55"/>
      <c r="J821" s="58"/>
    </row>
    <row r="822" spans="3:10" ht="13">
      <c r="C822" s="51"/>
      <c r="D822" s="52"/>
      <c r="E822" s="53"/>
      <c r="F822" s="54"/>
      <c r="G822" s="55"/>
      <c r="J822" s="58"/>
    </row>
    <row r="823" spans="3:10" ht="13">
      <c r="C823" s="51"/>
      <c r="D823" s="52"/>
      <c r="E823" s="53"/>
      <c r="F823" s="54"/>
      <c r="G823" s="55"/>
      <c r="J823" s="58"/>
    </row>
    <row r="824" spans="3:10" ht="13">
      <c r="C824" s="51"/>
      <c r="D824" s="52"/>
      <c r="E824" s="53"/>
      <c r="F824" s="54"/>
      <c r="G824" s="55"/>
      <c r="J824" s="58"/>
    </row>
    <row r="825" spans="3:10" ht="13">
      <c r="C825" s="51"/>
      <c r="D825" s="52"/>
      <c r="E825" s="53"/>
      <c r="F825" s="54"/>
      <c r="G825" s="55"/>
      <c r="J825" s="58"/>
    </row>
    <row r="826" spans="3:10" ht="13">
      <c r="C826" s="51"/>
      <c r="D826" s="52"/>
      <c r="E826" s="53"/>
      <c r="F826" s="54"/>
      <c r="G826" s="55"/>
      <c r="J826" s="58"/>
    </row>
    <row r="827" spans="3:10" ht="13">
      <c r="C827" s="51"/>
      <c r="D827" s="52"/>
      <c r="E827" s="53"/>
      <c r="F827" s="54"/>
      <c r="G827" s="55"/>
      <c r="J827" s="58"/>
    </row>
    <row r="828" spans="3:10" ht="13">
      <c r="C828" s="51"/>
      <c r="D828" s="52"/>
      <c r="E828" s="53"/>
      <c r="F828" s="54"/>
      <c r="G828" s="55"/>
      <c r="J828" s="58"/>
    </row>
    <row r="829" spans="3:10" ht="13">
      <c r="C829" s="51"/>
      <c r="D829" s="52"/>
      <c r="E829" s="53"/>
      <c r="F829" s="54"/>
      <c r="G829" s="55"/>
      <c r="J829" s="58"/>
    </row>
    <row r="830" spans="3:10" ht="13">
      <c r="C830" s="51"/>
      <c r="D830" s="52"/>
      <c r="E830" s="53"/>
      <c r="F830" s="54"/>
      <c r="G830" s="55"/>
      <c r="J830" s="58"/>
    </row>
    <row r="831" spans="3:10" ht="13">
      <c r="C831" s="51"/>
      <c r="D831" s="52"/>
      <c r="E831" s="53"/>
      <c r="F831" s="54"/>
      <c r="G831" s="55"/>
      <c r="J831" s="58"/>
    </row>
    <row r="832" spans="3:10" ht="13">
      <c r="C832" s="51"/>
      <c r="D832" s="52"/>
      <c r="E832" s="53"/>
      <c r="F832" s="54"/>
      <c r="G832" s="55"/>
      <c r="J832" s="58"/>
    </row>
    <row r="833" spans="3:10" ht="13">
      <c r="C833" s="51"/>
      <c r="D833" s="52"/>
      <c r="E833" s="53"/>
      <c r="F833" s="54"/>
      <c r="G833" s="55"/>
      <c r="J833" s="58"/>
    </row>
    <row r="834" spans="3:10" ht="13">
      <c r="C834" s="51"/>
      <c r="D834" s="52"/>
      <c r="E834" s="53"/>
      <c r="F834" s="54"/>
      <c r="G834" s="55"/>
      <c r="J834" s="58"/>
    </row>
    <row r="835" spans="3:10" ht="13">
      <c r="C835" s="51"/>
      <c r="D835" s="52"/>
      <c r="E835" s="53"/>
      <c r="F835" s="54"/>
      <c r="G835" s="55"/>
      <c r="J835" s="58"/>
    </row>
    <row r="836" spans="3:10" ht="13">
      <c r="C836" s="51"/>
      <c r="D836" s="52"/>
      <c r="E836" s="53"/>
      <c r="F836" s="54"/>
      <c r="G836" s="55"/>
      <c r="J836" s="58"/>
    </row>
    <row r="837" spans="3:10" ht="13">
      <c r="C837" s="51"/>
      <c r="D837" s="52"/>
      <c r="E837" s="53"/>
      <c r="F837" s="54"/>
      <c r="G837" s="55"/>
      <c r="J837" s="58"/>
    </row>
    <row r="838" spans="3:10" ht="13">
      <c r="C838" s="51"/>
      <c r="D838" s="52"/>
      <c r="E838" s="53"/>
      <c r="F838" s="54"/>
      <c r="G838" s="55"/>
      <c r="J838" s="58"/>
    </row>
    <row r="839" spans="3:10" ht="13">
      <c r="C839" s="51"/>
      <c r="D839" s="52"/>
      <c r="E839" s="53"/>
      <c r="F839" s="54"/>
      <c r="G839" s="55"/>
      <c r="J839" s="58"/>
    </row>
    <row r="840" spans="3:10" ht="13">
      <c r="C840" s="51"/>
      <c r="D840" s="52"/>
      <c r="E840" s="53"/>
      <c r="F840" s="54"/>
      <c r="G840" s="55"/>
      <c r="J840" s="58"/>
    </row>
    <row r="841" spans="3:10" ht="13">
      <c r="C841" s="51"/>
      <c r="D841" s="52"/>
      <c r="E841" s="53"/>
      <c r="F841" s="54"/>
      <c r="G841" s="55"/>
      <c r="J841" s="58"/>
    </row>
    <row r="842" spans="3:10" ht="13">
      <c r="C842" s="51"/>
      <c r="D842" s="52"/>
      <c r="E842" s="53"/>
      <c r="F842" s="54"/>
      <c r="G842" s="55"/>
      <c r="J842" s="58"/>
    </row>
    <row r="843" spans="3:10" ht="13">
      <c r="C843" s="51"/>
      <c r="D843" s="52"/>
      <c r="E843" s="53"/>
      <c r="F843" s="54"/>
      <c r="G843" s="55"/>
      <c r="J843" s="58"/>
    </row>
    <row r="844" spans="3:10" ht="13">
      <c r="C844" s="51"/>
      <c r="D844" s="52"/>
      <c r="E844" s="53"/>
      <c r="F844" s="54"/>
      <c r="G844" s="55"/>
      <c r="J844" s="58"/>
    </row>
    <row r="845" spans="3:10" ht="13">
      <c r="C845" s="51"/>
      <c r="D845" s="52"/>
      <c r="E845" s="53"/>
      <c r="F845" s="54"/>
      <c r="G845" s="55"/>
      <c r="J845" s="58"/>
    </row>
    <row r="846" spans="3:10" ht="13">
      <c r="C846" s="51"/>
      <c r="D846" s="52"/>
      <c r="E846" s="53"/>
      <c r="F846" s="54"/>
      <c r="G846" s="55"/>
      <c r="J846" s="58"/>
    </row>
    <row r="847" spans="3:10" ht="13">
      <c r="C847" s="51"/>
      <c r="D847" s="52"/>
      <c r="E847" s="53"/>
      <c r="F847" s="54"/>
      <c r="G847" s="55"/>
      <c r="J847" s="58"/>
    </row>
    <row r="848" spans="3:10" ht="13">
      <c r="C848" s="51"/>
      <c r="D848" s="52"/>
      <c r="E848" s="53"/>
      <c r="F848" s="54"/>
      <c r="G848" s="55"/>
      <c r="J848" s="58"/>
    </row>
    <row r="849" spans="3:10" ht="13">
      <c r="C849" s="51"/>
      <c r="D849" s="52"/>
      <c r="E849" s="53"/>
      <c r="F849" s="54"/>
      <c r="G849" s="55"/>
      <c r="J849" s="58"/>
    </row>
    <row r="850" spans="3:10" ht="13">
      <c r="C850" s="51"/>
      <c r="D850" s="52"/>
      <c r="E850" s="53"/>
      <c r="F850" s="54"/>
      <c r="G850" s="55"/>
      <c r="J850" s="58"/>
    </row>
    <row r="851" spans="3:10" ht="13">
      <c r="C851" s="51"/>
      <c r="D851" s="52"/>
      <c r="E851" s="53"/>
      <c r="F851" s="54"/>
      <c r="G851" s="55"/>
      <c r="J851" s="58"/>
    </row>
    <row r="852" spans="3:10" ht="13">
      <c r="C852" s="51"/>
      <c r="D852" s="52"/>
      <c r="E852" s="53"/>
      <c r="F852" s="54"/>
      <c r="G852" s="55"/>
      <c r="J852" s="58"/>
    </row>
    <row r="853" spans="3:10" ht="13">
      <c r="C853" s="51"/>
      <c r="D853" s="52"/>
      <c r="E853" s="53"/>
      <c r="F853" s="54"/>
      <c r="G853" s="55"/>
      <c r="J853" s="58"/>
    </row>
    <row r="854" spans="3:10" ht="13">
      <c r="C854" s="51"/>
      <c r="D854" s="52"/>
      <c r="E854" s="53"/>
      <c r="F854" s="54"/>
      <c r="G854" s="55"/>
      <c r="J854" s="58"/>
    </row>
    <row r="855" spans="3:10" ht="13">
      <c r="C855" s="51"/>
      <c r="D855" s="52"/>
      <c r="E855" s="53"/>
      <c r="F855" s="54"/>
      <c r="G855" s="55"/>
      <c r="J855" s="58"/>
    </row>
    <row r="856" spans="3:10" ht="13">
      <c r="C856" s="51"/>
      <c r="D856" s="52"/>
      <c r="E856" s="53"/>
      <c r="F856" s="54"/>
      <c r="G856" s="55"/>
      <c r="J856" s="58"/>
    </row>
    <row r="857" spans="3:10" ht="13">
      <c r="C857" s="51"/>
      <c r="D857" s="52"/>
      <c r="E857" s="53"/>
      <c r="F857" s="54"/>
      <c r="G857" s="55"/>
      <c r="J857" s="58"/>
    </row>
    <row r="858" spans="3:10" ht="13">
      <c r="C858" s="51"/>
      <c r="D858" s="52"/>
      <c r="E858" s="53"/>
      <c r="F858" s="54"/>
      <c r="G858" s="55"/>
      <c r="J858" s="58"/>
    </row>
    <row r="859" spans="3:10" ht="13">
      <c r="C859" s="51"/>
      <c r="D859" s="52"/>
      <c r="E859" s="53"/>
      <c r="F859" s="54"/>
      <c r="G859" s="55"/>
      <c r="J859" s="58"/>
    </row>
    <row r="860" spans="3:10" ht="13">
      <c r="C860" s="51"/>
      <c r="D860" s="52"/>
      <c r="E860" s="53"/>
      <c r="F860" s="54"/>
      <c r="G860" s="55"/>
      <c r="J860" s="58"/>
    </row>
    <row r="861" spans="3:10" ht="13">
      <c r="C861" s="51"/>
      <c r="D861" s="52"/>
      <c r="E861" s="53"/>
      <c r="F861" s="54"/>
      <c r="G861" s="55"/>
      <c r="J861" s="58"/>
    </row>
    <row r="862" spans="3:10" ht="13">
      <c r="C862" s="51"/>
      <c r="D862" s="52"/>
      <c r="E862" s="53"/>
      <c r="F862" s="54"/>
      <c r="G862" s="55"/>
      <c r="J862" s="58"/>
    </row>
    <row r="863" spans="3:10" ht="13">
      <c r="C863" s="51"/>
      <c r="D863" s="52"/>
      <c r="E863" s="53"/>
      <c r="F863" s="54"/>
      <c r="G863" s="55"/>
      <c r="J863" s="58"/>
    </row>
    <row r="864" spans="3:10" ht="13">
      <c r="C864" s="51"/>
      <c r="D864" s="52"/>
      <c r="E864" s="53"/>
      <c r="F864" s="54"/>
      <c r="G864" s="55"/>
      <c r="J864" s="58"/>
    </row>
    <row r="865" spans="3:10" ht="13">
      <c r="C865" s="51"/>
      <c r="D865" s="52"/>
      <c r="E865" s="53"/>
      <c r="F865" s="54"/>
      <c r="G865" s="55"/>
      <c r="J865" s="58"/>
    </row>
    <row r="866" spans="3:10" ht="13">
      <c r="C866" s="51"/>
      <c r="D866" s="52"/>
      <c r="E866" s="53"/>
      <c r="F866" s="54"/>
      <c r="G866" s="55"/>
      <c r="J866" s="58"/>
    </row>
    <row r="867" spans="3:10" ht="13">
      <c r="C867" s="51"/>
      <c r="D867" s="52"/>
      <c r="E867" s="53"/>
      <c r="F867" s="54"/>
      <c r="G867" s="55"/>
      <c r="J867" s="58"/>
    </row>
    <row r="868" spans="3:10" ht="13">
      <c r="C868" s="51"/>
      <c r="D868" s="52"/>
      <c r="E868" s="53"/>
      <c r="F868" s="54"/>
      <c r="G868" s="55"/>
      <c r="J868" s="58"/>
    </row>
    <row r="869" spans="3:10" ht="13">
      <c r="C869" s="51"/>
      <c r="D869" s="52"/>
      <c r="E869" s="53"/>
      <c r="F869" s="54"/>
      <c r="G869" s="55"/>
      <c r="J869" s="58"/>
    </row>
    <row r="870" spans="3:10" ht="13">
      <c r="C870" s="51"/>
      <c r="D870" s="52"/>
      <c r="E870" s="53"/>
      <c r="F870" s="54"/>
      <c r="G870" s="55"/>
      <c r="J870" s="58"/>
    </row>
    <row r="871" spans="3:10" ht="13">
      <c r="C871" s="51"/>
      <c r="D871" s="52"/>
      <c r="E871" s="53"/>
      <c r="F871" s="54"/>
      <c r="G871" s="55"/>
      <c r="J871" s="58"/>
    </row>
    <row r="872" spans="3:10" ht="13">
      <c r="C872" s="51"/>
      <c r="D872" s="52"/>
      <c r="E872" s="53"/>
      <c r="F872" s="54"/>
      <c r="G872" s="55"/>
      <c r="J872" s="58"/>
    </row>
    <row r="873" spans="3:10" ht="13">
      <c r="C873" s="51"/>
      <c r="D873" s="52"/>
      <c r="E873" s="53"/>
      <c r="F873" s="54"/>
      <c r="G873" s="55"/>
      <c r="J873" s="58"/>
    </row>
    <row r="874" spans="3:10" ht="13">
      <c r="C874" s="51"/>
      <c r="D874" s="52"/>
      <c r="E874" s="53"/>
      <c r="F874" s="54"/>
      <c r="G874" s="55"/>
      <c r="J874" s="58"/>
    </row>
    <row r="875" spans="3:10" ht="13">
      <c r="C875" s="51"/>
      <c r="D875" s="52"/>
      <c r="E875" s="53"/>
      <c r="F875" s="54"/>
      <c r="G875" s="55"/>
      <c r="J875" s="58"/>
    </row>
    <row r="876" spans="3:10" ht="13">
      <c r="C876" s="51"/>
      <c r="D876" s="52"/>
      <c r="E876" s="53"/>
      <c r="F876" s="54"/>
      <c r="G876" s="55"/>
      <c r="J876" s="58"/>
    </row>
    <row r="877" spans="3:10" ht="13">
      <c r="C877" s="51"/>
      <c r="D877" s="52"/>
      <c r="E877" s="53"/>
      <c r="F877" s="54"/>
      <c r="G877" s="55"/>
      <c r="J877" s="58"/>
    </row>
    <row r="878" spans="3:10" ht="13">
      <c r="C878" s="51"/>
      <c r="D878" s="52"/>
      <c r="E878" s="53"/>
      <c r="F878" s="54"/>
      <c r="G878" s="55"/>
      <c r="J878" s="58"/>
    </row>
    <row r="879" spans="3:10" ht="13">
      <c r="C879" s="51"/>
      <c r="D879" s="52"/>
      <c r="E879" s="53"/>
      <c r="F879" s="54"/>
      <c r="G879" s="55"/>
      <c r="J879" s="58"/>
    </row>
    <row r="880" spans="3:10" ht="13">
      <c r="C880" s="51"/>
      <c r="D880" s="52"/>
      <c r="E880" s="53"/>
      <c r="F880" s="54"/>
      <c r="G880" s="55"/>
      <c r="J880" s="58"/>
    </row>
    <row r="881" spans="3:10" ht="13">
      <c r="C881" s="51"/>
      <c r="D881" s="52"/>
      <c r="E881" s="53"/>
      <c r="F881" s="54"/>
      <c r="G881" s="55"/>
      <c r="J881" s="58"/>
    </row>
    <row r="882" spans="3:10" ht="13">
      <c r="C882" s="51"/>
      <c r="D882" s="52"/>
      <c r="E882" s="53"/>
      <c r="F882" s="54"/>
      <c r="G882" s="55"/>
      <c r="J882" s="58"/>
    </row>
    <row r="883" spans="3:10" ht="13">
      <c r="C883" s="51"/>
      <c r="D883" s="52"/>
      <c r="E883" s="53"/>
      <c r="F883" s="54"/>
      <c r="G883" s="55"/>
      <c r="J883" s="58"/>
    </row>
    <row r="884" spans="3:10" ht="13">
      <c r="C884" s="51"/>
      <c r="D884" s="52"/>
      <c r="E884" s="53"/>
      <c r="F884" s="54"/>
      <c r="G884" s="55"/>
      <c r="J884" s="58"/>
    </row>
    <row r="885" spans="3:10" ht="13">
      <c r="C885" s="51"/>
      <c r="D885" s="52"/>
      <c r="E885" s="53"/>
      <c r="F885" s="54"/>
      <c r="G885" s="55"/>
      <c r="J885" s="58"/>
    </row>
    <row r="886" spans="3:10" ht="13">
      <c r="C886" s="51"/>
      <c r="D886" s="52"/>
      <c r="E886" s="53"/>
      <c r="F886" s="54"/>
      <c r="G886" s="55"/>
      <c r="J886" s="58"/>
    </row>
    <row r="887" spans="3:10" ht="13">
      <c r="C887" s="51"/>
      <c r="D887" s="52"/>
      <c r="E887" s="53"/>
      <c r="F887" s="54"/>
      <c r="G887" s="55"/>
      <c r="J887" s="58"/>
    </row>
    <row r="888" spans="3:10" ht="13">
      <c r="C888" s="51"/>
      <c r="D888" s="52"/>
      <c r="E888" s="53"/>
      <c r="F888" s="54"/>
      <c r="G888" s="55"/>
      <c r="J888" s="58"/>
    </row>
    <row r="889" spans="3:10" ht="13">
      <c r="C889" s="51"/>
      <c r="D889" s="52"/>
      <c r="E889" s="53"/>
      <c r="F889" s="54"/>
      <c r="G889" s="55"/>
      <c r="J889" s="58"/>
    </row>
    <row r="890" spans="3:10" ht="13">
      <c r="C890" s="51"/>
      <c r="D890" s="52"/>
      <c r="E890" s="53"/>
      <c r="F890" s="54"/>
      <c r="G890" s="55"/>
      <c r="J890" s="58"/>
    </row>
    <row r="891" spans="3:10" ht="13">
      <c r="C891" s="51"/>
      <c r="D891" s="52"/>
      <c r="E891" s="53"/>
      <c r="F891" s="54"/>
      <c r="G891" s="55"/>
      <c r="J891" s="58"/>
    </row>
    <row r="892" spans="3:10" ht="13">
      <c r="C892" s="51"/>
      <c r="D892" s="52"/>
      <c r="E892" s="53"/>
      <c r="F892" s="54"/>
      <c r="G892" s="55"/>
      <c r="J892" s="58"/>
    </row>
    <row r="893" spans="3:10" ht="13">
      <c r="C893" s="51"/>
      <c r="D893" s="52"/>
      <c r="E893" s="53"/>
      <c r="F893" s="54"/>
      <c r="G893" s="55"/>
      <c r="J893" s="58"/>
    </row>
    <row r="894" spans="3:10" ht="13">
      <c r="C894" s="51"/>
      <c r="D894" s="52"/>
      <c r="E894" s="53"/>
      <c r="F894" s="54"/>
      <c r="G894" s="55"/>
      <c r="J894" s="58"/>
    </row>
    <row r="895" spans="3:10" ht="13">
      <c r="C895" s="51"/>
      <c r="D895" s="52"/>
      <c r="E895" s="53"/>
      <c r="F895" s="54"/>
      <c r="G895" s="55"/>
      <c r="J895" s="58"/>
    </row>
    <row r="896" spans="3:10" ht="13">
      <c r="C896" s="51"/>
      <c r="D896" s="52"/>
      <c r="E896" s="53"/>
      <c r="F896" s="54"/>
      <c r="G896" s="55"/>
      <c r="J896" s="58"/>
    </row>
    <row r="897" spans="3:10" ht="13">
      <c r="C897" s="51"/>
      <c r="D897" s="52"/>
      <c r="E897" s="53"/>
      <c r="F897" s="54"/>
      <c r="G897" s="55"/>
      <c r="J897" s="58"/>
    </row>
    <row r="898" spans="3:10" ht="13">
      <c r="C898" s="51"/>
      <c r="D898" s="52"/>
      <c r="E898" s="53"/>
      <c r="F898" s="54"/>
      <c r="G898" s="55"/>
      <c r="J898" s="58"/>
    </row>
    <row r="899" spans="3:10" ht="13">
      <c r="C899" s="51"/>
      <c r="D899" s="52"/>
      <c r="E899" s="53"/>
      <c r="F899" s="54"/>
      <c r="G899" s="55"/>
      <c r="J899" s="58"/>
    </row>
    <row r="900" spans="3:10" ht="13">
      <c r="C900" s="51"/>
      <c r="D900" s="52"/>
      <c r="E900" s="53"/>
      <c r="F900" s="54"/>
      <c r="G900" s="55"/>
      <c r="J900" s="58"/>
    </row>
    <row r="901" spans="3:10" ht="13">
      <c r="C901" s="51"/>
      <c r="D901" s="52"/>
      <c r="E901" s="53"/>
      <c r="F901" s="54"/>
      <c r="G901" s="55"/>
      <c r="J901" s="58"/>
    </row>
    <row r="902" spans="3:10" ht="13">
      <c r="C902" s="51"/>
      <c r="D902" s="52"/>
      <c r="E902" s="53"/>
      <c r="F902" s="54"/>
      <c r="G902" s="55"/>
      <c r="J902" s="58"/>
    </row>
    <row r="903" spans="3:10" ht="13">
      <c r="C903" s="51"/>
      <c r="D903" s="52"/>
      <c r="E903" s="53"/>
      <c r="F903" s="54"/>
      <c r="G903" s="55"/>
      <c r="J903" s="58"/>
    </row>
    <row r="904" spans="3:10" ht="13">
      <c r="C904" s="51"/>
      <c r="D904" s="52"/>
      <c r="E904" s="53"/>
      <c r="F904" s="54"/>
      <c r="G904" s="55"/>
      <c r="J904" s="58"/>
    </row>
    <row r="905" spans="3:10" ht="13">
      <c r="C905" s="51"/>
      <c r="D905" s="52"/>
      <c r="E905" s="53"/>
      <c r="F905" s="54"/>
      <c r="G905" s="55"/>
      <c r="J905" s="58"/>
    </row>
    <row r="906" spans="3:10" ht="13">
      <c r="C906" s="51"/>
      <c r="D906" s="52"/>
      <c r="E906" s="53"/>
      <c r="F906" s="54"/>
      <c r="G906" s="55"/>
      <c r="J906" s="58"/>
    </row>
    <row r="907" spans="3:10" ht="13">
      <c r="C907" s="51"/>
      <c r="D907" s="52"/>
      <c r="E907" s="53"/>
      <c r="F907" s="54"/>
      <c r="G907" s="55"/>
      <c r="J907" s="58"/>
    </row>
    <row r="908" spans="3:10" ht="13">
      <c r="C908" s="51"/>
      <c r="D908" s="52"/>
      <c r="E908" s="53"/>
      <c r="F908" s="54"/>
      <c r="G908" s="55"/>
      <c r="J908" s="58"/>
    </row>
    <row r="909" spans="3:10" ht="13">
      <c r="C909" s="51"/>
      <c r="D909" s="52"/>
      <c r="E909" s="53"/>
      <c r="F909" s="54"/>
      <c r="G909" s="55"/>
      <c r="J909" s="58"/>
    </row>
    <row r="910" spans="3:10" ht="13">
      <c r="C910" s="51"/>
      <c r="D910" s="52"/>
      <c r="E910" s="53"/>
      <c r="F910" s="54"/>
      <c r="G910" s="55"/>
      <c r="J910" s="58"/>
    </row>
    <row r="911" spans="3:10" ht="13">
      <c r="C911" s="51"/>
      <c r="D911" s="52"/>
      <c r="E911" s="53"/>
      <c r="F911" s="54"/>
      <c r="G911" s="55"/>
      <c r="J911" s="58"/>
    </row>
    <row r="912" spans="3:10" ht="13">
      <c r="C912" s="51"/>
      <c r="D912" s="52"/>
      <c r="E912" s="53"/>
      <c r="F912" s="54"/>
      <c r="G912" s="55"/>
      <c r="J912" s="58"/>
    </row>
    <row r="913" spans="3:10" ht="13">
      <c r="C913" s="51"/>
      <c r="D913" s="52"/>
      <c r="E913" s="53"/>
      <c r="F913" s="54"/>
      <c r="G913" s="55"/>
      <c r="J913" s="58"/>
    </row>
    <row r="914" spans="3:10" ht="13">
      <c r="C914" s="51"/>
      <c r="D914" s="52"/>
      <c r="E914" s="53"/>
      <c r="F914" s="54"/>
      <c r="G914" s="55"/>
      <c r="J914" s="58"/>
    </row>
    <row r="915" spans="3:10" ht="13">
      <c r="C915" s="51"/>
      <c r="D915" s="52"/>
      <c r="E915" s="53"/>
      <c r="F915" s="54"/>
      <c r="G915" s="55"/>
      <c r="J915" s="58"/>
    </row>
    <row r="916" spans="3:10" ht="13">
      <c r="C916" s="51"/>
      <c r="D916" s="52"/>
      <c r="E916" s="53"/>
      <c r="F916" s="54"/>
      <c r="G916" s="55"/>
      <c r="J916" s="58"/>
    </row>
    <row r="917" spans="3:10" ht="13">
      <c r="C917" s="51"/>
      <c r="D917" s="52"/>
      <c r="E917" s="53"/>
      <c r="F917" s="54"/>
      <c r="G917" s="55"/>
      <c r="J917" s="58"/>
    </row>
    <row r="918" spans="3:10" ht="13">
      <c r="C918" s="51"/>
      <c r="D918" s="52"/>
      <c r="E918" s="53"/>
      <c r="F918" s="54"/>
      <c r="G918" s="55"/>
      <c r="J918" s="58"/>
    </row>
    <row r="919" spans="3:10" ht="13">
      <c r="C919" s="51"/>
      <c r="D919" s="52"/>
      <c r="E919" s="53"/>
      <c r="F919" s="54"/>
      <c r="G919" s="55"/>
      <c r="J919" s="58"/>
    </row>
    <row r="920" spans="3:10" ht="13">
      <c r="C920" s="51"/>
      <c r="D920" s="52"/>
      <c r="E920" s="53"/>
      <c r="F920" s="54"/>
      <c r="G920" s="55"/>
      <c r="J920" s="58"/>
    </row>
    <row r="921" spans="3:10" ht="13">
      <c r="C921" s="51"/>
      <c r="D921" s="52"/>
      <c r="E921" s="53"/>
      <c r="F921" s="54"/>
      <c r="G921" s="55"/>
      <c r="J921" s="58"/>
    </row>
    <row r="922" spans="3:10" ht="13">
      <c r="C922" s="51"/>
      <c r="D922" s="52"/>
      <c r="E922" s="53"/>
      <c r="F922" s="54"/>
      <c r="G922" s="55"/>
      <c r="J922" s="58"/>
    </row>
    <row r="923" spans="3:10" ht="13">
      <c r="C923" s="51"/>
      <c r="D923" s="52"/>
      <c r="E923" s="53"/>
      <c r="F923" s="54"/>
      <c r="G923" s="55"/>
      <c r="J923" s="58"/>
    </row>
    <row r="924" spans="3:10" ht="13">
      <c r="C924" s="51"/>
      <c r="D924" s="52"/>
      <c r="E924" s="53"/>
      <c r="F924" s="54"/>
      <c r="G924" s="55"/>
      <c r="J924" s="58"/>
    </row>
    <row r="925" spans="3:10" ht="13">
      <c r="C925" s="51"/>
      <c r="D925" s="52"/>
      <c r="E925" s="53"/>
      <c r="F925" s="54"/>
      <c r="G925" s="55"/>
      <c r="J925" s="58"/>
    </row>
    <row r="926" spans="3:10" ht="13">
      <c r="C926" s="51"/>
      <c r="D926" s="52"/>
      <c r="E926" s="53"/>
      <c r="F926" s="54"/>
      <c r="G926" s="55"/>
      <c r="J926" s="58"/>
    </row>
    <row r="927" spans="3:10" ht="13">
      <c r="C927" s="51"/>
      <c r="D927" s="52"/>
      <c r="E927" s="53"/>
      <c r="F927" s="54"/>
      <c r="G927" s="55"/>
      <c r="J927" s="58"/>
    </row>
    <row r="928" spans="3:10" ht="13">
      <c r="C928" s="51"/>
      <c r="D928" s="52"/>
      <c r="E928" s="53"/>
      <c r="F928" s="54"/>
      <c r="G928" s="55"/>
      <c r="J928" s="58"/>
    </row>
    <row r="929" spans="3:10" ht="13">
      <c r="C929" s="51"/>
      <c r="D929" s="52"/>
      <c r="E929" s="53"/>
      <c r="F929" s="54"/>
      <c r="G929" s="55"/>
      <c r="J929" s="58"/>
    </row>
    <row r="930" spans="3:10" ht="13">
      <c r="C930" s="51"/>
      <c r="D930" s="52"/>
      <c r="E930" s="53"/>
      <c r="F930" s="54"/>
      <c r="G930" s="55"/>
      <c r="J930" s="58"/>
    </row>
    <row r="931" spans="3:10" ht="13">
      <c r="C931" s="51"/>
      <c r="D931" s="52"/>
      <c r="E931" s="53"/>
      <c r="F931" s="54"/>
      <c r="G931" s="55"/>
      <c r="J931" s="58"/>
    </row>
    <row r="932" spans="3:10" ht="13">
      <c r="C932" s="51"/>
      <c r="D932" s="52"/>
      <c r="E932" s="53"/>
      <c r="F932" s="54"/>
      <c r="G932" s="55"/>
      <c r="J932" s="58"/>
    </row>
    <row r="933" spans="3:10" ht="13">
      <c r="C933" s="51"/>
      <c r="D933" s="52"/>
      <c r="E933" s="53"/>
      <c r="F933" s="54"/>
      <c r="G933" s="55"/>
      <c r="J933" s="58"/>
    </row>
    <row r="934" spans="3:10" ht="13">
      <c r="C934" s="51"/>
      <c r="D934" s="52"/>
      <c r="E934" s="53"/>
      <c r="F934" s="54"/>
      <c r="G934" s="55"/>
      <c r="J934" s="58"/>
    </row>
    <row r="935" spans="3:10" ht="13">
      <c r="C935" s="51"/>
      <c r="D935" s="52"/>
      <c r="E935" s="53"/>
      <c r="F935" s="54"/>
      <c r="G935" s="55"/>
      <c r="J935" s="58"/>
    </row>
    <row r="936" spans="3:10" ht="13">
      <c r="C936" s="51"/>
      <c r="D936" s="52"/>
      <c r="E936" s="53"/>
      <c r="F936" s="54"/>
      <c r="G936" s="55"/>
      <c r="J936" s="58"/>
    </row>
    <row r="937" spans="3:10" ht="13">
      <c r="C937" s="51"/>
      <c r="D937" s="52"/>
      <c r="E937" s="53"/>
      <c r="F937" s="54"/>
      <c r="G937" s="55"/>
      <c r="J937" s="58"/>
    </row>
    <row r="938" spans="3:10" ht="13">
      <c r="C938" s="51"/>
      <c r="D938" s="52"/>
      <c r="E938" s="53"/>
      <c r="F938" s="54"/>
      <c r="G938" s="55"/>
      <c r="J938" s="58"/>
    </row>
    <row r="939" spans="3:10" ht="13">
      <c r="C939" s="51"/>
      <c r="D939" s="52"/>
      <c r="E939" s="53"/>
      <c r="F939" s="54"/>
      <c r="G939" s="55"/>
      <c r="J939" s="58"/>
    </row>
    <row r="940" spans="3:10" ht="13">
      <c r="C940" s="51"/>
      <c r="D940" s="52"/>
      <c r="E940" s="53"/>
      <c r="F940" s="54"/>
      <c r="G940" s="55"/>
      <c r="J940" s="58"/>
    </row>
    <row r="941" spans="3:10" ht="13">
      <c r="C941" s="51"/>
      <c r="D941" s="52"/>
      <c r="E941" s="53"/>
      <c r="F941" s="54"/>
      <c r="G941" s="55"/>
      <c r="J941" s="58"/>
    </row>
    <row r="942" spans="3:10" ht="13">
      <c r="C942" s="51"/>
      <c r="D942" s="52"/>
      <c r="E942" s="53"/>
      <c r="F942" s="54"/>
      <c r="G942" s="55"/>
      <c r="J942" s="58"/>
    </row>
    <row r="943" spans="3:10" ht="13">
      <c r="C943" s="51"/>
      <c r="D943" s="52"/>
      <c r="E943" s="53"/>
      <c r="F943" s="54"/>
      <c r="G943" s="55"/>
      <c r="J943" s="58"/>
    </row>
    <row r="944" spans="3:10" ht="13">
      <c r="C944" s="51"/>
      <c r="D944" s="52"/>
      <c r="E944" s="53"/>
      <c r="F944" s="54"/>
      <c r="G944" s="55"/>
      <c r="J944" s="58"/>
    </row>
    <row r="945" spans="3:10" ht="13">
      <c r="C945" s="51"/>
      <c r="D945" s="52"/>
      <c r="E945" s="53"/>
      <c r="F945" s="54"/>
      <c r="G945" s="55"/>
      <c r="J945" s="58"/>
    </row>
    <row r="946" spans="3:10" ht="13">
      <c r="C946" s="51"/>
      <c r="D946" s="52"/>
      <c r="E946" s="53"/>
      <c r="F946" s="54"/>
      <c r="G946" s="55"/>
      <c r="J946" s="58"/>
    </row>
    <row r="947" spans="3:10" ht="13">
      <c r="C947" s="51"/>
      <c r="D947" s="52"/>
      <c r="E947" s="53"/>
      <c r="F947" s="54"/>
      <c r="G947" s="55"/>
      <c r="J947" s="58"/>
    </row>
    <row r="948" spans="3:10" ht="13">
      <c r="C948" s="51"/>
      <c r="D948" s="52"/>
      <c r="E948" s="53"/>
      <c r="F948" s="54"/>
      <c r="G948" s="55"/>
      <c r="J948" s="58"/>
    </row>
  </sheetData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1" r:id="rId10" xr:uid="{00000000-0004-0000-0000-000009000000}"/>
    <hyperlink ref="J12" r:id="rId11" xr:uid="{00000000-0004-0000-0000-00000A000000}"/>
    <hyperlink ref="J13" r:id="rId12" xr:uid="{00000000-0004-0000-0000-00000B000000}"/>
    <hyperlink ref="J14" r:id="rId13" xr:uid="{00000000-0004-0000-0000-00000C000000}"/>
    <hyperlink ref="J15" r:id="rId14" xr:uid="{00000000-0004-0000-0000-00000D000000}"/>
    <hyperlink ref="J16" r:id="rId15" xr:uid="{00000000-0004-0000-0000-00000E000000}"/>
    <hyperlink ref="J17" r:id="rId16" xr:uid="{00000000-0004-0000-0000-00000F000000}"/>
    <hyperlink ref="J18" r:id="rId17" xr:uid="{00000000-0004-0000-0000-000010000000}"/>
    <hyperlink ref="J19" r:id="rId18" xr:uid="{00000000-0004-0000-0000-000011000000}"/>
    <hyperlink ref="J20" r:id="rId19" xr:uid="{00000000-0004-0000-0000-000012000000}"/>
    <hyperlink ref="J21" r:id="rId20" xr:uid="{00000000-0004-0000-0000-000013000000}"/>
    <hyperlink ref="J22" r:id="rId21" xr:uid="{00000000-0004-0000-0000-000014000000}"/>
    <hyperlink ref="J23" r:id="rId22" xr:uid="{00000000-0004-0000-0000-000015000000}"/>
    <hyperlink ref="J24" r:id="rId23" xr:uid="{00000000-0004-0000-0000-000016000000}"/>
    <hyperlink ref="J25" r:id="rId24" xr:uid="{00000000-0004-0000-0000-000017000000}"/>
    <hyperlink ref="J26" r:id="rId25" xr:uid="{00000000-0004-0000-0000-000018000000}"/>
    <hyperlink ref="J27" r:id="rId26" xr:uid="{00000000-0004-0000-0000-000019000000}"/>
    <hyperlink ref="J28" r:id="rId27" xr:uid="{00000000-0004-0000-0000-00001A000000}"/>
    <hyperlink ref="J29" r:id="rId28" xr:uid="{00000000-0004-0000-0000-00001B000000}"/>
    <hyperlink ref="J30" r:id="rId29" xr:uid="{00000000-0004-0000-0000-00001C000000}"/>
    <hyperlink ref="J31" r:id="rId30" xr:uid="{00000000-0004-0000-0000-00001D000000}"/>
    <hyperlink ref="J32" r:id="rId31" xr:uid="{00000000-0004-0000-0000-00001E000000}"/>
    <hyperlink ref="J33" r:id="rId32" xr:uid="{00000000-0004-0000-0000-00001F000000}"/>
    <hyperlink ref="J34" r:id="rId33" xr:uid="{00000000-0004-0000-0000-000020000000}"/>
    <hyperlink ref="J35" r:id="rId34" xr:uid="{00000000-0004-0000-0000-000021000000}"/>
    <hyperlink ref="J36" r:id="rId35" location="product-list" xr:uid="{00000000-0004-0000-0000-000022000000}"/>
    <hyperlink ref="J37" r:id="rId36" xr:uid="{00000000-0004-0000-0000-000023000000}"/>
    <hyperlink ref="J38" r:id="rId37" xr:uid="{00000000-0004-0000-0000-000024000000}"/>
    <hyperlink ref="J39" r:id="rId38" xr:uid="{00000000-0004-0000-0000-000025000000}"/>
    <hyperlink ref="J40" r:id="rId39" xr:uid="{00000000-0004-0000-0000-000026000000}"/>
    <hyperlink ref="J41" r:id="rId40" xr:uid="{00000000-0004-0000-0000-000027000000}"/>
    <hyperlink ref="J42" r:id="rId41" xr:uid="{00000000-0004-0000-0000-000028000000}"/>
    <hyperlink ref="J43" r:id="rId42" xr:uid="{00000000-0004-0000-0000-000029000000}"/>
    <hyperlink ref="J46" r:id="rId43" xr:uid="{00000000-0004-0000-0000-00002A000000}"/>
    <hyperlink ref="J47" r:id="rId44" xr:uid="{00000000-0004-0000-0000-00002B000000}"/>
    <hyperlink ref="J48" r:id="rId45" xr:uid="{00000000-0004-0000-0000-00002C000000}"/>
    <hyperlink ref="J49" r:id="rId46" xr:uid="{00000000-0004-0000-0000-00002D000000}"/>
    <hyperlink ref="J50" r:id="rId47" xr:uid="{00000000-0004-0000-0000-00002E000000}"/>
    <hyperlink ref="J51" r:id="rId48" xr:uid="{00000000-0004-0000-0000-00002F000000}"/>
    <hyperlink ref="J54" r:id="rId49" xr:uid="{00000000-0004-0000-0000-000030000000}"/>
    <hyperlink ref="J55" r:id="rId50" xr:uid="{00000000-0004-0000-0000-000031000000}"/>
    <hyperlink ref="J56" r:id="rId51" xr:uid="{00000000-0004-0000-0000-000032000000}"/>
    <hyperlink ref="J57" r:id="rId52" xr:uid="{00000000-0004-0000-0000-000033000000}"/>
    <hyperlink ref="J58" r:id="rId53" xr:uid="{00000000-0004-0000-0000-000034000000}"/>
    <hyperlink ref="J59" r:id="rId54" xr:uid="{00000000-0004-0000-0000-000035000000}"/>
    <hyperlink ref="J60" r:id="rId55" xr:uid="{00000000-0004-0000-0000-000036000000}"/>
    <hyperlink ref="J63" r:id="rId56" xr:uid="{00000000-0004-0000-0000-000037000000}"/>
    <hyperlink ref="J64" r:id="rId57" xr:uid="{00000000-0004-0000-0000-000038000000}"/>
    <hyperlink ref="J65" r:id="rId58" xr:uid="{00000000-0004-0000-0000-000039000000}"/>
    <hyperlink ref="J66" r:id="rId59" xr:uid="{00000000-0004-0000-0000-00003A000000}"/>
    <hyperlink ref="J67" r:id="rId60" xr:uid="{00000000-0004-0000-0000-00003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3"/>
  <sheetViews>
    <sheetView workbookViewId="0"/>
  </sheetViews>
  <sheetFormatPr baseColWidth="10" defaultColWidth="12.6640625" defaultRowHeight="15.75" customHeight="1"/>
  <cols>
    <col min="2" max="2" width="23.6640625" customWidth="1"/>
    <col min="3" max="3" width="24.5" customWidth="1"/>
  </cols>
  <sheetData>
    <row r="1" spans="1:4" ht="15.75" customHeight="1">
      <c r="A1" s="1" t="s">
        <v>270</v>
      </c>
      <c r="B1" s="1" t="s">
        <v>271</v>
      </c>
      <c r="C1" s="1" t="s">
        <v>272</v>
      </c>
      <c r="D1" s="1" t="s">
        <v>273</v>
      </c>
    </row>
    <row r="2" spans="1:4" ht="15.75" customHeight="1">
      <c r="A2" s="12" t="s">
        <v>274</v>
      </c>
      <c r="B2" s="12" t="s">
        <v>29</v>
      </c>
      <c r="C2" s="18" t="s">
        <v>66</v>
      </c>
      <c r="D2" s="12" t="s">
        <v>1</v>
      </c>
    </row>
    <row r="3" spans="1:4" ht="15.75" customHeight="1">
      <c r="A3" s="12" t="s">
        <v>275</v>
      </c>
      <c r="B3" s="12" t="s">
        <v>30</v>
      </c>
      <c r="C3" s="18" t="s">
        <v>185</v>
      </c>
      <c r="D3" s="12" t="s">
        <v>1</v>
      </c>
    </row>
    <row r="4" spans="1:4" ht="15.75" customHeight="1">
      <c r="A4" s="12" t="s">
        <v>276</v>
      </c>
      <c r="B4" s="12" t="s">
        <v>277</v>
      </c>
      <c r="C4" s="83" t="s">
        <v>278</v>
      </c>
      <c r="D4" s="12" t="s">
        <v>279</v>
      </c>
    </row>
    <row r="5" spans="1:4" ht="15.75" customHeight="1">
      <c r="A5" s="12" t="s">
        <v>280</v>
      </c>
      <c r="B5" s="12" t="s">
        <v>23</v>
      </c>
      <c r="D5" s="12" t="s">
        <v>1</v>
      </c>
    </row>
    <row r="6" spans="1:4" ht="15.75" customHeight="1">
      <c r="A6" s="12" t="s">
        <v>90</v>
      </c>
      <c r="B6" s="12" t="s">
        <v>21</v>
      </c>
      <c r="C6" s="84" t="s">
        <v>281</v>
      </c>
      <c r="D6" s="12" t="s">
        <v>279</v>
      </c>
    </row>
    <row r="7" spans="1:4" ht="15.75" customHeight="1">
      <c r="A7" s="12" t="s">
        <v>282</v>
      </c>
      <c r="B7" s="12" t="s">
        <v>283</v>
      </c>
      <c r="C7" s="84" t="s">
        <v>284</v>
      </c>
      <c r="D7" s="12" t="s">
        <v>279</v>
      </c>
    </row>
    <row r="8" spans="1:4" ht="15.75" customHeight="1">
      <c r="A8" s="12" t="s">
        <v>285</v>
      </c>
      <c r="B8" s="12" t="s">
        <v>25</v>
      </c>
      <c r="C8" s="65" t="s">
        <v>286</v>
      </c>
      <c r="D8" s="12" t="s">
        <v>1</v>
      </c>
    </row>
    <row r="9" spans="1:4" ht="15.75" customHeight="1">
      <c r="A9" s="12" t="s">
        <v>287</v>
      </c>
      <c r="B9" s="12" t="s">
        <v>20</v>
      </c>
      <c r="C9" s="85" t="s">
        <v>288</v>
      </c>
      <c r="D9" s="12" t="s">
        <v>1</v>
      </c>
    </row>
    <row r="10" spans="1:4" ht="15.75" customHeight="1">
      <c r="A10" s="12" t="s">
        <v>289</v>
      </c>
      <c r="B10" s="12" t="s">
        <v>28</v>
      </c>
      <c r="C10" s="86" t="s">
        <v>290</v>
      </c>
      <c r="D10" s="12" t="s">
        <v>279</v>
      </c>
    </row>
    <row r="11" spans="1:4" ht="15.75" customHeight="1">
      <c r="A11" s="12" t="s">
        <v>291</v>
      </c>
      <c r="B11" s="12" t="s">
        <v>15</v>
      </c>
      <c r="C11" s="87" t="s">
        <v>292</v>
      </c>
      <c r="D11" s="12" t="s">
        <v>279</v>
      </c>
    </row>
    <row r="12" spans="1:4" ht="15.75" customHeight="1">
      <c r="A12" s="12" t="s">
        <v>293</v>
      </c>
      <c r="B12" s="12" t="s">
        <v>17</v>
      </c>
      <c r="C12" s="87" t="s">
        <v>294</v>
      </c>
      <c r="D12" s="12" t="s">
        <v>279</v>
      </c>
    </row>
    <row r="13" spans="1:4" ht="15.75" customHeight="1">
      <c r="A13" s="12" t="s">
        <v>295</v>
      </c>
      <c r="B13" s="12" t="s">
        <v>18</v>
      </c>
      <c r="C13" s="87" t="s">
        <v>296</v>
      </c>
      <c r="D13" s="12" t="s">
        <v>279</v>
      </c>
    </row>
    <row r="14" spans="1:4" ht="15.75" customHeight="1">
      <c r="A14" s="12" t="s">
        <v>297</v>
      </c>
      <c r="B14" s="12" t="s">
        <v>19</v>
      </c>
      <c r="C14" s="85" t="s">
        <v>298</v>
      </c>
      <c r="D14" s="12" t="s">
        <v>1</v>
      </c>
    </row>
    <row r="15" spans="1:4" ht="15.75" customHeight="1">
      <c r="A15" s="12" t="s">
        <v>299</v>
      </c>
      <c r="B15" s="12" t="s">
        <v>27</v>
      </c>
      <c r="C15" s="65" t="s">
        <v>300</v>
      </c>
      <c r="D15" s="12" t="s">
        <v>1</v>
      </c>
    </row>
    <row r="16" spans="1:4" ht="15.75" customHeight="1">
      <c r="A16" s="12" t="s">
        <v>301</v>
      </c>
      <c r="B16" s="12" t="s">
        <v>10</v>
      </c>
      <c r="C16" s="88" t="s">
        <v>302</v>
      </c>
      <c r="D16" s="12" t="s">
        <v>279</v>
      </c>
    </row>
    <row r="17" spans="1:4" ht="15.75" customHeight="1">
      <c r="A17" s="12" t="s">
        <v>303</v>
      </c>
      <c r="B17" s="12" t="s">
        <v>12</v>
      </c>
      <c r="C17" s="88" t="s">
        <v>304</v>
      </c>
      <c r="D17" s="12" t="s">
        <v>279</v>
      </c>
    </row>
    <row r="18" spans="1:4" ht="15.75" customHeight="1">
      <c r="A18" s="12" t="s">
        <v>305</v>
      </c>
      <c r="B18" s="12" t="s">
        <v>13</v>
      </c>
      <c r="C18" s="88" t="s">
        <v>306</v>
      </c>
      <c r="D18" s="12" t="s">
        <v>279</v>
      </c>
    </row>
    <row r="19" spans="1:4" ht="15.75" customHeight="1">
      <c r="A19" s="12" t="s">
        <v>307</v>
      </c>
      <c r="B19" s="12" t="s">
        <v>22</v>
      </c>
      <c r="C19" s="65" t="s">
        <v>308</v>
      </c>
      <c r="D19" s="12" t="s">
        <v>1</v>
      </c>
    </row>
    <row r="20" spans="1:4" ht="15.75" customHeight="1">
      <c r="A20" s="12" t="s">
        <v>309</v>
      </c>
      <c r="B20" s="12" t="s">
        <v>24</v>
      </c>
      <c r="C20" s="65" t="s">
        <v>310</v>
      </c>
      <c r="D20" s="12" t="s">
        <v>279</v>
      </c>
    </row>
    <row r="21" spans="1:4" ht="15.75" customHeight="1">
      <c r="A21" s="12" t="s">
        <v>9</v>
      </c>
      <c r="B21" s="12" t="s">
        <v>311</v>
      </c>
      <c r="C21" s="85" t="s">
        <v>312</v>
      </c>
      <c r="D21" s="12" t="s">
        <v>279</v>
      </c>
    </row>
    <row r="22" spans="1:4" ht="15.75" customHeight="1">
      <c r="A22" s="12" t="s">
        <v>313</v>
      </c>
      <c r="B22" s="12" t="s">
        <v>16</v>
      </c>
      <c r="C22" s="89" t="s">
        <v>314</v>
      </c>
      <c r="D22" s="12" t="s">
        <v>279</v>
      </c>
    </row>
    <row r="23" spans="1:4" ht="15.75" customHeight="1">
      <c r="A23" s="12" t="s">
        <v>315</v>
      </c>
      <c r="B23" s="12" t="s">
        <v>316</v>
      </c>
      <c r="C23" s="65" t="s">
        <v>317</v>
      </c>
      <c r="D23" s="12" t="s">
        <v>1</v>
      </c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6" r:id="rId4" xr:uid="{00000000-0004-0000-0100-000003000000}"/>
    <hyperlink ref="C7" r:id="rId5" xr:uid="{00000000-0004-0000-0100-000004000000}"/>
    <hyperlink ref="C8" r:id="rId6" xr:uid="{00000000-0004-0000-0100-000005000000}"/>
    <hyperlink ref="C9" r:id="rId7" xr:uid="{00000000-0004-0000-0100-000006000000}"/>
    <hyperlink ref="C10" r:id="rId8" xr:uid="{00000000-0004-0000-0100-000007000000}"/>
    <hyperlink ref="C11" r:id="rId9" xr:uid="{00000000-0004-0000-0100-000008000000}"/>
    <hyperlink ref="C12" r:id="rId10" xr:uid="{00000000-0004-0000-0100-000009000000}"/>
    <hyperlink ref="C13" r:id="rId11" xr:uid="{00000000-0004-0000-0100-00000A000000}"/>
    <hyperlink ref="C14" r:id="rId12" xr:uid="{00000000-0004-0000-0100-00000B000000}"/>
    <hyperlink ref="C15" r:id="rId13" xr:uid="{00000000-0004-0000-0100-00000C000000}"/>
    <hyperlink ref="C16" r:id="rId14" xr:uid="{00000000-0004-0000-0100-00000D000000}"/>
    <hyperlink ref="C17" r:id="rId15" xr:uid="{00000000-0004-0000-0100-00000E000000}"/>
    <hyperlink ref="C18" r:id="rId16" xr:uid="{00000000-0004-0000-0100-00000F000000}"/>
    <hyperlink ref="C19" r:id="rId17" xr:uid="{00000000-0004-0000-0100-000010000000}"/>
    <hyperlink ref="C20" r:id="rId18" xr:uid="{00000000-0004-0000-0100-000011000000}"/>
    <hyperlink ref="C21" r:id="rId19" xr:uid="{00000000-0004-0000-0100-000012000000}"/>
    <hyperlink ref="C22" r:id="rId20" xr:uid="{00000000-0004-0000-0100-000013000000}"/>
    <hyperlink ref="C23" r:id="rId21" xr:uid="{00000000-0004-0000-0100-00001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2.1640625" customWidth="1"/>
    <col min="2" max="2" width="2.6640625" customWidth="1"/>
    <col min="3" max="3" width="30.5" customWidth="1"/>
    <col min="4" max="4" width="29.1640625" customWidth="1"/>
    <col min="5" max="5" width="9.1640625" customWidth="1"/>
    <col min="6" max="6" width="4.6640625" customWidth="1"/>
    <col min="7" max="7" width="26.5" customWidth="1"/>
    <col min="8" max="8" width="14.33203125" customWidth="1"/>
    <col min="9" max="9" width="4.6640625" customWidth="1"/>
    <col min="10" max="10" width="155" customWidth="1"/>
  </cols>
  <sheetData>
    <row r="1" spans="1:36" ht="15.75" customHeight="1">
      <c r="A1" s="1" t="s">
        <v>0</v>
      </c>
      <c r="B1" s="1" t="s">
        <v>318</v>
      </c>
      <c r="C1" s="90" t="s">
        <v>2</v>
      </c>
      <c r="D1" s="91" t="s">
        <v>3</v>
      </c>
      <c r="E1" s="92" t="s">
        <v>4</v>
      </c>
      <c r="F1" s="1" t="s">
        <v>5</v>
      </c>
      <c r="G1" s="91" t="s">
        <v>6</v>
      </c>
      <c r="H1" s="1" t="s">
        <v>7</v>
      </c>
      <c r="I1" s="7"/>
      <c r="J1" s="8" t="s">
        <v>8</v>
      </c>
      <c r="K1" s="1" t="s">
        <v>319</v>
      </c>
      <c r="M1" s="9" t="s">
        <v>9</v>
      </c>
      <c r="N1" s="9" t="s">
        <v>10</v>
      </c>
      <c r="O1" s="10" t="s">
        <v>11</v>
      </c>
      <c r="P1" s="9" t="s">
        <v>12</v>
      </c>
      <c r="Q1" s="9" t="s">
        <v>13</v>
      </c>
      <c r="R1" s="9" t="s">
        <v>283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10" t="s">
        <v>320</v>
      </c>
      <c r="Z1" s="9" t="s">
        <v>22</v>
      </c>
      <c r="AA1" s="9" t="s">
        <v>321</v>
      </c>
      <c r="AB1" s="9" t="s">
        <v>23</v>
      </c>
      <c r="AC1" s="11" t="s">
        <v>24</v>
      </c>
      <c r="AD1" s="1" t="s">
        <v>25</v>
      </c>
      <c r="AE1" s="1" t="s">
        <v>322</v>
      </c>
      <c r="AF1" s="1" t="s">
        <v>26</v>
      </c>
      <c r="AG1" s="1" t="s">
        <v>323</v>
      </c>
      <c r="AH1" s="1" t="s">
        <v>28</v>
      </c>
      <c r="AI1" s="1" t="s">
        <v>29</v>
      </c>
      <c r="AJ1" s="1" t="s">
        <v>30</v>
      </c>
    </row>
    <row r="2" spans="1:36" ht="15.75" customHeight="1">
      <c r="A2" s="12" t="s">
        <v>31</v>
      </c>
      <c r="B2" s="93">
        <v>1</v>
      </c>
      <c r="C2" s="66" t="s">
        <v>32</v>
      </c>
      <c r="D2" s="69" t="s">
        <v>34</v>
      </c>
      <c r="E2" s="94"/>
      <c r="G2" s="55"/>
      <c r="H2" s="12" t="s">
        <v>35</v>
      </c>
      <c r="J2" s="18" t="s">
        <v>36</v>
      </c>
      <c r="K2" s="95" t="s">
        <v>324</v>
      </c>
      <c r="M2" s="19"/>
      <c r="N2" s="20"/>
      <c r="O2" s="20"/>
      <c r="P2" s="20"/>
      <c r="Q2" s="20"/>
      <c r="R2" s="21">
        <v>1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2"/>
    </row>
    <row r="3" spans="1:36" ht="15.75" customHeight="1">
      <c r="B3" s="95">
        <v>2</v>
      </c>
      <c r="C3" s="96" t="s">
        <v>37</v>
      </c>
      <c r="D3" s="69" t="s">
        <v>325</v>
      </c>
      <c r="E3" s="94"/>
      <c r="G3" s="69" t="s">
        <v>38</v>
      </c>
      <c r="H3" s="12" t="s">
        <v>35</v>
      </c>
      <c r="J3" s="18" t="s">
        <v>39</v>
      </c>
      <c r="K3" s="93" t="s">
        <v>35</v>
      </c>
      <c r="M3" s="25">
        <v>1</v>
      </c>
      <c r="N3" s="12">
        <v>1</v>
      </c>
      <c r="S3" s="12">
        <v>1</v>
      </c>
      <c r="AJ3" s="26"/>
    </row>
    <row r="4" spans="1:36" ht="15.75" customHeight="1">
      <c r="B4" s="95">
        <v>3</v>
      </c>
      <c r="C4" s="97" t="s">
        <v>40</v>
      </c>
      <c r="D4" s="69" t="s">
        <v>41</v>
      </c>
      <c r="E4" s="98">
        <v>43833</v>
      </c>
      <c r="F4" s="12">
        <v>2020</v>
      </c>
      <c r="G4" s="69" t="s">
        <v>42</v>
      </c>
      <c r="H4" s="12" t="s">
        <v>43</v>
      </c>
      <c r="J4" s="18" t="s">
        <v>44</v>
      </c>
      <c r="K4" s="99" t="s">
        <v>326</v>
      </c>
      <c r="M4" s="25">
        <v>1</v>
      </c>
      <c r="N4" s="12">
        <v>1</v>
      </c>
      <c r="S4" s="12">
        <v>1</v>
      </c>
      <c r="AJ4" s="26"/>
    </row>
    <row r="5" spans="1:36" ht="15.75" customHeight="1">
      <c r="B5" s="95">
        <v>4</v>
      </c>
      <c r="C5" s="100" t="s">
        <v>45</v>
      </c>
      <c r="D5" s="69" t="s">
        <v>46</v>
      </c>
      <c r="E5" s="94"/>
      <c r="F5" s="12">
        <v>2020</v>
      </c>
      <c r="G5" s="69" t="s">
        <v>19</v>
      </c>
      <c r="H5" s="12" t="s">
        <v>327</v>
      </c>
      <c r="J5" s="18" t="s">
        <v>47</v>
      </c>
      <c r="K5" s="101" t="s">
        <v>328</v>
      </c>
      <c r="M5" s="29"/>
      <c r="W5" s="12">
        <v>1</v>
      </c>
      <c r="AJ5" s="26"/>
    </row>
    <row r="6" spans="1:36" ht="15.75" customHeight="1">
      <c r="B6" s="99">
        <v>5</v>
      </c>
      <c r="C6" s="66" t="s">
        <v>329</v>
      </c>
      <c r="D6" s="55"/>
      <c r="E6" s="94"/>
      <c r="G6" s="69" t="s">
        <v>330</v>
      </c>
      <c r="H6" s="12" t="s">
        <v>35</v>
      </c>
      <c r="J6" s="18" t="s">
        <v>331</v>
      </c>
      <c r="M6" s="29"/>
      <c r="AJ6" s="26"/>
    </row>
    <row r="7" spans="1:36" ht="15.75" customHeight="1">
      <c r="B7" s="99">
        <v>6</v>
      </c>
      <c r="C7" s="102" t="s">
        <v>332</v>
      </c>
      <c r="D7" s="55"/>
      <c r="E7" s="94"/>
      <c r="G7" s="69" t="s">
        <v>333</v>
      </c>
      <c r="H7" s="12" t="s">
        <v>35</v>
      </c>
      <c r="J7" s="18" t="s">
        <v>334</v>
      </c>
      <c r="M7" s="29"/>
      <c r="AJ7" s="26"/>
    </row>
    <row r="8" spans="1:36" ht="15.75" customHeight="1">
      <c r="B8" s="99">
        <v>7</v>
      </c>
      <c r="C8" s="66" t="s">
        <v>335</v>
      </c>
      <c r="D8" s="55"/>
      <c r="E8" s="94"/>
      <c r="G8" s="69" t="s">
        <v>336</v>
      </c>
      <c r="H8" s="12" t="s">
        <v>35</v>
      </c>
      <c r="J8" s="18" t="s">
        <v>337</v>
      </c>
      <c r="M8" s="29"/>
      <c r="AJ8" s="26"/>
    </row>
    <row r="9" spans="1:36" ht="15.75" customHeight="1">
      <c r="B9" s="99">
        <v>8</v>
      </c>
      <c r="C9" s="103" t="s">
        <v>338</v>
      </c>
      <c r="D9" s="69" t="s">
        <v>339</v>
      </c>
      <c r="E9" s="94"/>
      <c r="G9" s="69" t="s">
        <v>339</v>
      </c>
      <c r="H9" s="12" t="s">
        <v>35</v>
      </c>
      <c r="J9" s="18" t="s">
        <v>340</v>
      </c>
      <c r="M9" s="29"/>
      <c r="AJ9" s="26"/>
    </row>
    <row r="10" spans="1:36" ht="15.75" customHeight="1">
      <c r="B10" s="99">
        <v>9</v>
      </c>
      <c r="C10" s="104" t="s">
        <v>341</v>
      </c>
      <c r="D10" s="69" t="s">
        <v>342</v>
      </c>
      <c r="E10" s="94"/>
      <c r="G10" s="69" t="s">
        <v>343</v>
      </c>
      <c r="H10" s="12" t="s">
        <v>43</v>
      </c>
      <c r="J10" s="18" t="s">
        <v>344</v>
      </c>
      <c r="M10" s="29"/>
      <c r="AJ10" s="26"/>
    </row>
    <row r="11" spans="1:36" ht="15.75" customHeight="1">
      <c r="B11" s="99">
        <v>12</v>
      </c>
      <c r="C11" s="105" t="s">
        <v>71</v>
      </c>
      <c r="D11" s="55"/>
      <c r="E11" s="94"/>
      <c r="G11" s="55"/>
      <c r="J11" s="18" t="s">
        <v>75</v>
      </c>
      <c r="M11" s="29"/>
      <c r="AJ11" s="26"/>
    </row>
    <row r="12" spans="1:36" ht="15.75" customHeight="1">
      <c r="B12" s="93">
        <v>13</v>
      </c>
      <c r="C12" s="66" t="s">
        <v>345</v>
      </c>
      <c r="D12" s="55"/>
      <c r="E12" s="94"/>
      <c r="G12" s="69" t="s">
        <v>16</v>
      </c>
      <c r="H12" s="12" t="s">
        <v>35</v>
      </c>
      <c r="J12" s="18" t="s">
        <v>49</v>
      </c>
      <c r="M12" s="29"/>
      <c r="S12" s="12">
        <v>1</v>
      </c>
      <c r="T12" s="12">
        <v>1</v>
      </c>
      <c r="Y12" s="12">
        <v>1</v>
      </c>
      <c r="AJ12" s="26"/>
    </row>
    <row r="13" spans="1:36" ht="15.75" customHeight="1">
      <c r="B13" s="95">
        <v>14</v>
      </c>
      <c r="C13" s="106" t="s">
        <v>50</v>
      </c>
      <c r="D13" s="55"/>
      <c r="E13" s="94"/>
      <c r="F13" s="12">
        <v>2020</v>
      </c>
      <c r="G13" s="69" t="s">
        <v>51</v>
      </c>
      <c r="H13" s="12" t="s">
        <v>43</v>
      </c>
      <c r="J13" s="18" t="s">
        <v>52</v>
      </c>
      <c r="M13" s="25">
        <v>1</v>
      </c>
      <c r="N13" s="12">
        <v>1</v>
      </c>
      <c r="O13" s="12">
        <v>1</v>
      </c>
      <c r="P13" s="12">
        <v>1</v>
      </c>
      <c r="S13" s="12">
        <v>1</v>
      </c>
      <c r="AB13" s="12">
        <v>1</v>
      </c>
      <c r="AC13" s="12">
        <v>1</v>
      </c>
      <c r="AJ13" s="26"/>
    </row>
    <row r="14" spans="1:36" ht="15.75" customHeight="1">
      <c r="B14" s="95">
        <v>15</v>
      </c>
      <c r="C14" s="107" t="s">
        <v>53</v>
      </c>
      <c r="D14" s="69" t="s">
        <v>54</v>
      </c>
      <c r="E14" s="98">
        <v>43727</v>
      </c>
      <c r="F14" s="12">
        <v>2019</v>
      </c>
      <c r="G14" s="69" t="s">
        <v>346</v>
      </c>
      <c r="H14" s="12" t="s">
        <v>347</v>
      </c>
      <c r="J14" s="18" t="s">
        <v>56</v>
      </c>
      <c r="M14" s="29"/>
      <c r="N14" s="12">
        <v>1</v>
      </c>
      <c r="P14" s="12">
        <v>1</v>
      </c>
      <c r="AJ14" s="26"/>
    </row>
    <row r="15" spans="1:36" ht="15.75" customHeight="1">
      <c r="B15" s="95">
        <v>16</v>
      </c>
      <c r="C15" s="108" t="s">
        <v>57</v>
      </c>
      <c r="D15" s="69" t="s">
        <v>58</v>
      </c>
      <c r="E15" s="98">
        <v>43833</v>
      </c>
      <c r="F15" s="12">
        <v>2020</v>
      </c>
      <c r="G15" s="69" t="s">
        <v>59</v>
      </c>
      <c r="H15" s="12" t="s">
        <v>43</v>
      </c>
      <c r="J15" s="18" t="s">
        <v>60</v>
      </c>
      <c r="M15" s="29"/>
      <c r="P15" s="12">
        <v>1</v>
      </c>
      <c r="AA15" s="12">
        <v>1</v>
      </c>
      <c r="AJ15" s="26"/>
    </row>
    <row r="16" spans="1:36" ht="15.75" customHeight="1">
      <c r="B16" s="95">
        <v>17</v>
      </c>
      <c r="C16" s="109" t="s">
        <v>61</v>
      </c>
      <c r="D16" s="69" t="s">
        <v>62</v>
      </c>
      <c r="E16" s="98">
        <v>43929</v>
      </c>
      <c r="F16" s="12">
        <v>2020</v>
      </c>
      <c r="G16" s="69" t="s">
        <v>63</v>
      </c>
      <c r="H16" s="12" t="s">
        <v>43</v>
      </c>
      <c r="J16" s="18" t="s">
        <v>64</v>
      </c>
      <c r="M16" s="29"/>
      <c r="AH16" s="12">
        <v>1</v>
      </c>
      <c r="AI16" s="12"/>
      <c r="AJ16" s="34"/>
    </row>
    <row r="17" spans="2:36" ht="15.75" customHeight="1">
      <c r="B17" s="93">
        <v>18</v>
      </c>
      <c r="C17" s="66" t="s">
        <v>348</v>
      </c>
      <c r="D17" s="55"/>
      <c r="E17" s="94"/>
      <c r="G17" s="69" t="s">
        <v>29</v>
      </c>
      <c r="J17" s="18" t="s">
        <v>66</v>
      </c>
      <c r="M17" s="29"/>
      <c r="AI17" s="12">
        <v>1</v>
      </c>
      <c r="AJ17" s="34"/>
    </row>
    <row r="18" spans="2:36" ht="15.75" customHeight="1">
      <c r="B18" s="95">
        <v>19</v>
      </c>
      <c r="C18" s="110" t="s">
        <v>67</v>
      </c>
      <c r="D18" s="69" t="s">
        <v>68</v>
      </c>
      <c r="E18" s="98">
        <v>43928</v>
      </c>
      <c r="F18" s="12">
        <v>2020</v>
      </c>
      <c r="G18" s="69" t="s">
        <v>69</v>
      </c>
      <c r="H18" s="12" t="s">
        <v>43</v>
      </c>
      <c r="J18" s="18" t="s">
        <v>70</v>
      </c>
      <c r="M18" s="29"/>
      <c r="N18" s="12">
        <v>1</v>
      </c>
      <c r="P18" s="12">
        <v>1</v>
      </c>
      <c r="R18" s="12">
        <v>1</v>
      </c>
      <c r="Y18" s="12">
        <v>1</v>
      </c>
      <c r="AA18" s="12">
        <v>1</v>
      </c>
      <c r="AJ18" s="26"/>
    </row>
    <row r="19" spans="2:36" ht="15.75" customHeight="1">
      <c r="B19" s="99">
        <v>20</v>
      </c>
      <c r="C19" s="51"/>
      <c r="D19" s="55"/>
      <c r="E19" s="94"/>
      <c r="G19" s="55"/>
      <c r="J19" s="18" t="s">
        <v>349</v>
      </c>
      <c r="M19" s="29"/>
      <c r="AJ19" s="26"/>
    </row>
    <row r="20" spans="2:36" ht="15.75" customHeight="1">
      <c r="B20" s="93">
        <v>21</v>
      </c>
      <c r="C20" s="66" t="s">
        <v>71</v>
      </c>
      <c r="D20" s="69" t="s">
        <v>72</v>
      </c>
      <c r="E20" s="98">
        <v>43858</v>
      </c>
      <c r="F20" s="12">
        <v>2020</v>
      </c>
      <c r="G20" s="69" t="s">
        <v>73</v>
      </c>
      <c r="H20" s="12" t="s">
        <v>74</v>
      </c>
      <c r="J20" s="18" t="s">
        <v>75</v>
      </c>
      <c r="M20" s="29"/>
      <c r="AJ20" s="26"/>
    </row>
    <row r="21" spans="2:36" ht="15.75" customHeight="1">
      <c r="B21" s="95">
        <v>22</v>
      </c>
      <c r="C21" s="66" t="s">
        <v>76</v>
      </c>
      <c r="D21" s="69" t="s">
        <v>77</v>
      </c>
      <c r="E21" s="98">
        <v>43832</v>
      </c>
      <c r="F21" s="12">
        <v>2020</v>
      </c>
      <c r="G21" s="69" t="s">
        <v>78</v>
      </c>
      <c r="H21" s="12" t="s">
        <v>43</v>
      </c>
      <c r="J21" s="18" t="s">
        <v>79</v>
      </c>
      <c r="M21" s="25">
        <v>1</v>
      </c>
      <c r="N21" s="12">
        <v>1</v>
      </c>
      <c r="O21" s="12">
        <v>1</v>
      </c>
      <c r="S21" s="12">
        <v>1</v>
      </c>
      <c r="AJ21" s="26"/>
    </row>
    <row r="22" spans="2:36" ht="15.75" customHeight="1">
      <c r="B22" s="95">
        <v>23</v>
      </c>
      <c r="C22" s="111" t="s">
        <v>80</v>
      </c>
      <c r="D22" s="69" t="s">
        <v>81</v>
      </c>
      <c r="E22" s="98">
        <v>43941</v>
      </c>
      <c r="F22" s="12">
        <v>2020</v>
      </c>
      <c r="G22" s="69" t="s">
        <v>82</v>
      </c>
      <c r="H22" s="12" t="s">
        <v>43</v>
      </c>
      <c r="J22" s="18" t="s">
        <v>83</v>
      </c>
      <c r="M22" s="25">
        <v>1</v>
      </c>
      <c r="O22" s="12">
        <v>1</v>
      </c>
      <c r="P22" s="12">
        <v>1</v>
      </c>
      <c r="W22" s="12">
        <v>1</v>
      </c>
      <c r="AA22" s="12">
        <v>1</v>
      </c>
      <c r="AJ22" s="26"/>
    </row>
    <row r="23" spans="2:36" ht="15.75" customHeight="1">
      <c r="B23" s="95">
        <v>24</v>
      </c>
      <c r="C23" s="66" t="s">
        <v>84</v>
      </c>
      <c r="D23" s="69" t="s">
        <v>85</v>
      </c>
      <c r="E23" s="98">
        <v>43817</v>
      </c>
      <c r="F23" s="12">
        <v>2019</v>
      </c>
      <c r="G23" s="69" t="s">
        <v>86</v>
      </c>
      <c r="H23" s="12" t="s">
        <v>43</v>
      </c>
      <c r="J23" s="18" t="s">
        <v>87</v>
      </c>
      <c r="M23" s="29"/>
      <c r="U23" s="12">
        <v>1</v>
      </c>
      <c r="Y23" s="12">
        <v>1</v>
      </c>
      <c r="AH23" s="12">
        <v>1</v>
      </c>
      <c r="AJ23" s="26"/>
    </row>
    <row r="24" spans="2:36" ht="15.75" customHeight="1">
      <c r="B24" s="99">
        <v>25</v>
      </c>
      <c r="C24" s="112" t="s">
        <v>350</v>
      </c>
      <c r="D24" s="69" t="s">
        <v>351</v>
      </c>
      <c r="E24" s="98">
        <v>43889</v>
      </c>
      <c r="F24" s="12">
        <v>2020</v>
      </c>
      <c r="G24" s="69" t="s">
        <v>352</v>
      </c>
      <c r="H24" s="12" t="s">
        <v>43</v>
      </c>
      <c r="J24" s="18" t="s">
        <v>353</v>
      </c>
      <c r="M24" s="29"/>
      <c r="AJ24" s="26"/>
    </row>
    <row r="25" spans="2:36" ht="15.75" customHeight="1">
      <c r="B25" s="95">
        <v>27</v>
      </c>
      <c r="C25" s="113" t="s">
        <v>88</v>
      </c>
      <c r="D25" s="114" t="s">
        <v>354</v>
      </c>
      <c r="E25" s="98">
        <v>43951</v>
      </c>
      <c r="F25" s="12">
        <v>2020</v>
      </c>
      <c r="G25" s="69" t="s">
        <v>90</v>
      </c>
      <c r="H25" s="12" t="s">
        <v>355</v>
      </c>
      <c r="J25" s="18" t="s">
        <v>91</v>
      </c>
      <c r="M25" s="29"/>
      <c r="Y25" s="12">
        <v>1</v>
      </c>
      <c r="AJ25" s="26"/>
    </row>
    <row r="26" spans="2:36" ht="15.75" customHeight="1">
      <c r="B26" s="95">
        <v>28</v>
      </c>
      <c r="C26" s="115" t="s">
        <v>92</v>
      </c>
      <c r="D26" s="69" t="s">
        <v>93</v>
      </c>
      <c r="E26" s="98">
        <v>43757</v>
      </c>
      <c r="F26" s="12">
        <v>2019</v>
      </c>
      <c r="G26" s="69" t="s">
        <v>94</v>
      </c>
      <c r="H26" s="12" t="s">
        <v>43</v>
      </c>
      <c r="J26" s="18" t="s">
        <v>95</v>
      </c>
      <c r="M26" s="25">
        <v>1</v>
      </c>
      <c r="N26" s="12">
        <v>1</v>
      </c>
      <c r="O26" s="12">
        <v>1</v>
      </c>
      <c r="P26" s="12">
        <v>1</v>
      </c>
      <c r="Q26" s="12">
        <v>1</v>
      </c>
      <c r="V26" s="12">
        <v>1</v>
      </c>
      <c r="AJ26" s="26"/>
    </row>
    <row r="27" spans="2:36" ht="15.75" customHeight="1">
      <c r="B27" s="95">
        <v>29</v>
      </c>
      <c r="C27" s="116" t="s">
        <v>96</v>
      </c>
      <c r="D27" s="69" t="s">
        <v>97</v>
      </c>
      <c r="E27" s="94"/>
      <c r="F27" s="12">
        <v>2020</v>
      </c>
      <c r="G27" s="69" t="s">
        <v>98</v>
      </c>
      <c r="H27" s="12" t="s">
        <v>356</v>
      </c>
      <c r="J27" s="18" t="s">
        <v>100</v>
      </c>
      <c r="M27" s="29"/>
      <c r="R27" s="12">
        <v>1</v>
      </c>
      <c r="AJ27" s="26"/>
    </row>
    <row r="28" spans="2:36" ht="15.75" customHeight="1">
      <c r="B28" s="101">
        <v>30</v>
      </c>
      <c r="C28" s="107" t="s">
        <v>357</v>
      </c>
      <c r="D28" s="69" t="s">
        <v>358</v>
      </c>
      <c r="E28" s="94"/>
      <c r="F28" s="12">
        <v>2018</v>
      </c>
      <c r="G28" s="69" t="s">
        <v>359</v>
      </c>
      <c r="H28" s="12" t="s">
        <v>43</v>
      </c>
      <c r="J28" s="18" t="s">
        <v>360</v>
      </c>
      <c r="M28" s="29"/>
      <c r="AJ28" s="26"/>
    </row>
    <row r="29" spans="2:36" ht="15.75" customHeight="1">
      <c r="B29" s="99">
        <v>31</v>
      </c>
      <c r="C29" s="51"/>
      <c r="D29" s="55"/>
      <c r="E29" s="94"/>
      <c r="G29" s="55"/>
      <c r="J29" s="18" t="s">
        <v>361</v>
      </c>
      <c r="M29" s="29"/>
      <c r="AJ29" s="26"/>
    </row>
    <row r="30" spans="2:36" ht="15.75" customHeight="1">
      <c r="B30" s="99">
        <v>32</v>
      </c>
      <c r="C30" s="51"/>
      <c r="D30" s="55"/>
      <c r="E30" s="94"/>
      <c r="G30" s="55"/>
      <c r="J30" s="18" t="s">
        <v>362</v>
      </c>
      <c r="M30" s="29"/>
      <c r="AJ30" s="26"/>
    </row>
    <row r="31" spans="2:36" ht="15.75" customHeight="1">
      <c r="B31" s="95">
        <v>33</v>
      </c>
      <c r="C31" s="117" t="s">
        <v>101</v>
      </c>
      <c r="D31" s="69" t="s">
        <v>102</v>
      </c>
      <c r="E31" s="98">
        <v>43801</v>
      </c>
      <c r="F31" s="12">
        <v>2019</v>
      </c>
      <c r="G31" s="69" t="s">
        <v>103</v>
      </c>
      <c r="H31" s="12" t="s">
        <v>104</v>
      </c>
      <c r="J31" s="18" t="s">
        <v>105</v>
      </c>
      <c r="M31" s="29"/>
      <c r="N31" s="12">
        <v>1</v>
      </c>
      <c r="O31" s="12">
        <v>1</v>
      </c>
      <c r="R31" s="12">
        <v>1</v>
      </c>
      <c r="V31" s="12">
        <v>1</v>
      </c>
      <c r="AJ31" s="26"/>
    </row>
    <row r="32" spans="2:36" ht="15.75" customHeight="1">
      <c r="B32" s="99">
        <v>34</v>
      </c>
      <c r="C32" s="51"/>
      <c r="D32" s="55"/>
      <c r="E32" s="118"/>
      <c r="G32" s="55"/>
      <c r="J32" s="18" t="s">
        <v>363</v>
      </c>
      <c r="M32" s="29"/>
      <c r="AJ32" s="26"/>
    </row>
    <row r="33" spans="2:36" ht="15.75" customHeight="1">
      <c r="B33" s="99">
        <v>35</v>
      </c>
      <c r="C33" s="51"/>
      <c r="D33" s="55"/>
      <c r="E33" s="94"/>
      <c r="G33" s="55"/>
      <c r="J33" s="18" t="s">
        <v>364</v>
      </c>
      <c r="M33" s="29"/>
      <c r="AJ33" s="26"/>
    </row>
    <row r="34" spans="2:36" ht="15.75" customHeight="1">
      <c r="B34" s="99">
        <v>36</v>
      </c>
      <c r="C34" s="51"/>
      <c r="D34" s="55"/>
      <c r="E34" s="94"/>
      <c r="G34" s="55"/>
      <c r="J34" s="18" t="s">
        <v>365</v>
      </c>
      <c r="M34" s="29"/>
      <c r="AJ34" s="26"/>
    </row>
    <row r="35" spans="2:36" ht="15.75" customHeight="1">
      <c r="B35" s="99">
        <v>37</v>
      </c>
      <c r="C35" s="51"/>
      <c r="D35" s="55"/>
      <c r="E35" s="94"/>
      <c r="G35" s="55"/>
      <c r="J35" s="18" t="s">
        <v>366</v>
      </c>
      <c r="M35" s="29"/>
      <c r="AJ35" s="26"/>
    </row>
    <row r="36" spans="2:36" ht="15.75" customHeight="1">
      <c r="B36" s="95">
        <v>38</v>
      </c>
      <c r="C36" s="119" t="s">
        <v>106</v>
      </c>
      <c r="D36" s="69" t="s">
        <v>107</v>
      </c>
      <c r="E36" s="98">
        <v>43881</v>
      </c>
      <c r="F36" s="12">
        <v>2020</v>
      </c>
      <c r="G36" s="69" t="s">
        <v>108</v>
      </c>
      <c r="H36" s="12" t="s">
        <v>43</v>
      </c>
      <c r="J36" s="18" t="s">
        <v>109</v>
      </c>
      <c r="M36" s="25">
        <v>1</v>
      </c>
      <c r="N36" s="12">
        <v>1</v>
      </c>
      <c r="P36" s="12">
        <v>1</v>
      </c>
      <c r="AJ36" s="26"/>
    </row>
    <row r="37" spans="2:36" ht="15.75" customHeight="1">
      <c r="B37" s="95">
        <v>39</v>
      </c>
      <c r="C37" s="120" t="s">
        <v>110</v>
      </c>
      <c r="D37" s="69" t="s">
        <v>111</v>
      </c>
      <c r="E37" s="98">
        <v>43963</v>
      </c>
      <c r="F37" s="12">
        <v>2020</v>
      </c>
      <c r="G37" s="69" t="s">
        <v>112</v>
      </c>
      <c r="H37" s="12" t="s">
        <v>43</v>
      </c>
      <c r="J37" s="18" t="s">
        <v>113</v>
      </c>
      <c r="M37" s="29"/>
      <c r="N37" s="12">
        <v>1</v>
      </c>
      <c r="P37" s="12">
        <v>1</v>
      </c>
      <c r="S37" s="12">
        <v>1</v>
      </c>
      <c r="Y37" s="12">
        <v>1</v>
      </c>
      <c r="AA37" s="12">
        <v>1</v>
      </c>
      <c r="AJ37" s="26"/>
    </row>
    <row r="38" spans="2:36">
      <c r="B38" s="95">
        <v>40</v>
      </c>
      <c r="C38" s="121" t="s">
        <v>114</v>
      </c>
      <c r="D38" s="122" t="s">
        <v>115</v>
      </c>
      <c r="E38" s="98">
        <v>43819</v>
      </c>
      <c r="F38" s="12">
        <v>2019</v>
      </c>
      <c r="G38" s="69" t="s">
        <v>116</v>
      </c>
      <c r="H38" s="12" t="s">
        <v>43</v>
      </c>
      <c r="J38" s="18" t="s">
        <v>117</v>
      </c>
      <c r="M38" s="29"/>
      <c r="N38" s="12">
        <v>1</v>
      </c>
      <c r="R38" s="12">
        <v>1</v>
      </c>
      <c r="T38" s="12">
        <v>1</v>
      </c>
      <c r="U38" s="12">
        <v>1</v>
      </c>
      <c r="V38" s="12">
        <v>1</v>
      </c>
      <c r="AJ38" s="26"/>
    </row>
    <row r="39" spans="2:36" ht="15.75" customHeight="1">
      <c r="B39" s="99">
        <v>41</v>
      </c>
      <c r="C39" s="51"/>
      <c r="D39" s="55"/>
      <c r="E39" s="94"/>
      <c r="G39" s="55"/>
      <c r="J39" s="18" t="s">
        <v>367</v>
      </c>
      <c r="M39" s="29"/>
      <c r="AJ39" s="26"/>
    </row>
    <row r="40" spans="2:36" ht="15.75" customHeight="1">
      <c r="B40" s="99">
        <v>42</v>
      </c>
      <c r="C40" s="51"/>
      <c r="D40" s="55"/>
      <c r="E40" s="94"/>
      <c r="G40" s="55"/>
      <c r="J40" s="18" t="s">
        <v>368</v>
      </c>
      <c r="M40" s="29"/>
      <c r="AJ40" s="26"/>
    </row>
    <row r="41" spans="2:36" ht="15.75" customHeight="1">
      <c r="B41" s="99">
        <v>43</v>
      </c>
      <c r="C41" s="51"/>
      <c r="D41" s="55"/>
      <c r="E41" s="94"/>
      <c r="G41" s="55"/>
      <c r="J41" s="18" t="s">
        <v>369</v>
      </c>
      <c r="M41" s="29"/>
      <c r="AJ41" s="26"/>
    </row>
    <row r="42" spans="2:36" ht="15.75" customHeight="1">
      <c r="B42" s="95">
        <v>44</v>
      </c>
      <c r="C42" s="66" t="s">
        <v>118</v>
      </c>
      <c r="D42" s="69" t="s">
        <v>119</v>
      </c>
      <c r="E42" s="98">
        <v>43957</v>
      </c>
      <c r="F42" s="12">
        <v>2020</v>
      </c>
      <c r="G42" s="69" t="s">
        <v>20</v>
      </c>
      <c r="H42" s="12" t="s">
        <v>43</v>
      </c>
      <c r="J42" s="18" t="s">
        <v>120</v>
      </c>
      <c r="M42" s="29"/>
      <c r="X42" s="12">
        <v>1</v>
      </c>
      <c r="AJ42" s="26"/>
    </row>
    <row r="43" spans="2:36" ht="15.75" customHeight="1">
      <c r="B43" s="95">
        <v>45</v>
      </c>
      <c r="C43" s="66" t="s">
        <v>121</v>
      </c>
      <c r="D43" s="69" t="s">
        <v>122</v>
      </c>
      <c r="E43" s="98">
        <v>43922</v>
      </c>
      <c r="F43" s="12">
        <v>2020</v>
      </c>
      <c r="G43" s="69" t="s">
        <v>123</v>
      </c>
      <c r="H43" s="12" t="s">
        <v>43</v>
      </c>
      <c r="J43" s="18" t="s">
        <v>124</v>
      </c>
      <c r="M43" s="29"/>
      <c r="P43" s="12">
        <v>1</v>
      </c>
      <c r="X43" s="12">
        <v>1</v>
      </c>
      <c r="AC43" s="12">
        <v>1</v>
      </c>
      <c r="AI43" s="12">
        <v>1</v>
      </c>
      <c r="AJ43" s="34"/>
    </row>
    <row r="44" spans="2:36" ht="15.75" customHeight="1">
      <c r="B44" s="93">
        <v>46</v>
      </c>
      <c r="C44" s="66" t="s">
        <v>370</v>
      </c>
      <c r="D44" s="55"/>
      <c r="E44" s="94"/>
      <c r="G44" s="55"/>
      <c r="J44" s="18" t="s">
        <v>128</v>
      </c>
      <c r="M44" s="29"/>
      <c r="U44" s="12">
        <v>1</v>
      </c>
      <c r="AH44" s="12">
        <v>1</v>
      </c>
      <c r="AJ44" s="26"/>
    </row>
    <row r="45" spans="2:36" ht="15.75" customHeight="1">
      <c r="B45" s="95">
        <v>47</v>
      </c>
      <c r="C45" s="66" t="s">
        <v>129</v>
      </c>
      <c r="D45" s="69" t="s">
        <v>130</v>
      </c>
      <c r="E45" s="98">
        <v>43875</v>
      </c>
      <c r="F45" s="12">
        <v>2020</v>
      </c>
      <c r="G45" s="69" t="s">
        <v>131</v>
      </c>
      <c r="H45" s="12" t="s">
        <v>43</v>
      </c>
      <c r="J45" s="18" t="s">
        <v>132</v>
      </c>
      <c r="M45" s="25">
        <v>1</v>
      </c>
      <c r="N45" s="12">
        <v>1</v>
      </c>
      <c r="O45" s="12">
        <v>1</v>
      </c>
      <c r="P45" s="12">
        <v>1</v>
      </c>
      <c r="Q45" s="12">
        <v>1</v>
      </c>
      <c r="V45" s="12">
        <v>1</v>
      </c>
      <c r="AJ45" s="26"/>
    </row>
    <row r="46" spans="2:36" ht="15.75" customHeight="1">
      <c r="B46" s="99">
        <v>48</v>
      </c>
      <c r="C46" s="51"/>
      <c r="D46" s="55"/>
      <c r="E46" s="94"/>
      <c r="G46" s="55"/>
      <c r="J46" s="18" t="s">
        <v>371</v>
      </c>
      <c r="M46" s="29"/>
      <c r="AJ46" s="26"/>
    </row>
    <row r="47" spans="2:36" ht="15.75" customHeight="1">
      <c r="B47" s="99">
        <v>49</v>
      </c>
      <c r="C47" s="51"/>
      <c r="D47" s="55"/>
      <c r="E47" s="94"/>
      <c r="G47" s="55"/>
      <c r="J47" s="18" t="s">
        <v>372</v>
      </c>
      <c r="M47" s="29"/>
      <c r="AJ47" s="26"/>
    </row>
    <row r="48" spans="2:36" ht="15.75" customHeight="1">
      <c r="B48" s="95">
        <v>50</v>
      </c>
      <c r="C48" s="66" t="s">
        <v>133</v>
      </c>
      <c r="D48" s="69" t="s">
        <v>134</v>
      </c>
      <c r="E48" s="98">
        <v>43853</v>
      </c>
      <c r="F48" s="12">
        <v>2020</v>
      </c>
      <c r="G48" s="69" t="s">
        <v>135</v>
      </c>
      <c r="H48" s="12" t="s">
        <v>373</v>
      </c>
      <c r="J48" s="18" t="s">
        <v>136</v>
      </c>
      <c r="M48" s="29"/>
      <c r="Y48" s="12">
        <v>1</v>
      </c>
      <c r="AJ48" s="26"/>
    </row>
    <row r="49" spans="2:36" ht="15.75" customHeight="1">
      <c r="B49" s="93">
        <v>51</v>
      </c>
      <c r="C49" s="66" t="s">
        <v>374</v>
      </c>
      <c r="D49" s="55"/>
      <c r="E49" s="94"/>
      <c r="G49" s="55"/>
      <c r="H49" s="12" t="s">
        <v>35</v>
      </c>
      <c r="J49" s="18" t="s">
        <v>138</v>
      </c>
      <c r="M49" s="29"/>
      <c r="Z49" s="12">
        <v>1</v>
      </c>
      <c r="AJ49" s="26"/>
    </row>
    <row r="50" spans="2:36" ht="13">
      <c r="B50" s="99">
        <v>52</v>
      </c>
      <c r="C50" s="51"/>
      <c r="D50" s="55"/>
      <c r="E50" s="94"/>
      <c r="G50" s="55"/>
      <c r="J50" s="18" t="s">
        <v>375</v>
      </c>
      <c r="M50" s="29"/>
      <c r="AJ50" s="26"/>
    </row>
    <row r="51" spans="2:36" ht="13">
      <c r="B51" s="99">
        <v>53</v>
      </c>
      <c r="C51" s="51"/>
      <c r="D51" s="55"/>
      <c r="E51" s="94"/>
      <c r="G51" s="55"/>
      <c r="J51" s="18" t="s">
        <v>376</v>
      </c>
      <c r="M51" s="29"/>
      <c r="AJ51" s="26"/>
    </row>
    <row r="52" spans="2:36" ht="14">
      <c r="B52" s="99">
        <v>54</v>
      </c>
      <c r="C52" s="12" t="s">
        <v>377</v>
      </c>
      <c r="D52" s="69" t="s">
        <v>378</v>
      </c>
      <c r="E52" s="98">
        <v>43633</v>
      </c>
      <c r="F52" s="12">
        <v>2019</v>
      </c>
      <c r="G52" s="69" t="s">
        <v>379</v>
      </c>
      <c r="H52" s="12" t="s">
        <v>380</v>
      </c>
      <c r="J52" s="18" t="s">
        <v>381</v>
      </c>
      <c r="M52" s="29"/>
      <c r="AJ52" s="26"/>
    </row>
    <row r="53" spans="2:36" ht="42">
      <c r="B53" s="99">
        <v>55</v>
      </c>
      <c r="C53" s="66" t="s">
        <v>382</v>
      </c>
      <c r="D53" s="69" t="s">
        <v>383</v>
      </c>
      <c r="E53" s="98">
        <v>43810</v>
      </c>
      <c r="F53" s="12">
        <v>2019</v>
      </c>
      <c r="G53" s="69" t="s">
        <v>384</v>
      </c>
      <c r="H53" s="12" t="s">
        <v>43</v>
      </c>
      <c r="J53" s="18" t="s">
        <v>385</v>
      </c>
      <c r="M53" s="29"/>
      <c r="AJ53" s="26"/>
    </row>
    <row r="54" spans="2:36" ht="13">
      <c r="B54" s="99">
        <v>56</v>
      </c>
      <c r="C54" s="51"/>
      <c r="D54" s="55"/>
      <c r="E54" s="94"/>
      <c r="G54" s="55"/>
      <c r="J54" s="18" t="s">
        <v>386</v>
      </c>
      <c r="M54" s="29"/>
      <c r="AJ54" s="26"/>
    </row>
    <row r="55" spans="2:36" ht="28">
      <c r="B55" s="93">
        <v>57</v>
      </c>
      <c r="C55" s="66" t="s">
        <v>139</v>
      </c>
      <c r="D55" s="69" t="s">
        <v>140</v>
      </c>
      <c r="E55" s="98">
        <v>43614</v>
      </c>
      <c r="F55" s="12">
        <v>2019</v>
      </c>
      <c r="G55" s="69" t="s">
        <v>141</v>
      </c>
      <c r="H55" s="12" t="s">
        <v>380</v>
      </c>
      <c r="J55" s="18" t="s">
        <v>142</v>
      </c>
      <c r="M55" s="29"/>
      <c r="R55" s="12">
        <v>1</v>
      </c>
      <c r="AJ55" s="26"/>
    </row>
    <row r="56" spans="2:36" ht="14">
      <c r="B56" s="95">
        <v>58</v>
      </c>
      <c r="C56" s="66" t="s">
        <v>143</v>
      </c>
      <c r="D56" s="69" t="s">
        <v>144</v>
      </c>
      <c r="E56" s="98">
        <v>43949</v>
      </c>
      <c r="F56" s="12">
        <v>2020</v>
      </c>
      <c r="G56" s="69" t="s">
        <v>145</v>
      </c>
      <c r="H56" s="12" t="s">
        <v>43</v>
      </c>
      <c r="J56" s="18" t="s">
        <v>146</v>
      </c>
      <c r="M56" s="29"/>
      <c r="N56" s="12">
        <v>1</v>
      </c>
      <c r="Y56" s="12">
        <v>1</v>
      </c>
      <c r="AJ56" s="26"/>
    </row>
    <row r="57" spans="2:36" ht="13">
      <c r="B57" s="99">
        <v>59</v>
      </c>
      <c r="C57" s="51"/>
      <c r="D57" s="55"/>
      <c r="E57" s="94"/>
      <c r="G57" s="55"/>
      <c r="J57" s="18" t="s">
        <v>387</v>
      </c>
      <c r="M57" s="29"/>
      <c r="AJ57" s="26"/>
    </row>
    <row r="58" spans="2:36" ht="13">
      <c r="B58" s="99">
        <v>60</v>
      </c>
      <c r="C58" s="51"/>
      <c r="D58" s="55"/>
      <c r="E58" s="94"/>
      <c r="G58" s="55"/>
      <c r="J58" s="18" t="s">
        <v>388</v>
      </c>
      <c r="M58" s="29"/>
      <c r="AJ58" s="26"/>
    </row>
    <row r="59" spans="2:36" ht="13">
      <c r="B59" s="99">
        <v>61</v>
      </c>
      <c r="C59" s="51"/>
      <c r="D59" s="55"/>
      <c r="E59" s="94"/>
      <c r="G59" s="55"/>
      <c r="J59" s="18" t="s">
        <v>389</v>
      </c>
      <c r="M59" s="29"/>
      <c r="AJ59" s="26"/>
    </row>
    <row r="60" spans="2:36" ht="13">
      <c r="B60" s="99">
        <v>62</v>
      </c>
      <c r="C60" s="51"/>
      <c r="D60" s="55"/>
      <c r="E60" s="94"/>
      <c r="G60" s="55"/>
      <c r="J60" s="18" t="s">
        <v>390</v>
      </c>
      <c r="M60" s="29"/>
      <c r="AJ60" s="26"/>
    </row>
    <row r="61" spans="2:36" ht="42">
      <c r="B61" s="95">
        <v>63</v>
      </c>
      <c r="C61" s="66" t="s">
        <v>147</v>
      </c>
      <c r="D61" s="69" t="s">
        <v>148</v>
      </c>
      <c r="E61" s="98">
        <v>43763</v>
      </c>
      <c r="F61" s="12">
        <v>2019</v>
      </c>
      <c r="G61" s="69" t="s">
        <v>149</v>
      </c>
      <c r="H61" s="12" t="s">
        <v>43</v>
      </c>
      <c r="J61" s="18" t="s">
        <v>150</v>
      </c>
      <c r="M61" s="29"/>
      <c r="N61" s="12">
        <v>1</v>
      </c>
      <c r="U61" s="12">
        <v>1</v>
      </c>
      <c r="AJ61" s="26"/>
    </row>
    <row r="62" spans="2:36" ht="28">
      <c r="B62" s="95">
        <v>64</v>
      </c>
      <c r="C62" s="66" t="s">
        <v>151</v>
      </c>
      <c r="D62" s="55"/>
      <c r="E62" s="98">
        <v>43966</v>
      </c>
      <c r="F62" s="12">
        <v>2020</v>
      </c>
      <c r="G62" s="69" t="s">
        <v>152</v>
      </c>
      <c r="H62" s="12" t="s">
        <v>35</v>
      </c>
      <c r="J62" s="18" t="s">
        <v>153</v>
      </c>
      <c r="M62" s="29"/>
      <c r="N62" s="12">
        <v>1</v>
      </c>
      <c r="AJ62" s="26"/>
    </row>
    <row r="63" spans="2:36" ht="13">
      <c r="B63" s="99">
        <v>65</v>
      </c>
      <c r="C63" s="66"/>
      <c r="D63" s="55"/>
      <c r="E63" s="94"/>
      <c r="G63" s="55"/>
      <c r="J63" s="18" t="s">
        <v>391</v>
      </c>
      <c r="M63" s="29"/>
      <c r="AJ63" s="26"/>
    </row>
    <row r="64" spans="2:36" ht="28">
      <c r="B64" s="95">
        <v>66</v>
      </c>
      <c r="C64" s="66" t="s">
        <v>154</v>
      </c>
      <c r="D64" s="69" t="s">
        <v>155</v>
      </c>
      <c r="E64" s="98">
        <v>43966</v>
      </c>
      <c r="F64" s="12">
        <v>2020</v>
      </c>
      <c r="G64" s="69" t="s">
        <v>156</v>
      </c>
      <c r="H64" s="12" t="s">
        <v>43</v>
      </c>
      <c r="J64" s="18" t="s">
        <v>157</v>
      </c>
      <c r="M64" s="29"/>
      <c r="AH64" s="12">
        <v>1</v>
      </c>
      <c r="AJ64" s="26"/>
    </row>
    <row r="65" spans="2:36" ht="47">
      <c r="B65" s="99">
        <v>67</v>
      </c>
      <c r="C65" s="123"/>
      <c r="D65" s="55"/>
      <c r="E65" s="94"/>
      <c r="G65" s="55"/>
      <c r="J65" s="18" t="s">
        <v>392</v>
      </c>
      <c r="M65" s="29"/>
      <c r="AJ65" s="26"/>
    </row>
    <row r="66" spans="2:36" ht="47">
      <c r="B66" s="99">
        <v>68</v>
      </c>
      <c r="C66" s="124"/>
      <c r="D66" s="55"/>
      <c r="E66" s="94"/>
      <c r="G66" s="55"/>
      <c r="J66" s="18" t="s">
        <v>393</v>
      </c>
      <c r="M66" s="29"/>
      <c r="AJ66" s="26"/>
    </row>
    <row r="67" spans="2:36" ht="42">
      <c r="B67" s="95">
        <v>69</v>
      </c>
      <c r="C67" s="66" t="s">
        <v>158</v>
      </c>
      <c r="D67" s="69" t="s">
        <v>159</v>
      </c>
      <c r="E67" s="98">
        <v>43896</v>
      </c>
      <c r="F67" s="12">
        <v>2020</v>
      </c>
      <c r="G67" s="69" t="s">
        <v>160</v>
      </c>
      <c r="H67" s="12" t="s">
        <v>43</v>
      </c>
      <c r="J67" s="18" t="s">
        <v>161</v>
      </c>
      <c r="M67" s="29"/>
      <c r="AJ67" s="26"/>
    </row>
    <row r="68" spans="2:36" ht="28">
      <c r="B68" s="93">
        <v>70</v>
      </c>
      <c r="C68" s="66" t="s">
        <v>162</v>
      </c>
      <c r="D68" s="55"/>
      <c r="E68" s="98">
        <v>43966</v>
      </c>
      <c r="F68" s="12">
        <v>2020</v>
      </c>
      <c r="G68" s="69" t="s">
        <v>163</v>
      </c>
      <c r="H68" s="12" t="s">
        <v>35</v>
      </c>
      <c r="J68" s="18" t="s">
        <v>164</v>
      </c>
      <c r="M68" s="29"/>
      <c r="P68" s="12">
        <v>1</v>
      </c>
      <c r="T68" s="12">
        <v>1</v>
      </c>
      <c r="Z68" s="12">
        <v>1</v>
      </c>
      <c r="AG68" s="12">
        <v>1</v>
      </c>
      <c r="AH68" s="12">
        <v>1</v>
      </c>
      <c r="AI68" s="12">
        <v>1</v>
      </c>
      <c r="AJ68" s="34"/>
    </row>
    <row r="69" spans="2:36" ht="13">
      <c r="B69" s="99">
        <v>71</v>
      </c>
      <c r="C69" s="51"/>
      <c r="D69" s="55"/>
      <c r="E69" s="94"/>
      <c r="G69" s="55"/>
      <c r="J69" s="18" t="s">
        <v>394</v>
      </c>
      <c r="M69" s="29"/>
      <c r="AJ69" s="26"/>
    </row>
    <row r="70" spans="2:36" ht="28">
      <c r="B70" s="95">
        <v>72</v>
      </c>
      <c r="C70" s="66" t="s">
        <v>165</v>
      </c>
      <c r="D70" s="69" t="s">
        <v>166</v>
      </c>
      <c r="E70" s="98">
        <v>43804</v>
      </c>
      <c r="F70" s="12">
        <v>2019</v>
      </c>
      <c r="G70" s="69" t="s">
        <v>167</v>
      </c>
      <c r="H70" s="12" t="s">
        <v>43</v>
      </c>
      <c r="J70" s="18" t="s">
        <v>168</v>
      </c>
      <c r="M70" s="29"/>
      <c r="N70" s="12">
        <v>1</v>
      </c>
      <c r="AB70" s="12">
        <v>1</v>
      </c>
      <c r="AJ70" s="26"/>
    </row>
    <row r="71" spans="2:36" ht="13">
      <c r="B71" s="99">
        <v>73</v>
      </c>
      <c r="C71" s="51"/>
      <c r="D71" s="55"/>
      <c r="E71" s="94"/>
      <c r="G71" s="55"/>
      <c r="J71" s="18" t="s">
        <v>395</v>
      </c>
      <c r="M71" s="29"/>
      <c r="AJ71" s="26"/>
    </row>
    <row r="72" spans="2:36" ht="14">
      <c r="B72" s="95">
        <v>74</v>
      </c>
      <c r="C72" s="66" t="s">
        <v>169</v>
      </c>
      <c r="D72" s="69" t="s">
        <v>170</v>
      </c>
      <c r="E72" s="98">
        <v>43599</v>
      </c>
      <c r="F72" s="12">
        <v>2019</v>
      </c>
      <c r="G72" s="69" t="s">
        <v>171</v>
      </c>
      <c r="H72" s="12" t="s">
        <v>43</v>
      </c>
      <c r="J72" s="18" t="s">
        <v>172</v>
      </c>
      <c r="M72" s="29"/>
      <c r="R72" s="12">
        <v>1</v>
      </c>
      <c r="AJ72" s="26"/>
    </row>
    <row r="73" spans="2:36" ht="84">
      <c r="B73" s="93">
        <v>75</v>
      </c>
      <c r="C73" s="66" t="s">
        <v>173</v>
      </c>
      <c r="D73" s="55"/>
      <c r="E73" s="98">
        <v>43772</v>
      </c>
      <c r="F73" s="12">
        <v>2019</v>
      </c>
      <c r="G73" s="69" t="s">
        <v>175</v>
      </c>
      <c r="H73" s="12" t="s">
        <v>43</v>
      </c>
      <c r="J73" s="18" t="s">
        <v>176</v>
      </c>
      <c r="M73" s="29"/>
      <c r="AH73" s="12">
        <v>1</v>
      </c>
      <c r="AJ73" s="26"/>
    </row>
    <row r="74" spans="2:36" ht="28">
      <c r="B74" s="95">
        <v>76</v>
      </c>
      <c r="C74" s="66" t="s">
        <v>177</v>
      </c>
      <c r="D74" s="69" t="s">
        <v>178</v>
      </c>
      <c r="E74" s="98">
        <v>43739</v>
      </c>
      <c r="F74" s="12">
        <v>2019</v>
      </c>
      <c r="G74" s="69" t="s">
        <v>179</v>
      </c>
      <c r="H74" s="12" t="s">
        <v>396</v>
      </c>
      <c r="J74" s="18" t="s">
        <v>180</v>
      </c>
      <c r="M74" s="29"/>
      <c r="N74" s="12">
        <v>1</v>
      </c>
      <c r="O74" s="12">
        <v>1</v>
      </c>
      <c r="R74" s="12">
        <v>1</v>
      </c>
      <c r="S74" s="12">
        <v>1</v>
      </c>
      <c r="T74" s="12">
        <v>1</v>
      </c>
      <c r="Y74" s="12">
        <v>1</v>
      </c>
      <c r="AC74" s="12">
        <v>1</v>
      </c>
      <c r="AF74" s="12">
        <v>1</v>
      </c>
      <c r="AG74" s="12">
        <v>1</v>
      </c>
      <c r="AH74" s="12">
        <v>1</v>
      </c>
      <c r="AI74" s="12">
        <v>1</v>
      </c>
      <c r="AJ74" s="34"/>
    </row>
    <row r="75" spans="2:36" ht="13">
      <c r="B75" s="99">
        <v>77</v>
      </c>
      <c r="C75" s="51"/>
      <c r="D75" s="55"/>
      <c r="E75" s="94"/>
      <c r="G75" s="55"/>
      <c r="J75" s="18" t="s">
        <v>397</v>
      </c>
      <c r="M75" s="29"/>
      <c r="AJ75" s="26"/>
    </row>
    <row r="76" spans="2:36" ht="56">
      <c r="B76" s="95">
        <v>78</v>
      </c>
      <c r="C76" s="66" t="s">
        <v>181</v>
      </c>
      <c r="D76" s="69" t="s">
        <v>33</v>
      </c>
      <c r="E76" s="98">
        <v>43439</v>
      </c>
      <c r="F76" s="12">
        <v>2018</v>
      </c>
      <c r="G76" s="69" t="s">
        <v>182</v>
      </c>
      <c r="H76" s="12" t="s">
        <v>43</v>
      </c>
      <c r="J76" s="18" t="s">
        <v>183</v>
      </c>
      <c r="M76" s="25">
        <v>1</v>
      </c>
      <c r="AJ76" s="26"/>
    </row>
    <row r="77" spans="2:36" ht="13">
      <c r="B77" s="99">
        <v>79</v>
      </c>
      <c r="C77" s="51"/>
      <c r="D77" s="55"/>
      <c r="E77" s="94"/>
      <c r="G77" s="55"/>
      <c r="J77" s="18" t="s">
        <v>398</v>
      </c>
      <c r="M77" s="29"/>
      <c r="AJ77" s="26"/>
    </row>
    <row r="78" spans="2:36" ht="13">
      <c r="B78" s="99">
        <v>80</v>
      </c>
      <c r="C78" s="51"/>
      <c r="D78" s="55"/>
      <c r="E78" s="94"/>
      <c r="G78" s="55"/>
      <c r="J78" s="125" t="s">
        <v>399</v>
      </c>
      <c r="M78" s="29"/>
      <c r="AJ78" s="26"/>
    </row>
    <row r="79" spans="2:36" ht="13">
      <c r="B79" s="99">
        <v>81</v>
      </c>
      <c r="C79" s="51"/>
      <c r="D79" s="55"/>
      <c r="E79" s="94"/>
      <c r="G79" s="55"/>
      <c r="J79" s="18" t="s">
        <v>400</v>
      </c>
      <c r="M79" s="29"/>
      <c r="AJ79" s="26"/>
    </row>
    <row r="80" spans="2:36" ht="13">
      <c r="B80" s="99">
        <v>82</v>
      </c>
      <c r="C80" s="51"/>
      <c r="D80" s="55"/>
      <c r="E80" s="94"/>
      <c r="G80" s="55"/>
      <c r="J80" s="18" t="s">
        <v>401</v>
      </c>
      <c r="M80" s="29"/>
      <c r="AJ80" s="26"/>
    </row>
    <row r="81" spans="1:36" ht="13">
      <c r="B81" s="99">
        <v>83</v>
      </c>
      <c r="C81" s="51"/>
      <c r="D81" s="55"/>
      <c r="E81" s="94"/>
      <c r="G81" s="55"/>
      <c r="J81" s="18" t="s">
        <v>402</v>
      </c>
      <c r="M81" s="29"/>
      <c r="AJ81" s="26"/>
    </row>
    <row r="82" spans="1:36" ht="13">
      <c r="B82" s="99">
        <v>84</v>
      </c>
      <c r="C82" s="51"/>
      <c r="D82" s="55"/>
      <c r="E82" s="94"/>
      <c r="G82" s="55"/>
      <c r="J82" s="18" t="s">
        <v>403</v>
      </c>
      <c r="M82" s="29"/>
      <c r="AJ82" s="26"/>
    </row>
    <row r="83" spans="1:36" ht="13">
      <c r="B83" s="99">
        <v>85</v>
      </c>
      <c r="C83" s="51"/>
      <c r="D83" s="55"/>
      <c r="E83" s="94"/>
      <c r="G83" s="55"/>
      <c r="J83" s="18" t="s">
        <v>404</v>
      </c>
      <c r="M83" s="29"/>
      <c r="AJ83" s="26"/>
    </row>
    <row r="84" spans="1:36" ht="42">
      <c r="B84" s="101">
        <v>86</v>
      </c>
      <c r="C84" s="66" t="s">
        <v>405</v>
      </c>
      <c r="D84" s="69" t="s">
        <v>406</v>
      </c>
      <c r="E84" s="94"/>
      <c r="G84" s="69" t="s">
        <v>407</v>
      </c>
      <c r="H84" s="12" t="s">
        <v>43</v>
      </c>
      <c r="J84" s="18" t="s">
        <v>408</v>
      </c>
      <c r="M84" s="29"/>
      <c r="AJ84" s="26"/>
    </row>
    <row r="85" spans="1:36" ht="14">
      <c r="B85" s="93">
        <v>87</v>
      </c>
      <c r="C85" s="66" t="s">
        <v>409</v>
      </c>
      <c r="D85" s="55"/>
      <c r="E85" s="94"/>
      <c r="G85" s="55"/>
      <c r="H85" s="12" t="s">
        <v>35</v>
      </c>
      <c r="J85" s="18" t="s">
        <v>185</v>
      </c>
      <c r="M85" s="29"/>
      <c r="AJ85" s="34">
        <v>1</v>
      </c>
    </row>
    <row r="86" spans="1:36" ht="14">
      <c r="B86" s="99">
        <v>88</v>
      </c>
      <c r="C86" s="66" t="s">
        <v>410</v>
      </c>
      <c r="D86" s="69" t="s">
        <v>411</v>
      </c>
      <c r="E86" s="98">
        <v>43898</v>
      </c>
      <c r="F86" s="12">
        <v>2020</v>
      </c>
      <c r="G86" s="69" t="s">
        <v>412</v>
      </c>
      <c r="H86" s="12" t="s">
        <v>413</v>
      </c>
      <c r="J86" s="18" t="s">
        <v>414</v>
      </c>
      <c r="M86" s="29"/>
      <c r="AJ86" s="26"/>
    </row>
    <row r="87" spans="1:36" ht="13">
      <c r="B87" s="99">
        <v>89</v>
      </c>
      <c r="C87" s="51"/>
      <c r="D87" s="55"/>
      <c r="E87" s="94"/>
      <c r="G87" s="55"/>
      <c r="J87" s="18" t="s">
        <v>415</v>
      </c>
      <c r="M87" s="29"/>
      <c r="AJ87" s="26"/>
    </row>
    <row r="88" spans="1:36" ht="13">
      <c r="B88" s="99">
        <v>90</v>
      </c>
      <c r="C88" s="51"/>
      <c r="D88" s="55"/>
      <c r="E88" s="94"/>
      <c r="G88" s="55"/>
      <c r="J88" s="18" t="s">
        <v>416</v>
      </c>
      <c r="M88" s="29"/>
      <c r="AJ88" s="26"/>
    </row>
    <row r="89" spans="1:36" ht="42">
      <c r="B89" s="95">
        <v>91</v>
      </c>
      <c r="C89" s="66" t="s">
        <v>186</v>
      </c>
      <c r="D89" s="69" t="s">
        <v>187</v>
      </c>
      <c r="E89" s="98">
        <v>43935</v>
      </c>
      <c r="F89" s="12">
        <v>2020</v>
      </c>
      <c r="G89" s="69" t="s">
        <v>187</v>
      </c>
      <c r="H89" s="12" t="s">
        <v>43</v>
      </c>
      <c r="J89" s="18" t="s">
        <v>188</v>
      </c>
      <c r="M89" s="47"/>
      <c r="N89" s="48"/>
      <c r="O89" s="48"/>
      <c r="P89" s="48"/>
      <c r="Q89" s="48"/>
      <c r="R89" s="49">
        <v>1</v>
      </c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50"/>
    </row>
    <row r="90" spans="1:36" ht="13">
      <c r="B90" s="12"/>
      <c r="C90" s="51"/>
      <c r="D90" s="55"/>
      <c r="E90" s="94"/>
      <c r="G90" s="55"/>
      <c r="J90" s="56"/>
      <c r="L90" s="1" t="s">
        <v>189</v>
      </c>
      <c r="M90" s="57">
        <f t="shared" ref="M90:AJ90" si="0">SUM(M2:M89)</f>
        <v>9</v>
      </c>
      <c r="N90" s="57">
        <f t="shared" si="0"/>
        <v>17</v>
      </c>
      <c r="O90" s="57">
        <f t="shared" si="0"/>
        <v>7</v>
      </c>
      <c r="P90" s="57">
        <f t="shared" si="0"/>
        <v>11</v>
      </c>
      <c r="Q90" s="57">
        <f t="shared" si="0"/>
        <v>2</v>
      </c>
      <c r="R90" s="57">
        <f t="shared" si="0"/>
        <v>9</v>
      </c>
      <c r="S90" s="57">
        <f t="shared" si="0"/>
        <v>7</v>
      </c>
      <c r="T90" s="57">
        <f t="shared" si="0"/>
        <v>4</v>
      </c>
      <c r="U90" s="57">
        <f t="shared" si="0"/>
        <v>4</v>
      </c>
      <c r="V90" s="57">
        <f t="shared" si="0"/>
        <v>4</v>
      </c>
      <c r="W90" s="57">
        <f t="shared" si="0"/>
        <v>2</v>
      </c>
      <c r="X90" s="57">
        <f t="shared" si="0"/>
        <v>2</v>
      </c>
      <c r="Y90" s="57">
        <f t="shared" si="0"/>
        <v>8</v>
      </c>
      <c r="Z90" s="57">
        <f t="shared" si="0"/>
        <v>2</v>
      </c>
      <c r="AA90" s="57">
        <f t="shared" si="0"/>
        <v>4</v>
      </c>
      <c r="AB90" s="57">
        <f t="shared" si="0"/>
        <v>2</v>
      </c>
      <c r="AC90" s="57">
        <f t="shared" si="0"/>
        <v>3</v>
      </c>
      <c r="AD90" s="57">
        <f t="shared" si="0"/>
        <v>0</v>
      </c>
      <c r="AE90" s="57">
        <f t="shared" si="0"/>
        <v>0</v>
      </c>
      <c r="AF90" s="57">
        <f t="shared" si="0"/>
        <v>1</v>
      </c>
      <c r="AG90" s="57">
        <f t="shared" si="0"/>
        <v>2</v>
      </c>
      <c r="AH90" s="57">
        <f t="shared" si="0"/>
        <v>7</v>
      </c>
      <c r="AI90" s="57">
        <f t="shared" si="0"/>
        <v>4</v>
      </c>
      <c r="AJ90" s="57">
        <f t="shared" si="0"/>
        <v>1</v>
      </c>
    </row>
    <row r="91" spans="1:36" ht="13">
      <c r="C91" s="51"/>
      <c r="D91" s="55"/>
      <c r="E91" s="94"/>
      <c r="G91" s="55"/>
      <c r="J91" s="58"/>
    </row>
    <row r="92" spans="1:36" ht="16">
      <c r="A92" s="12" t="s">
        <v>190</v>
      </c>
      <c r="B92" s="95">
        <v>1</v>
      </c>
      <c r="C92" s="66" t="s">
        <v>191</v>
      </c>
      <c r="D92" s="126" t="s">
        <v>192</v>
      </c>
      <c r="E92" s="98">
        <v>43809</v>
      </c>
      <c r="F92" s="12">
        <v>2019</v>
      </c>
      <c r="G92" s="69" t="s">
        <v>193</v>
      </c>
      <c r="H92" s="12" t="s">
        <v>194</v>
      </c>
      <c r="J92" s="60" t="s">
        <v>195</v>
      </c>
      <c r="M92" s="61">
        <v>1</v>
      </c>
      <c r="N92" s="21">
        <v>1</v>
      </c>
      <c r="O92" s="21">
        <v>1</v>
      </c>
      <c r="P92" s="21">
        <v>1</v>
      </c>
      <c r="Q92" s="20"/>
      <c r="R92" s="21">
        <v>1</v>
      </c>
      <c r="S92" s="21">
        <v>1</v>
      </c>
      <c r="T92" s="20"/>
      <c r="U92" s="21">
        <v>1</v>
      </c>
      <c r="V92" s="21">
        <v>1</v>
      </c>
      <c r="W92" s="20"/>
      <c r="X92" s="21">
        <v>1</v>
      </c>
      <c r="Y92" s="21">
        <v>1</v>
      </c>
      <c r="Z92" s="20"/>
      <c r="AA92" s="21">
        <v>1</v>
      </c>
      <c r="AB92" s="20"/>
      <c r="AC92" s="21">
        <v>1</v>
      </c>
      <c r="AD92" s="20"/>
      <c r="AE92" s="20"/>
      <c r="AF92" s="20"/>
      <c r="AG92" s="20"/>
      <c r="AH92" s="20"/>
      <c r="AI92" s="20"/>
      <c r="AJ92" s="22"/>
    </row>
    <row r="93" spans="1:36" ht="56">
      <c r="A93" s="12"/>
      <c r="B93" s="101">
        <v>2</v>
      </c>
      <c r="C93" s="66" t="s">
        <v>417</v>
      </c>
      <c r="D93" s="69" t="s">
        <v>418</v>
      </c>
      <c r="E93" s="98"/>
      <c r="F93" s="12">
        <v>2016</v>
      </c>
      <c r="G93" s="69" t="s">
        <v>419</v>
      </c>
      <c r="H93" s="12" t="s">
        <v>194</v>
      </c>
      <c r="J93" s="18" t="s">
        <v>420</v>
      </c>
      <c r="M93" s="29"/>
      <c r="AJ93" s="26"/>
    </row>
    <row r="94" spans="1:36" ht="42">
      <c r="B94" s="95">
        <v>3</v>
      </c>
      <c r="C94" s="66" t="s">
        <v>196</v>
      </c>
      <c r="D94" s="69" t="s">
        <v>197</v>
      </c>
      <c r="E94" s="98">
        <v>43589</v>
      </c>
      <c r="F94" s="12">
        <v>2019</v>
      </c>
      <c r="G94" s="69" t="s">
        <v>198</v>
      </c>
      <c r="H94" s="12" t="s">
        <v>199</v>
      </c>
      <c r="J94" s="18" t="s">
        <v>200</v>
      </c>
      <c r="M94" s="29"/>
      <c r="N94" s="12">
        <v>1</v>
      </c>
      <c r="O94" s="12">
        <v>1</v>
      </c>
      <c r="P94" s="12">
        <v>1</v>
      </c>
      <c r="Q94" s="12">
        <v>1</v>
      </c>
      <c r="R94" s="12">
        <v>1</v>
      </c>
      <c r="S94" s="12">
        <v>1</v>
      </c>
      <c r="V94" s="12">
        <v>1</v>
      </c>
      <c r="Y94" s="12">
        <v>1</v>
      </c>
      <c r="AB94" s="12">
        <v>1</v>
      </c>
      <c r="AF94" s="12">
        <v>1</v>
      </c>
      <c r="AG94" s="12">
        <v>1</v>
      </c>
      <c r="AH94" s="12"/>
      <c r="AI94" s="12"/>
      <c r="AJ94" s="34"/>
    </row>
    <row r="95" spans="1:36" ht="29">
      <c r="B95" s="95">
        <v>4</v>
      </c>
      <c r="C95" s="66" t="s">
        <v>201</v>
      </c>
      <c r="D95" s="69" t="s">
        <v>202</v>
      </c>
      <c r="E95" s="98">
        <v>43441</v>
      </c>
      <c r="F95" s="12">
        <v>2018</v>
      </c>
      <c r="G95" s="69" t="s">
        <v>193</v>
      </c>
      <c r="H95" s="12" t="s">
        <v>203</v>
      </c>
      <c r="J95" s="62" t="s">
        <v>204</v>
      </c>
      <c r="M95" s="29"/>
      <c r="N95" s="12"/>
      <c r="O95" s="12"/>
      <c r="P95" s="12"/>
      <c r="Q95" s="12"/>
      <c r="R95" s="12"/>
      <c r="S95" s="12"/>
      <c r="V95" s="12">
        <v>1</v>
      </c>
      <c r="Y95" s="12"/>
      <c r="AB95" s="12"/>
      <c r="AF95" s="12"/>
      <c r="AG95" s="12"/>
      <c r="AH95" s="12"/>
      <c r="AI95" s="12"/>
      <c r="AJ95" s="34"/>
    </row>
    <row r="96" spans="1:36" ht="56">
      <c r="B96" s="95">
        <v>5</v>
      </c>
      <c r="C96" s="112" t="s">
        <v>205</v>
      </c>
      <c r="D96" s="69" t="s">
        <v>421</v>
      </c>
      <c r="E96" s="98"/>
      <c r="F96" s="12">
        <v>2019</v>
      </c>
      <c r="G96" s="69" t="s">
        <v>207</v>
      </c>
      <c r="H96" s="12" t="s">
        <v>203</v>
      </c>
      <c r="J96" s="125" t="s">
        <v>422</v>
      </c>
      <c r="M96" s="29"/>
      <c r="R96" s="12">
        <v>1</v>
      </c>
      <c r="S96" s="12">
        <v>1</v>
      </c>
      <c r="Y96" s="12">
        <v>1</v>
      </c>
      <c r="AJ96" s="26"/>
    </row>
    <row r="97" spans="1:36" ht="42">
      <c r="B97" s="95">
        <v>6</v>
      </c>
      <c r="C97" s="66" t="s">
        <v>209</v>
      </c>
      <c r="D97" s="69" t="s">
        <v>423</v>
      </c>
      <c r="E97" s="98"/>
      <c r="F97" s="12">
        <v>2018</v>
      </c>
      <c r="G97" s="69" t="s">
        <v>211</v>
      </c>
      <c r="H97" s="12" t="s">
        <v>203</v>
      </c>
      <c r="J97" s="64" t="s">
        <v>212</v>
      </c>
      <c r="M97" s="29"/>
      <c r="R97" s="12">
        <v>1</v>
      </c>
      <c r="S97" s="12">
        <v>1</v>
      </c>
      <c r="Y97" s="12">
        <v>1</v>
      </c>
      <c r="AG97" s="12">
        <v>1</v>
      </c>
      <c r="AH97" s="12"/>
      <c r="AI97" s="12"/>
      <c r="AJ97" s="34"/>
    </row>
    <row r="98" spans="1:36" ht="56">
      <c r="B98" s="95">
        <v>7</v>
      </c>
      <c r="C98" s="66" t="s">
        <v>213</v>
      </c>
      <c r="D98" s="69" t="s">
        <v>424</v>
      </c>
      <c r="E98" s="98">
        <v>43783</v>
      </c>
      <c r="F98" s="12">
        <v>2019</v>
      </c>
      <c r="G98" s="69" t="s">
        <v>215</v>
      </c>
      <c r="H98" s="12" t="s">
        <v>203</v>
      </c>
      <c r="J98" s="127" t="s">
        <v>425</v>
      </c>
      <c r="M98" s="29"/>
      <c r="R98" s="12">
        <v>1</v>
      </c>
      <c r="S98" s="12">
        <v>1</v>
      </c>
      <c r="Y98" s="12">
        <v>1</v>
      </c>
      <c r="AJ98" s="26"/>
    </row>
    <row r="99" spans="1:36" ht="28">
      <c r="B99" s="101">
        <v>8</v>
      </c>
      <c r="C99" s="66" t="s">
        <v>426</v>
      </c>
      <c r="D99" s="69" t="s">
        <v>427</v>
      </c>
      <c r="E99" s="98">
        <v>43700</v>
      </c>
      <c r="F99" s="12">
        <v>2019</v>
      </c>
      <c r="G99" s="69" t="s">
        <v>428</v>
      </c>
      <c r="H99" s="12" t="s">
        <v>203</v>
      </c>
      <c r="J99" s="18" t="s">
        <v>429</v>
      </c>
      <c r="M99" s="29"/>
      <c r="AJ99" s="26"/>
    </row>
    <row r="100" spans="1:36" ht="42">
      <c r="B100" s="101">
        <v>9</v>
      </c>
      <c r="C100" s="66" t="s">
        <v>430</v>
      </c>
      <c r="D100" s="69" t="s">
        <v>431</v>
      </c>
      <c r="E100" s="98">
        <v>43749</v>
      </c>
      <c r="F100" s="12">
        <v>2019</v>
      </c>
      <c r="G100" s="69"/>
      <c r="H100" s="12" t="s">
        <v>203</v>
      </c>
      <c r="J100" s="125" t="s">
        <v>432</v>
      </c>
      <c r="M100" s="47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50"/>
    </row>
    <row r="101" spans="1:36" ht="13">
      <c r="C101" s="66"/>
      <c r="D101" s="69"/>
      <c r="E101" s="98"/>
      <c r="F101" s="12"/>
      <c r="G101" s="69"/>
      <c r="H101" s="12"/>
      <c r="J101" s="56"/>
      <c r="L101" s="2" t="s">
        <v>217</v>
      </c>
      <c r="M101" s="57">
        <f t="shared" ref="M101:AJ101" si="1">SUM(M92:M100)</f>
        <v>1</v>
      </c>
      <c r="N101" s="57">
        <f t="shared" si="1"/>
        <v>2</v>
      </c>
      <c r="O101" s="57">
        <f t="shared" si="1"/>
        <v>2</v>
      </c>
      <c r="P101" s="57">
        <f t="shared" si="1"/>
        <v>2</v>
      </c>
      <c r="Q101" s="57">
        <f t="shared" si="1"/>
        <v>1</v>
      </c>
      <c r="R101" s="57">
        <f t="shared" si="1"/>
        <v>5</v>
      </c>
      <c r="S101" s="57">
        <f t="shared" si="1"/>
        <v>5</v>
      </c>
      <c r="T101" s="57">
        <f t="shared" si="1"/>
        <v>0</v>
      </c>
      <c r="U101" s="57">
        <f t="shared" si="1"/>
        <v>1</v>
      </c>
      <c r="V101" s="57">
        <f t="shared" si="1"/>
        <v>3</v>
      </c>
      <c r="W101" s="57">
        <f t="shared" si="1"/>
        <v>0</v>
      </c>
      <c r="X101" s="57">
        <f t="shared" si="1"/>
        <v>1</v>
      </c>
      <c r="Y101" s="57">
        <f t="shared" si="1"/>
        <v>5</v>
      </c>
      <c r="Z101" s="57">
        <f t="shared" si="1"/>
        <v>0</v>
      </c>
      <c r="AA101" s="57">
        <f t="shared" si="1"/>
        <v>1</v>
      </c>
      <c r="AB101" s="57">
        <f t="shared" si="1"/>
        <v>1</v>
      </c>
      <c r="AC101" s="57">
        <f t="shared" si="1"/>
        <v>1</v>
      </c>
      <c r="AD101" s="57">
        <f t="shared" si="1"/>
        <v>0</v>
      </c>
      <c r="AE101" s="57">
        <f t="shared" si="1"/>
        <v>0</v>
      </c>
      <c r="AF101" s="57">
        <f t="shared" si="1"/>
        <v>1</v>
      </c>
      <c r="AG101" s="57">
        <f t="shared" si="1"/>
        <v>2</v>
      </c>
      <c r="AH101" s="57">
        <f t="shared" si="1"/>
        <v>0</v>
      </c>
      <c r="AI101" s="57">
        <f t="shared" si="1"/>
        <v>0</v>
      </c>
      <c r="AJ101" s="57">
        <f t="shared" si="1"/>
        <v>0</v>
      </c>
    </row>
    <row r="102" spans="1:36" ht="13">
      <c r="C102" s="66"/>
      <c r="D102" s="69"/>
      <c r="E102" s="98"/>
      <c r="F102" s="12"/>
      <c r="G102" s="69"/>
      <c r="H102" s="12"/>
      <c r="J102" s="56"/>
    </row>
    <row r="103" spans="1:36" ht="14">
      <c r="A103" s="12" t="s">
        <v>219</v>
      </c>
      <c r="B103" s="95">
        <v>1</v>
      </c>
      <c r="C103" s="66" t="s">
        <v>220</v>
      </c>
      <c r="D103" s="69" t="s">
        <v>221</v>
      </c>
      <c r="E103" s="128" t="s">
        <v>433</v>
      </c>
      <c r="F103" s="12">
        <v>2020</v>
      </c>
      <c r="G103" s="69" t="s">
        <v>34</v>
      </c>
      <c r="H103" s="12" t="s">
        <v>219</v>
      </c>
      <c r="I103" s="12">
        <v>391</v>
      </c>
      <c r="J103" s="18" t="s">
        <v>222</v>
      </c>
      <c r="M103" s="19"/>
      <c r="N103" s="20"/>
      <c r="O103" s="20"/>
      <c r="P103" s="20"/>
      <c r="Q103" s="20"/>
      <c r="R103" s="21">
        <v>1</v>
      </c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2"/>
    </row>
    <row r="104" spans="1:36" ht="28">
      <c r="B104" s="95">
        <v>2</v>
      </c>
      <c r="C104" s="66" t="s">
        <v>223</v>
      </c>
      <c r="D104" s="69" t="s">
        <v>224</v>
      </c>
      <c r="E104" s="98">
        <v>43956</v>
      </c>
      <c r="F104" s="12">
        <v>2020</v>
      </c>
      <c r="G104" s="69" t="s">
        <v>34</v>
      </c>
      <c r="H104" s="12" t="s">
        <v>225</v>
      </c>
      <c r="I104" s="12">
        <v>281</v>
      </c>
      <c r="J104" s="18" t="s">
        <v>226</v>
      </c>
      <c r="M104" s="29"/>
      <c r="R104" s="12">
        <v>1</v>
      </c>
      <c r="AJ104" s="26"/>
    </row>
    <row r="105" spans="1:36" ht="28">
      <c r="A105" s="129"/>
      <c r="B105" s="95">
        <v>3</v>
      </c>
      <c r="C105" s="66" t="s">
        <v>227</v>
      </c>
      <c r="D105" s="69" t="s">
        <v>228</v>
      </c>
      <c r="E105" s="98">
        <v>43965</v>
      </c>
      <c r="F105" s="12">
        <v>2020</v>
      </c>
      <c r="G105" s="69" t="s">
        <v>229</v>
      </c>
      <c r="H105" s="12" t="s">
        <v>225</v>
      </c>
      <c r="I105" s="12">
        <v>3500</v>
      </c>
      <c r="J105" s="18" t="s">
        <v>231</v>
      </c>
      <c r="M105" s="25">
        <v>1</v>
      </c>
      <c r="N105" s="12">
        <v>1</v>
      </c>
      <c r="O105" s="12">
        <v>1</v>
      </c>
      <c r="Q105" s="12">
        <v>1</v>
      </c>
      <c r="R105" s="12">
        <v>1</v>
      </c>
      <c r="S105" s="12">
        <v>1</v>
      </c>
      <c r="T105" s="12">
        <v>1</v>
      </c>
      <c r="Y105" s="12">
        <v>1</v>
      </c>
      <c r="AB105" s="12">
        <v>1</v>
      </c>
      <c r="AC105" s="12">
        <v>1</v>
      </c>
      <c r="AD105" s="12">
        <v>1</v>
      </c>
      <c r="AJ105" s="26"/>
    </row>
    <row r="106" spans="1:36" ht="28">
      <c r="B106" s="99">
        <v>4</v>
      </c>
      <c r="C106" s="130" t="s">
        <v>434</v>
      </c>
      <c r="D106" s="69" t="s">
        <v>435</v>
      </c>
      <c r="E106" s="98">
        <v>43915</v>
      </c>
      <c r="F106" s="12">
        <v>2020</v>
      </c>
      <c r="G106" s="69" t="s">
        <v>436</v>
      </c>
      <c r="H106" s="12" t="s">
        <v>219</v>
      </c>
      <c r="I106" s="12">
        <v>33</v>
      </c>
      <c r="J106" s="18" t="s">
        <v>437</v>
      </c>
      <c r="M106" s="29"/>
      <c r="AJ106" s="26"/>
    </row>
    <row r="107" spans="1:36" ht="14">
      <c r="B107" s="95">
        <v>5</v>
      </c>
      <c r="C107" s="66" t="s">
        <v>232</v>
      </c>
      <c r="D107" s="69" t="s">
        <v>233</v>
      </c>
      <c r="E107" s="98">
        <v>43961</v>
      </c>
      <c r="F107" s="12">
        <v>2020</v>
      </c>
      <c r="G107" s="69" t="s">
        <v>233</v>
      </c>
      <c r="H107" s="12" t="s">
        <v>225</v>
      </c>
      <c r="I107" s="12">
        <v>121</v>
      </c>
      <c r="J107" s="18" t="s">
        <v>234</v>
      </c>
      <c r="M107" s="25">
        <v>1</v>
      </c>
      <c r="N107" s="12">
        <v>1</v>
      </c>
      <c r="R107" s="12">
        <v>1</v>
      </c>
      <c r="AJ107" s="26"/>
    </row>
    <row r="108" spans="1:36" ht="14">
      <c r="B108" s="99">
        <v>6</v>
      </c>
      <c r="C108" s="66" t="s">
        <v>438</v>
      </c>
      <c r="D108" s="69" t="s">
        <v>439</v>
      </c>
      <c r="E108" s="98">
        <v>43956</v>
      </c>
      <c r="F108" s="12">
        <v>2020</v>
      </c>
      <c r="G108" s="69" t="s">
        <v>440</v>
      </c>
      <c r="H108" s="12" t="s">
        <v>225</v>
      </c>
      <c r="I108" s="12">
        <v>20</v>
      </c>
      <c r="J108" s="18" t="s">
        <v>441</v>
      </c>
      <c r="M108" s="29"/>
      <c r="AJ108" s="26"/>
    </row>
    <row r="109" spans="1:36" ht="14">
      <c r="B109" s="95">
        <v>7</v>
      </c>
      <c r="C109" s="66" t="s">
        <v>235</v>
      </c>
      <c r="D109" s="69" t="s">
        <v>236</v>
      </c>
      <c r="E109" s="98">
        <v>43966</v>
      </c>
      <c r="F109" s="12">
        <v>2020</v>
      </c>
      <c r="G109" s="69" t="s">
        <v>25</v>
      </c>
      <c r="H109" s="12" t="s">
        <v>225</v>
      </c>
      <c r="I109" s="12">
        <v>1100</v>
      </c>
      <c r="J109" s="18" t="s">
        <v>238</v>
      </c>
      <c r="M109" s="25">
        <v>1</v>
      </c>
      <c r="N109" s="12">
        <v>1</v>
      </c>
      <c r="R109" s="12">
        <v>1</v>
      </c>
      <c r="S109" s="12">
        <v>1</v>
      </c>
      <c r="Y109" s="12">
        <v>1</v>
      </c>
      <c r="AD109" s="12">
        <v>1</v>
      </c>
      <c r="AE109" s="12">
        <v>1</v>
      </c>
      <c r="AF109" s="12"/>
      <c r="AG109" s="12"/>
      <c r="AH109" s="12"/>
      <c r="AI109" s="12"/>
      <c r="AJ109" s="34"/>
    </row>
    <row r="110" spans="1:36" ht="42">
      <c r="B110" s="95">
        <v>8</v>
      </c>
      <c r="C110" s="66" t="s">
        <v>239</v>
      </c>
      <c r="D110" s="69" t="s">
        <v>240</v>
      </c>
      <c r="E110" s="98">
        <v>43966</v>
      </c>
      <c r="F110" s="12">
        <v>2020</v>
      </c>
      <c r="G110" s="69" t="s">
        <v>241</v>
      </c>
      <c r="H110" s="12" t="s">
        <v>225</v>
      </c>
      <c r="I110" s="12">
        <v>1500</v>
      </c>
      <c r="J110" s="18" t="s">
        <v>243</v>
      </c>
      <c r="M110" s="29"/>
      <c r="V110" s="12">
        <v>1</v>
      </c>
      <c r="AC110" s="12">
        <v>1</v>
      </c>
      <c r="AD110" s="12"/>
      <c r="AE110" s="12"/>
      <c r="AF110" s="12"/>
      <c r="AG110" s="12"/>
      <c r="AH110" s="12"/>
      <c r="AI110" s="12"/>
      <c r="AJ110" s="34"/>
    </row>
    <row r="111" spans="1:36" ht="56">
      <c r="B111" s="95">
        <v>9</v>
      </c>
      <c r="C111" s="66" t="s">
        <v>244</v>
      </c>
      <c r="D111" s="69" t="s">
        <v>245</v>
      </c>
      <c r="E111" s="98">
        <v>43665</v>
      </c>
      <c r="F111" s="12">
        <v>2019</v>
      </c>
      <c r="G111" s="69" t="s">
        <v>246</v>
      </c>
      <c r="H111" s="12" t="s">
        <v>225</v>
      </c>
      <c r="I111" s="12">
        <v>106</v>
      </c>
      <c r="J111" s="18" t="s">
        <v>247</v>
      </c>
      <c r="M111" s="47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9">
        <v>1</v>
      </c>
      <c r="AD111" s="49"/>
      <c r="AE111" s="49"/>
      <c r="AF111" s="49"/>
      <c r="AG111" s="49"/>
      <c r="AH111" s="49"/>
      <c r="AI111" s="49"/>
      <c r="AJ111" s="70"/>
    </row>
    <row r="112" spans="1:36" ht="13">
      <c r="C112" s="51"/>
      <c r="D112" s="55"/>
      <c r="E112" s="94"/>
      <c r="G112" s="55"/>
      <c r="J112" s="58"/>
      <c r="L112" s="2" t="s">
        <v>248</v>
      </c>
      <c r="M112" s="57">
        <f t="shared" ref="M112:AJ112" si="2">SUM(M103:M111)</f>
        <v>3</v>
      </c>
      <c r="N112" s="57">
        <f t="shared" si="2"/>
        <v>3</v>
      </c>
      <c r="O112" s="57">
        <f t="shared" si="2"/>
        <v>1</v>
      </c>
      <c r="P112" s="57">
        <f t="shared" si="2"/>
        <v>0</v>
      </c>
      <c r="Q112" s="57">
        <f t="shared" si="2"/>
        <v>1</v>
      </c>
      <c r="R112" s="57">
        <f t="shared" si="2"/>
        <v>5</v>
      </c>
      <c r="S112" s="57">
        <f t="shared" si="2"/>
        <v>2</v>
      </c>
      <c r="T112" s="57">
        <f t="shared" si="2"/>
        <v>1</v>
      </c>
      <c r="U112" s="57">
        <f t="shared" si="2"/>
        <v>0</v>
      </c>
      <c r="V112" s="57">
        <f t="shared" si="2"/>
        <v>1</v>
      </c>
      <c r="W112" s="57">
        <f t="shared" si="2"/>
        <v>0</v>
      </c>
      <c r="X112" s="57">
        <f t="shared" si="2"/>
        <v>0</v>
      </c>
      <c r="Y112" s="57">
        <f t="shared" si="2"/>
        <v>2</v>
      </c>
      <c r="Z112" s="57">
        <f t="shared" si="2"/>
        <v>0</v>
      </c>
      <c r="AA112" s="57">
        <f t="shared" si="2"/>
        <v>0</v>
      </c>
      <c r="AB112" s="57">
        <f t="shared" si="2"/>
        <v>1</v>
      </c>
      <c r="AC112" s="57">
        <f t="shared" si="2"/>
        <v>3</v>
      </c>
      <c r="AD112" s="57">
        <f t="shared" si="2"/>
        <v>2</v>
      </c>
      <c r="AE112" s="57">
        <f t="shared" si="2"/>
        <v>1</v>
      </c>
      <c r="AF112" s="57">
        <f t="shared" si="2"/>
        <v>0</v>
      </c>
      <c r="AG112" s="57">
        <f t="shared" si="2"/>
        <v>0</v>
      </c>
      <c r="AH112" s="57">
        <f t="shared" si="2"/>
        <v>0</v>
      </c>
      <c r="AI112" s="57">
        <f t="shared" si="2"/>
        <v>0</v>
      </c>
      <c r="AJ112" s="57">
        <f t="shared" si="2"/>
        <v>0</v>
      </c>
    </row>
    <row r="113" spans="1:36" ht="13">
      <c r="C113" s="51"/>
      <c r="D113" s="55"/>
      <c r="E113" s="94"/>
      <c r="G113" s="55"/>
      <c r="J113" s="58"/>
    </row>
    <row r="114" spans="1:36" ht="28">
      <c r="A114" s="12" t="s">
        <v>250</v>
      </c>
      <c r="B114" s="95">
        <v>1</v>
      </c>
      <c r="C114" s="66" t="s">
        <v>251</v>
      </c>
      <c r="D114" s="69" t="s">
        <v>252</v>
      </c>
      <c r="E114" s="98">
        <v>43564</v>
      </c>
      <c r="F114" s="12">
        <v>2019</v>
      </c>
      <c r="G114" s="69" t="s">
        <v>252</v>
      </c>
      <c r="H114" s="12" t="s">
        <v>253</v>
      </c>
      <c r="I114" s="12">
        <v>9645</v>
      </c>
      <c r="J114" s="18" t="s">
        <v>254</v>
      </c>
      <c r="M114" s="19"/>
      <c r="N114" s="20"/>
      <c r="O114" s="20"/>
      <c r="P114" s="20"/>
      <c r="Q114" s="20"/>
      <c r="R114" s="21">
        <v>1</v>
      </c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2"/>
    </row>
    <row r="115" spans="1:36" ht="42">
      <c r="B115" s="95">
        <v>2</v>
      </c>
      <c r="C115" s="66" t="s">
        <v>255</v>
      </c>
      <c r="D115" s="69" t="s">
        <v>256</v>
      </c>
      <c r="E115" s="98">
        <v>43676</v>
      </c>
      <c r="F115" s="12">
        <v>2019</v>
      </c>
      <c r="G115" s="69" t="s">
        <v>257</v>
      </c>
      <c r="H115" s="12" t="s">
        <v>253</v>
      </c>
      <c r="I115" s="12">
        <v>1464</v>
      </c>
      <c r="J115" s="18" t="s">
        <v>258</v>
      </c>
      <c r="M115" s="29"/>
      <c r="N115" s="12">
        <v>1</v>
      </c>
      <c r="O115" s="12">
        <v>1</v>
      </c>
      <c r="P115" s="12">
        <v>1</v>
      </c>
      <c r="U115" s="12">
        <v>1</v>
      </c>
      <c r="V115" s="12">
        <v>1</v>
      </c>
      <c r="Y115" s="12">
        <v>1</v>
      </c>
      <c r="AJ115" s="26"/>
    </row>
    <row r="116" spans="1:36" ht="42">
      <c r="B116" s="95">
        <v>3</v>
      </c>
      <c r="C116" s="66" t="s">
        <v>259</v>
      </c>
      <c r="D116" s="69" t="s">
        <v>260</v>
      </c>
      <c r="E116" s="98">
        <v>43616</v>
      </c>
      <c r="F116" s="12">
        <v>2019</v>
      </c>
      <c r="G116" s="69" t="s">
        <v>261</v>
      </c>
      <c r="H116" s="12" t="s">
        <v>253</v>
      </c>
      <c r="I116" s="12">
        <v>4677</v>
      </c>
      <c r="J116" s="18" t="s">
        <v>262</v>
      </c>
      <c r="M116" s="29"/>
      <c r="N116" s="12">
        <v>1</v>
      </c>
      <c r="R116" s="12">
        <v>1</v>
      </c>
      <c r="U116" s="12">
        <v>1</v>
      </c>
      <c r="V116" s="12">
        <v>1</v>
      </c>
      <c r="AJ116" s="26"/>
    </row>
    <row r="117" spans="1:36" ht="42">
      <c r="B117" s="95">
        <v>4</v>
      </c>
      <c r="C117" s="66" t="s">
        <v>263</v>
      </c>
      <c r="D117" s="69" t="s">
        <v>252</v>
      </c>
      <c r="E117" s="98">
        <v>43593</v>
      </c>
      <c r="F117" s="12">
        <v>2019</v>
      </c>
      <c r="G117" s="69" t="s">
        <v>252</v>
      </c>
      <c r="H117" s="12" t="s">
        <v>253</v>
      </c>
      <c r="I117" s="12">
        <v>3333</v>
      </c>
      <c r="J117" s="18" t="s">
        <v>264</v>
      </c>
      <c r="M117" s="25">
        <v>1</v>
      </c>
      <c r="P117" s="12">
        <v>1</v>
      </c>
      <c r="R117" s="12">
        <v>1</v>
      </c>
      <c r="AA117" s="12">
        <v>1</v>
      </c>
      <c r="AJ117" s="26"/>
    </row>
    <row r="118" spans="1:36" ht="28">
      <c r="B118" s="95">
        <v>5</v>
      </c>
      <c r="C118" s="66" t="s">
        <v>265</v>
      </c>
      <c r="D118" s="69" t="s">
        <v>266</v>
      </c>
      <c r="E118" s="98">
        <v>43307</v>
      </c>
      <c r="F118" s="12">
        <v>2018</v>
      </c>
      <c r="G118" s="69" t="s">
        <v>266</v>
      </c>
      <c r="H118" s="12" t="s">
        <v>253</v>
      </c>
      <c r="I118" s="12">
        <v>7002</v>
      </c>
      <c r="J118" s="18" t="s">
        <v>267</v>
      </c>
      <c r="M118" s="71">
        <v>1</v>
      </c>
      <c r="N118" s="49">
        <v>1</v>
      </c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9">
        <v>1</v>
      </c>
      <c r="AC118" s="49"/>
      <c r="AD118" s="49"/>
      <c r="AE118" s="49"/>
      <c r="AF118" s="49"/>
      <c r="AG118" s="49"/>
      <c r="AH118" s="49"/>
      <c r="AI118" s="49"/>
      <c r="AJ118" s="70"/>
    </row>
    <row r="119" spans="1:36" ht="13">
      <c r="A119" s="7"/>
      <c r="B119" s="7"/>
      <c r="C119" s="72"/>
      <c r="D119" s="76"/>
      <c r="E119" s="131"/>
      <c r="F119" s="7"/>
      <c r="G119" s="76"/>
      <c r="H119" s="7"/>
      <c r="I119" s="7"/>
      <c r="J119" s="77"/>
      <c r="K119" s="7"/>
      <c r="L119" s="78" t="s">
        <v>268</v>
      </c>
      <c r="M119" s="79">
        <f t="shared" ref="M119:AJ119" si="3">SUM(M114:M118)</f>
        <v>2</v>
      </c>
      <c r="N119" s="79">
        <f t="shared" si="3"/>
        <v>3</v>
      </c>
      <c r="O119" s="79">
        <f t="shared" si="3"/>
        <v>1</v>
      </c>
      <c r="P119" s="79">
        <f t="shared" si="3"/>
        <v>2</v>
      </c>
      <c r="Q119" s="79">
        <f t="shared" si="3"/>
        <v>0</v>
      </c>
      <c r="R119" s="79">
        <f t="shared" si="3"/>
        <v>3</v>
      </c>
      <c r="S119" s="79">
        <f t="shared" si="3"/>
        <v>0</v>
      </c>
      <c r="T119" s="79">
        <f t="shared" si="3"/>
        <v>0</v>
      </c>
      <c r="U119" s="79">
        <f t="shared" si="3"/>
        <v>2</v>
      </c>
      <c r="V119" s="79">
        <f t="shared" si="3"/>
        <v>2</v>
      </c>
      <c r="W119" s="79">
        <f t="shared" si="3"/>
        <v>0</v>
      </c>
      <c r="X119" s="79">
        <f t="shared" si="3"/>
        <v>0</v>
      </c>
      <c r="Y119" s="79">
        <f t="shared" si="3"/>
        <v>1</v>
      </c>
      <c r="Z119" s="79">
        <f t="shared" si="3"/>
        <v>0</v>
      </c>
      <c r="AA119" s="79">
        <f t="shared" si="3"/>
        <v>1</v>
      </c>
      <c r="AB119" s="79">
        <f t="shared" si="3"/>
        <v>1</v>
      </c>
      <c r="AC119" s="79">
        <f t="shared" si="3"/>
        <v>0</v>
      </c>
      <c r="AD119" s="79">
        <f t="shared" si="3"/>
        <v>0</v>
      </c>
      <c r="AE119" s="79">
        <f t="shared" si="3"/>
        <v>0</v>
      </c>
      <c r="AF119" s="79">
        <f t="shared" si="3"/>
        <v>0</v>
      </c>
      <c r="AG119" s="79">
        <f t="shared" si="3"/>
        <v>0</v>
      </c>
      <c r="AH119" s="79">
        <f t="shared" si="3"/>
        <v>0</v>
      </c>
      <c r="AI119" s="79">
        <f t="shared" si="3"/>
        <v>0</v>
      </c>
      <c r="AJ119" s="80">
        <f t="shared" si="3"/>
        <v>0</v>
      </c>
    </row>
    <row r="120" spans="1:36" ht="13">
      <c r="C120" s="51"/>
      <c r="D120" s="55"/>
      <c r="E120" s="94"/>
      <c r="G120" s="55"/>
      <c r="J120" s="58"/>
    </row>
    <row r="121" spans="1:36" ht="16">
      <c r="C121" s="51"/>
      <c r="D121" s="55"/>
      <c r="E121" s="94"/>
      <c r="G121" s="55"/>
      <c r="J121" s="58"/>
      <c r="L121" s="81" t="s">
        <v>269</v>
      </c>
      <c r="M121" s="82">
        <f t="shared" ref="M121:AJ121" si="4">M119+M112+M101+M90</f>
        <v>15</v>
      </c>
      <c r="N121" s="82">
        <f t="shared" si="4"/>
        <v>25</v>
      </c>
      <c r="O121" s="82">
        <f t="shared" si="4"/>
        <v>11</v>
      </c>
      <c r="P121" s="82">
        <f t="shared" si="4"/>
        <v>15</v>
      </c>
      <c r="Q121" s="82">
        <f t="shared" si="4"/>
        <v>4</v>
      </c>
      <c r="R121" s="82">
        <f t="shared" si="4"/>
        <v>22</v>
      </c>
      <c r="S121" s="82">
        <f t="shared" si="4"/>
        <v>14</v>
      </c>
      <c r="T121" s="82">
        <f t="shared" si="4"/>
        <v>5</v>
      </c>
      <c r="U121" s="82">
        <f t="shared" si="4"/>
        <v>7</v>
      </c>
      <c r="V121" s="82">
        <f t="shared" si="4"/>
        <v>10</v>
      </c>
      <c r="W121" s="82">
        <f t="shared" si="4"/>
        <v>2</v>
      </c>
      <c r="X121" s="82">
        <f t="shared" si="4"/>
        <v>3</v>
      </c>
      <c r="Y121" s="82">
        <f t="shared" si="4"/>
        <v>16</v>
      </c>
      <c r="Z121" s="82">
        <f t="shared" si="4"/>
        <v>2</v>
      </c>
      <c r="AA121" s="82">
        <f t="shared" si="4"/>
        <v>6</v>
      </c>
      <c r="AB121" s="82">
        <f t="shared" si="4"/>
        <v>5</v>
      </c>
      <c r="AC121" s="82">
        <f t="shared" si="4"/>
        <v>7</v>
      </c>
      <c r="AD121" s="82">
        <f t="shared" si="4"/>
        <v>2</v>
      </c>
      <c r="AE121" s="82">
        <f t="shared" si="4"/>
        <v>1</v>
      </c>
      <c r="AF121" s="82">
        <f t="shared" si="4"/>
        <v>2</v>
      </c>
      <c r="AG121" s="82">
        <f t="shared" si="4"/>
        <v>4</v>
      </c>
      <c r="AH121" s="82">
        <f t="shared" si="4"/>
        <v>7</v>
      </c>
      <c r="AI121" s="82">
        <f t="shared" si="4"/>
        <v>4</v>
      </c>
      <c r="AJ121" s="82">
        <f t="shared" si="4"/>
        <v>1</v>
      </c>
    </row>
    <row r="122" spans="1:36" ht="13">
      <c r="C122" s="51"/>
      <c r="D122" s="55"/>
      <c r="E122" s="94"/>
      <c r="G122" s="55"/>
      <c r="J122" s="58"/>
    </row>
    <row r="123" spans="1:36" ht="13">
      <c r="C123" s="51"/>
      <c r="D123" s="55"/>
      <c r="E123" s="94"/>
      <c r="G123" s="55"/>
      <c r="J123" s="58"/>
    </row>
    <row r="124" spans="1:36" ht="13">
      <c r="C124" s="51"/>
      <c r="D124" s="55"/>
      <c r="E124" s="94"/>
      <c r="G124" s="55"/>
      <c r="J124" s="58"/>
    </row>
    <row r="125" spans="1:36" ht="13">
      <c r="C125" s="51"/>
      <c r="D125" s="55"/>
      <c r="E125" s="94"/>
      <c r="G125" s="55"/>
      <c r="J125" s="58"/>
    </row>
    <row r="126" spans="1:36" ht="13">
      <c r="C126" s="51"/>
      <c r="D126" s="55"/>
      <c r="E126" s="94"/>
      <c r="G126" s="55"/>
      <c r="J126" s="58"/>
    </row>
    <row r="127" spans="1:36" ht="13">
      <c r="C127" s="51"/>
      <c r="D127" s="55"/>
      <c r="E127" s="94"/>
      <c r="G127" s="55"/>
      <c r="J127" s="58"/>
    </row>
    <row r="128" spans="1:36" ht="13">
      <c r="C128" s="51"/>
      <c r="D128" s="55"/>
      <c r="E128" s="94"/>
      <c r="G128" s="55"/>
      <c r="J128" s="58"/>
    </row>
    <row r="129" spans="3:10" ht="13">
      <c r="C129" s="51"/>
      <c r="D129" s="55"/>
      <c r="E129" s="94"/>
      <c r="G129" s="55"/>
      <c r="J129" s="58"/>
    </row>
    <row r="130" spans="3:10" ht="13">
      <c r="C130" s="51"/>
      <c r="D130" s="55"/>
      <c r="E130" s="94"/>
      <c r="G130" s="55"/>
      <c r="J130" s="58"/>
    </row>
    <row r="131" spans="3:10" ht="13">
      <c r="C131" s="51"/>
      <c r="D131" s="55"/>
      <c r="E131" s="94"/>
      <c r="G131" s="55"/>
      <c r="J131" s="58"/>
    </row>
    <row r="132" spans="3:10" ht="13">
      <c r="C132" s="51"/>
      <c r="D132" s="55"/>
      <c r="E132" s="94"/>
      <c r="G132" s="55"/>
      <c r="J132" s="58"/>
    </row>
    <row r="133" spans="3:10" ht="13">
      <c r="C133" s="51"/>
      <c r="D133" s="55"/>
      <c r="E133" s="94"/>
      <c r="G133" s="55"/>
      <c r="J133" s="58"/>
    </row>
    <row r="134" spans="3:10" ht="13">
      <c r="C134" s="51"/>
      <c r="D134" s="55"/>
      <c r="E134" s="94"/>
      <c r="G134" s="55"/>
      <c r="J134" s="58"/>
    </row>
    <row r="135" spans="3:10" ht="13">
      <c r="C135" s="51"/>
      <c r="D135" s="55"/>
      <c r="E135" s="94"/>
      <c r="G135" s="55"/>
      <c r="J135" s="58"/>
    </row>
    <row r="136" spans="3:10" ht="13">
      <c r="C136" s="51"/>
      <c r="D136" s="55"/>
      <c r="E136" s="94"/>
      <c r="G136" s="55"/>
      <c r="J136" s="58"/>
    </row>
    <row r="137" spans="3:10" ht="13">
      <c r="C137" s="51"/>
      <c r="D137" s="55"/>
      <c r="E137" s="94"/>
      <c r="G137" s="55"/>
      <c r="J137" s="58"/>
    </row>
    <row r="138" spans="3:10" ht="13">
      <c r="C138" s="51"/>
      <c r="D138" s="55"/>
      <c r="E138" s="94"/>
      <c r="G138" s="55"/>
      <c r="J138" s="58"/>
    </row>
    <row r="139" spans="3:10" ht="13">
      <c r="C139" s="51"/>
      <c r="D139" s="55"/>
      <c r="E139" s="94"/>
      <c r="G139" s="55"/>
      <c r="J139" s="58"/>
    </row>
    <row r="140" spans="3:10" ht="13">
      <c r="C140" s="51"/>
      <c r="D140" s="55"/>
      <c r="E140" s="94"/>
      <c r="G140" s="55"/>
      <c r="J140" s="58"/>
    </row>
    <row r="141" spans="3:10" ht="13">
      <c r="C141" s="51"/>
      <c r="D141" s="55"/>
      <c r="E141" s="94"/>
      <c r="G141" s="55"/>
      <c r="J141" s="58"/>
    </row>
    <row r="142" spans="3:10" ht="13">
      <c r="C142" s="51"/>
      <c r="D142" s="55"/>
      <c r="E142" s="94"/>
      <c r="G142" s="55"/>
      <c r="J142" s="58"/>
    </row>
    <row r="143" spans="3:10" ht="13">
      <c r="C143" s="51"/>
      <c r="D143" s="55"/>
      <c r="E143" s="94"/>
      <c r="G143" s="55"/>
      <c r="J143" s="58"/>
    </row>
    <row r="144" spans="3:10" ht="13">
      <c r="C144" s="51"/>
      <c r="D144" s="55"/>
      <c r="E144" s="94"/>
      <c r="G144" s="55"/>
      <c r="J144" s="58"/>
    </row>
    <row r="145" spans="3:10" ht="13">
      <c r="C145" s="51"/>
      <c r="D145" s="55"/>
      <c r="E145" s="94"/>
      <c r="G145" s="55"/>
      <c r="J145" s="58"/>
    </row>
    <row r="146" spans="3:10" ht="13">
      <c r="C146" s="51"/>
      <c r="D146" s="55"/>
      <c r="E146" s="94"/>
      <c r="G146" s="55"/>
      <c r="J146" s="58"/>
    </row>
    <row r="147" spans="3:10" ht="13">
      <c r="C147" s="51"/>
      <c r="D147" s="55"/>
      <c r="E147" s="94"/>
      <c r="G147" s="55"/>
      <c r="J147" s="58"/>
    </row>
    <row r="148" spans="3:10" ht="13">
      <c r="C148" s="51"/>
      <c r="D148" s="55"/>
      <c r="E148" s="94"/>
      <c r="G148" s="55"/>
      <c r="J148" s="58"/>
    </row>
    <row r="149" spans="3:10" ht="13">
      <c r="C149" s="51"/>
      <c r="D149" s="55"/>
      <c r="E149" s="94"/>
      <c r="G149" s="55"/>
      <c r="J149" s="58"/>
    </row>
    <row r="150" spans="3:10" ht="13">
      <c r="C150" s="51"/>
      <c r="D150" s="55"/>
      <c r="E150" s="94"/>
      <c r="G150" s="55"/>
      <c r="J150" s="58"/>
    </row>
    <row r="151" spans="3:10" ht="13">
      <c r="C151" s="51"/>
      <c r="D151" s="55"/>
      <c r="E151" s="94"/>
      <c r="G151" s="55"/>
      <c r="J151" s="58"/>
    </row>
    <row r="152" spans="3:10" ht="13">
      <c r="C152" s="51"/>
      <c r="D152" s="55"/>
      <c r="E152" s="94"/>
      <c r="G152" s="55"/>
      <c r="J152" s="58"/>
    </row>
    <row r="153" spans="3:10" ht="13">
      <c r="C153" s="51"/>
      <c r="D153" s="55"/>
      <c r="E153" s="94"/>
      <c r="G153" s="55"/>
      <c r="J153" s="58"/>
    </row>
    <row r="154" spans="3:10" ht="13">
      <c r="C154" s="51"/>
      <c r="D154" s="55"/>
      <c r="E154" s="94"/>
      <c r="G154" s="55"/>
      <c r="J154" s="58"/>
    </row>
    <row r="155" spans="3:10" ht="13">
      <c r="C155" s="51"/>
      <c r="D155" s="55"/>
      <c r="E155" s="94"/>
      <c r="G155" s="55"/>
      <c r="J155" s="58"/>
    </row>
    <row r="156" spans="3:10" ht="13">
      <c r="C156" s="51"/>
      <c r="D156" s="55"/>
      <c r="E156" s="94"/>
      <c r="G156" s="55"/>
      <c r="J156" s="58"/>
    </row>
    <row r="157" spans="3:10" ht="13">
      <c r="C157" s="51"/>
      <c r="D157" s="55"/>
      <c r="E157" s="94"/>
      <c r="G157" s="55"/>
      <c r="J157" s="58"/>
    </row>
    <row r="158" spans="3:10" ht="13">
      <c r="C158" s="51"/>
      <c r="D158" s="55"/>
      <c r="E158" s="94"/>
      <c r="G158" s="55"/>
      <c r="J158" s="58"/>
    </row>
    <row r="159" spans="3:10" ht="13">
      <c r="C159" s="51"/>
      <c r="D159" s="55"/>
      <c r="E159" s="94"/>
      <c r="G159" s="55"/>
      <c r="J159" s="58"/>
    </row>
    <row r="160" spans="3:10" ht="13">
      <c r="C160" s="51"/>
      <c r="D160" s="55"/>
      <c r="E160" s="94"/>
      <c r="G160" s="55"/>
      <c r="J160" s="58"/>
    </row>
    <row r="161" spans="3:10" ht="13">
      <c r="C161" s="51"/>
      <c r="D161" s="55"/>
      <c r="E161" s="94"/>
      <c r="G161" s="55"/>
      <c r="J161" s="58"/>
    </row>
    <row r="162" spans="3:10" ht="13">
      <c r="C162" s="51"/>
      <c r="D162" s="55"/>
      <c r="E162" s="94"/>
      <c r="G162" s="55"/>
      <c r="J162" s="58"/>
    </row>
    <row r="163" spans="3:10" ht="13">
      <c r="C163" s="51"/>
      <c r="D163" s="55"/>
      <c r="E163" s="94"/>
      <c r="G163" s="55"/>
      <c r="J163" s="58"/>
    </row>
    <row r="164" spans="3:10" ht="13">
      <c r="C164" s="51"/>
      <c r="D164" s="55"/>
      <c r="E164" s="94"/>
      <c r="G164" s="55"/>
      <c r="J164" s="58"/>
    </row>
    <row r="165" spans="3:10" ht="13">
      <c r="C165" s="51"/>
      <c r="D165" s="55"/>
      <c r="E165" s="94"/>
      <c r="G165" s="55"/>
      <c r="J165" s="58"/>
    </row>
    <row r="166" spans="3:10" ht="13">
      <c r="C166" s="51"/>
      <c r="D166" s="55"/>
      <c r="E166" s="94"/>
      <c r="G166" s="55"/>
      <c r="J166" s="58"/>
    </row>
    <row r="167" spans="3:10" ht="13">
      <c r="C167" s="51"/>
      <c r="D167" s="55"/>
      <c r="E167" s="94"/>
      <c r="G167" s="55"/>
      <c r="J167" s="58"/>
    </row>
    <row r="168" spans="3:10" ht="13">
      <c r="C168" s="51"/>
      <c r="D168" s="55"/>
      <c r="E168" s="94"/>
      <c r="G168" s="55"/>
      <c r="J168" s="58"/>
    </row>
    <row r="169" spans="3:10" ht="13">
      <c r="C169" s="51"/>
      <c r="D169" s="55"/>
      <c r="E169" s="94"/>
      <c r="G169" s="55"/>
      <c r="J169" s="58"/>
    </row>
    <row r="170" spans="3:10" ht="13">
      <c r="C170" s="51"/>
      <c r="D170" s="55"/>
      <c r="E170" s="94"/>
      <c r="G170" s="55"/>
      <c r="J170" s="58"/>
    </row>
    <row r="171" spans="3:10" ht="13">
      <c r="C171" s="51"/>
      <c r="D171" s="55"/>
      <c r="E171" s="94"/>
      <c r="G171" s="55"/>
      <c r="J171" s="58"/>
    </row>
    <row r="172" spans="3:10" ht="13">
      <c r="C172" s="51"/>
      <c r="D172" s="55"/>
      <c r="E172" s="94"/>
      <c r="G172" s="55"/>
      <c r="J172" s="58"/>
    </row>
    <row r="173" spans="3:10" ht="13">
      <c r="C173" s="51"/>
      <c r="D173" s="55"/>
      <c r="E173" s="94"/>
      <c r="G173" s="55"/>
      <c r="J173" s="58"/>
    </row>
    <row r="174" spans="3:10" ht="13">
      <c r="C174" s="51"/>
      <c r="D174" s="55"/>
      <c r="E174" s="94"/>
      <c r="G174" s="55"/>
      <c r="J174" s="58"/>
    </row>
    <row r="175" spans="3:10" ht="13">
      <c r="C175" s="51"/>
      <c r="D175" s="55"/>
      <c r="E175" s="94"/>
      <c r="G175" s="55"/>
      <c r="J175" s="58"/>
    </row>
    <row r="176" spans="3:10" ht="13">
      <c r="C176" s="51"/>
      <c r="D176" s="55"/>
      <c r="E176" s="94"/>
      <c r="G176" s="55"/>
      <c r="J176" s="58"/>
    </row>
    <row r="177" spans="3:10" ht="13">
      <c r="C177" s="51"/>
      <c r="D177" s="55"/>
      <c r="E177" s="94"/>
      <c r="G177" s="55"/>
      <c r="J177" s="58"/>
    </row>
    <row r="178" spans="3:10" ht="13">
      <c r="C178" s="51"/>
      <c r="D178" s="55"/>
      <c r="E178" s="94"/>
      <c r="G178" s="55"/>
      <c r="J178" s="58"/>
    </row>
    <row r="179" spans="3:10" ht="13">
      <c r="C179" s="51"/>
      <c r="D179" s="55"/>
      <c r="E179" s="94"/>
      <c r="G179" s="55"/>
      <c r="J179" s="58"/>
    </row>
    <row r="180" spans="3:10" ht="13">
      <c r="C180" s="51"/>
      <c r="D180" s="55"/>
      <c r="E180" s="94"/>
      <c r="G180" s="55"/>
      <c r="J180" s="58"/>
    </row>
    <row r="181" spans="3:10" ht="13">
      <c r="C181" s="51"/>
      <c r="D181" s="55"/>
      <c r="E181" s="94"/>
      <c r="G181" s="55"/>
      <c r="J181" s="58"/>
    </row>
    <row r="182" spans="3:10" ht="13">
      <c r="C182" s="51"/>
      <c r="D182" s="55"/>
      <c r="E182" s="94"/>
      <c r="G182" s="55"/>
      <c r="J182" s="58"/>
    </row>
    <row r="183" spans="3:10" ht="13">
      <c r="C183" s="51"/>
      <c r="D183" s="55"/>
      <c r="E183" s="94"/>
      <c r="G183" s="55"/>
      <c r="J183" s="58"/>
    </row>
    <row r="184" spans="3:10" ht="13">
      <c r="C184" s="51"/>
      <c r="D184" s="55"/>
      <c r="E184" s="94"/>
      <c r="G184" s="55"/>
      <c r="J184" s="58"/>
    </row>
    <row r="185" spans="3:10" ht="13">
      <c r="C185" s="51"/>
      <c r="D185" s="55"/>
      <c r="E185" s="94"/>
      <c r="G185" s="55"/>
      <c r="J185" s="58"/>
    </row>
    <row r="186" spans="3:10" ht="13">
      <c r="C186" s="51"/>
      <c r="D186" s="55"/>
      <c r="E186" s="94"/>
      <c r="G186" s="55"/>
      <c r="J186" s="58"/>
    </row>
    <row r="187" spans="3:10" ht="13">
      <c r="C187" s="51"/>
      <c r="D187" s="55"/>
      <c r="E187" s="94"/>
      <c r="G187" s="55"/>
      <c r="J187" s="58"/>
    </row>
    <row r="188" spans="3:10" ht="13">
      <c r="C188" s="51"/>
      <c r="D188" s="55"/>
      <c r="E188" s="94"/>
      <c r="G188" s="55"/>
      <c r="J188" s="58"/>
    </row>
    <row r="189" spans="3:10" ht="13">
      <c r="C189" s="51"/>
      <c r="D189" s="55"/>
      <c r="E189" s="94"/>
      <c r="G189" s="55"/>
      <c r="J189" s="58"/>
    </row>
    <row r="190" spans="3:10" ht="13">
      <c r="C190" s="51"/>
      <c r="D190" s="55"/>
      <c r="E190" s="94"/>
      <c r="G190" s="55"/>
      <c r="J190" s="58"/>
    </row>
    <row r="191" spans="3:10" ht="13">
      <c r="C191" s="51"/>
      <c r="D191" s="55"/>
      <c r="E191" s="94"/>
      <c r="G191" s="55"/>
      <c r="J191" s="58"/>
    </row>
    <row r="192" spans="3:10" ht="13">
      <c r="C192" s="51"/>
      <c r="D192" s="55"/>
      <c r="E192" s="94"/>
      <c r="G192" s="55"/>
      <c r="J192" s="58"/>
    </row>
    <row r="193" spans="3:10" ht="13">
      <c r="C193" s="51"/>
      <c r="D193" s="55"/>
      <c r="E193" s="94"/>
      <c r="G193" s="55"/>
      <c r="J193" s="58"/>
    </row>
    <row r="194" spans="3:10" ht="13">
      <c r="C194" s="51"/>
      <c r="D194" s="55"/>
      <c r="E194" s="94"/>
      <c r="G194" s="55"/>
      <c r="J194" s="58"/>
    </row>
    <row r="195" spans="3:10" ht="13">
      <c r="C195" s="51"/>
      <c r="D195" s="55"/>
      <c r="E195" s="94"/>
      <c r="G195" s="55"/>
      <c r="J195" s="58"/>
    </row>
    <row r="196" spans="3:10" ht="13">
      <c r="C196" s="51"/>
      <c r="D196" s="55"/>
      <c r="E196" s="94"/>
      <c r="G196" s="55"/>
      <c r="J196" s="58"/>
    </row>
    <row r="197" spans="3:10" ht="13">
      <c r="C197" s="51"/>
      <c r="D197" s="55"/>
      <c r="E197" s="94"/>
      <c r="G197" s="55"/>
      <c r="J197" s="58"/>
    </row>
    <row r="198" spans="3:10" ht="13">
      <c r="C198" s="51"/>
      <c r="D198" s="55"/>
      <c r="E198" s="94"/>
      <c r="G198" s="55"/>
      <c r="J198" s="58"/>
    </row>
    <row r="199" spans="3:10" ht="13">
      <c r="C199" s="51"/>
      <c r="D199" s="55"/>
      <c r="E199" s="94"/>
      <c r="G199" s="55"/>
      <c r="J199" s="58"/>
    </row>
    <row r="200" spans="3:10" ht="13">
      <c r="C200" s="51"/>
      <c r="D200" s="55"/>
      <c r="E200" s="94"/>
      <c r="G200" s="55"/>
      <c r="J200" s="58"/>
    </row>
    <row r="201" spans="3:10" ht="13">
      <c r="C201" s="51"/>
      <c r="D201" s="55"/>
      <c r="E201" s="94"/>
      <c r="G201" s="55"/>
      <c r="J201" s="58"/>
    </row>
    <row r="202" spans="3:10" ht="13">
      <c r="C202" s="51"/>
      <c r="D202" s="55"/>
      <c r="E202" s="94"/>
      <c r="G202" s="55"/>
      <c r="J202" s="58"/>
    </row>
    <row r="203" spans="3:10" ht="13">
      <c r="C203" s="51"/>
      <c r="D203" s="55"/>
      <c r="E203" s="94"/>
      <c r="G203" s="55"/>
      <c r="J203" s="58"/>
    </row>
    <row r="204" spans="3:10" ht="13">
      <c r="C204" s="51"/>
      <c r="D204" s="55"/>
      <c r="E204" s="94"/>
      <c r="G204" s="55"/>
      <c r="J204" s="58"/>
    </row>
    <row r="205" spans="3:10" ht="13">
      <c r="C205" s="51"/>
      <c r="D205" s="55"/>
      <c r="E205" s="94"/>
      <c r="G205" s="55"/>
      <c r="J205" s="58"/>
    </row>
    <row r="206" spans="3:10" ht="13">
      <c r="C206" s="51"/>
      <c r="D206" s="55"/>
      <c r="E206" s="94"/>
      <c r="G206" s="55"/>
      <c r="J206" s="58"/>
    </row>
    <row r="207" spans="3:10" ht="13">
      <c r="C207" s="51"/>
      <c r="D207" s="55"/>
      <c r="E207" s="94"/>
      <c r="G207" s="55"/>
      <c r="J207" s="58"/>
    </row>
    <row r="208" spans="3:10" ht="13">
      <c r="C208" s="51"/>
      <c r="D208" s="55"/>
      <c r="E208" s="94"/>
      <c r="G208" s="55"/>
      <c r="J208" s="58"/>
    </row>
    <row r="209" spans="3:10" ht="13">
      <c r="C209" s="51"/>
      <c r="D209" s="55"/>
      <c r="E209" s="94"/>
      <c r="G209" s="55"/>
      <c r="J209" s="58"/>
    </row>
    <row r="210" spans="3:10" ht="13">
      <c r="C210" s="51"/>
      <c r="D210" s="55"/>
      <c r="E210" s="94"/>
      <c r="G210" s="55"/>
      <c r="J210" s="58"/>
    </row>
    <row r="211" spans="3:10" ht="13">
      <c r="C211" s="51"/>
      <c r="D211" s="55"/>
      <c r="E211" s="94"/>
      <c r="G211" s="55"/>
      <c r="J211" s="58"/>
    </row>
    <row r="212" spans="3:10" ht="13">
      <c r="C212" s="51"/>
      <c r="D212" s="55"/>
      <c r="E212" s="94"/>
      <c r="G212" s="55"/>
      <c r="J212" s="58"/>
    </row>
    <row r="213" spans="3:10" ht="13">
      <c r="C213" s="51"/>
      <c r="D213" s="55"/>
      <c r="E213" s="94"/>
      <c r="G213" s="55"/>
      <c r="J213" s="58"/>
    </row>
    <row r="214" spans="3:10" ht="13">
      <c r="C214" s="51"/>
      <c r="D214" s="55"/>
      <c r="E214" s="94"/>
      <c r="G214" s="55"/>
      <c r="J214" s="58"/>
    </row>
    <row r="215" spans="3:10" ht="13">
      <c r="C215" s="51"/>
      <c r="D215" s="55"/>
      <c r="E215" s="94"/>
      <c r="G215" s="55"/>
      <c r="J215" s="58"/>
    </row>
    <row r="216" spans="3:10" ht="13">
      <c r="C216" s="51"/>
      <c r="D216" s="55"/>
      <c r="E216" s="94"/>
      <c r="G216" s="55"/>
      <c r="J216" s="58"/>
    </row>
    <row r="217" spans="3:10" ht="13">
      <c r="C217" s="51"/>
      <c r="D217" s="55"/>
      <c r="E217" s="94"/>
      <c r="G217" s="55"/>
      <c r="J217" s="58"/>
    </row>
    <row r="218" spans="3:10" ht="13">
      <c r="C218" s="51"/>
      <c r="D218" s="55"/>
      <c r="E218" s="94"/>
      <c r="G218" s="55"/>
      <c r="J218" s="58"/>
    </row>
    <row r="219" spans="3:10" ht="13">
      <c r="C219" s="51"/>
      <c r="D219" s="55"/>
      <c r="E219" s="94"/>
      <c r="G219" s="55"/>
      <c r="J219" s="58"/>
    </row>
    <row r="220" spans="3:10" ht="13">
      <c r="C220" s="51"/>
      <c r="D220" s="55"/>
      <c r="E220" s="94"/>
      <c r="G220" s="55"/>
      <c r="J220" s="58"/>
    </row>
    <row r="221" spans="3:10" ht="13">
      <c r="C221" s="51"/>
      <c r="D221" s="55"/>
      <c r="E221" s="94"/>
      <c r="G221" s="55"/>
      <c r="J221" s="58"/>
    </row>
    <row r="222" spans="3:10" ht="13">
      <c r="C222" s="51"/>
      <c r="D222" s="55"/>
      <c r="E222" s="94"/>
      <c r="G222" s="55"/>
      <c r="J222" s="58"/>
    </row>
    <row r="223" spans="3:10" ht="13">
      <c r="C223" s="51"/>
      <c r="D223" s="55"/>
      <c r="E223" s="94"/>
      <c r="G223" s="55"/>
      <c r="J223" s="58"/>
    </row>
    <row r="224" spans="3:10" ht="13">
      <c r="C224" s="51"/>
      <c r="D224" s="55"/>
      <c r="E224" s="94"/>
      <c r="G224" s="55"/>
      <c r="J224" s="58"/>
    </row>
    <row r="225" spans="3:10" ht="13">
      <c r="C225" s="51"/>
      <c r="D225" s="55"/>
      <c r="E225" s="94"/>
      <c r="G225" s="55"/>
      <c r="J225" s="58"/>
    </row>
    <row r="226" spans="3:10" ht="13">
      <c r="C226" s="51"/>
      <c r="D226" s="55"/>
      <c r="E226" s="94"/>
      <c r="G226" s="55"/>
      <c r="J226" s="58"/>
    </row>
    <row r="227" spans="3:10" ht="13">
      <c r="C227" s="51"/>
      <c r="D227" s="55"/>
      <c r="E227" s="94"/>
      <c r="G227" s="55"/>
      <c r="J227" s="58"/>
    </row>
    <row r="228" spans="3:10" ht="13">
      <c r="C228" s="51"/>
      <c r="D228" s="55"/>
      <c r="E228" s="94"/>
      <c r="G228" s="55"/>
      <c r="J228" s="58"/>
    </row>
    <row r="229" spans="3:10" ht="13">
      <c r="C229" s="51"/>
      <c r="D229" s="55"/>
      <c r="E229" s="94"/>
      <c r="G229" s="55"/>
      <c r="J229" s="58"/>
    </row>
    <row r="230" spans="3:10" ht="13">
      <c r="C230" s="51"/>
      <c r="D230" s="55"/>
      <c r="E230" s="94"/>
      <c r="G230" s="55"/>
      <c r="J230" s="58"/>
    </row>
    <row r="231" spans="3:10" ht="13">
      <c r="C231" s="51"/>
      <c r="D231" s="55"/>
      <c r="E231" s="94"/>
      <c r="G231" s="55"/>
      <c r="J231" s="58"/>
    </row>
    <row r="232" spans="3:10" ht="13">
      <c r="C232" s="51"/>
      <c r="D232" s="55"/>
      <c r="E232" s="94"/>
      <c r="G232" s="55"/>
      <c r="J232" s="58"/>
    </row>
    <row r="233" spans="3:10" ht="13">
      <c r="C233" s="51"/>
      <c r="D233" s="55"/>
      <c r="E233" s="94"/>
      <c r="G233" s="55"/>
      <c r="J233" s="58"/>
    </row>
    <row r="234" spans="3:10" ht="13">
      <c r="C234" s="51"/>
      <c r="D234" s="55"/>
      <c r="E234" s="94"/>
      <c r="G234" s="55"/>
      <c r="J234" s="58"/>
    </row>
    <row r="235" spans="3:10" ht="13">
      <c r="C235" s="51"/>
      <c r="D235" s="55"/>
      <c r="E235" s="94"/>
      <c r="G235" s="55"/>
      <c r="J235" s="58"/>
    </row>
    <row r="236" spans="3:10" ht="13">
      <c r="C236" s="51"/>
      <c r="D236" s="55"/>
      <c r="E236" s="94"/>
      <c r="G236" s="55"/>
      <c r="J236" s="58"/>
    </row>
    <row r="237" spans="3:10" ht="13">
      <c r="C237" s="51"/>
      <c r="D237" s="55"/>
      <c r="E237" s="94"/>
      <c r="G237" s="55"/>
      <c r="J237" s="58"/>
    </row>
    <row r="238" spans="3:10" ht="13">
      <c r="C238" s="51"/>
      <c r="D238" s="55"/>
      <c r="E238" s="94"/>
      <c r="G238" s="55"/>
      <c r="J238" s="58"/>
    </row>
    <row r="239" spans="3:10" ht="13">
      <c r="C239" s="51"/>
      <c r="D239" s="55"/>
      <c r="E239" s="94"/>
      <c r="G239" s="55"/>
      <c r="J239" s="58"/>
    </row>
    <row r="240" spans="3:10" ht="13">
      <c r="C240" s="51"/>
      <c r="D240" s="55"/>
      <c r="E240" s="94"/>
      <c r="G240" s="55"/>
      <c r="J240" s="58"/>
    </row>
    <row r="241" spans="3:10" ht="13">
      <c r="C241" s="51"/>
      <c r="D241" s="55"/>
      <c r="E241" s="94"/>
      <c r="G241" s="55"/>
      <c r="J241" s="58"/>
    </row>
    <row r="242" spans="3:10" ht="13">
      <c r="C242" s="51"/>
      <c r="D242" s="55"/>
      <c r="E242" s="94"/>
      <c r="G242" s="55"/>
      <c r="J242" s="58"/>
    </row>
    <row r="243" spans="3:10" ht="13">
      <c r="C243" s="51"/>
      <c r="D243" s="55"/>
      <c r="E243" s="94"/>
      <c r="G243" s="55"/>
      <c r="J243" s="58"/>
    </row>
    <row r="244" spans="3:10" ht="13">
      <c r="C244" s="51"/>
      <c r="D244" s="55"/>
      <c r="E244" s="94"/>
      <c r="G244" s="55"/>
      <c r="J244" s="58"/>
    </row>
    <row r="245" spans="3:10" ht="13">
      <c r="C245" s="51"/>
      <c r="D245" s="55"/>
      <c r="E245" s="94"/>
      <c r="G245" s="55"/>
      <c r="J245" s="58"/>
    </row>
    <row r="246" spans="3:10" ht="13">
      <c r="C246" s="51"/>
      <c r="D246" s="55"/>
      <c r="E246" s="94"/>
      <c r="G246" s="55"/>
      <c r="J246" s="58"/>
    </row>
    <row r="247" spans="3:10" ht="13">
      <c r="C247" s="51"/>
      <c r="D247" s="55"/>
      <c r="E247" s="94"/>
      <c r="G247" s="55"/>
      <c r="J247" s="58"/>
    </row>
    <row r="248" spans="3:10" ht="13">
      <c r="C248" s="51"/>
      <c r="D248" s="55"/>
      <c r="E248" s="94"/>
      <c r="G248" s="55"/>
      <c r="J248" s="58"/>
    </row>
    <row r="249" spans="3:10" ht="13">
      <c r="C249" s="51"/>
      <c r="D249" s="55"/>
      <c r="E249" s="94"/>
      <c r="G249" s="55"/>
      <c r="J249" s="58"/>
    </row>
    <row r="250" spans="3:10" ht="13">
      <c r="C250" s="51"/>
      <c r="D250" s="55"/>
      <c r="E250" s="94"/>
      <c r="G250" s="55"/>
      <c r="J250" s="58"/>
    </row>
    <row r="251" spans="3:10" ht="13">
      <c r="C251" s="51"/>
      <c r="D251" s="55"/>
      <c r="E251" s="94"/>
      <c r="G251" s="55"/>
      <c r="J251" s="58"/>
    </row>
    <row r="252" spans="3:10" ht="13">
      <c r="C252" s="51"/>
      <c r="D252" s="55"/>
      <c r="E252" s="94"/>
      <c r="G252" s="55"/>
      <c r="J252" s="58"/>
    </row>
    <row r="253" spans="3:10" ht="13">
      <c r="C253" s="51"/>
      <c r="D253" s="55"/>
      <c r="E253" s="94"/>
      <c r="G253" s="55"/>
      <c r="J253" s="58"/>
    </row>
    <row r="254" spans="3:10" ht="13">
      <c r="C254" s="51"/>
      <c r="D254" s="55"/>
      <c r="E254" s="94"/>
      <c r="G254" s="55"/>
      <c r="J254" s="58"/>
    </row>
    <row r="255" spans="3:10" ht="13">
      <c r="C255" s="51"/>
      <c r="D255" s="55"/>
      <c r="E255" s="94"/>
      <c r="G255" s="55"/>
      <c r="J255" s="58"/>
    </row>
    <row r="256" spans="3:10" ht="13">
      <c r="C256" s="51"/>
      <c r="D256" s="55"/>
      <c r="E256" s="94"/>
      <c r="G256" s="55"/>
      <c r="J256" s="58"/>
    </row>
    <row r="257" spans="3:10" ht="13">
      <c r="C257" s="51"/>
      <c r="D257" s="55"/>
      <c r="E257" s="94"/>
      <c r="G257" s="55"/>
      <c r="J257" s="58"/>
    </row>
    <row r="258" spans="3:10" ht="13">
      <c r="C258" s="51"/>
      <c r="D258" s="55"/>
      <c r="E258" s="94"/>
      <c r="G258" s="55"/>
      <c r="J258" s="58"/>
    </row>
    <row r="259" spans="3:10" ht="13">
      <c r="C259" s="51"/>
      <c r="D259" s="55"/>
      <c r="E259" s="94"/>
      <c r="G259" s="55"/>
      <c r="J259" s="58"/>
    </row>
    <row r="260" spans="3:10" ht="13">
      <c r="C260" s="51"/>
      <c r="D260" s="55"/>
      <c r="E260" s="94"/>
      <c r="G260" s="55"/>
      <c r="J260" s="58"/>
    </row>
    <row r="261" spans="3:10" ht="13">
      <c r="C261" s="51"/>
      <c r="D261" s="55"/>
      <c r="E261" s="94"/>
      <c r="G261" s="55"/>
      <c r="J261" s="58"/>
    </row>
    <row r="262" spans="3:10" ht="13">
      <c r="C262" s="51"/>
      <c r="D262" s="55"/>
      <c r="E262" s="94"/>
      <c r="G262" s="55"/>
      <c r="J262" s="58"/>
    </row>
    <row r="263" spans="3:10" ht="13">
      <c r="C263" s="51"/>
      <c r="D263" s="55"/>
      <c r="E263" s="94"/>
      <c r="G263" s="55"/>
      <c r="J263" s="58"/>
    </row>
    <row r="264" spans="3:10" ht="13">
      <c r="C264" s="51"/>
      <c r="D264" s="55"/>
      <c r="E264" s="94"/>
      <c r="G264" s="55"/>
      <c r="J264" s="58"/>
    </row>
    <row r="265" spans="3:10" ht="13">
      <c r="C265" s="51"/>
      <c r="D265" s="55"/>
      <c r="E265" s="94"/>
      <c r="G265" s="55"/>
      <c r="J265" s="58"/>
    </row>
    <row r="266" spans="3:10" ht="13">
      <c r="C266" s="51"/>
      <c r="D266" s="55"/>
      <c r="E266" s="94"/>
      <c r="G266" s="55"/>
      <c r="J266" s="58"/>
    </row>
    <row r="267" spans="3:10" ht="13">
      <c r="C267" s="51"/>
      <c r="D267" s="55"/>
      <c r="E267" s="94"/>
      <c r="G267" s="55"/>
      <c r="J267" s="58"/>
    </row>
    <row r="268" spans="3:10" ht="13">
      <c r="C268" s="51"/>
      <c r="D268" s="55"/>
      <c r="E268" s="94"/>
      <c r="G268" s="55"/>
      <c r="J268" s="58"/>
    </row>
    <row r="269" spans="3:10" ht="13">
      <c r="C269" s="51"/>
      <c r="D269" s="55"/>
      <c r="E269" s="94"/>
      <c r="G269" s="55"/>
      <c r="J269" s="58"/>
    </row>
    <row r="270" spans="3:10" ht="13">
      <c r="C270" s="51"/>
      <c r="D270" s="55"/>
      <c r="E270" s="94"/>
      <c r="G270" s="55"/>
      <c r="J270" s="58"/>
    </row>
    <row r="271" spans="3:10" ht="13">
      <c r="C271" s="51"/>
      <c r="D271" s="55"/>
      <c r="E271" s="94"/>
      <c r="G271" s="55"/>
      <c r="J271" s="58"/>
    </row>
    <row r="272" spans="3:10" ht="13">
      <c r="C272" s="51"/>
      <c r="D272" s="55"/>
      <c r="E272" s="94"/>
      <c r="G272" s="55"/>
      <c r="J272" s="58"/>
    </row>
    <row r="273" spans="3:10" ht="13">
      <c r="C273" s="51"/>
      <c r="D273" s="55"/>
      <c r="E273" s="94"/>
      <c r="G273" s="55"/>
      <c r="J273" s="58"/>
    </row>
    <row r="274" spans="3:10" ht="13">
      <c r="C274" s="51"/>
      <c r="D274" s="55"/>
      <c r="E274" s="94"/>
      <c r="G274" s="55"/>
      <c r="J274" s="58"/>
    </row>
    <row r="275" spans="3:10" ht="13">
      <c r="C275" s="51"/>
      <c r="D275" s="55"/>
      <c r="E275" s="94"/>
      <c r="G275" s="55"/>
      <c r="J275" s="58"/>
    </row>
    <row r="276" spans="3:10" ht="13">
      <c r="C276" s="51"/>
      <c r="D276" s="55"/>
      <c r="E276" s="94"/>
      <c r="G276" s="55"/>
      <c r="J276" s="58"/>
    </row>
    <row r="277" spans="3:10" ht="13">
      <c r="C277" s="51"/>
      <c r="D277" s="55"/>
      <c r="E277" s="94"/>
      <c r="G277" s="55"/>
      <c r="J277" s="58"/>
    </row>
    <row r="278" spans="3:10" ht="13">
      <c r="C278" s="51"/>
      <c r="D278" s="55"/>
      <c r="E278" s="94"/>
      <c r="G278" s="55"/>
      <c r="J278" s="58"/>
    </row>
    <row r="279" spans="3:10" ht="13">
      <c r="C279" s="51"/>
      <c r="D279" s="55"/>
      <c r="E279" s="94"/>
      <c r="G279" s="55"/>
      <c r="J279" s="58"/>
    </row>
    <row r="280" spans="3:10" ht="13">
      <c r="C280" s="51"/>
      <c r="D280" s="55"/>
      <c r="E280" s="94"/>
      <c r="G280" s="55"/>
      <c r="J280" s="58"/>
    </row>
    <row r="281" spans="3:10" ht="13">
      <c r="C281" s="51"/>
      <c r="D281" s="55"/>
      <c r="E281" s="94"/>
      <c r="G281" s="55"/>
      <c r="J281" s="58"/>
    </row>
    <row r="282" spans="3:10" ht="13">
      <c r="C282" s="51"/>
      <c r="D282" s="55"/>
      <c r="E282" s="94"/>
      <c r="G282" s="55"/>
      <c r="J282" s="58"/>
    </row>
    <row r="283" spans="3:10" ht="13">
      <c r="C283" s="51"/>
      <c r="D283" s="55"/>
      <c r="E283" s="94"/>
      <c r="G283" s="55"/>
      <c r="J283" s="58"/>
    </row>
    <row r="284" spans="3:10" ht="13">
      <c r="C284" s="51"/>
      <c r="D284" s="55"/>
      <c r="E284" s="94"/>
      <c r="G284" s="55"/>
      <c r="J284" s="58"/>
    </row>
    <row r="285" spans="3:10" ht="13">
      <c r="C285" s="51"/>
      <c r="D285" s="55"/>
      <c r="E285" s="94"/>
      <c r="G285" s="55"/>
      <c r="J285" s="58"/>
    </row>
    <row r="286" spans="3:10" ht="13">
      <c r="C286" s="51"/>
      <c r="D286" s="55"/>
      <c r="E286" s="94"/>
      <c r="G286" s="55"/>
      <c r="J286" s="58"/>
    </row>
    <row r="287" spans="3:10" ht="13">
      <c r="C287" s="51"/>
      <c r="D287" s="55"/>
      <c r="E287" s="94"/>
      <c r="G287" s="55"/>
      <c r="J287" s="58"/>
    </row>
    <row r="288" spans="3:10" ht="13">
      <c r="C288" s="51"/>
      <c r="D288" s="55"/>
      <c r="E288" s="94"/>
      <c r="G288" s="55"/>
      <c r="J288" s="58"/>
    </row>
    <row r="289" spans="3:10" ht="13">
      <c r="C289" s="51"/>
      <c r="D289" s="55"/>
      <c r="E289" s="94"/>
      <c r="G289" s="55"/>
      <c r="J289" s="58"/>
    </row>
    <row r="290" spans="3:10" ht="13">
      <c r="C290" s="51"/>
      <c r="D290" s="55"/>
      <c r="E290" s="94"/>
      <c r="G290" s="55"/>
      <c r="J290" s="58"/>
    </row>
    <row r="291" spans="3:10" ht="13">
      <c r="C291" s="51"/>
      <c r="D291" s="55"/>
      <c r="E291" s="94"/>
      <c r="G291" s="55"/>
      <c r="J291" s="58"/>
    </row>
    <row r="292" spans="3:10" ht="13">
      <c r="C292" s="51"/>
      <c r="D292" s="55"/>
      <c r="E292" s="94"/>
      <c r="G292" s="55"/>
      <c r="J292" s="58"/>
    </row>
    <row r="293" spans="3:10" ht="13">
      <c r="C293" s="51"/>
      <c r="D293" s="55"/>
      <c r="E293" s="94"/>
      <c r="G293" s="55"/>
      <c r="J293" s="58"/>
    </row>
    <row r="294" spans="3:10" ht="13">
      <c r="C294" s="51"/>
      <c r="D294" s="55"/>
      <c r="E294" s="94"/>
      <c r="G294" s="55"/>
      <c r="J294" s="58"/>
    </row>
    <row r="295" spans="3:10" ht="13">
      <c r="C295" s="51"/>
      <c r="D295" s="55"/>
      <c r="E295" s="94"/>
      <c r="G295" s="55"/>
      <c r="J295" s="58"/>
    </row>
    <row r="296" spans="3:10" ht="13">
      <c r="C296" s="51"/>
      <c r="D296" s="55"/>
      <c r="E296" s="94"/>
      <c r="G296" s="55"/>
      <c r="J296" s="58"/>
    </row>
    <row r="297" spans="3:10" ht="13">
      <c r="C297" s="51"/>
      <c r="D297" s="55"/>
      <c r="E297" s="94"/>
      <c r="G297" s="55"/>
      <c r="J297" s="58"/>
    </row>
    <row r="298" spans="3:10" ht="13">
      <c r="C298" s="51"/>
      <c r="D298" s="55"/>
      <c r="E298" s="94"/>
      <c r="G298" s="55"/>
      <c r="J298" s="58"/>
    </row>
    <row r="299" spans="3:10" ht="13">
      <c r="C299" s="51"/>
      <c r="D299" s="55"/>
      <c r="E299" s="94"/>
      <c r="G299" s="55"/>
      <c r="J299" s="58"/>
    </row>
    <row r="300" spans="3:10" ht="13">
      <c r="C300" s="51"/>
      <c r="D300" s="55"/>
      <c r="E300" s="94"/>
      <c r="G300" s="55"/>
      <c r="J300" s="58"/>
    </row>
    <row r="301" spans="3:10" ht="13">
      <c r="C301" s="51"/>
      <c r="D301" s="55"/>
      <c r="E301" s="94"/>
      <c r="G301" s="55"/>
      <c r="J301" s="58"/>
    </row>
    <row r="302" spans="3:10" ht="13">
      <c r="C302" s="51"/>
      <c r="D302" s="55"/>
      <c r="E302" s="94"/>
      <c r="G302" s="55"/>
      <c r="J302" s="58"/>
    </row>
    <row r="303" spans="3:10" ht="13">
      <c r="C303" s="51"/>
      <c r="D303" s="55"/>
      <c r="E303" s="94"/>
      <c r="G303" s="55"/>
      <c r="J303" s="58"/>
    </row>
    <row r="304" spans="3:10" ht="13">
      <c r="C304" s="51"/>
      <c r="D304" s="55"/>
      <c r="E304" s="94"/>
      <c r="G304" s="55"/>
      <c r="J304" s="58"/>
    </row>
    <row r="305" spans="3:10" ht="13">
      <c r="C305" s="51"/>
      <c r="D305" s="55"/>
      <c r="E305" s="94"/>
      <c r="G305" s="55"/>
      <c r="J305" s="58"/>
    </row>
    <row r="306" spans="3:10" ht="13">
      <c r="C306" s="51"/>
      <c r="D306" s="55"/>
      <c r="E306" s="94"/>
      <c r="G306" s="55"/>
      <c r="J306" s="58"/>
    </row>
    <row r="307" spans="3:10" ht="13">
      <c r="C307" s="51"/>
      <c r="D307" s="55"/>
      <c r="E307" s="94"/>
      <c r="G307" s="55"/>
      <c r="J307" s="58"/>
    </row>
    <row r="308" spans="3:10" ht="13">
      <c r="C308" s="51"/>
      <c r="D308" s="55"/>
      <c r="E308" s="94"/>
      <c r="G308" s="55"/>
      <c r="J308" s="58"/>
    </row>
    <row r="309" spans="3:10" ht="13">
      <c r="C309" s="51"/>
      <c r="D309" s="55"/>
      <c r="E309" s="94"/>
      <c r="G309" s="55"/>
      <c r="J309" s="58"/>
    </row>
    <row r="310" spans="3:10" ht="13">
      <c r="C310" s="51"/>
      <c r="D310" s="55"/>
      <c r="E310" s="94"/>
      <c r="G310" s="55"/>
      <c r="J310" s="58"/>
    </row>
    <row r="311" spans="3:10" ht="13">
      <c r="C311" s="51"/>
      <c r="D311" s="55"/>
      <c r="E311" s="94"/>
      <c r="G311" s="55"/>
      <c r="J311" s="58"/>
    </row>
    <row r="312" spans="3:10" ht="13">
      <c r="C312" s="51"/>
      <c r="D312" s="55"/>
      <c r="E312" s="94"/>
      <c r="G312" s="55"/>
      <c r="J312" s="58"/>
    </row>
    <row r="313" spans="3:10" ht="13">
      <c r="C313" s="51"/>
      <c r="D313" s="55"/>
      <c r="E313" s="94"/>
      <c r="G313" s="55"/>
      <c r="J313" s="58"/>
    </row>
    <row r="314" spans="3:10" ht="13">
      <c r="C314" s="51"/>
      <c r="D314" s="55"/>
      <c r="E314" s="94"/>
      <c r="G314" s="55"/>
      <c r="J314" s="58"/>
    </row>
    <row r="315" spans="3:10" ht="13">
      <c r="C315" s="51"/>
      <c r="D315" s="55"/>
      <c r="E315" s="94"/>
      <c r="G315" s="55"/>
      <c r="J315" s="58"/>
    </row>
    <row r="316" spans="3:10" ht="13">
      <c r="C316" s="51"/>
      <c r="D316" s="55"/>
      <c r="E316" s="94"/>
      <c r="G316" s="55"/>
      <c r="J316" s="58"/>
    </row>
    <row r="317" spans="3:10" ht="13">
      <c r="C317" s="51"/>
      <c r="D317" s="55"/>
      <c r="E317" s="94"/>
      <c r="G317" s="55"/>
      <c r="J317" s="58"/>
    </row>
    <row r="318" spans="3:10" ht="13">
      <c r="C318" s="51"/>
      <c r="D318" s="55"/>
      <c r="E318" s="94"/>
      <c r="G318" s="55"/>
      <c r="J318" s="58"/>
    </row>
    <row r="319" spans="3:10" ht="13">
      <c r="C319" s="51"/>
      <c r="D319" s="55"/>
      <c r="E319" s="94"/>
      <c r="G319" s="55"/>
      <c r="J319" s="58"/>
    </row>
    <row r="320" spans="3:10" ht="13">
      <c r="C320" s="51"/>
      <c r="D320" s="55"/>
      <c r="E320" s="94"/>
      <c r="G320" s="55"/>
      <c r="J320" s="58"/>
    </row>
    <row r="321" spans="3:10" ht="13">
      <c r="C321" s="51"/>
      <c r="D321" s="55"/>
      <c r="E321" s="94"/>
      <c r="G321" s="55"/>
      <c r="J321" s="58"/>
    </row>
    <row r="322" spans="3:10" ht="13">
      <c r="C322" s="51"/>
      <c r="D322" s="55"/>
      <c r="E322" s="94"/>
      <c r="G322" s="55"/>
      <c r="J322" s="58"/>
    </row>
    <row r="323" spans="3:10" ht="13">
      <c r="C323" s="51"/>
      <c r="D323" s="55"/>
      <c r="E323" s="94"/>
      <c r="G323" s="55"/>
      <c r="J323" s="58"/>
    </row>
    <row r="324" spans="3:10" ht="13">
      <c r="C324" s="51"/>
      <c r="D324" s="55"/>
      <c r="E324" s="94"/>
      <c r="G324" s="55"/>
      <c r="J324" s="58"/>
    </row>
    <row r="325" spans="3:10" ht="13">
      <c r="C325" s="51"/>
      <c r="D325" s="55"/>
      <c r="E325" s="94"/>
      <c r="G325" s="55"/>
      <c r="J325" s="58"/>
    </row>
    <row r="326" spans="3:10" ht="13">
      <c r="C326" s="51"/>
      <c r="D326" s="55"/>
      <c r="E326" s="94"/>
      <c r="G326" s="55"/>
      <c r="J326" s="58"/>
    </row>
    <row r="327" spans="3:10" ht="13">
      <c r="C327" s="51"/>
      <c r="D327" s="55"/>
      <c r="E327" s="94"/>
      <c r="G327" s="55"/>
      <c r="J327" s="58"/>
    </row>
    <row r="328" spans="3:10" ht="13">
      <c r="C328" s="51"/>
      <c r="D328" s="55"/>
      <c r="E328" s="94"/>
      <c r="G328" s="55"/>
      <c r="J328" s="58"/>
    </row>
    <row r="329" spans="3:10" ht="13">
      <c r="C329" s="51"/>
      <c r="D329" s="55"/>
      <c r="E329" s="94"/>
      <c r="G329" s="55"/>
      <c r="J329" s="58"/>
    </row>
    <row r="330" spans="3:10" ht="13">
      <c r="C330" s="51"/>
      <c r="D330" s="55"/>
      <c r="E330" s="94"/>
      <c r="G330" s="55"/>
      <c r="J330" s="58"/>
    </row>
    <row r="331" spans="3:10" ht="13">
      <c r="C331" s="51"/>
      <c r="D331" s="55"/>
      <c r="E331" s="94"/>
      <c r="G331" s="55"/>
      <c r="J331" s="58"/>
    </row>
    <row r="332" spans="3:10" ht="13">
      <c r="C332" s="51"/>
      <c r="D332" s="55"/>
      <c r="E332" s="94"/>
      <c r="G332" s="55"/>
      <c r="J332" s="58"/>
    </row>
    <row r="333" spans="3:10" ht="13">
      <c r="C333" s="51"/>
      <c r="D333" s="55"/>
      <c r="E333" s="94"/>
      <c r="G333" s="55"/>
      <c r="J333" s="58"/>
    </row>
    <row r="334" spans="3:10" ht="13">
      <c r="C334" s="51"/>
      <c r="D334" s="55"/>
      <c r="E334" s="94"/>
      <c r="G334" s="55"/>
      <c r="J334" s="58"/>
    </row>
    <row r="335" spans="3:10" ht="13">
      <c r="C335" s="51"/>
      <c r="D335" s="55"/>
      <c r="E335" s="94"/>
      <c r="G335" s="55"/>
      <c r="J335" s="58"/>
    </row>
    <row r="336" spans="3:10" ht="13">
      <c r="C336" s="51"/>
      <c r="D336" s="55"/>
      <c r="E336" s="94"/>
      <c r="G336" s="55"/>
      <c r="J336" s="58"/>
    </row>
    <row r="337" spans="3:10" ht="13">
      <c r="C337" s="51"/>
      <c r="D337" s="55"/>
      <c r="E337" s="94"/>
      <c r="G337" s="55"/>
      <c r="J337" s="58"/>
    </row>
    <row r="338" spans="3:10" ht="13">
      <c r="C338" s="51"/>
      <c r="D338" s="55"/>
      <c r="E338" s="94"/>
      <c r="G338" s="55"/>
      <c r="J338" s="58"/>
    </row>
    <row r="339" spans="3:10" ht="13">
      <c r="C339" s="51"/>
      <c r="D339" s="55"/>
      <c r="E339" s="94"/>
      <c r="G339" s="55"/>
      <c r="J339" s="58"/>
    </row>
    <row r="340" spans="3:10" ht="13">
      <c r="C340" s="51"/>
      <c r="D340" s="55"/>
      <c r="E340" s="94"/>
      <c r="G340" s="55"/>
      <c r="J340" s="58"/>
    </row>
    <row r="341" spans="3:10" ht="13">
      <c r="C341" s="51"/>
      <c r="D341" s="55"/>
      <c r="E341" s="94"/>
      <c r="G341" s="55"/>
      <c r="J341" s="58"/>
    </row>
    <row r="342" spans="3:10" ht="13">
      <c r="C342" s="51"/>
      <c r="D342" s="55"/>
      <c r="E342" s="94"/>
      <c r="G342" s="55"/>
      <c r="J342" s="58"/>
    </row>
    <row r="343" spans="3:10" ht="13">
      <c r="C343" s="51"/>
      <c r="D343" s="55"/>
      <c r="E343" s="94"/>
      <c r="G343" s="55"/>
      <c r="J343" s="58"/>
    </row>
    <row r="344" spans="3:10" ht="13">
      <c r="C344" s="51"/>
      <c r="D344" s="55"/>
      <c r="E344" s="94"/>
      <c r="G344" s="55"/>
      <c r="J344" s="58"/>
    </row>
    <row r="345" spans="3:10" ht="13">
      <c r="C345" s="51"/>
      <c r="D345" s="55"/>
      <c r="E345" s="94"/>
      <c r="G345" s="55"/>
      <c r="J345" s="58"/>
    </row>
    <row r="346" spans="3:10" ht="13">
      <c r="C346" s="51"/>
      <c r="D346" s="55"/>
      <c r="E346" s="94"/>
      <c r="G346" s="55"/>
      <c r="J346" s="58"/>
    </row>
    <row r="347" spans="3:10" ht="13">
      <c r="C347" s="51"/>
      <c r="D347" s="55"/>
      <c r="E347" s="94"/>
      <c r="G347" s="55"/>
      <c r="J347" s="58"/>
    </row>
    <row r="348" spans="3:10" ht="13">
      <c r="C348" s="51"/>
      <c r="D348" s="55"/>
      <c r="E348" s="94"/>
      <c r="G348" s="55"/>
      <c r="J348" s="58"/>
    </row>
    <row r="349" spans="3:10" ht="13">
      <c r="C349" s="51"/>
      <c r="D349" s="55"/>
      <c r="E349" s="94"/>
      <c r="G349" s="55"/>
      <c r="J349" s="58"/>
    </row>
    <row r="350" spans="3:10" ht="13">
      <c r="C350" s="51"/>
      <c r="D350" s="55"/>
      <c r="E350" s="94"/>
      <c r="G350" s="55"/>
      <c r="J350" s="58"/>
    </row>
    <row r="351" spans="3:10" ht="13">
      <c r="C351" s="51"/>
      <c r="D351" s="55"/>
      <c r="E351" s="94"/>
      <c r="G351" s="55"/>
      <c r="J351" s="58"/>
    </row>
    <row r="352" spans="3:10" ht="13">
      <c r="C352" s="51"/>
      <c r="D352" s="55"/>
      <c r="E352" s="94"/>
      <c r="G352" s="55"/>
      <c r="J352" s="58"/>
    </row>
    <row r="353" spans="3:10" ht="13">
      <c r="C353" s="51"/>
      <c r="D353" s="55"/>
      <c r="E353" s="94"/>
      <c r="G353" s="55"/>
      <c r="J353" s="58"/>
    </row>
    <row r="354" spans="3:10" ht="13">
      <c r="C354" s="51"/>
      <c r="D354" s="55"/>
      <c r="E354" s="94"/>
      <c r="G354" s="55"/>
      <c r="J354" s="58"/>
    </row>
    <row r="355" spans="3:10" ht="13">
      <c r="C355" s="51"/>
      <c r="D355" s="55"/>
      <c r="E355" s="94"/>
      <c r="G355" s="55"/>
      <c r="J355" s="58"/>
    </row>
    <row r="356" spans="3:10" ht="13">
      <c r="C356" s="51"/>
      <c r="D356" s="55"/>
      <c r="E356" s="94"/>
      <c r="G356" s="55"/>
      <c r="J356" s="58"/>
    </row>
    <row r="357" spans="3:10" ht="13">
      <c r="C357" s="51"/>
      <c r="D357" s="55"/>
      <c r="E357" s="94"/>
      <c r="G357" s="55"/>
      <c r="J357" s="58"/>
    </row>
    <row r="358" spans="3:10" ht="13">
      <c r="C358" s="51"/>
      <c r="D358" s="55"/>
      <c r="E358" s="94"/>
      <c r="G358" s="55"/>
      <c r="J358" s="58"/>
    </row>
    <row r="359" spans="3:10" ht="13">
      <c r="C359" s="51"/>
      <c r="D359" s="55"/>
      <c r="E359" s="94"/>
      <c r="G359" s="55"/>
      <c r="J359" s="58"/>
    </row>
    <row r="360" spans="3:10" ht="13">
      <c r="C360" s="51"/>
      <c r="D360" s="55"/>
      <c r="E360" s="94"/>
      <c r="G360" s="55"/>
      <c r="J360" s="58"/>
    </row>
    <row r="361" spans="3:10" ht="13">
      <c r="C361" s="51"/>
      <c r="D361" s="55"/>
      <c r="E361" s="94"/>
      <c r="G361" s="55"/>
      <c r="J361" s="58"/>
    </row>
    <row r="362" spans="3:10" ht="13">
      <c r="C362" s="51"/>
      <c r="D362" s="55"/>
      <c r="E362" s="94"/>
      <c r="G362" s="55"/>
      <c r="J362" s="58"/>
    </row>
    <row r="363" spans="3:10" ht="13">
      <c r="C363" s="51"/>
      <c r="D363" s="55"/>
      <c r="E363" s="94"/>
      <c r="G363" s="55"/>
      <c r="J363" s="58"/>
    </row>
    <row r="364" spans="3:10" ht="13">
      <c r="C364" s="51"/>
      <c r="D364" s="55"/>
      <c r="E364" s="94"/>
      <c r="G364" s="55"/>
      <c r="J364" s="58"/>
    </row>
    <row r="365" spans="3:10" ht="13">
      <c r="C365" s="51"/>
      <c r="D365" s="55"/>
      <c r="E365" s="94"/>
      <c r="G365" s="55"/>
      <c r="J365" s="58"/>
    </row>
    <row r="366" spans="3:10" ht="13">
      <c r="C366" s="51"/>
      <c r="D366" s="55"/>
      <c r="E366" s="94"/>
      <c r="G366" s="55"/>
      <c r="J366" s="58"/>
    </row>
    <row r="367" spans="3:10" ht="13">
      <c r="C367" s="51"/>
      <c r="D367" s="55"/>
      <c r="E367" s="94"/>
      <c r="G367" s="55"/>
      <c r="J367" s="58"/>
    </row>
    <row r="368" spans="3:10" ht="13">
      <c r="C368" s="51"/>
      <c r="D368" s="55"/>
      <c r="E368" s="94"/>
      <c r="G368" s="55"/>
      <c r="J368" s="58"/>
    </row>
    <row r="369" spans="3:10" ht="13">
      <c r="C369" s="51"/>
      <c r="D369" s="55"/>
      <c r="E369" s="94"/>
      <c r="G369" s="55"/>
      <c r="J369" s="58"/>
    </row>
    <row r="370" spans="3:10" ht="13">
      <c r="C370" s="51"/>
      <c r="D370" s="55"/>
      <c r="E370" s="94"/>
      <c r="G370" s="55"/>
      <c r="J370" s="58"/>
    </row>
    <row r="371" spans="3:10" ht="13">
      <c r="C371" s="51"/>
      <c r="D371" s="55"/>
      <c r="E371" s="94"/>
      <c r="G371" s="55"/>
      <c r="J371" s="58"/>
    </row>
    <row r="372" spans="3:10" ht="13">
      <c r="C372" s="51"/>
      <c r="D372" s="55"/>
      <c r="E372" s="94"/>
      <c r="G372" s="55"/>
      <c r="J372" s="58"/>
    </row>
    <row r="373" spans="3:10" ht="13">
      <c r="C373" s="51"/>
      <c r="D373" s="55"/>
      <c r="E373" s="94"/>
      <c r="G373" s="55"/>
      <c r="J373" s="58"/>
    </row>
    <row r="374" spans="3:10" ht="13">
      <c r="C374" s="51"/>
      <c r="D374" s="55"/>
      <c r="E374" s="94"/>
      <c r="G374" s="55"/>
      <c r="J374" s="58"/>
    </row>
    <row r="375" spans="3:10" ht="13">
      <c r="C375" s="51"/>
      <c r="D375" s="55"/>
      <c r="E375" s="94"/>
      <c r="G375" s="55"/>
      <c r="J375" s="58"/>
    </row>
    <row r="376" spans="3:10" ht="13">
      <c r="C376" s="51"/>
      <c r="D376" s="55"/>
      <c r="E376" s="94"/>
      <c r="G376" s="55"/>
      <c r="J376" s="58"/>
    </row>
    <row r="377" spans="3:10" ht="13">
      <c r="C377" s="51"/>
      <c r="D377" s="55"/>
      <c r="E377" s="94"/>
      <c r="G377" s="55"/>
      <c r="J377" s="58"/>
    </row>
    <row r="378" spans="3:10" ht="13">
      <c r="C378" s="51"/>
      <c r="D378" s="55"/>
      <c r="E378" s="94"/>
      <c r="G378" s="55"/>
      <c r="J378" s="58"/>
    </row>
    <row r="379" spans="3:10" ht="13">
      <c r="C379" s="51"/>
      <c r="D379" s="55"/>
      <c r="E379" s="94"/>
      <c r="G379" s="55"/>
      <c r="J379" s="58"/>
    </row>
    <row r="380" spans="3:10" ht="13">
      <c r="C380" s="51"/>
      <c r="D380" s="55"/>
      <c r="E380" s="94"/>
      <c r="G380" s="55"/>
      <c r="J380" s="58"/>
    </row>
    <row r="381" spans="3:10" ht="13">
      <c r="C381" s="51"/>
      <c r="D381" s="55"/>
      <c r="E381" s="94"/>
      <c r="G381" s="55"/>
      <c r="J381" s="58"/>
    </row>
    <row r="382" spans="3:10" ht="13">
      <c r="C382" s="51"/>
      <c r="D382" s="55"/>
      <c r="E382" s="94"/>
      <c r="G382" s="55"/>
      <c r="J382" s="58"/>
    </row>
    <row r="383" spans="3:10" ht="13">
      <c r="C383" s="51"/>
      <c r="D383" s="55"/>
      <c r="E383" s="94"/>
      <c r="G383" s="55"/>
      <c r="J383" s="58"/>
    </row>
    <row r="384" spans="3:10" ht="13">
      <c r="C384" s="51"/>
      <c r="D384" s="55"/>
      <c r="E384" s="94"/>
      <c r="G384" s="55"/>
      <c r="J384" s="58"/>
    </row>
    <row r="385" spans="3:10" ht="13">
      <c r="C385" s="51"/>
      <c r="D385" s="55"/>
      <c r="E385" s="94"/>
      <c r="G385" s="55"/>
      <c r="J385" s="58"/>
    </row>
    <row r="386" spans="3:10" ht="13">
      <c r="C386" s="51"/>
      <c r="D386" s="55"/>
      <c r="E386" s="94"/>
      <c r="G386" s="55"/>
      <c r="J386" s="58"/>
    </row>
    <row r="387" spans="3:10" ht="13">
      <c r="C387" s="51"/>
      <c r="D387" s="55"/>
      <c r="E387" s="94"/>
      <c r="G387" s="55"/>
      <c r="J387" s="58"/>
    </row>
    <row r="388" spans="3:10" ht="13">
      <c r="C388" s="51"/>
      <c r="D388" s="55"/>
      <c r="E388" s="94"/>
      <c r="G388" s="55"/>
      <c r="J388" s="58"/>
    </row>
    <row r="389" spans="3:10" ht="13">
      <c r="C389" s="51"/>
      <c r="D389" s="55"/>
      <c r="E389" s="94"/>
      <c r="G389" s="55"/>
      <c r="J389" s="58"/>
    </row>
    <row r="390" spans="3:10" ht="13">
      <c r="C390" s="51"/>
      <c r="D390" s="55"/>
      <c r="E390" s="94"/>
      <c r="G390" s="55"/>
      <c r="J390" s="58"/>
    </row>
    <row r="391" spans="3:10" ht="13">
      <c r="C391" s="51"/>
      <c r="D391" s="55"/>
      <c r="E391" s="94"/>
      <c r="G391" s="55"/>
      <c r="J391" s="58"/>
    </row>
    <row r="392" spans="3:10" ht="13">
      <c r="C392" s="51"/>
      <c r="D392" s="55"/>
      <c r="E392" s="94"/>
      <c r="G392" s="55"/>
      <c r="J392" s="58"/>
    </row>
    <row r="393" spans="3:10" ht="13">
      <c r="C393" s="51"/>
      <c r="D393" s="55"/>
      <c r="E393" s="94"/>
      <c r="G393" s="55"/>
      <c r="J393" s="58"/>
    </row>
    <row r="394" spans="3:10" ht="13">
      <c r="C394" s="51"/>
      <c r="D394" s="55"/>
      <c r="E394" s="94"/>
      <c r="G394" s="55"/>
      <c r="J394" s="58"/>
    </row>
    <row r="395" spans="3:10" ht="13">
      <c r="C395" s="51"/>
      <c r="D395" s="55"/>
      <c r="E395" s="94"/>
      <c r="G395" s="55"/>
      <c r="J395" s="58"/>
    </row>
    <row r="396" spans="3:10" ht="13">
      <c r="C396" s="51"/>
      <c r="D396" s="55"/>
      <c r="E396" s="94"/>
      <c r="G396" s="55"/>
      <c r="J396" s="58"/>
    </row>
    <row r="397" spans="3:10" ht="13">
      <c r="C397" s="51"/>
      <c r="D397" s="55"/>
      <c r="E397" s="94"/>
      <c r="G397" s="55"/>
      <c r="J397" s="58"/>
    </row>
    <row r="398" spans="3:10" ht="13">
      <c r="C398" s="51"/>
      <c r="D398" s="55"/>
      <c r="E398" s="94"/>
      <c r="G398" s="55"/>
      <c r="J398" s="58"/>
    </row>
    <row r="399" spans="3:10" ht="13">
      <c r="C399" s="51"/>
      <c r="D399" s="55"/>
      <c r="E399" s="94"/>
      <c r="G399" s="55"/>
      <c r="J399" s="58"/>
    </row>
    <row r="400" spans="3:10" ht="13">
      <c r="C400" s="51"/>
      <c r="D400" s="55"/>
      <c r="E400" s="94"/>
      <c r="G400" s="55"/>
      <c r="J400" s="58"/>
    </row>
    <row r="401" spans="3:10" ht="13">
      <c r="C401" s="51"/>
      <c r="D401" s="55"/>
      <c r="E401" s="94"/>
      <c r="G401" s="55"/>
      <c r="J401" s="58"/>
    </row>
    <row r="402" spans="3:10" ht="13">
      <c r="C402" s="51"/>
      <c r="D402" s="55"/>
      <c r="E402" s="94"/>
      <c r="G402" s="55"/>
      <c r="J402" s="58"/>
    </row>
    <row r="403" spans="3:10" ht="13">
      <c r="C403" s="51"/>
      <c r="D403" s="55"/>
      <c r="E403" s="94"/>
      <c r="G403" s="55"/>
      <c r="J403" s="58"/>
    </row>
    <row r="404" spans="3:10" ht="13">
      <c r="C404" s="51"/>
      <c r="D404" s="55"/>
      <c r="E404" s="94"/>
      <c r="G404" s="55"/>
      <c r="J404" s="58"/>
    </row>
    <row r="405" spans="3:10" ht="13">
      <c r="C405" s="51"/>
      <c r="D405" s="55"/>
      <c r="E405" s="94"/>
      <c r="G405" s="55"/>
      <c r="J405" s="58"/>
    </row>
    <row r="406" spans="3:10" ht="13">
      <c r="C406" s="51"/>
      <c r="D406" s="55"/>
      <c r="E406" s="94"/>
      <c r="G406" s="55"/>
      <c r="J406" s="58"/>
    </row>
    <row r="407" spans="3:10" ht="13">
      <c r="C407" s="51"/>
      <c r="D407" s="55"/>
      <c r="E407" s="94"/>
      <c r="G407" s="55"/>
      <c r="J407" s="58"/>
    </row>
    <row r="408" spans="3:10" ht="13">
      <c r="C408" s="51"/>
      <c r="D408" s="55"/>
      <c r="E408" s="94"/>
      <c r="G408" s="55"/>
      <c r="J408" s="58"/>
    </row>
    <row r="409" spans="3:10" ht="13">
      <c r="C409" s="51"/>
      <c r="D409" s="55"/>
      <c r="E409" s="94"/>
      <c r="G409" s="55"/>
      <c r="J409" s="58"/>
    </row>
    <row r="410" spans="3:10" ht="13">
      <c r="C410" s="51"/>
      <c r="D410" s="55"/>
      <c r="E410" s="94"/>
      <c r="G410" s="55"/>
      <c r="J410" s="58"/>
    </row>
    <row r="411" spans="3:10" ht="13">
      <c r="C411" s="51"/>
      <c r="D411" s="55"/>
      <c r="E411" s="94"/>
      <c r="G411" s="55"/>
      <c r="J411" s="58"/>
    </row>
    <row r="412" spans="3:10" ht="13">
      <c r="C412" s="51"/>
      <c r="D412" s="55"/>
      <c r="E412" s="94"/>
      <c r="G412" s="55"/>
      <c r="J412" s="58"/>
    </row>
    <row r="413" spans="3:10" ht="13">
      <c r="C413" s="51"/>
      <c r="D413" s="55"/>
      <c r="E413" s="94"/>
      <c r="G413" s="55"/>
      <c r="J413" s="58"/>
    </row>
    <row r="414" spans="3:10" ht="13">
      <c r="C414" s="51"/>
      <c r="D414" s="55"/>
      <c r="E414" s="94"/>
      <c r="G414" s="55"/>
      <c r="J414" s="58"/>
    </row>
    <row r="415" spans="3:10" ht="13">
      <c r="C415" s="51"/>
      <c r="D415" s="55"/>
      <c r="E415" s="94"/>
      <c r="G415" s="55"/>
      <c r="J415" s="58"/>
    </row>
    <row r="416" spans="3:10" ht="13">
      <c r="C416" s="51"/>
      <c r="D416" s="55"/>
      <c r="E416" s="94"/>
      <c r="G416" s="55"/>
      <c r="J416" s="58"/>
    </row>
    <row r="417" spans="3:10" ht="13">
      <c r="C417" s="51"/>
      <c r="D417" s="55"/>
      <c r="E417" s="94"/>
      <c r="G417" s="55"/>
      <c r="J417" s="58"/>
    </row>
    <row r="418" spans="3:10" ht="13">
      <c r="C418" s="51"/>
      <c r="D418" s="55"/>
      <c r="E418" s="94"/>
      <c r="G418" s="55"/>
      <c r="J418" s="58"/>
    </row>
    <row r="419" spans="3:10" ht="13">
      <c r="C419" s="51"/>
      <c r="D419" s="55"/>
      <c r="E419" s="94"/>
      <c r="G419" s="55"/>
      <c r="J419" s="58"/>
    </row>
    <row r="420" spans="3:10" ht="13">
      <c r="C420" s="51"/>
      <c r="D420" s="55"/>
      <c r="E420" s="94"/>
      <c r="G420" s="55"/>
      <c r="J420" s="58"/>
    </row>
    <row r="421" spans="3:10" ht="13">
      <c r="C421" s="51"/>
      <c r="D421" s="55"/>
      <c r="E421" s="94"/>
      <c r="G421" s="55"/>
      <c r="J421" s="58"/>
    </row>
    <row r="422" spans="3:10" ht="13">
      <c r="C422" s="51"/>
      <c r="D422" s="55"/>
      <c r="E422" s="94"/>
      <c r="G422" s="55"/>
      <c r="J422" s="58"/>
    </row>
    <row r="423" spans="3:10" ht="13">
      <c r="C423" s="51"/>
      <c r="D423" s="55"/>
      <c r="E423" s="94"/>
      <c r="G423" s="55"/>
      <c r="J423" s="58"/>
    </row>
    <row r="424" spans="3:10" ht="13">
      <c r="C424" s="51"/>
      <c r="D424" s="55"/>
      <c r="E424" s="94"/>
      <c r="G424" s="55"/>
      <c r="J424" s="58"/>
    </row>
    <row r="425" spans="3:10" ht="13">
      <c r="C425" s="51"/>
      <c r="D425" s="55"/>
      <c r="E425" s="94"/>
      <c r="G425" s="55"/>
      <c r="J425" s="58"/>
    </row>
    <row r="426" spans="3:10" ht="13">
      <c r="C426" s="51"/>
      <c r="D426" s="55"/>
      <c r="E426" s="94"/>
      <c r="G426" s="55"/>
      <c r="J426" s="58"/>
    </row>
    <row r="427" spans="3:10" ht="13">
      <c r="C427" s="51"/>
      <c r="D427" s="55"/>
      <c r="E427" s="94"/>
      <c r="G427" s="55"/>
      <c r="J427" s="58"/>
    </row>
    <row r="428" spans="3:10" ht="13">
      <c r="C428" s="51"/>
      <c r="D428" s="55"/>
      <c r="E428" s="94"/>
      <c r="G428" s="55"/>
      <c r="J428" s="58"/>
    </row>
    <row r="429" spans="3:10" ht="13">
      <c r="C429" s="51"/>
      <c r="D429" s="55"/>
      <c r="E429" s="94"/>
      <c r="G429" s="55"/>
      <c r="J429" s="58"/>
    </row>
    <row r="430" spans="3:10" ht="13">
      <c r="C430" s="51"/>
      <c r="D430" s="55"/>
      <c r="E430" s="94"/>
      <c r="G430" s="55"/>
      <c r="J430" s="58"/>
    </row>
    <row r="431" spans="3:10" ht="13">
      <c r="C431" s="51"/>
      <c r="D431" s="55"/>
      <c r="E431" s="94"/>
      <c r="G431" s="55"/>
      <c r="J431" s="58"/>
    </row>
    <row r="432" spans="3:10" ht="13">
      <c r="C432" s="51"/>
      <c r="D432" s="55"/>
      <c r="E432" s="94"/>
      <c r="G432" s="55"/>
      <c r="J432" s="58"/>
    </row>
    <row r="433" spans="3:10" ht="13">
      <c r="C433" s="51"/>
      <c r="D433" s="55"/>
      <c r="E433" s="94"/>
      <c r="G433" s="55"/>
      <c r="J433" s="58"/>
    </row>
    <row r="434" spans="3:10" ht="13">
      <c r="C434" s="51"/>
      <c r="D434" s="55"/>
      <c r="E434" s="94"/>
      <c r="G434" s="55"/>
      <c r="J434" s="58"/>
    </row>
    <row r="435" spans="3:10" ht="13">
      <c r="C435" s="51"/>
      <c r="D435" s="55"/>
      <c r="E435" s="94"/>
      <c r="G435" s="55"/>
      <c r="J435" s="58"/>
    </row>
    <row r="436" spans="3:10" ht="13">
      <c r="C436" s="51"/>
      <c r="D436" s="55"/>
      <c r="E436" s="94"/>
      <c r="G436" s="55"/>
      <c r="J436" s="58"/>
    </row>
    <row r="437" spans="3:10" ht="13">
      <c r="C437" s="51"/>
      <c r="D437" s="55"/>
      <c r="E437" s="94"/>
      <c r="G437" s="55"/>
      <c r="J437" s="58"/>
    </row>
    <row r="438" spans="3:10" ht="13">
      <c r="C438" s="51"/>
      <c r="D438" s="55"/>
      <c r="E438" s="94"/>
      <c r="G438" s="55"/>
      <c r="J438" s="58"/>
    </row>
    <row r="439" spans="3:10" ht="13">
      <c r="C439" s="51"/>
      <c r="D439" s="55"/>
      <c r="E439" s="94"/>
      <c r="G439" s="55"/>
      <c r="J439" s="58"/>
    </row>
    <row r="440" spans="3:10" ht="13">
      <c r="C440" s="51"/>
      <c r="D440" s="55"/>
      <c r="E440" s="94"/>
      <c r="G440" s="55"/>
      <c r="J440" s="58"/>
    </row>
    <row r="441" spans="3:10" ht="13">
      <c r="C441" s="51"/>
      <c r="D441" s="55"/>
      <c r="E441" s="94"/>
      <c r="G441" s="55"/>
      <c r="J441" s="58"/>
    </row>
    <row r="442" spans="3:10" ht="13">
      <c r="C442" s="51"/>
      <c r="D442" s="55"/>
      <c r="E442" s="94"/>
      <c r="G442" s="55"/>
      <c r="J442" s="58"/>
    </row>
    <row r="443" spans="3:10" ht="13">
      <c r="C443" s="51"/>
      <c r="D443" s="55"/>
      <c r="E443" s="94"/>
      <c r="G443" s="55"/>
      <c r="J443" s="58"/>
    </row>
    <row r="444" spans="3:10" ht="13">
      <c r="C444" s="51"/>
      <c r="D444" s="55"/>
      <c r="E444" s="94"/>
      <c r="G444" s="55"/>
      <c r="J444" s="58"/>
    </row>
    <row r="445" spans="3:10" ht="13">
      <c r="C445" s="51"/>
      <c r="D445" s="55"/>
      <c r="E445" s="94"/>
      <c r="G445" s="55"/>
      <c r="J445" s="58"/>
    </row>
    <row r="446" spans="3:10" ht="13">
      <c r="C446" s="51"/>
      <c r="D446" s="55"/>
      <c r="E446" s="94"/>
      <c r="G446" s="55"/>
      <c r="J446" s="58"/>
    </row>
    <row r="447" spans="3:10" ht="13">
      <c r="C447" s="51"/>
      <c r="D447" s="55"/>
      <c r="E447" s="94"/>
      <c r="G447" s="55"/>
      <c r="J447" s="58"/>
    </row>
    <row r="448" spans="3:10" ht="13">
      <c r="C448" s="51"/>
      <c r="D448" s="55"/>
      <c r="E448" s="94"/>
      <c r="G448" s="55"/>
      <c r="J448" s="58"/>
    </row>
    <row r="449" spans="3:10" ht="13">
      <c r="C449" s="51"/>
      <c r="D449" s="55"/>
      <c r="E449" s="94"/>
      <c r="G449" s="55"/>
      <c r="J449" s="58"/>
    </row>
    <row r="450" spans="3:10" ht="13">
      <c r="C450" s="51"/>
      <c r="D450" s="55"/>
      <c r="E450" s="94"/>
      <c r="G450" s="55"/>
      <c r="J450" s="58"/>
    </row>
    <row r="451" spans="3:10" ht="13">
      <c r="C451" s="51"/>
      <c r="D451" s="55"/>
      <c r="E451" s="94"/>
      <c r="G451" s="55"/>
      <c r="J451" s="58"/>
    </row>
    <row r="452" spans="3:10" ht="13">
      <c r="C452" s="51"/>
      <c r="D452" s="55"/>
      <c r="E452" s="94"/>
      <c r="G452" s="55"/>
      <c r="J452" s="58"/>
    </row>
    <row r="453" spans="3:10" ht="13">
      <c r="C453" s="51"/>
      <c r="D453" s="55"/>
      <c r="E453" s="94"/>
      <c r="G453" s="55"/>
      <c r="J453" s="58"/>
    </row>
    <row r="454" spans="3:10" ht="13">
      <c r="C454" s="51"/>
      <c r="D454" s="55"/>
      <c r="E454" s="94"/>
      <c r="G454" s="55"/>
      <c r="J454" s="58"/>
    </row>
    <row r="455" spans="3:10" ht="13">
      <c r="C455" s="51"/>
      <c r="D455" s="55"/>
      <c r="E455" s="94"/>
      <c r="G455" s="55"/>
      <c r="J455" s="58"/>
    </row>
    <row r="456" spans="3:10" ht="13">
      <c r="C456" s="51"/>
      <c r="D456" s="55"/>
      <c r="E456" s="94"/>
      <c r="G456" s="55"/>
      <c r="J456" s="58"/>
    </row>
    <row r="457" spans="3:10" ht="13">
      <c r="C457" s="51"/>
      <c r="D457" s="55"/>
      <c r="E457" s="94"/>
      <c r="G457" s="55"/>
      <c r="J457" s="58"/>
    </row>
    <row r="458" spans="3:10" ht="13">
      <c r="C458" s="51"/>
      <c r="D458" s="55"/>
      <c r="E458" s="94"/>
      <c r="G458" s="55"/>
      <c r="J458" s="58"/>
    </row>
    <row r="459" spans="3:10" ht="13">
      <c r="C459" s="51"/>
      <c r="D459" s="55"/>
      <c r="E459" s="94"/>
      <c r="G459" s="55"/>
      <c r="J459" s="58"/>
    </row>
    <row r="460" spans="3:10" ht="13">
      <c r="C460" s="51"/>
      <c r="D460" s="55"/>
      <c r="E460" s="94"/>
      <c r="G460" s="55"/>
      <c r="J460" s="58"/>
    </row>
    <row r="461" spans="3:10" ht="13">
      <c r="C461" s="51"/>
      <c r="D461" s="55"/>
      <c r="E461" s="94"/>
      <c r="G461" s="55"/>
      <c r="J461" s="58"/>
    </row>
    <row r="462" spans="3:10" ht="13">
      <c r="C462" s="51"/>
      <c r="D462" s="55"/>
      <c r="E462" s="94"/>
      <c r="G462" s="55"/>
      <c r="J462" s="58"/>
    </row>
    <row r="463" spans="3:10" ht="13">
      <c r="C463" s="51"/>
      <c r="D463" s="55"/>
      <c r="E463" s="94"/>
      <c r="G463" s="55"/>
      <c r="J463" s="58"/>
    </row>
    <row r="464" spans="3:10" ht="13">
      <c r="C464" s="51"/>
      <c r="D464" s="55"/>
      <c r="E464" s="94"/>
      <c r="G464" s="55"/>
      <c r="J464" s="58"/>
    </row>
    <row r="465" spans="3:10" ht="13">
      <c r="C465" s="51"/>
      <c r="D465" s="55"/>
      <c r="E465" s="94"/>
      <c r="G465" s="55"/>
      <c r="J465" s="58"/>
    </row>
    <row r="466" spans="3:10" ht="13">
      <c r="C466" s="51"/>
      <c r="D466" s="55"/>
      <c r="E466" s="94"/>
      <c r="G466" s="55"/>
      <c r="J466" s="58"/>
    </row>
    <row r="467" spans="3:10" ht="13">
      <c r="C467" s="51"/>
      <c r="D467" s="55"/>
      <c r="E467" s="94"/>
      <c r="G467" s="55"/>
      <c r="J467" s="58"/>
    </row>
    <row r="468" spans="3:10" ht="13">
      <c r="C468" s="51"/>
      <c r="D468" s="55"/>
      <c r="E468" s="94"/>
      <c r="G468" s="55"/>
      <c r="J468" s="58"/>
    </row>
    <row r="469" spans="3:10" ht="13">
      <c r="C469" s="51"/>
      <c r="D469" s="55"/>
      <c r="E469" s="94"/>
      <c r="G469" s="55"/>
      <c r="J469" s="58"/>
    </row>
    <row r="470" spans="3:10" ht="13">
      <c r="C470" s="51"/>
      <c r="D470" s="55"/>
      <c r="E470" s="94"/>
      <c r="G470" s="55"/>
      <c r="J470" s="58"/>
    </row>
    <row r="471" spans="3:10" ht="13">
      <c r="C471" s="51"/>
      <c r="D471" s="55"/>
      <c r="E471" s="94"/>
      <c r="G471" s="55"/>
      <c r="J471" s="58"/>
    </row>
    <row r="472" spans="3:10" ht="13">
      <c r="C472" s="51"/>
      <c r="D472" s="55"/>
      <c r="E472" s="94"/>
      <c r="G472" s="55"/>
      <c r="J472" s="58"/>
    </row>
    <row r="473" spans="3:10" ht="13">
      <c r="C473" s="51"/>
      <c r="D473" s="55"/>
      <c r="E473" s="94"/>
      <c r="G473" s="55"/>
      <c r="J473" s="58"/>
    </row>
    <row r="474" spans="3:10" ht="13">
      <c r="C474" s="51"/>
      <c r="D474" s="55"/>
      <c r="E474" s="94"/>
      <c r="G474" s="55"/>
      <c r="J474" s="58"/>
    </row>
    <row r="475" spans="3:10" ht="13">
      <c r="C475" s="51"/>
      <c r="D475" s="55"/>
      <c r="E475" s="94"/>
      <c r="G475" s="55"/>
      <c r="J475" s="58"/>
    </row>
    <row r="476" spans="3:10" ht="13">
      <c r="C476" s="51"/>
      <c r="D476" s="55"/>
      <c r="E476" s="94"/>
      <c r="G476" s="55"/>
      <c r="J476" s="58"/>
    </row>
    <row r="477" spans="3:10" ht="13">
      <c r="C477" s="51"/>
      <c r="D477" s="55"/>
      <c r="E477" s="94"/>
      <c r="G477" s="55"/>
      <c r="J477" s="58"/>
    </row>
    <row r="478" spans="3:10" ht="13">
      <c r="C478" s="51"/>
      <c r="D478" s="55"/>
      <c r="E478" s="94"/>
      <c r="G478" s="55"/>
      <c r="J478" s="58"/>
    </row>
    <row r="479" spans="3:10" ht="13">
      <c r="C479" s="51"/>
      <c r="D479" s="55"/>
      <c r="E479" s="94"/>
      <c r="G479" s="55"/>
      <c r="J479" s="58"/>
    </row>
    <row r="480" spans="3:10" ht="13">
      <c r="C480" s="51"/>
      <c r="D480" s="55"/>
      <c r="E480" s="94"/>
      <c r="G480" s="55"/>
      <c r="J480" s="58"/>
    </row>
    <row r="481" spans="3:10" ht="13">
      <c r="C481" s="51"/>
      <c r="D481" s="55"/>
      <c r="E481" s="94"/>
      <c r="G481" s="55"/>
      <c r="J481" s="58"/>
    </row>
    <row r="482" spans="3:10" ht="13">
      <c r="C482" s="51"/>
      <c r="D482" s="55"/>
      <c r="E482" s="94"/>
      <c r="G482" s="55"/>
      <c r="J482" s="58"/>
    </row>
    <row r="483" spans="3:10" ht="13">
      <c r="C483" s="51"/>
      <c r="D483" s="55"/>
      <c r="E483" s="94"/>
      <c r="G483" s="55"/>
      <c r="J483" s="58"/>
    </row>
    <row r="484" spans="3:10" ht="13">
      <c r="C484" s="51"/>
      <c r="D484" s="55"/>
      <c r="E484" s="94"/>
      <c r="G484" s="55"/>
      <c r="J484" s="58"/>
    </row>
    <row r="485" spans="3:10" ht="13">
      <c r="C485" s="51"/>
      <c r="D485" s="55"/>
      <c r="E485" s="94"/>
      <c r="G485" s="55"/>
      <c r="J485" s="58"/>
    </row>
    <row r="486" spans="3:10" ht="13">
      <c r="C486" s="51"/>
      <c r="D486" s="55"/>
      <c r="E486" s="94"/>
      <c r="G486" s="55"/>
      <c r="J486" s="58"/>
    </row>
    <row r="487" spans="3:10" ht="13">
      <c r="C487" s="51"/>
      <c r="D487" s="55"/>
      <c r="E487" s="94"/>
      <c r="G487" s="55"/>
      <c r="J487" s="58"/>
    </row>
    <row r="488" spans="3:10" ht="13">
      <c r="C488" s="51"/>
      <c r="D488" s="55"/>
      <c r="E488" s="94"/>
      <c r="G488" s="55"/>
      <c r="J488" s="58"/>
    </row>
    <row r="489" spans="3:10" ht="13">
      <c r="C489" s="51"/>
      <c r="D489" s="55"/>
      <c r="E489" s="94"/>
      <c r="G489" s="55"/>
      <c r="J489" s="58"/>
    </row>
    <row r="490" spans="3:10" ht="13">
      <c r="C490" s="51"/>
      <c r="D490" s="55"/>
      <c r="E490" s="94"/>
      <c r="G490" s="55"/>
      <c r="J490" s="58"/>
    </row>
    <row r="491" spans="3:10" ht="13">
      <c r="C491" s="51"/>
      <c r="D491" s="55"/>
      <c r="E491" s="94"/>
      <c r="G491" s="55"/>
      <c r="J491" s="58"/>
    </row>
    <row r="492" spans="3:10" ht="13">
      <c r="C492" s="51"/>
      <c r="D492" s="55"/>
      <c r="E492" s="94"/>
      <c r="G492" s="55"/>
      <c r="J492" s="58"/>
    </row>
    <row r="493" spans="3:10" ht="13">
      <c r="C493" s="51"/>
      <c r="D493" s="55"/>
      <c r="E493" s="94"/>
      <c r="G493" s="55"/>
      <c r="J493" s="58"/>
    </row>
    <row r="494" spans="3:10" ht="13">
      <c r="C494" s="51"/>
      <c r="D494" s="55"/>
      <c r="E494" s="94"/>
      <c r="G494" s="55"/>
      <c r="J494" s="58"/>
    </row>
    <row r="495" spans="3:10" ht="13">
      <c r="C495" s="51"/>
      <c r="D495" s="55"/>
      <c r="E495" s="94"/>
      <c r="G495" s="55"/>
      <c r="J495" s="58"/>
    </row>
    <row r="496" spans="3:10" ht="13">
      <c r="C496" s="51"/>
      <c r="D496" s="55"/>
      <c r="E496" s="94"/>
      <c r="G496" s="55"/>
      <c r="J496" s="58"/>
    </row>
    <row r="497" spans="3:10" ht="13">
      <c r="C497" s="51"/>
      <c r="D497" s="55"/>
      <c r="E497" s="94"/>
      <c r="G497" s="55"/>
      <c r="J497" s="58"/>
    </row>
    <row r="498" spans="3:10" ht="13">
      <c r="C498" s="51"/>
      <c r="D498" s="55"/>
      <c r="E498" s="94"/>
      <c r="G498" s="55"/>
      <c r="J498" s="58"/>
    </row>
    <row r="499" spans="3:10" ht="13">
      <c r="C499" s="51"/>
      <c r="D499" s="55"/>
      <c r="E499" s="94"/>
      <c r="G499" s="55"/>
      <c r="J499" s="58"/>
    </row>
    <row r="500" spans="3:10" ht="13">
      <c r="C500" s="51"/>
      <c r="D500" s="55"/>
      <c r="E500" s="94"/>
      <c r="G500" s="55"/>
      <c r="J500" s="58"/>
    </row>
    <row r="501" spans="3:10" ht="13">
      <c r="C501" s="51"/>
      <c r="D501" s="55"/>
      <c r="E501" s="94"/>
      <c r="G501" s="55"/>
      <c r="J501" s="58"/>
    </row>
    <row r="502" spans="3:10" ht="13">
      <c r="C502" s="51"/>
      <c r="D502" s="55"/>
      <c r="E502" s="94"/>
      <c r="G502" s="55"/>
      <c r="J502" s="58"/>
    </row>
    <row r="503" spans="3:10" ht="13">
      <c r="C503" s="51"/>
      <c r="D503" s="55"/>
      <c r="E503" s="94"/>
      <c r="G503" s="55"/>
      <c r="J503" s="58"/>
    </row>
    <row r="504" spans="3:10" ht="13">
      <c r="C504" s="51"/>
      <c r="D504" s="55"/>
      <c r="E504" s="94"/>
      <c r="G504" s="55"/>
      <c r="J504" s="58"/>
    </row>
    <row r="505" spans="3:10" ht="13">
      <c r="C505" s="51"/>
      <c r="D505" s="55"/>
      <c r="E505" s="94"/>
      <c r="G505" s="55"/>
      <c r="J505" s="58"/>
    </row>
    <row r="506" spans="3:10" ht="13">
      <c r="C506" s="51"/>
      <c r="D506" s="55"/>
      <c r="E506" s="94"/>
      <c r="G506" s="55"/>
      <c r="J506" s="58"/>
    </row>
    <row r="507" spans="3:10" ht="13">
      <c r="C507" s="51"/>
      <c r="D507" s="55"/>
      <c r="E507" s="94"/>
      <c r="G507" s="55"/>
      <c r="J507" s="58"/>
    </row>
    <row r="508" spans="3:10" ht="13">
      <c r="C508" s="51"/>
      <c r="D508" s="55"/>
      <c r="E508" s="94"/>
      <c r="G508" s="55"/>
      <c r="J508" s="58"/>
    </row>
    <row r="509" spans="3:10" ht="13">
      <c r="C509" s="51"/>
      <c r="D509" s="55"/>
      <c r="E509" s="94"/>
      <c r="G509" s="55"/>
      <c r="J509" s="58"/>
    </row>
    <row r="510" spans="3:10" ht="13">
      <c r="C510" s="51"/>
      <c r="D510" s="55"/>
      <c r="E510" s="94"/>
      <c r="G510" s="55"/>
      <c r="J510" s="58"/>
    </row>
    <row r="511" spans="3:10" ht="13">
      <c r="C511" s="51"/>
      <c r="D511" s="55"/>
      <c r="E511" s="94"/>
      <c r="G511" s="55"/>
      <c r="J511" s="58"/>
    </row>
    <row r="512" spans="3:10" ht="13">
      <c r="C512" s="51"/>
      <c r="D512" s="55"/>
      <c r="E512" s="94"/>
      <c r="G512" s="55"/>
      <c r="J512" s="58"/>
    </row>
    <row r="513" spans="3:10" ht="13">
      <c r="C513" s="51"/>
      <c r="D513" s="55"/>
      <c r="E513" s="94"/>
      <c r="G513" s="55"/>
      <c r="J513" s="58"/>
    </row>
    <row r="514" spans="3:10" ht="13">
      <c r="C514" s="51"/>
      <c r="D514" s="55"/>
      <c r="E514" s="94"/>
      <c r="G514" s="55"/>
      <c r="J514" s="58"/>
    </row>
    <row r="515" spans="3:10" ht="13">
      <c r="C515" s="51"/>
      <c r="D515" s="55"/>
      <c r="E515" s="94"/>
      <c r="G515" s="55"/>
      <c r="J515" s="58"/>
    </row>
    <row r="516" spans="3:10" ht="13">
      <c r="C516" s="51"/>
      <c r="D516" s="55"/>
      <c r="E516" s="94"/>
      <c r="G516" s="55"/>
      <c r="J516" s="58"/>
    </row>
    <row r="517" spans="3:10" ht="13">
      <c r="C517" s="51"/>
      <c r="D517" s="55"/>
      <c r="E517" s="94"/>
      <c r="G517" s="55"/>
      <c r="J517" s="58"/>
    </row>
    <row r="518" spans="3:10" ht="13">
      <c r="C518" s="51"/>
      <c r="D518" s="55"/>
      <c r="E518" s="94"/>
      <c r="G518" s="55"/>
      <c r="J518" s="58"/>
    </row>
    <row r="519" spans="3:10" ht="13">
      <c r="C519" s="51"/>
      <c r="D519" s="55"/>
      <c r="E519" s="94"/>
      <c r="G519" s="55"/>
      <c r="J519" s="58"/>
    </row>
    <row r="520" spans="3:10" ht="13">
      <c r="C520" s="51"/>
      <c r="D520" s="55"/>
      <c r="E520" s="94"/>
      <c r="G520" s="55"/>
      <c r="J520" s="58"/>
    </row>
    <row r="521" spans="3:10" ht="13">
      <c r="C521" s="51"/>
      <c r="D521" s="55"/>
      <c r="E521" s="94"/>
      <c r="G521" s="55"/>
      <c r="J521" s="58"/>
    </row>
    <row r="522" spans="3:10" ht="13">
      <c r="C522" s="51"/>
      <c r="D522" s="55"/>
      <c r="E522" s="94"/>
      <c r="G522" s="55"/>
      <c r="J522" s="58"/>
    </row>
    <row r="523" spans="3:10" ht="13">
      <c r="C523" s="51"/>
      <c r="D523" s="55"/>
      <c r="E523" s="94"/>
      <c r="G523" s="55"/>
      <c r="J523" s="58"/>
    </row>
    <row r="524" spans="3:10" ht="13">
      <c r="C524" s="51"/>
      <c r="D524" s="55"/>
      <c r="E524" s="94"/>
      <c r="G524" s="55"/>
      <c r="J524" s="58"/>
    </row>
    <row r="525" spans="3:10" ht="13">
      <c r="C525" s="51"/>
      <c r="D525" s="55"/>
      <c r="E525" s="94"/>
      <c r="G525" s="55"/>
      <c r="J525" s="58"/>
    </row>
    <row r="526" spans="3:10" ht="13">
      <c r="C526" s="51"/>
      <c r="D526" s="55"/>
      <c r="E526" s="94"/>
      <c r="G526" s="55"/>
      <c r="J526" s="58"/>
    </row>
    <row r="527" spans="3:10" ht="13">
      <c r="C527" s="51"/>
      <c r="D527" s="55"/>
      <c r="E527" s="94"/>
      <c r="G527" s="55"/>
      <c r="J527" s="58"/>
    </row>
    <row r="528" spans="3:10" ht="13">
      <c r="C528" s="51"/>
      <c r="D528" s="55"/>
      <c r="E528" s="94"/>
      <c r="G528" s="55"/>
      <c r="J528" s="58"/>
    </row>
    <row r="529" spans="3:10" ht="13">
      <c r="C529" s="51"/>
      <c r="D529" s="55"/>
      <c r="E529" s="94"/>
      <c r="G529" s="55"/>
      <c r="J529" s="58"/>
    </row>
    <row r="530" spans="3:10" ht="13">
      <c r="C530" s="51"/>
      <c r="D530" s="55"/>
      <c r="E530" s="94"/>
      <c r="G530" s="55"/>
      <c r="J530" s="58"/>
    </row>
    <row r="531" spans="3:10" ht="13">
      <c r="C531" s="51"/>
      <c r="D531" s="55"/>
      <c r="E531" s="94"/>
      <c r="G531" s="55"/>
      <c r="J531" s="58"/>
    </row>
    <row r="532" spans="3:10" ht="13">
      <c r="C532" s="51"/>
      <c r="D532" s="55"/>
      <c r="E532" s="94"/>
      <c r="G532" s="55"/>
      <c r="J532" s="58"/>
    </row>
    <row r="533" spans="3:10" ht="13">
      <c r="C533" s="51"/>
      <c r="D533" s="55"/>
      <c r="E533" s="94"/>
      <c r="G533" s="55"/>
      <c r="J533" s="58"/>
    </row>
    <row r="534" spans="3:10" ht="13">
      <c r="C534" s="51"/>
      <c r="D534" s="55"/>
      <c r="E534" s="94"/>
      <c r="G534" s="55"/>
      <c r="J534" s="58"/>
    </row>
    <row r="535" spans="3:10" ht="13">
      <c r="C535" s="51"/>
      <c r="D535" s="55"/>
      <c r="E535" s="94"/>
      <c r="G535" s="55"/>
      <c r="J535" s="58"/>
    </row>
    <row r="536" spans="3:10" ht="13">
      <c r="C536" s="51"/>
      <c r="D536" s="55"/>
      <c r="E536" s="94"/>
      <c r="G536" s="55"/>
      <c r="J536" s="58"/>
    </row>
    <row r="537" spans="3:10" ht="13">
      <c r="C537" s="51"/>
      <c r="D537" s="55"/>
      <c r="E537" s="94"/>
      <c r="G537" s="55"/>
      <c r="J537" s="58"/>
    </row>
    <row r="538" spans="3:10" ht="13">
      <c r="C538" s="51"/>
      <c r="D538" s="55"/>
      <c r="E538" s="94"/>
      <c r="G538" s="55"/>
      <c r="J538" s="58"/>
    </row>
    <row r="539" spans="3:10" ht="13">
      <c r="C539" s="51"/>
      <c r="D539" s="55"/>
      <c r="E539" s="94"/>
      <c r="G539" s="55"/>
      <c r="J539" s="58"/>
    </row>
    <row r="540" spans="3:10" ht="13">
      <c r="C540" s="51"/>
      <c r="D540" s="55"/>
      <c r="E540" s="94"/>
      <c r="G540" s="55"/>
      <c r="J540" s="58"/>
    </row>
    <row r="541" spans="3:10" ht="13">
      <c r="C541" s="51"/>
      <c r="D541" s="55"/>
      <c r="E541" s="94"/>
      <c r="G541" s="55"/>
      <c r="J541" s="58"/>
    </row>
    <row r="542" spans="3:10" ht="13">
      <c r="C542" s="51"/>
      <c r="D542" s="55"/>
      <c r="E542" s="94"/>
      <c r="G542" s="55"/>
      <c r="J542" s="58"/>
    </row>
    <row r="543" spans="3:10" ht="13">
      <c r="C543" s="51"/>
      <c r="D543" s="55"/>
      <c r="E543" s="94"/>
      <c r="G543" s="55"/>
      <c r="J543" s="58"/>
    </row>
    <row r="544" spans="3:10" ht="13">
      <c r="C544" s="51"/>
      <c r="D544" s="55"/>
      <c r="E544" s="94"/>
      <c r="G544" s="55"/>
      <c r="J544" s="58"/>
    </row>
    <row r="545" spans="3:10" ht="13">
      <c r="C545" s="51"/>
      <c r="D545" s="55"/>
      <c r="E545" s="94"/>
      <c r="G545" s="55"/>
      <c r="J545" s="58"/>
    </row>
    <row r="546" spans="3:10" ht="13">
      <c r="C546" s="51"/>
      <c r="D546" s="55"/>
      <c r="E546" s="94"/>
      <c r="G546" s="55"/>
      <c r="J546" s="58"/>
    </row>
    <row r="547" spans="3:10" ht="13">
      <c r="C547" s="51"/>
      <c r="D547" s="55"/>
      <c r="E547" s="94"/>
      <c r="G547" s="55"/>
      <c r="J547" s="58"/>
    </row>
    <row r="548" spans="3:10" ht="13">
      <c r="C548" s="51"/>
      <c r="D548" s="55"/>
      <c r="E548" s="94"/>
      <c r="G548" s="55"/>
      <c r="J548" s="58"/>
    </row>
    <row r="549" spans="3:10" ht="13">
      <c r="C549" s="51"/>
      <c r="D549" s="55"/>
      <c r="E549" s="94"/>
      <c r="G549" s="55"/>
      <c r="J549" s="58"/>
    </row>
    <row r="550" spans="3:10" ht="13">
      <c r="C550" s="51"/>
      <c r="D550" s="55"/>
      <c r="E550" s="94"/>
      <c r="G550" s="55"/>
      <c r="J550" s="58"/>
    </row>
    <row r="551" spans="3:10" ht="13">
      <c r="C551" s="51"/>
      <c r="D551" s="55"/>
      <c r="E551" s="94"/>
      <c r="G551" s="55"/>
      <c r="J551" s="58"/>
    </row>
    <row r="552" spans="3:10" ht="13">
      <c r="C552" s="51"/>
      <c r="D552" s="55"/>
      <c r="E552" s="94"/>
      <c r="G552" s="55"/>
      <c r="J552" s="58"/>
    </row>
    <row r="553" spans="3:10" ht="13">
      <c r="C553" s="51"/>
      <c r="D553" s="55"/>
      <c r="E553" s="94"/>
      <c r="G553" s="55"/>
      <c r="J553" s="58"/>
    </row>
    <row r="554" spans="3:10" ht="13">
      <c r="C554" s="51"/>
      <c r="D554" s="55"/>
      <c r="E554" s="94"/>
      <c r="G554" s="55"/>
      <c r="J554" s="58"/>
    </row>
    <row r="555" spans="3:10" ht="13">
      <c r="C555" s="51"/>
      <c r="D555" s="55"/>
      <c r="E555" s="94"/>
      <c r="G555" s="55"/>
      <c r="J555" s="58"/>
    </row>
    <row r="556" spans="3:10" ht="13">
      <c r="C556" s="51"/>
      <c r="D556" s="55"/>
      <c r="E556" s="94"/>
      <c r="G556" s="55"/>
      <c r="J556" s="58"/>
    </row>
    <row r="557" spans="3:10" ht="13">
      <c r="C557" s="51"/>
      <c r="D557" s="55"/>
      <c r="E557" s="94"/>
      <c r="G557" s="55"/>
      <c r="J557" s="58"/>
    </row>
    <row r="558" spans="3:10" ht="13">
      <c r="C558" s="51"/>
      <c r="D558" s="55"/>
      <c r="E558" s="94"/>
      <c r="G558" s="55"/>
      <c r="J558" s="58"/>
    </row>
    <row r="559" spans="3:10" ht="13">
      <c r="C559" s="51"/>
      <c r="D559" s="55"/>
      <c r="E559" s="94"/>
      <c r="G559" s="55"/>
      <c r="J559" s="58"/>
    </row>
    <row r="560" spans="3:10" ht="13">
      <c r="C560" s="51"/>
      <c r="D560" s="55"/>
      <c r="E560" s="94"/>
      <c r="G560" s="55"/>
      <c r="J560" s="58"/>
    </row>
    <row r="561" spans="3:10" ht="13">
      <c r="C561" s="51"/>
      <c r="D561" s="55"/>
      <c r="E561" s="94"/>
      <c r="G561" s="55"/>
      <c r="J561" s="58"/>
    </row>
    <row r="562" spans="3:10" ht="13">
      <c r="C562" s="51"/>
      <c r="D562" s="55"/>
      <c r="E562" s="94"/>
      <c r="G562" s="55"/>
      <c r="J562" s="58"/>
    </row>
    <row r="563" spans="3:10" ht="13">
      <c r="C563" s="51"/>
      <c r="D563" s="55"/>
      <c r="E563" s="94"/>
      <c r="G563" s="55"/>
      <c r="J563" s="58"/>
    </row>
    <row r="564" spans="3:10" ht="13">
      <c r="C564" s="51"/>
      <c r="D564" s="55"/>
      <c r="E564" s="94"/>
      <c r="G564" s="55"/>
      <c r="J564" s="58"/>
    </row>
    <row r="565" spans="3:10" ht="13">
      <c r="C565" s="51"/>
      <c r="D565" s="55"/>
      <c r="E565" s="94"/>
      <c r="G565" s="55"/>
      <c r="J565" s="58"/>
    </row>
    <row r="566" spans="3:10" ht="13">
      <c r="C566" s="51"/>
      <c r="D566" s="55"/>
      <c r="E566" s="94"/>
      <c r="G566" s="55"/>
      <c r="J566" s="58"/>
    </row>
    <row r="567" spans="3:10" ht="13">
      <c r="C567" s="51"/>
      <c r="D567" s="55"/>
      <c r="E567" s="94"/>
      <c r="G567" s="55"/>
      <c r="J567" s="58"/>
    </row>
    <row r="568" spans="3:10" ht="13">
      <c r="C568" s="51"/>
      <c r="D568" s="55"/>
      <c r="E568" s="94"/>
      <c r="G568" s="55"/>
      <c r="J568" s="58"/>
    </row>
    <row r="569" spans="3:10" ht="13">
      <c r="C569" s="51"/>
      <c r="D569" s="55"/>
      <c r="E569" s="94"/>
      <c r="G569" s="55"/>
      <c r="J569" s="58"/>
    </row>
    <row r="570" spans="3:10" ht="13">
      <c r="C570" s="51"/>
      <c r="D570" s="55"/>
      <c r="E570" s="94"/>
      <c r="G570" s="55"/>
      <c r="J570" s="58"/>
    </row>
    <row r="571" spans="3:10" ht="13">
      <c r="C571" s="51"/>
      <c r="D571" s="55"/>
      <c r="E571" s="94"/>
      <c r="G571" s="55"/>
      <c r="J571" s="58"/>
    </row>
    <row r="572" spans="3:10" ht="13">
      <c r="C572" s="51"/>
      <c r="D572" s="55"/>
      <c r="E572" s="94"/>
      <c r="G572" s="55"/>
      <c r="J572" s="58"/>
    </row>
    <row r="573" spans="3:10" ht="13">
      <c r="C573" s="51"/>
      <c r="D573" s="55"/>
      <c r="E573" s="94"/>
      <c r="G573" s="55"/>
      <c r="J573" s="58"/>
    </row>
    <row r="574" spans="3:10" ht="13">
      <c r="C574" s="51"/>
      <c r="D574" s="55"/>
      <c r="E574" s="94"/>
      <c r="G574" s="55"/>
      <c r="J574" s="58"/>
    </row>
    <row r="575" spans="3:10" ht="13">
      <c r="C575" s="51"/>
      <c r="D575" s="55"/>
      <c r="E575" s="94"/>
      <c r="G575" s="55"/>
      <c r="J575" s="58"/>
    </row>
    <row r="576" spans="3:10" ht="13">
      <c r="C576" s="51"/>
      <c r="D576" s="55"/>
      <c r="E576" s="94"/>
      <c r="G576" s="55"/>
      <c r="J576" s="58"/>
    </row>
    <row r="577" spans="3:10" ht="13">
      <c r="C577" s="51"/>
      <c r="D577" s="55"/>
      <c r="E577" s="94"/>
      <c r="G577" s="55"/>
      <c r="J577" s="58"/>
    </row>
    <row r="578" spans="3:10" ht="13">
      <c r="C578" s="51"/>
      <c r="D578" s="55"/>
      <c r="E578" s="94"/>
      <c r="G578" s="55"/>
      <c r="J578" s="58"/>
    </row>
    <row r="579" spans="3:10" ht="13">
      <c r="C579" s="51"/>
      <c r="D579" s="55"/>
      <c r="E579" s="94"/>
      <c r="G579" s="55"/>
      <c r="J579" s="58"/>
    </row>
    <row r="580" spans="3:10" ht="13">
      <c r="C580" s="51"/>
      <c r="D580" s="55"/>
      <c r="E580" s="94"/>
      <c r="G580" s="55"/>
      <c r="J580" s="58"/>
    </row>
    <row r="581" spans="3:10" ht="13">
      <c r="C581" s="51"/>
      <c r="D581" s="55"/>
      <c r="E581" s="94"/>
      <c r="G581" s="55"/>
      <c r="J581" s="58"/>
    </row>
    <row r="582" spans="3:10" ht="13">
      <c r="C582" s="51"/>
      <c r="D582" s="55"/>
      <c r="E582" s="94"/>
      <c r="G582" s="55"/>
      <c r="J582" s="58"/>
    </row>
    <row r="583" spans="3:10" ht="13">
      <c r="C583" s="51"/>
      <c r="D583" s="55"/>
      <c r="E583" s="94"/>
      <c r="G583" s="55"/>
      <c r="J583" s="58"/>
    </row>
    <row r="584" spans="3:10" ht="13">
      <c r="C584" s="51"/>
      <c r="D584" s="55"/>
      <c r="E584" s="94"/>
      <c r="G584" s="55"/>
      <c r="J584" s="58"/>
    </row>
    <row r="585" spans="3:10" ht="13">
      <c r="C585" s="51"/>
      <c r="D585" s="55"/>
      <c r="E585" s="94"/>
      <c r="G585" s="55"/>
      <c r="J585" s="58"/>
    </row>
    <row r="586" spans="3:10" ht="13">
      <c r="C586" s="51"/>
      <c r="D586" s="55"/>
      <c r="E586" s="94"/>
      <c r="G586" s="55"/>
      <c r="J586" s="58"/>
    </row>
    <row r="587" spans="3:10" ht="13">
      <c r="C587" s="51"/>
      <c r="D587" s="55"/>
      <c r="E587" s="94"/>
      <c r="G587" s="55"/>
      <c r="J587" s="58"/>
    </row>
    <row r="588" spans="3:10" ht="13">
      <c r="C588" s="51"/>
      <c r="D588" s="55"/>
      <c r="E588" s="94"/>
      <c r="G588" s="55"/>
      <c r="J588" s="58"/>
    </row>
    <row r="589" spans="3:10" ht="13">
      <c r="C589" s="51"/>
      <c r="D589" s="55"/>
      <c r="E589" s="94"/>
      <c r="G589" s="55"/>
      <c r="J589" s="58"/>
    </row>
    <row r="590" spans="3:10" ht="13">
      <c r="C590" s="51"/>
      <c r="D590" s="55"/>
      <c r="E590" s="94"/>
      <c r="G590" s="55"/>
      <c r="J590" s="58"/>
    </row>
    <row r="591" spans="3:10" ht="13">
      <c r="C591" s="51"/>
      <c r="D591" s="55"/>
      <c r="E591" s="94"/>
      <c r="G591" s="55"/>
      <c r="J591" s="58"/>
    </row>
    <row r="592" spans="3:10" ht="13">
      <c r="C592" s="51"/>
      <c r="D592" s="55"/>
      <c r="E592" s="94"/>
      <c r="G592" s="55"/>
      <c r="J592" s="58"/>
    </row>
    <row r="593" spans="3:10" ht="13">
      <c r="C593" s="51"/>
      <c r="D593" s="55"/>
      <c r="E593" s="94"/>
      <c r="G593" s="55"/>
      <c r="J593" s="58"/>
    </row>
    <row r="594" spans="3:10" ht="13">
      <c r="C594" s="51"/>
      <c r="D594" s="55"/>
      <c r="E594" s="94"/>
      <c r="G594" s="55"/>
      <c r="J594" s="58"/>
    </row>
    <row r="595" spans="3:10" ht="13">
      <c r="C595" s="51"/>
      <c r="D595" s="55"/>
      <c r="E595" s="94"/>
      <c r="G595" s="55"/>
      <c r="J595" s="58"/>
    </row>
    <row r="596" spans="3:10" ht="13">
      <c r="C596" s="51"/>
      <c r="D596" s="55"/>
      <c r="E596" s="94"/>
      <c r="G596" s="55"/>
      <c r="J596" s="58"/>
    </row>
    <row r="597" spans="3:10" ht="13">
      <c r="C597" s="51"/>
      <c r="D597" s="55"/>
      <c r="E597" s="94"/>
      <c r="G597" s="55"/>
      <c r="J597" s="58"/>
    </row>
    <row r="598" spans="3:10" ht="13">
      <c r="C598" s="51"/>
      <c r="D598" s="55"/>
      <c r="E598" s="94"/>
      <c r="G598" s="55"/>
      <c r="J598" s="58"/>
    </row>
    <row r="599" spans="3:10" ht="13">
      <c r="C599" s="51"/>
      <c r="D599" s="55"/>
      <c r="E599" s="94"/>
      <c r="G599" s="55"/>
      <c r="J599" s="58"/>
    </row>
    <row r="600" spans="3:10" ht="13">
      <c r="C600" s="51"/>
      <c r="D600" s="55"/>
      <c r="E600" s="94"/>
      <c r="G600" s="55"/>
      <c r="J600" s="58"/>
    </row>
    <row r="601" spans="3:10" ht="13">
      <c r="C601" s="51"/>
      <c r="D601" s="55"/>
      <c r="E601" s="94"/>
      <c r="G601" s="55"/>
      <c r="J601" s="58"/>
    </row>
    <row r="602" spans="3:10" ht="13">
      <c r="C602" s="51"/>
      <c r="D602" s="55"/>
      <c r="E602" s="94"/>
      <c r="G602" s="55"/>
      <c r="J602" s="58"/>
    </row>
    <row r="603" spans="3:10" ht="13">
      <c r="C603" s="51"/>
      <c r="D603" s="55"/>
      <c r="E603" s="94"/>
      <c r="G603" s="55"/>
      <c r="J603" s="58"/>
    </row>
    <row r="604" spans="3:10" ht="13">
      <c r="C604" s="51"/>
      <c r="D604" s="55"/>
      <c r="E604" s="94"/>
      <c r="G604" s="55"/>
      <c r="J604" s="58"/>
    </row>
    <row r="605" spans="3:10" ht="13">
      <c r="C605" s="51"/>
      <c r="D605" s="55"/>
      <c r="E605" s="94"/>
      <c r="G605" s="55"/>
      <c r="J605" s="58"/>
    </row>
    <row r="606" spans="3:10" ht="13">
      <c r="C606" s="51"/>
      <c r="D606" s="55"/>
      <c r="E606" s="94"/>
      <c r="G606" s="55"/>
      <c r="J606" s="58"/>
    </row>
    <row r="607" spans="3:10" ht="13">
      <c r="C607" s="51"/>
      <c r="D607" s="55"/>
      <c r="E607" s="94"/>
      <c r="G607" s="55"/>
      <c r="J607" s="58"/>
    </row>
    <row r="608" spans="3:10" ht="13">
      <c r="C608" s="51"/>
      <c r="D608" s="55"/>
      <c r="E608" s="94"/>
      <c r="G608" s="55"/>
      <c r="J608" s="58"/>
    </row>
    <row r="609" spans="3:10" ht="13">
      <c r="C609" s="51"/>
      <c r="D609" s="55"/>
      <c r="E609" s="94"/>
      <c r="G609" s="55"/>
      <c r="J609" s="58"/>
    </row>
    <row r="610" spans="3:10" ht="13">
      <c r="C610" s="51"/>
      <c r="D610" s="55"/>
      <c r="E610" s="94"/>
      <c r="G610" s="55"/>
      <c r="J610" s="58"/>
    </row>
    <row r="611" spans="3:10" ht="13">
      <c r="C611" s="51"/>
      <c r="D611" s="55"/>
      <c r="E611" s="94"/>
      <c r="G611" s="55"/>
      <c r="J611" s="58"/>
    </row>
    <row r="612" spans="3:10" ht="13">
      <c r="C612" s="51"/>
      <c r="D612" s="55"/>
      <c r="E612" s="94"/>
      <c r="G612" s="55"/>
      <c r="J612" s="58"/>
    </row>
    <row r="613" spans="3:10" ht="13">
      <c r="C613" s="51"/>
      <c r="D613" s="55"/>
      <c r="E613" s="94"/>
      <c r="G613" s="55"/>
      <c r="J613" s="58"/>
    </row>
    <row r="614" spans="3:10" ht="13">
      <c r="C614" s="51"/>
      <c r="D614" s="55"/>
      <c r="E614" s="94"/>
      <c r="G614" s="55"/>
      <c r="J614" s="58"/>
    </row>
    <row r="615" spans="3:10" ht="13">
      <c r="C615" s="51"/>
      <c r="D615" s="55"/>
      <c r="E615" s="94"/>
      <c r="G615" s="55"/>
      <c r="J615" s="58"/>
    </row>
    <row r="616" spans="3:10" ht="13">
      <c r="C616" s="51"/>
      <c r="D616" s="55"/>
      <c r="E616" s="94"/>
      <c r="G616" s="55"/>
      <c r="J616" s="58"/>
    </row>
    <row r="617" spans="3:10" ht="13">
      <c r="C617" s="51"/>
      <c r="D617" s="55"/>
      <c r="E617" s="94"/>
      <c r="G617" s="55"/>
      <c r="J617" s="58"/>
    </row>
    <row r="618" spans="3:10" ht="13">
      <c r="C618" s="51"/>
      <c r="D618" s="55"/>
      <c r="E618" s="94"/>
      <c r="G618" s="55"/>
      <c r="J618" s="58"/>
    </row>
    <row r="619" spans="3:10" ht="13">
      <c r="C619" s="51"/>
      <c r="D619" s="55"/>
      <c r="E619" s="94"/>
      <c r="G619" s="55"/>
      <c r="J619" s="58"/>
    </row>
    <row r="620" spans="3:10" ht="13">
      <c r="C620" s="51"/>
      <c r="D620" s="55"/>
      <c r="E620" s="94"/>
      <c r="G620" s="55"/>
      <c r="J620" s="58"/>
    </row>
    <row r="621" spans="3:10" ht="13">
      <c r="C621" s="51"/>
      <c r="D621" s="55"/>
      <c r="E621" s="94"/>
      <c r="G621" s="55"/>
      <c r="J621" s="58"/>
    </row>
    <row r="622" spans="3:10" ht="13">
      <c r="C622" s="51"/>
      <c r="D622" s="55"/>
      <c r="E622" s="94"/>
      <c r="G622" s="55"/>
      <c r="J622" s="58"/>
    </row>
    <row r="623" spans="3:10" ht="13">
      <c r="C623" s="51"/>
      <c r="D623" s="55"/>
      <c r="E623" s="94"/>
      <c r="G623" s="55"/>
      <c r="J623" s="58"/>
    </row>
    <row r="624" spans="3:10" ht="13">
      <c r="C624" s="51"/>
      <c r="D624" s="55"/>
      <c r="E624" s="94"/>
      <c r="G624" s="55"/>
      <c r="J624" s="58"/>
    </row>
    <row r="625" spans="3:10" ht="13">
      <c r="C625" s="51"/>
      <c r="D625" s="55"/>
      <c r="E625" s="94"/>
      <c r="G625" s="55"/>
      <c r="J625" s="58"/>
    </row>
    <row r="626" spans="3:10" ht="13">
      <c r="C626" s="51"/>
      <c r="D626" s="55"/>
      <c r="E626" s="94"/>
      <c r="G626" s="55"/>
      <c r="J626" s="58"/>
    </row>
    <row r="627" spans="3:10" ht="13">
      <c r="C627" s="51"/>
      <c r="D627" s="55"/>
      <c r="E627" s="94"/>
      <c r="G627" s="55"/>
      <c r="J627" s="58"/>
    </row>
    <row r="628" spans="3:10" ht="13">
      <c r="C628" s="51"/>
      <c r="D628" s="55"/>
      <c r="E628" s="94"/>
      <c r="G628" s="55"/>
      <c r="J628" s="58"/>
    </row>
    <row r="629" spans="3:10" ht="13">
      <c r="C629" s="51"/>
      <c r="D629" s="55"/>
      <c r="E629" s="94"/>
      <c r="G629" s="55"/>
      <c r="J629" s="58"/>
    </row>
    <row r="630" spans="3:10" ht="13">
      <c r="C630" s="51"/>
      <c r="D630" s="55"/>
      <c r="E630" s="94"/>
      <c r="G630" s="55"/>
      <c r="J630" s="58"/>
    </row>
    <row r="631" spans="3:10" ht="13">
      <c r="C631" s="51"/>
      <c r="D631" s="55"/>
      <c r="E631" s="94"/>
      <c r="G631" s="55"/>
      <c r="J631" s="58"/>
    </row>
    <row r="632" spans="3:10" ht="13">
      <c r="C632" s="51"/>
      <c r="D632" s="55"/>
      <c r="E632" s="94"/>
      <c r="G632" s="55"/>
      <c r="J632" s="58"/>
    </row>
    <row r="633" spans="3:10" ht="13">
      <c r="C633" s="51"/>
      <c r="D633" s="55"/>
      <c r="E633" s="94"/>
      <c r="G633" s="55"/>
      <c r="J633" s="58"/>
    </row>
    <row r="634" spans="3:10" ht="13">
      <c r="C634" s="51"/>
      <c r="D634" s="55"/>
      <c r="E634" s="94"/>
      <c r="G634" s="55"/>
      <c r="J634" s="58"/>
    </row>
    <row r="635" spans="3:10" ht="13">
      <c r="C635" s="51"/>
      <c r="D635" s="55"/>
      <c r="E635" s="94"/>
      <c r="G635" s="55"/>
      <c r="J635" s="58"/>
    </row>
    <row r="636" spans="3:10" ht="13">
      <c r="C636" s="51"/>
      <c r="D636" s="55"/>
      <c r="E636" s="94"/>
      <c r="G636" s="55"/>
      <c r="J636" s="58"/>
    </row>
    <row r="637" spans="3:10" ht="13">
      <c r="C637" s="51"/>
      <c r="D637" s="55"/>
      <c r="E637" s="94"/>
      <c r="G637" s="55"/>
      <c r="J637" s="58"/>
    </row>
    <row r="638" spans="3:10" ht="13">
      <c r="C638" s="51"/>
      <c r="D638" s="55"/>
      <c r="E638" s="94"/>
      <c r="G638" s="55"/>
      <c r="J638" s="58"/>
    </row>
    <row r="639" spans="3:10" ht="13">
      <c r="C639" s="51"/>
      <c r="D639" s="55"/>
      <c r="E639" s="94"/>
      <c r="G639" s="55"/>
      <c r="J639" s="58"/>
    </row>
    <row r="640" spans="3:10" ht="13">
      <c r="C640" s="51"/>
      <c r="D640" s="55"/>
      <c r="E640" s="94"/>
      <c r="G640" s="55"/>
      <c r="J640" s="58"/>
    </row>
    <row r="641" spans="3:10" ht="13">
      <c r="C641" s="51"/>
      <c r="D641" s="55"/>
      <c r="E641" s="94"/>
      <c r="G641" s="55"/>
      <c r="J641" s="58"/>
    </row>
    <row r="642" spans="3:10" ht="13">
      <c r="C642" s="51"/>
      <c r="D642" s="55"/>
      <c r="E642" s="94"/>
      <c r="G642" s="55"/>
      <c r="J642" s="58"/>
    </row>
    <row r="643" spans="3:10" ht="13">
      <c r="C643" s="51"/>
      <c r="D643" s="55"/>
      <c r="E643" s="94"/>
      <c r="G643" s="55"/>
      <c r="J643" s="58"/>
    </row>
    <row r="644" spans="3:10" ht="13">
      <c r="C644" s="51"/>
      <c r="D644" s="55"/>
      <c r="E644" s="94"/>
      <c r="G644" s="55"/>
      <c r="J644" s="58"/>
    </row>
    <row r="645" spans="3:10" ht="13">
      <c r="C645" s="51"/>
      <c r="D645" s="55"/>
      <c r="E645" s="94"/>
      <c r="G645" s="55"/>
      <c r="J645" s="58"/>
    </row>
    <row r="646" spans="3:10" ht="13">
      <c r="C646" s="51"/>
      <c r="D646" s="55"/>
      <c r="E646" s="94"/>
      <c r="G646" s="55"/>
      <c r="J646" s="58"/>
    </row>
    <row r="647" spans="3:10" ht="13">
      <c r="C647" s="51"/>
      <c r="D647" s="55"/>
      <c r="E647" s="94"/>
      <c r="G647" s="55"/>
      <c r="J647" s="58"/>
    </row>
    <row r="648" spans="3:10" ht="13">
      <c r="C648" s="51"/>
      <c r="D648" s="55"/>
      <c r="E648" s="94"/>
      <c r="G648" s="55"/>
      <c r="J648" s="58"/>
    </row>
    <row r="649" spans="3:10" ht="13">
      <c r="C649" s="51"/>
      <c r="D649" s="55"/>
      <c r="E649" s="94"/>
      <c r="G649" s="55"/>
      <c r="J649" s="58"/>
    </row>
    <row r="650" spans="3:10" ht="13">
      <c r="C650" s="51"/>
      <c r="D650" s="55"/>
      <c r="E650" s="94"/>
      <c r="G650" s="55"/>
      <c r="J650" s="58"/>
    </row>
    <row r="651" spans="3:10" ht="13">
      <c r="C651" s="51"/>
      <c r="D651" s="55"/>
      <c r="E651" s="94"/>
      <c r="G651" s="55"/>
      <c r="J651" s="58"/>
    </row>
    <row r="652" spans="3:10" ht="13">
      <c r="C652" s="51"/>
      <c r="D652" s="55"/>
      <c r="E652" s="94"/>
      <c r="G652" s="55"/>
      <c r="J652" s="58"/>
    </row>
    <row r="653" spans="3:10" ht="13">
      <c r="C653" s="51"/>
      <c r="D653" s="55"/>
      <c r="E653" s="94"/>
      <c r="G653" s="55"/>
      <c r="J653" s="58"/>
    </row>
    <row r="654" spans="3:10" ht="13">
      <c r="C654" s="51"/>
      <c r="D654" s="55"/>
      <c r="E654" s="94"/>
      <c r="G654" s="55"/>
      <c r="J654" s="58"/>
    </row>
    <row r="655" spans="3:10" ht="13">
      <c r="C655" s="51"/>
      <c r="D655" s="55"/>
      <c r="E655" s="94"/>
      <c r="G655" s="55"/>
      <c r="J655" s="58"/>
    </row>
    <row r="656" spans="3:10" ht="13">
      <c r="C656" s="51"/>
      <c r="D656" s="55"/>
      <c r="E656" s="94"/>
      <c r="G656" s="55"/>
      <c r="J656" s="58"/>
    </row>
    <row r="657" spans="3:10" ht="13">
      <c r="C657" s="51"/>
      <c r="D657" s="55"/>
      <c r="E657" s="94"/>
      <c r="G657" s="55"/>
      <c r="J657" s="58"/>
    </row>
    <row r="658" spans="3:10" ht="13">
      <c r="C658" s="51"/>
      <c r="D658" s="55"/>
      <c r="E658" s="94"/>
      <c r="G658" s="55"/>
      <c r="J658" s="58"/>
    </row>
    <row r="659" spans="3:10" ht="13">
      <c r="C659" s="51"/>
      <c r="D659" s="55"/>
      <c r="E659" s="94"/>
      <c r="G659" s="55"/>
      <c r="J659" s="58"/>
    </row>
    <row r="660" spans="3:10" ht="13">
      <c r="C660" s="51"/>
      <c r="D660" s="55"/>
      <c r="E660" s="94"/>
      <c r="G660" s="55"/>
      <c r="J660" s="58"/>
    </row>
    <row r="661" spans="3:10" ht="13">
      <c r="C661" s="51"/>
      <c r="D661" s="55"/>
      <c r="E661" s="94"/>
      <c r="G661" s="55"/>
      <c r="J661" s="58"/>
    </row>
    <row r="662" spans="3:10" ht="13">
      <c r="C662" s="51"/>
      <c r="D662" s="55"/>
      <c r="E662" s="94"/>
      <c r="G662" s="55"/>
      <c r="J662" s="58"/>
    </row>
    <row r="663" spans="3:10" ht="13">
      <c r="C663" s="51"/>
      <c r="D663" s="55"/>
      <c r="E663" s="94"/>
      <c r="G663" s="55"/>
      <c r="J663" s="58"/>
    </row>
    <row r="664" spans="3:10" ht="13">
      <c r="C664" s="51"/>
      <c r="D664" s="55"/>
      <c r="E664" s="94"/>
      <c r="G664" s="55"/>
      <c r="J664" s="58"/>
    </row>
    <row r="665" spans="3:10" ht="13">
      <c r="C665" s="51"/>
      <c r="D665" s="55"/>
      <c r="E665" s="94"/>
      <c r="G665" s="55"/>
      <c r="J665" s="58"/>
    </row>
    <row r="666" spans="3:10" ht="13">
      <c r="C666" s="51"/>
      <c r="D666" s="55"/>
      <c r="E666" s="94"/>
      <c r="G666" s="55"/>
      <c r="J666" s="58"/>
    </row>
    <row r="667" spans="3:10" ht="13">
      <c r="C667" s="51"/>
      <c r="D667" s="55"/>
      <c r="E667" s="94"/>
      <c r="G667" s="55"/>
      <c r="J667" s="58"/>
    </row>
    <row r="668" spans="3:10" ht="13">
      <c r="C668" s="51"/>
      <c r="D668" s="55"/>
      <c r="E668" s="94"/>
      <c r="G668" s="55"/>
      <c r="J668" s="58"/>
    </row>
    <row r="669" spans="3:10" ht="13">
      <c r="C669" s="51"/>
      <c r="D669" s="55"/>
      <c r="E669" s="94"/>
      <c r="G669" s="55"/>
      <c r="J669" s="58"/>
    </row>
    <row r="670" spans="3:10" ht="13">
      <c r="C670" s="51"/>
      <c r="D670" s="55"/>
      <c r="E670" s="94"/>
      <c r="G670" s="55"/>
      <c r="J670" s="58"/>
    </row>
    <row r="671" spans="3:10" ht="13">
      <c r="C671" s="51"/>
      <c r="D671" s="55"/>
      <c r="E671" s="94"/>
      <c r="G671" s="55"/>
      <c r="J671" s="58"/>
    </row>
    <row r="672" spans="3:10" ht="13">
      <c r="C672" s="51"/>
      <c r="D672" s="55"/>
      <c r="E672" s="94"/>
      <c r="G672" s="55"/>
      <c r="J672" s="58"/>
    </row>
    <row r="673" spans="3:10" ht="13">
      <c r="C673" s="51"/>
      <c r="D673" s="55"/>
      <c r="E673" s="94"/>
      <c r="G673" s="55"/>
      <c r="J673" s="58"/>
    </row>
    <row r="674" spans="3:10" ht="13">
      <c r="C674" s="51"/>
      <c r="D674" s="55"/>
      <c r="E674" s="94"/>
      <c r="G674" s="55"/>
      <c r="J674" s="58"/>
    </row>
    <row r="675" spans="3:10" ht="13">
      <c r="C675" s="51"/>
      <c r="D675" s="55"/>
      <c r="E675" s="94"/>
      <c r="G675" s="55"/>
      <c r="J675" s="58"/>
    </row>
    <row r="676" spans="3:10" ht="13">
      <c r="C676" s="51"/>
      <c r="D676" s="55"/>
      <c r="E676" s="94"/>
      <c r="G676" s="55"/>
      <c r="J676" s="58"/>
    </row>
    <row r="677" spans="3:10" ht="13">
      <c r="C677" s="51"/>
      <c r="D677" s="55"/>
      <c r="E677" s="94"/>
      <c r="G677" s="55"/>
      <c r="J677" s="58"/>
    </row>
    <row r="678" spans="3:10" ht="13">
      <c r="C678" s="51"/>
      <c r="D678" s="55"/>
      <c r="E678" s="94"/>
      <c r="G678" s="55"/>
      <c r="J678" s="58"/>
    </row>
    <row r="679" spans="3:10" ht="13">
      <c r="C679" s="51"/>
      <c r="D679" s="55"/>
      <c r="E679" s="94"/>
      <c r="G679" s="55"/>
      <c r="J679" s="58"/>
    </row>
    <row r="680" spans="3:10" ht="13">
      <c r="C680" s="51"/>
      <c r="D680" s="55"/>
      <c r="E680" s="94"/>
      <c r="G680" s="55"/>
      <c r="J680" s="58"/>
    </row>
    <row r="681" spans="3:10" ht="13">
      <c r="C681" s="51"/>
      <c r="D681" s="55"/>
      <c r="E681" s="94"/>
      <c r="G681" s="55"/>
      <c r="J681" s="58"/>
    </row>
    <row r="682" spans="3:10" ht="13">
      <c r="C682" s="51"/>
      <c r="D682" s="55"/>
      <c r="E682" s="94"/>
      <c r="G682" s="55"/>
      <c r="J682" s="58"/>
    </row>
    <row r="683" spans="3:10" ht="13">
      <c r="C683" s="51"/>
      <c r="D683" s="55"/>
      <c r="E683" s="94"/>
      <c r="G683" s="55"/>
      <c r="J683" s="58"/>
    </row>
    <row r="684" spans="3:10" ht="13">
      <c r="C684" s="51"/>
      <c r="D684" s="55"/>
      <c r="E684" s="94"/>
      <c r="G684" s="55"/>
      <c r="J684" s="58"/>
    </row>
    <row r="685" spans="3:10" ht="13">
      <c r="C685" s="51"/>
      <c r="D685" s="55"/>
      <c r="E685" s="94"/>
      <c r="G685" s="55"/>
      <c r="J685" s="58"/>
    </row>
    <row r="686" spans="3:10" ht="13">
      <c r="C686" s="51"/>
      <c r="D686" s="55"/>
      <c r="E686" s="94"/>
      <c r="G686" s="55"/>
      <c r="J686" s="58"/>
    </row>
    <row r="687" spans="3:10" ht="13">
      <c r="C687" s="51"/>
      <c r="D687" s="55"/>
      <c r="E687" s="94"/>
      <c r="G687" s="55"/>
      <c r="J687" s="58"/>
    </row>
    <row r="688" spans="3:10" ht="13">
      <c r="C688" s="51"/>
      <c r="D688" s="55"/>
      <c r="E688" s="94"/>
      <c r="G688" s="55"/>
      <c r="J688" s="58"/>
    </row>
    <row r="689" spans="3:10" ht="13">
      <c r="C689" s="51"/>
      <c r="D689" s="55"/>
      <c r="E689" s="94"/>
      <c r="G689" s="55"/>
      <c r="J689" s="58"/>
    </row>
    <row r="690" spans="3:10" ht="13">
      <c r="C690" s="51"/>
      <c r="D690" s="55"/>
      <c r="E690" s="94"/>
      <c r="G690" s="55"/>
      <c r="J690" s="58"/>
    </row>
    <row r="691" spans="3:10" ht="13">
      <c r="C691" s="51"/>
      <c r="D691" s="55"/>
      <c r="E691" s="94"/>
      <c r="G691" s="55"/>
      <c r="J691" s="58"/>
    </row>
    <row r="692" spans="3:10" ht="13">
      <c r="C692" s="51"/>
      <c r="D692" s="55"/>
      <c r="E692" s="94"/>
      <c r="G692" s="55"/>
      <c r="J692" s="58"/>
    </row>
    <row r="693" spans="3:10" ht="13">
      <c r="C693" s="51"/>
      <c r="D693" s="55"/>
      <c r="E693" s="94"/>
      <c r="G693" s="55"/>
      <c r="J693" s="58"/>
    </row>
    <row r="694" spans="3:10" ht="13">
      <c r="C694" s="51"/>
      <c r="D694" s="55"/>
      <c r="E694" s="94"/>
      <c r="G694" s="55"/>
      <c r="J694" s="58"/>
    </row>
    <row r="695" spans="3:10" ht="13">
      <c r="C695" s="51"/>
      <c r="D695" s="55"/>
      <c r="E695" s="94"/>
      <c r="G695" s="55"/>
      <c r="J695" s="58"/>
    </row>
    <row r="696" spans="3:10" ht="13">
      <c r="C696" s="51"/>
      <c r="D696" s="55"/>
      <c r="E696" s="94"/>
      <c r="G696" s="55"/>
      <c r="J696" s="58"/>
    </row>
    <row r="697" spans="3:10" ht="13">
      <c r="C697" s="51"/>
      <c r="D697" s="55"/>
      <c r="E697" s="94"/>
      <c r="G697" s="55"/>
      <c r="J697" s="58"/>
    </row>
    <row r="698" spans="3:10" ht="13">
      <c r="C698" s="51"/>
      <c r="D698" s="55"/>
      <c r="E698" s="94"/>
      <c r="G698" s="55"/>
      <c r="J698" s="58"/>
    </row>
    <row r="699" spans="3:10" ht="13">
      <c r="C699" s="51"/>
      <c r="D699" s="55"/>
      <c r="E699" s="94"/>
      <c r="G699" s="55"/>
      <c r="J699" s="58"/>
    </row>
    <row r="700" spans="3:10" ht="13">
      <c r="C700" s="51"/>
      <c r="D700" s="55"/>
      <c r="E700" s="94"/>
      <c r="G700" s="55"/>
      <c r="J700" s="58"/>
    </row>
    <row r="701" spans="3:10" ht="13">
      <c r="C701" s="51"/>
      <c r="D701" s="55"/>
      <c r="E701" s="94"/>
      <c r="G701" s="55"/>
      <c r="J701" s="58"/>
    </row>
    <row r="702" spans="3:10" ht="13">
      <c r="C702" s="51"/>
      <c r="D702" s="55"/>
      <c r="E702" s="94"/>
      <c r="G702" s="55"/>
      <c r="J702" s="58"/>
    </row>
    <row r="703" spans="3:10" ht="13">
      <c r="C703" s="51"/>
      <c r="D703" s="55"/>
      <c r="E703" s="94"/>
      <c r="G703" s="55"/>
      <c r="J703" s="58"/>
    </row>
    <row r="704" spans="3:10" ht="13">
      <c r="C704" s="51"/>
      <c r="D704" s="55"/>
      <c r="E704" s="94"/>
      <c r="G704" s="55"/>
      <c r="J704" s="58"/>
    </row>
    <row r="705" spans="3:10" ht="13">
      <c r="C705" s="51"/>
      <c r="D705" s="55"/>
      <c r="E705" s="94"/>
      <c r="G705" s="55"/>
      <c r="J705" s="58"/>
    </row>
    <row r="706" spans="3:10" ht="13">
      <c r="C706" s="51"/>
      <c r="D706" s="55"/>
      <c r="E706" s="94"/>
      <c r="G706" s="55"/>
      <c r="J706" s="58"/>
    </row>
    <row r="707" spans="3:10" ht="13">
      <c r="C707" s="51"/>
      <c r="D707" s="55"/>
      <c r="E707" s="94"/>
      <c r="G707" s="55"/>
      <c r="J707" s="58"/>
    </row>
    <row r="708" spans="3:10" ht="13">
      <c r="C708" s="51"/>
      <c r="D708" s="55"/>
      <c r="E708" s="94"/>
      <c r="G708" s="55"/>
      <c r="J708" s="58"/>
    </row>
    <row r="709" spans="3:10" ht="13">
      <c r="C709" s="51"/>
      <c r="D709" s="55"/>
      <c r="E709" s="94"/>
      <c r="G709" s="55"/>
      <c r="J709" s="58"/>
    </row>
    <row r="710" spans="3:10" ht="13">
      <c r="C710" s="51"/>
      <c r="D710" s="55"/>
      <c r="E710" s="94"/>
      <c r="G710" s="55"/>
      <c r="J710" s="58"/>
    </row>
    <row r="711" spans="3:10" ht="13">
      <c r="C711" s="51"/>
      <c r="D711" s="55"/>
      <c r="E711" s="94"/>
      <c r="G711" s="55"/>
      <c r="J711" s="58"/>
    </row>
    <row r="712" spans="3:10" ht="13">
      <c r="C712" s="51"/>
      <c r="D712" s="55"/>
      <c r="E712" s="94"/>
      <c r="G712" s="55"/>
      <c r="J712" s="58"/>
    </row>
    <row r="713" spans="3:10" ht="13">
      <c r="C713" s="51"/>
      <c r="D713" s="55"/>
      <c r="E713" s="94"/>
      <c r="G713" s="55"/>
      <c r="J713" s="58"/>
    </row>
    <row r="714" spans="3:10" ht="13">
      <c r="C714" s="51"/>
      <c r="D714" s="55"/>
      <c r="E714" s="94"/>
      <c r="G714" s="55"/>
      <c r="J714" s="58"/>
    </row>
    <row r="715" spans="3:10" ht="13">
      <c r="C715" s="51"/>
      <c r="D715" s="55"/>
      <c r="E715" s="94"/>
      <c r="G715" s="55"/>
      <c r="J715" s="58"/>
    </row>
    <row r="716" spans="3:10" ht="13">
      <c r="C716" s="51"/>
      <c r="D716" s="55"/>
      <c r="E716" s="94"/>
      <c r="G716" s="55"/>
      <c r="J716" s="58"/>
    </row>
    <row r="717" spans="3:10" ht="13">
      <c r="C717" s="51"/>
      <c r="D717" s="55"/>
      <c r="E717" s="94"/>
      <c r="G717" s="55"/>
      <c r="J717" s="58"/>
    </row>
    <row r="718" spans="3:10" ht="13">
      <c r="C718" s="51"/>
      <c r="D718" s="55"/>
      <c r="E718" s="94"/>
      <c r="G718" s="55"/>
      <c r="J718" s="58"/>
    </row>
    <row r="719" spans="3:10" ht="13">
      <c r="C719" s="51"/>
      <c r="D719" s="55"/>
      <c r="E719" s="94"/>
      <c r="G719" s="55"/>
      <c r="J719" s="58"/>
    </row>
    <row r="720" spans="3:10" ht="13">
      <c r="C720" s="51"/>
      <c r="D720" s="55"/>
      <c r="E720" s="94"/>
      <c r="G720" s="55"/>
      <c r="J720" s="58"/>
    </row>
    <row r="721" spans="3:10" ht="13">
      <c r="C721" s="51"/>
      <c r="D721" s="55"/>
      <c r="E721" s="94"/>
      <c r="G721" s="55"/>
      <c r="J721" s="58"/>
    </row>
    <row r="722" spans="3:10" ht="13">
      <c r="C722" s="51"/>
      <c r="D722" s="55"/>
      <c r="E722" s="94"/>
      <c r="G722" s="55"/>
      <c r="J722" s="58"/>
    </row>
    <row r="723" spans="3:10" ht="13">
      <c r="C723" s="51"/>
      <c r="D723" s="55"/>
      <c r="E723" s="94"/>
      <c r="G723" s="55"/>
      <c r="J723" s="58"/>
    </row>
    <row r="724" spans="3:10" ht="13">
      <c r="C724" s="51"/>
      <c r="D724" s="55"/>
      <c r="E724" s="94"/>
      <c r="G724" s="55"/>
      <c r="J724" s="58"/>
    </row>
    <row r="725" spans="3:10" ht="13">
      <c r="C725" s="51"/>
      <c r="D725" s="55"/>
      <c r="E725" s="94"/>
      <c r="G725" s="55"/>
      <c r="J725" s="58"/>
    </row>
    <row r="726" spans="3:10" ht="13">
      <c r="C726" s="51"/>
      <c r="D726" s="55"/>
      <c r="E726" s="94"/>
      <c r="G726" s="55"/>
      <c r="J726" s="58"/>
    </row>
    <row r="727" spans="3:10" ht="13">
      <c r="C727" s="51"/>
      <c r="D727" s="55"/>
      <c r="E727" s="94"/>
      <c r="G727" s="55"/>
      <c r="J727" s="58"/>
    </row>
    <row r="728" spans="3:10" ht="13">
      <c r="C728" s="51"/>
      <c r="D728" s="55"/>
      <c r="E728" s="94"/>
      <c r="G728" s="55"/>
      <c r="J728" s="58"/>
    </row>
    <row r="729" spans="3:10" ht="13">
      <c r="C729" s="51"/>
      <c r="D729" s="55"/>
      <c r="E729" s="94"/>
      <c r="G729" s="55"/>
      <c r="J729" s="58"/>
    </row>
    <row r="730" spans="3:10" ht="13">
      <c r="C730" s="51"/>
      <c r="D730" s="55"/>
      <c r="E730" s="94"/>
      <c r="G730" s="55"/>
      <c r="J730" s="58"/>
    </row>
    <row r="731" spans="3:10" ht="13">
      <c r="C731" s="51"/>
      <c r="D731" s="55"/>
      <c r="E731" s="94"/>
      <c r="G731" s="55"/>
      <c r="J731" s="58"/>
    </row>
    <row r="732" spans="3:10" ht="13">
      <c r="C732" s="51"/>
      <c r="D732" s="55"/>
      <c r="E732" s="94"/>
      <c r="G732" s="55"/>
      <c r="J732" s="58"/>
    </row>
    <row r="733" spans="3:10" ht="13">
      <c r="C733" s="51"/>
      <c r="D733" s="55"/>
      <c r="E733" s="94"/>
      <c r="G733" s="55"/>
      <c r="J733" s="58"/>
    </row>
    <row r="734" spans="3:10" ht="13">
      <c r="C734" s="51"/>
      <c r="D734" s="55"/>
      <c r="E734" s="94"/>
      <c r="G734" s="55"/>
      <c r="J734" s="58"/>
    </row>
    <row r="735" spans="3:10" ht="13">
      <c r="C735" s="51"/>
      <c r="D735" s="55"/>
      <c r="E735" s="94"/>
      <c r="G735" s="55"/>
      <c r="J735" s="58"/>
    </row>
    <row r="736" spans="3:10" ht="13">
      <c r="C736" s="51"/>
      <c r="D736" s="55"/>
      <c r="E736" s="94"/>
      <c r="G736" s="55"/>
      <c r="J736" s="58"/>
    </row>
    <row r="737" spans="3:10" ht="13">
      <c r="C737" s="51"/>
      <c r="D737" s="55"/>
      <c r="E737" s="94"/>
      <c r="G737" s="55"/>
      <c r="J737" s="58"/>
    </row>
    <row r="738" spans="3:10" ht="13">
      <c r="C738" s="51"/>
      <c r="D738" s="55"/>
      <c r="E738" s="94"/>
      <c r="G738" s="55"/>
      <c r="J738" s="58"/>
    </row>
    <row r="739" spans="3:10" ht="13">
      <c r="C739" s="51"/>
      <c r="D739" s="55"/>
      <c r="E739" s="94"/>
      <c r="G739" s="55"/>
      <c r="J739" s="58"/>
    </row>
    <row r="740" spans="3:10" ht="13">
      <c r="C740" s="51"/>
      <c r="D740" s="55"/>
      <c r="E740" s="94"/>
      <c r="G740" s="55"/>
      <c r="J740" s="58"/>
    </row>
    <row r="741" spans="3:10" ht="13">
      <c r="C741" s="51"/>
      <c r="D741" s="55"/>
      <c r="E741" s="94"/>
      <c r="G741" s="55"/>
      <c r="J741" s="58"/>
    </row>
    <row r="742" spans="3:10" ht="13">
      <c r="C742" s="51"/>
      <c r="D742" s="55"/>
      <c r="E742" s="94"/>
      <c r="G742" s="55"/>
      <c r="J742" s="58"/>
    </row>
    <row r="743" spans="3:10" ht="13">
      <c r="C743" s="51"/>
      <c r="D743" s="55"/>
      <c r="E743" s="94"/>
      <c r="G743" s="55"/>
      <c r="J743" s="58"/>
    </row>
    <row r="744" spans="3:10" ht="13">
      <c r="C744" s="51"/>
      <c r="D744" s="55"/>
      <c r="E744" s="94"/>
      <c r="G744" s="55"/>
      <c r="J744" s="58"/>
    </row>
    <row r="745" spans="3:10" ht="13">
      <c r="C745" s="51"/>
      <c r="D745" s="55"/>
      <c r="E745" s="94"/>
      <c r="G745" s="55"/>
      <c r="J745" s="58"/>
    </row>
    <row r="746" spans="3:10" ht="13">
      <c r="C746" s="51"/>
      <c r="D746" s="55"/>
      <c r="E746" s="94"/>
      <c r="G746" s="55"/>
      <c r="J746" s="58"/>
    </row>
    <row r="747" spans="3:10" ht="13">
      <c r="C747" s="51"/>
      <c r="D747" s="55"/>
      <c r="E747" s="94"/>
      <c r="G747" s="55"/>
      <c r="J747" s="58"/>
    </row>
    <row r="748" spans="3:10" ht="13">
      <c r="C748" s="51"/>
      <c r="D748" s="55"/>
      <c r="E748" s="94"/>
      <c r="G748" s="55"/>
      <c r="J748" s="58"/>
    </row>
    <row r="749" spans="3:10" ht="13">
      <c r="C749" s="51"/>
      <c r="D749" s="55"/>
      <c r="E749" s="94"/>
      <c r="G749" s="55"/>
      <c r="J749" s="58"/>
    </row>
    <row r="750" spans="3:10" ht="13">
      <c r="C750" s="51"/>
      <c r="D750" s="55"/>
      <c r="E750" s="94"/>
      <c r="G750" s="55"/>
      <c r="J750" s="58"/>
    </row>
    <row r="751" spans="3:10" ht="13">
      <c r="C751" s="51"/>
      <c r="D751" s="55"/>
      <c r="E751" s="94"/>
      <c r="G751" s="55"/>
      <c r="J751" s="58"/>
    </row>
    <row r="752" spans="3:10" ht="13">
      <c r="C752" s="51"/>
      <c r="D752" s="55"/>
      <c r="E752" s="94"/>
      <c r="G752" s="55"/>
      <c r="J752" s="58"/>
    </row>
    <row r="753" spans="3:10" ht="13">
      <c r="C753" s="51"/>
      <c r="D753" s="55"/>
      <c r="E753" s="94"/>
      <c r="G753" s="55"/>
      <c r="J753" s="58"/>
    </row>
    <row r="754" spans="3:10" ht="13">
      <c r="C754" s="51"/>
      <c r="D754" s="55"/>
      <c r="E754" s="94"/>
      <c r="G754" s="55"/>
      <c r="J754" s="58"/>
    </row>
    <row r="755" spans="3:10" ht="13">
      <c r="C755" s="51"/>
      <c r="D755" s="55"/>
      <c r="E755" s="94"/>
      <c r="G755" s="55"/>
      <c r="J755" s="58"/>
    </row>
    <row r="756" spans="3:10" ht="13">
      <c r="C756" s="51"/>
      <c r="D756" s="55"/>
      <c r="E756" s="94"/>
      <c r="G756" s="55"/>
      <c r="J756" s="58"/>
    </row>
    <row r="757" spans="3:10" ht="13">
      <c r="C757" s="51"/>
      <c r="D757" s="55"/>
      <c r="E757" s="94"/>
      <c r="G757" s="55"/>
      <c r="J757" s="58"/>
    </row>
    <row r="758" spans="3:10" ht="13">
      <c r="C758" s="51"/>
      <c r="D758" s="55"/>
      <c r="E758" s="94"/>
      <c r="G758" s="55"/>
      <c r="J758" s="58"/>
    </row>
    <row r="759" spans="3:10" ht="13">
      <c r="C759" s="51"/>
      <c r="D759" s="55"/>
      <c r="E759" s="94"/>
      <c r="G759" s="55"/>
      <c r="J759" s="58"/>
    </row>
    <row r="760" spans="3:10" ht="13">
      <c r="C760" s="51"/>
      <c r="D760" s="55"/>
      <c r="E760" s="94"/>
      <c r="G760" s="55"/>
      <c r="J760" s="58"/>
    </row>
    <row r="761" spans="3:10" ht="13">
      <c r="C761" s="51"/>
      <c r="D761" s="55"/>
      <c r="E761" s="94"/>
      <c r="G761" s="55"/>
      <c r="J761" s="58"/>
    </row>
    <row r="762" spans="3:10" ht="13">
      <c r="C762" s="51"/>
      <c r="D762" s="55"/>
      <c r="E762" s="94"/>
      <c r="G762" s="55"/>
      <c r="J762" s="58"/>
    </row>
    <row r="763" spans="3:10" ht="13">
      <c r="C763" s="51"/>
      <c r="D763" s="55"/>
      <c r="E763" s="94"/>
      <c r="G763" s="55"/>
      <c r="J763" s="58"/>
    </row>
    <row r="764" spans="3:10" ht="13">
      <c r="C764" s="51"/>
      <c r="D764" s="55"/>
      <c r="E764" s="94"/>
      <c r="G764" s="55"/>
      <c r="J764" s="58"/>
    </row>
    <row r="765" spans="3:10" ht="13">
      <c r="C765" s="51"/>
      <c r="D765" s="55"/>
      <c r="E765" s="94"/>
      <c r="G765" s="55"/>
      <c r="J765" s="58"/>
    </row>
    <row r="766" spans="3:10" ht="13">
      <c r="C766" s="51"/>
      <c r="D766" s="55"/>
      <c r="E766" s="94"/>
      <c r="G766" s="55"/>
      <c r="J766" s="58"/>
    </row>
    <row r="767" spans="3:10" ht="13">
      <c r="C767" s="51"/>
      <c r="D767" s="55"/>
      <c r="E767" s="94"/>
      <c r="G767" s="55"/>
      <c r="J767" s="58"/>
    </row>
    <row r="768" spans="3:10" ht="13">
      <c r="C768" s="51"/>
      <c r="D768" s="55"/>
      <c r="E768" s="94"/>
      <c r="G768" s="55"/>
      <c r="J768" s="58"/>
    </row>
    <row r="769" spans="3:10" ht="13">
      <c r="C769" s="51"/>
      <c r="D769" s="55"/>
      <c r="E769" s="94"/>
      <c r="G769" s="55"/>
      <c r="J769" s="58"/>
    </row>
    <row r="770" spans="3:10" ht="13">
      <c r="C770" s="51"/>
      <c r="D770" s="55"/>
      <c r="E770" s="94"/>
      <c r="G770" s="55"/>
      <c r="J770" s="58"/>
    </row>
    <row r="771" spans="3:10" ht="13">
      <c r="C771" s="51"/>
      <c r="D771" s="55"/>
      <c r="E771" s="94"/>
      <c r="G771" s="55"/>
      <c r="J771" s="58"/>
    </row>
    <row r="772" spans="3:10" ht="13">
      <c r="C772" s="51"/>
      <c r="D772" s="55"/>
      <c r="E772" s="94"/>
      <c r="G772" s="55"/>
      <c r="J772" s="58"/>
    </row>
    <row r="773" spans="3:10" ht="13">
      <c r="C773" s="51"/>
      <c r="D773" s="55"/>
      <c r="E773" s="94"/>
      <c r="G773" s="55"/>
      <c r="J773" s="58"/>
    </row>
    <row r="774" spans="3:10" ht="13">
      <c r="C774" s="51"/>
      <c r="D774" s="55"/>
      <c r="E774" s="94"/>
      <c r="G774" s="55"/>
      <c r="J774" s="58"/>
    </row>
    <row r="775" spans="3:10" ht="13">
      <c r="C775" s="51"/>
      <c r="D775" s="55"/>
      <c r="E775" s="94"/>
      <c r="G775" s="55"/>
      <c r="J775" s="58"/>
    </row>
    <row r="776" spans="3:10" ht="13">
      <c r="C776" s="51"/>
      <c r="D776" s="55"/>
      <c r="E776" s="94"/>
      <c r="G776" s="55"/>
      <c r="J776" s="58"/>
    </row>
    <row r="777" spans="3:10" ht="13">
      <c r="C777" s="51"/>
      <c r="D777" s="55"/>
      <c r="E777" s="94"/>
      <c r="G777" s="55"/>
      <c r="J777" s="58"/>
    </row>
    <row r="778" spans="3:10" ht="13">
      <c r="C778" s="51"/>
      <c r="D778" s="55"/>
      <c r="E778" s="94"/>
      <c r="G778" s="55"/>
      <c r="J778" s="58"/>
    </row>
    <row r="779" spans="3:10" ht="13">
      <c r="C779" s="51"/>
      <c r="D779" s="55"/>
      <c r="E779" s="94"/>
      <c r="G779" s="55"/>
      <c r="J779" s="58"/>
    </row>
    <row r="780" spans="3:10" ht="13">
      <c r="C780" s="51"/>
      <c r="D780" s="55"/>
      <c r="E780" s="94"/>
      <c r="G780" s="55"/>
      <c r="J780" s="58"/>
    </row>
    <row r="781" spans="3:10" ht="13">
      <c r="C781" s="51"/>
      <c r="D781" s="55"/>
      <c r="E781" s="94"/>
      <c r="G781" s="55"/>
      <c r="J781" s="58"/>
    </row>
    <row r="782" spans="3:10" ht="13">
      <c r="C782" s="51"/>
      <c r="D782" s="55"/>
      <c r="E782" s="94"/>
      <c r="G782" s="55"/>
      <c r="J782" s="58"/>
    </row>
    <row r="783" spans="3:10" ht="13">
      <c r="C783" s="51"/>
      <c r="D783" s="55"/>
      <c r="E783" s="94"/>
      <c r="G783" s="55"/>
      <c r="J783" s="58"/>
    </row>
    <row r="784" spans="3:10" ht="13">
      <c r="C784" s="51"/>
      <c r="D784" s="55"/>
      <c r="E784" s="94"/>
      <c r="G784" s="55"/>
      <c r="J784" s="58"/>
    </row>
    <row r="785" spans="3:10" ht="13">
      <c r="C785" s="51"/>
      <c r="D785" s="55"/>
      <c r="E785" s="94"/>
      <c r="G785" s="55"/>
      <c r="J785" s="58"/>
    </row>
    <row r="786" spans="3:10" ht="13">
      <c r="C786" s="51"/>
      <c r="D786" s="55"/>
      <c r="E786" s="94"/>
      <c r="G786" s="55"/>
      <c r="J786" s="58"/>
    </row>
    <row r="787" spans="3:10" ht="13">
      <c r="C787" s="51"/>
      <c r="D787" s="55"/>
      <c r="E787" s="94"/>
      <c r="G787" s="55"/>
      <c r="J787" s="58"/>
    </row>
    <row r="788" spans="3:10" ht="13">
      <c r="C788" s="51"/>
      <c r="D788" s="55"/>
      <c r="E788" s="94"/>
      <c r="G788" s="55"/>
      <c r="J788" s="58"/>
    </row>
    <row r="789" spans="3:10" ht="13">
      <c r="C789" s="51"/>
      <c r="D789" s="55"/>
      <c r="E789" s="94"/>
      <c r="G789" s="55"/>
      <c r="J789" s="58"/>
    </row>
    <row r="790" spans="3:10" ht="13">
      <c r="C790" s="51"/>
      <c r="D790" s="55"/>
      <c r="E790" s="94"/>
      <c r="G790" s="55"/>
      <c r="J790" s="58"/>
    </row>
    <row r="791" spans="3:10" ht="13">
      <c r="C791" s="51"/>
      <c r="D791" s="55"/>
      <c r="E791" s="94"/>
      <c r="G791" s="55"/>
      <c r="J791" s="58"/>
    </row>
    <row r="792" spans="3:10" ht="13">
      <c r="C792" s="51"/>
      <c r="D792" s="55"/>
      <c r="E792" s="94"/>
      <c r="G792" s="55"/>
      <c r="J792" s="58"/>
    </row>
    <row r="793" spans="3:10" ht="13">
      <c r="C793" s="51"/>
      <c r="D793" s="55"/>
      <c r="E793" s="94"/>
      <c r="G793" s="55"/>
      <c r="J793" s="58"/>
    </row>
    <row r="794" spans="3:10" ht="13">
      <c r="C794" s="51"/>
      <c r="D794" s="55"/>
      <c r="E794" s="94"/>
      <c r="G794" s="55"/>
      <c r="J794" s="58"/>
    </row>
    <row r="795" spans="3:10" ht="13">
      <c r="C795" s="51"/>
      <c r="D795" s="55"/>
      <c r="E795" s="94"/>
      <c r="G795" s="55"/>
      <c r="J795" s="58"/>
    </row>
    <row r="796" spans="3:10" ht="13">
      <c r="C796" s="51"/>
      <c r="D796" s="55"/>
      <c r="E796" s="94"/>
      <c r="G796" s="55"/>
      <c r="J796" s="58"/>
    </row>
    <row r="797" spans="3:10" ht="13">
      <c r="C797" s="51"/>
      <c r="D797" s="55"/>
      <c r="E797" s="94"/>
      <c r="G797" s="55"/>
      <c r="J797" s="58"/>
    </row>
    <row r="798" spans="3:10" ht="13">
      <c r="C798" s="51"/>
      <c r="D798" s="55"/>
      <c r="E798" s="94"/>
      <c r="G798" s="55"/>
      <c r="J798" s="58"/>
    </row>
    <row r="799" spans="3:10" ht="13">
      <c r="C799" s="51"/>
      <c r="D799" s="55"/>
      <c r="E799" s="94"/>
      <c r="G799" s="55"/>
      <c r="J799" s="58"/>
    </row>
    <row r="800" spans="3:10" ht="13">
      <c r="C800" s="51"/>
      <c r="D800" s="55"/>
      <c r="E800" s="94"/>
      <c r="G800" s="55"/>
      <c r="J800" s="58"/>
    </row>
    <row r="801" spans="3:10" ht="13">
      <c r="C801" s="51"/>
      <c r="D801" s="55"/>
      <c r="E801" s="94"/>
      <c r="G801" s="55"/>
      <c r="J801" s="58"/>
    </row>
    <row r="802" spans="3:10" ht="13">
      <c r="C802" s="51"/>
      <c r="D802" s="55"/>
      <c r="E802" s="94"/>
      <c r="G802" s="55"/>
      <c r="J802" s="58"/>
    </row>
    <row r="803" spans="3:10" ht="13">
      <c r="C803" s="51"/>
      <c r="D803" s="55"/>
      <c r="E803" s="94"/>
      <c r="G803" s="55"/>
      <c r="J803" s="58"/>
    </row>
    <row r="804" spans="3:10" ht="13">
      <c r="C804" s="51"/>
      <c r="D804" s="55"/>
      <c r="E804" s="94"/>
      <c r="G804" s="55"/>
      <c r="J804" s="58"/>
    </row>
    <row r="805" spans="3:10" ht="13">
      <c r="C805" s="51"/>
      <c r="D805" s="55"/>
      <c r="E805" s="94"/>
      <c r="G805" s="55"/>
      <c r="J805" s="58"/>
    </row>
    <row r="806" spans="3:10" ht="13">
      <c r="C806" s="51"/>
      <c r="D806" s="55"/>
      <c r="E806" s="94"/>
      <c r="G806" s="55"/>
      <c r="J806" s="58"/>
    </row>
    <row r="807" spans="3:10" ht="13">
      <c r="C807" s="51"/>
      <c r="D807" s="55"/>
      <c r="E807" s="94"/>
      <c r="G807" s="55"/>
      <c r="J807" s="58"/>
    </row>
    <row r="808" spans="3:10" ht="13">
      <c r="C808" s="51"/>
      <c r="D808" s="55"/>
      <c r="E808" s="94"/>
      <c r="G808" s="55"/>
      <c r="J808" s="58"/>
    </row>
    <row r="809" spans="3:10" ht="13">
      <c r="C809" s="51"/>
      <c r="D809" s="55"/>
      <c r="E809" s="94"/>
      <c r="G809" s="55"/>
      <c r="J809" s="58"/>
    </row>
    <row r="810" spans="3:10" ht="13">
      <c r="C810" s="51"/>
      <c r="D810" s="55"/>
      <c r="E810" s="94"/>
      <c r="G810" s="55"/>
      <c r="J810" s="58"/>
    </row>
    <row r="811" spans="3:10" ht="13">
      <c r="C811" s="51"/>
      <c r="D811" s="55"/>
      <c r="E811" s="94"/>
      <c r="G811" s="55"/>
      <c r="J811" s="58"/>
    </row>
    <row r="812" spans="3:10" ht="13">
      <c r="C812" s="51"/>
      <c r="D812" s="55"/>
      <c r="E812" s="94"/>
      <c r="G812" s="55"/>
      <c r="J812" s="58"/>
    </row>
    <row r="813" spans="3:10" ht="13">
      <c r="C813" s="51"/>
      <c r="D813" s="55"/>
      <c r="E813" s="94"/>
      <c r="G813" s="55"/>
      <c r="J813" s="58"/>
    </row>
    <row r="814" spans="3:10" ht="13">
      <c r="C814" s="51"/>
      <c r="D814" s="55"/>
      <c r="E814" s="94"/>
      <c r="G814" s="55"/>
      <c r="J814" s="58"/>
    </row>
    <row r="815" spans="3:10" ht="13">
      <c r="C815" s="51"/>
      <c r="D815" s="55"/>
      <c r="E815" s="94"/>
      <c r="G815" s="55"/>
      <c r="J815" s="58"/>
    </row>
    <row r="816" spans="3:10" ht="13">
      <c r="C816" s="51"/>
      <c r="D816" s="55"/>
      <c r="E816" s="94"/>
      <c r="G816" s="55"/>
      <c r="J816" s="58"/>
    </row>
    <row r="817" spans="3:10" ht="13">
      <c r="C817" s="51"/>
      <c r="D817" s="55"/>
      <c r="E817" s="94"/>
      <c r="G817" s="55"/>
      <c r="J817" s="58"/>
    </row>
    <row r="818" spans="3:10" ht="13">
      <c r="C818" s="51"/>
      <c r="D818" s="55"/>
      <c r="E818" s="94"/>
      <c r="G818" s="55"/>
      <c r="J818" s="58"/>
    </row>
    <row r="819" spans="3:10" ht="13">
      <c r="C819" s="51"/>
      <c r="D819" s="55"/>
      <c r="E819" s="94"/>
      <c r="G819" s="55"/>
      <c r="J819" s="58"/>
    </row>
    <row r="820" spans="3:10" ht="13">
      <c r="C820" s="51"/>
      <c r="D820" s="55"/>
      <c r="E820" s="94"/>
      <c r="G820" s="55"/>
      <c r="J820" s="58"/>
    </row>
    <row r="821" spans="3:10" ht="13">
      <c r="C821" s="51"/>
      <c r="D821" s="55"/>
      <c r="E821" s="94"/>
      <c r="G821" s="55"/>
      <c r="J821" s="58"/>
    </row>
    <row r="822" spans="3:10" ht="13">
      <c r="C822" s="51"/>
      <c r="D822" s="55"/>
      <c r="E822" s="94"/>
      <c r="G822" s="55"/>
      <c r="J822" s="58"/>
    </row>
    <row r="823" spans="3:10" ht="13">
      <c r="C823" s="51"/>
      <c r="D823" s="55"/>
      <c r="E823" s="94"/>
      <c r="G823" s="55"/>
      <c r="J823" s="58"/>
    </row>
    <row r="824" spans="3:10" ht="13">
      <c r="C824" s="51"/>
      <c r="D824" s="55"/>
      <c r="E824" s="94"/>
      <c r="G824" s="55"/>
      <c r="J824" s="58"/>
    </row>
    <row r="825" spans="3:10" ht="13">
      <c r="C825" s="51"/>
      <c r="D825" s="55"/>
      <c r="E825" s="94"/>
      <c r="G825" s="55"/>
      <c r="J825" s="58"/>
    </row>
    <row r="826" spans="3:10" ht="13">
      <c r="C826" s="51"/>
      <c r="D826" s="55"/>
      <c r="E826" s="94"/>
      <c r="G826" s="55"/>
      <c r="J826" s="58"/>
    </row>
    <row r="827" spans="3:10" ht="13">
      <c r="C827" s="51"/>
      <c r="D827" s="55"/>
      <c r="E827" s="94"/>
      <c r="G827" s="55"/>
      <c r="J827" s="58"/>
    </row>
    <row r="828" spans="3:10" ht="13">
      <c r="C828" s="51"/>
      <c r="D828" s="55"/>
      <c r="E828" s="94"/>
      <c r="G828" s="55"/>
      <c r="J828" s="58"/>
    </row>
    <row r="829" spans="3:10" ht="13">
      <c r="C829" s="51"/>
      <c r="D829" s="55"/>
      <c r="E829" s="94"/>
      <c r="G829" s="55"/>
      <c r="J829" s="58"/>
    </row>
    <row r="830" spans="3:10" ht="13">
      <c r="C830" s="51"/>
      <c r="D830" s="55"/>
      <c r="E830" s="94"/>
      <c r="G830" s="55"/>
      <c r="J830" s="58"/>
    </row>
    <row r="831" spans="3:10" ht="13">
      <c r="C831" s="51"/>
      <c r="D831" s="55"/>
      <c r="E831" s="94"/>
      <c r="G831" s="55"/>
      <c r="J831" s="58"/>
    </row>
    <row r="832" spans="3:10" ht="13">
      <c r="C832" s="51"/>
      <c r="D832" s="55"/>
      <c r="E832" s="94"/>
      <c r="G832" s="55"/>
      <c r="J832" s="58"/>
    </row>
    <row r="833" spans="3:10" ht="13">
      <c r="C833" s="51"/>
      <c r="D833" s="55"/>
      <c r="E833" s="94"/>
      <c r="G833" s="55"/>
      <c r="J833" s="58"/>
    </row>
    <row r="834" spans="3:10" ht="13">
      <c r="C834" s="51"/>
      <c r="D834" s="55"/>
      <c r="E834" s="94"/>
      <c r="G834" s="55"/>
      <c r="J834" s="58"/>
    </row>
    <row r="835" spans="3:10" ht="13">
      <c r="C835" s="51"/>
      <c r="D835" s="55"/>
      <c r="E835" s="94"/>
      <c r="G835" s="55"/>
      <c r="J835" s="58"/>
    </row>
    <row r="836" spans="3:10" ht="13">
      <c r="C836" s="51"/>
      <c r="D836" s="55"/>
      <c r="E836" s="94"/>
      <c r="G836" s="55"/>
      <c r="J836" s="58"/>
    </row>
    <row r="837" spans="3:10" ht="13">
      <c r="C837" s="51"/>
      <c r="D837" s="55"/>
      <c r="E837" s="94"/>
      <c r="G837" s="55"/>
      <c r="J837" s="58"/>
    </row>
    <row r="838" spans="3:10" ht="13">
      <c r="C838" s="51"/>
      <c r="D838" s="55"/>
      <c r="E838" s="94"/>
      <c r="G838" s="55"/>
      <c r="J838" s="58"/>
    </row>
    <row r="839" spans="3:10" ht="13">
      <c r="C839" s="51"/>
      <c r="D839" s="55"/>
      <c r="E839" s="94"/>
      <c r="G839" s="55"/>
      <c r="J839" s="58"/>
    </row>
    <row r="840" spans="3:10" ht="13">
      <c r="C840" s="51"/>
      <c r="D840" s="55"/>
      <c r="E840" s="94"/>
      <c r="G840" s="55"/>
      <c r="J840" s="58"/>
    </row>
    <row r="841" spans="3:10" ht="13">
      <c r="C841" s="51"/>
      <c r="D841" s="55"/>
      <c r="E841" s="94"/>
      <c r="G841" s="55"/>
      <c r="J841" s="58"/>
    </row>
    <row r="842" spans="3:10" ht="13">
      <c r="C842" s="51"/>
      <c r="D842" s="55"/>
      <c r="E842" s="94"/>
      <c r="G842" s="55"/>
      <c r="J842" s="58"/>
    </row>
    <row r="843" spans="3:10" ht="13">
      <c r="C843" s="51"/>
      <c r="D843" s="55"/>
      <c r="E843" s="94"/>
      <c r="G843" s="55"/>
      <c r="J843" s="58"/>
    </row>
    <row r="844" spans="3:10" ht="13">
      <c r="C844" s="51"/>
      <c r="D844" s="55"/>
      <c r="E844" s="94"/>
      <c r="G844" s="55"/>
      <c r="J844" s="58"/>
    </row>
    <row r="845" spans="3:10" ht="13">
      <c r="C845" s="51"/>
      <c r="D845" s="55"/>
      <c r="E845" s="94"/>
      <c r="G845" s="55"/>
      <c r="J845" s="58"/>
    </row>
    <row r="846" spans="3:10" ht="13">
      <c r="C846" s="51"/>
      <c r="D846" s="55"/>
      <c r="E846" s="94"/>
      <c r="G846" s="55"/>
      <c r="J846" s="58"/>
    </row>
    <row r="847" spans="3:10" ht="13">
      <c r="C847" s="51"/>
      <c r="D847" s="55"/>
      <c r="E847" s="94"/>
      <c r="G847" s="55"/>
      <c r="J847" s="58"/>
    </row>
    <row r="848" spans="3:10" ht="13">
      <c r="C848" s="51"/>
      <c r="D848" s="55"/>
      <c r="E848" s="94"/>
      <c r="G848" s="55"/>
      <c r="J848" s="58"/>
    </row>
    <row r="849" spans="3:10" ht="13">
      <c r="C849" s="51"/>
      <c r="D849" s="55"/>
      <c r="E849" s="94"/>
      <c r="G849" s="55"/>
      <c r="J849" s="58"/>
    </row>
    <row r="850" spans="3:10" ht="13">
      <c r="C850" s="51"/>
      <c r="D850" s="55"/>
      <c r="E850" s="94"/>
      <c r="G850" s="55"/>
      <c r="J850" s="58"/>
    </row>
    <row r="851" spans="3:10" ht="13">
      <c r="C851" s="51"/>
      <c r="D851" s="55"/>
      <c r="E851" s="94"/>
      <c r="G851" s="55"/>
      <c r="J851" s="58"/>
    </row>
    <row r="852" spans="3:10" ht="13">
      <c r="C852" s="51"/>
      <c r="D852" s="55"/>
      <c r="E852" s="94"/>
      <c r="G852" s="55"/>
      <c r="J852" s="58"/>
    </row>
    <row r="853" spans="3:10" ht="13">
      <c r="C853" s="51"/>
      <c r="D853" s="55"/>
      <c r="E853" s="94"/>
      <c r="G853" s="55"/>
      <c r="J853" s="58"/>
    </row>
    <row r="854" spans="3:10" ht="13">
      <c r="C854" s="51"/>
      <c r="D854" s="55"/>
      <c r="E854" s="94"/>
      <c r="G854" s="55"/>
      <c r="J854" s="58"/>
    </row>
    <row r="855" spans="3:10" ht="13">
      <c r="C855" s="51"/>
      <c r="D855" s="55"/>
      <c r="E855" s="94"/>
      <c r="G855" s="55"/>
      <c r="J855" s="58"/>
    </row>
    <row r="856" spans="3:10" ht="13">
      <c r="C856" s="51"/>
      <c r="D856" s="55"/>
      <c r="E856" s="94"/>
      <c r="G856" s="55"/>
      <c r="J856" s="58"/>
    </row>
    <row r="857" spans="3:10" ht="13">
      <c r="C857" s="51"/>
      <c r="D857" s="55"/>
      <c r="E857" s="94"/>
      <c r="G857" s="55"/>
      <c r="J857" s="58"/>
    </row>
    <row r="858" spans="3:10" ht="13">
      <c r="C858" s="51"/>
      <c r="D858" s="55"/>
      <c r="E858" s="94"/>
      <c r="G858" s="55"/>
      <c r="J858" s="58"/>
    </row>
    <row r="859" spans="3:10" ht="13">
      <c r="C859" s="51"/>
      <c r="D859" s="55"/>
      <c r="E859" s="94"/>
      <c r="G859" s="55"/>
      <c r="J859" s="58"/>
    </row>
    <row r="860" spans="3:10" ht="13">
      <c r="C860" s="51"/>
      <c r="D860" s="55"/>
      <c r="E860" s="94"/>
      <c r="G860" s="55"/>
      <c r="J860" s="58"/>
    </row>
    <row r="861" spans="3:10" ht="13">
      <c r="C861" s="51"/>
      <c r="D861" s="55"/>
      <c r="E861" s="94"/>
      <c r="G861" s="55"/>
      <c r="J861" s="58"/>
    </row>
    <row r="862" spans="3:10" ht="13">
      <c r="C862" s="51"/>
      <c r="D862" s="55"/>
      <c r="E862" s="94"/>
      <c r="G862" s="55"/>
      <c r="J862" s="58"/>
    </row>
    <row r="863" spans="3:10" ht="13">
      <c r="C863" s="51"/>
      <c r="D863" s="55"/>
      <c r="E863" s="94"/>
      <c r="G863" s="55"/>
      <c r="J863" s="58"/>
    </row>
    <row r="864" spans="3:10" ht="13">
      <c r="C864" s="51"/>
      <c r="D864" s="55"/>
      <c r="E864" s="94"/>
      <c r="G864" s="55"/>
      <c r="J864" s="58"/>
    </row>
    <row r="865" spans="3:10" ht="13">
      <c r="C865" s="51"/>
      <c r="D865" s="55"/>
      <c r="E865" s="94"/>
      <c r="G865" s="55"/>
      <c r="J865" s="58"/>
    </row>
    <row r="866" spans="3:10" ht="13">
      <c r="C866" s="51"/>
      <c r="D866" s="55"/>
      <c r="E866" s="94"/>
      <c r="G866" s="55"/>
      <c r="J866" s="58"/>
    </row>
    <row r="867" spans="3:10" ht="13">
      <c r="C867" s="51"/>
      <c r="D867" s="55"/>
      <c r="E867" s="94"/>
      <c r="G867" s="55"/>
      <c r="J867" s="58"/>
    </row>
    <row r="868" spans="3:10" ht="13">
      <c r="C868" s="51"/>
      <c r="D868" s="55"/>
      <c r="E868" s="94"/>
      <c r="G868" s="55"/>
      <c r="J868" s="58"/>
    </row>
    <row r="869" spans="3:10" ht="13">
      <c r="C869" s="51"/>
      <c r="D869" s="55"/>
      <c r="E869" s="94"/>
      <c r="G869" s="55"/>
      <c r="J869" s="58"/>
    </row>
    <row r="870" spans="3:10" ht="13">
      <c r="C870" s="51"/>
      <c r="D870" s="55"/>
      <c r="E870" s="94"/>
      <c r="G870" s="55"/>
      <c r="J870" s="58"/>
    </row>
    <row r="871" spans="3:10" ht="13">
      <c r="C871" s="51"/>
      <c r="D871" s="55"/>
      <c r="E871" s="94"/>
      <c r="G871" s="55"/>
      <c r="J871" s="58"/>
    </row>
    <row r="872" spans="3:10" ht="13">
      <c r="C872" s="51"/>
      <c r="D872" s="55"/>
      <c r="E872" s="94"/>
      <c r="G872" s="55"/>
      <c r="J872" s="58"/>
    </row>
    <row r="873" spans="3:10" ht="13">
      <c r="C873" s="51"/>
      <c r="D873" s="55"/>
      <c r="E873" s="94"/>
      <c r="G873" s="55"/>
      <c r="J873" s="58"/>
    </row>
    <row r="874" spans="3:10" ht="13">
      <c r="C874" s="51"/>
      <c r="D874" s="55"/>
      <c r="E874" s="94"/>
      <c r="G874" s="55"/>
      <c r="J874" s="58"/>
    </row>
    <row r="875" spans="3:10" ht="13">
      <c r="C875" s="51"/>
      <c r="D875" s="55"/>
      <c r="E875" s="94"/>
      <c r="G875" s="55"/>
      <c r="J875" s="58"/>
    </row>
    <row r="876" spans="3:10" ht="13">
      <c r="C876" s="51"/>
      <c r="D876" s="55"/>
      <c r="E876" s="94"/>
      <c r="G876" s="55"/>
      <c r="J876" s="58"/>
    </row>
    <row r="877" spans="3:10" ht="13">
      <c r="C877" s="51"/>
      <c r="D877" s="55"/>
      <c r="E877" s="94"/>
      <c r="G877" s="55"/>
      <c r="J877" s="58"/>
    </row>
    <row r="878" spans="3:10" ht="13">
      <c r="C878" s="51"/>
      <c r="D878" s="55"/>
      <c r="E878" s="94"/>
      <c r="G878" s="55"/>
      <c r="J878" s="58"/>
    </row>
    <row r="879" spans="3:10" ht="13">
      <c r="C879" s="51"/>
      <c r="D879" s="55"/>
      <c r="E879" s="94"/>
      <c r="G879" s="55"/>
      <c r="J879" s="58"/>
    </row>
    <row r="880" spans="3:10" ht="13">
      <c r="C880" s="51"/>
      <c r="D880" s="55"/>
      <c r="E880" s="94"/>
      <c r="G880" s="55"/>
      <c r="J880" s="58"/>
    </row>
    <row r="881" spans="3:10" ht="13">
      <c r="C881" s="51"/>
      <c r="D881" s="55"/>
      <c r="E881" s="94"/>
      <c r="G881" s="55"/>
      <c r="J881" s="58"/>
    </row>
    <row r="882" spans="3:10" ht="13">
      <c r="C882" s="51"/>
      <c r="D882" s="55"/>
      <c r="E882" s="94"/>
      <c r="G882" s="55"/>
      <c r="J882" s="58"/>
    </row>
    <row r="883" spans="3:10" ht="13">
      <c r="C883" s="51"/>
      <c r="D883" s="55"/>
      <c r="E883" s="94"/>
      <c r="G883" s="55"/>
      <c r="J883" s="58"/>
    </row>
    <row r="884" spans="3:10" ht="13">
      <c r="C884" s="51"/>
      <c r="D884" s="55"/>
      <c r="E884" s="94"/>
      <c r="G884" s="55"/>
      <c r="J884" s="58"/>
    </row>
    <row r="885" spans="3:10" ht="13">
      <c r="C885" s="51"/>
      <c r="D885" s="55"/>
      <c r="E885" s="94"/>
      <c r="G885" s="55"/>
      <c r="J885" s="58"/>
    </row>
    <row r="886" spans="3:10" ht="13">
      <c r="C886" s="51"/>
      <c r="D886" s="55"/>
      <c r="E886" s="94"/>
      <c r="G886" s="55"/>
      <c r="J886" s="58"/>
    </row>
    <row r="887" spans="3:10" ht="13">
      <c r="C887" s="51"/>
      <c r="D887" s="55"/>
      <c r="E887" s="94"/>
      <c r="G887" s="55"/>
      <c r="J887" s="58"/>
    </row>
    <row r="888" spans="3:10" ht="13">
      <c r="C888" s="51"/>
      <c r="D888" s="55"/>
      <c r="E888" s="94"/>
      <c r="G888" s="55"/>
      <c r="J888" s="58"/>
    </row>
    <row r="889" spans="3:10" ht="13">
      <c r="C889" s="51"/>
      <c r="D889" s="55"/>
      <c r="E889" s="94"/>
      <c r="G889" s="55"/>
      <c r="J889" s="58"/>
    </row>
    <row r="890" spans="3:10" ht="13">
      <c r="C890" s="51"/>
      <c r="D890" s="55"/>
      <c r="E890" s="94"/>
      <c r="G890" s="55"/>
      <c r="J890" s="58"/>
    </row>
    <row r="891" spans="3:10" ht="13">
      <c r="C891" s="51"/>
      <c r="D891" s="55"/>
      <c r="E891" s="94"/>
      <c r="G891" s="55"/>
      <c r="J891" s="58"/>
    </row>
    <row r="892" spans="3:10" ht="13">
      <c r="C892" s="51"/>
      <c r="D892" s="55"/>
      <c r="E892" s="94"/>
      <c r="G892" s="55"/>
      <c r="J892" s="58"/>
    </row>
    <row r="893" spans="3:10" ht="13">
      <c r="C893" s="51"/>
      <c r="D893" s="55"/>
      <c r="E893" s="94"/>
      <c r="G893" s="55"/>
      <c r="J893" s="58"/>
    </row>
    <row r="894" spans="3:10" ht="13">
      <c r="C894" s="51"/>
      <c r="D894" s="55"/>
      <c r="E894" s="94"/>
      <c r="G894" s="55"/>
      <c r="J894" s="58"/>
    </row>
    <row r="895" spans="3:10" ht="13">
      <c r="C895" s="51"/>
      <c r="D895" s="55"/>
      <c r="E895" s="94"/>
      <c r="G895" s="55"/>
      <c r="J895" s="58"/>
    </row>
    <row r="896" spans="3:10" ht="13">
      <c r="C896" s="51"/>
      <c r="D896" s="55"/>
      <c r="E896" s="94"/>
      <c r="G896" s="55"/>
      <c r="J896" s="58"/>
    </row>
    <row r="897" spans="3:10" ht="13">
      <c r="C897" s="51"/>
      <c r="D897" s="55"/>
      <c r="E897" s="94"/>
      <c r="G897" s="55"/>
      <c r="J897" s="58"/>
    </row>
    <row r="898" spans="3:10" ht="13">
      <c r="C898" s="51"/>
      <c r="D898" s="55"/>
      <c r="E898" s="94"/>
      <c r="G898" s="55"/>
      <c r="J898" s="58"/>
    </row>
    <row r="899" spans="3:10" ht="13">
      <c r="C899" s="51"/>
      <c r="D899" s="55"/>
      <c r="E899" s="94"/>
      <c r="G899" s="55"/>
      <c r="J899" s="58"/>
    </row>
    <row r="900" spans="3:10" ht="13">
      <c r="C900" s="51"/>
      <c r="D900" s="55"/>
      <c r="E900" s="94"/>
      <c r="G900" s="55"/>
      <c r="J900" s="58"/>
    </row>
    <row r="901" spans="3:10" ht="13">
      <c r="C901" s="51"/>
      <c r="D901" s="55"/>
      <c r="E901" s="94"/>
      <c r="G901" s="55"/>
      <c r="J901" s="58"/>
    </row>
    <row r="902" spans="3:10" ht="13">
      <c r="C902" s="51"/>
      <c r="D902" s="55"/>
      <c r="E902" s="94"/>
      <c r="G902" s="55"/>
      <c r="J902" s="58"/>
    </row>
    <row r="903" spans="3:10" ht="13">
      <c r="C903" s="51"/>
      <c r="D903" s="55"/>
      <c r="E903" s="94"/>
      <c r="G903" s="55"/>
      <c r="J903" s="58"/>
    </row>
    <row r="904" spans="3:10" ht="13">
      <c r="C904" s="51"/>
      <c r="D904" s="55"/>
      <c r="E904" s="94"/>
      <c r="G904" s="55"/>
      <c r="J904" s="58"/>
    </row>
    <row r="905" spans="3:10" ht="13">
      <c r="C905" s="51"/>
      <c r="D905" s="55"/>
      <c r="E905" s="94"/>
      <c r="G905" s="55"/>
      <c r="J905" s="58"/>
    </row>
    <row r="906" spans="3:10" ht="13">
      <c r="C906" s="51"/>
      <c r="D906" s="55"/>
      <c r="E906" s="94"/>
      <c r="G906" s="55"/>
      <c r="J906" s="58"/>
    </row>
    <row r="907" spans="3:10" ht="13">
      <c r="C907" s="51"/>
      <c r="D907" s="55"/>
      <c r="E907" s="94"/>
      <c r="G907" s="55"/>
      <c r="J907" s="58"/>
    </row>
    <row r="908" spans="3:10" ht="13">
      <c r="C908" s="51"/>
      <c r="D908" s="55"/>
      <c r="E908" s="94"/>
      <c r="G908" s="55"/>
      <c r="J908" s="58"/>
    </row>
    <row r="909" spans="3:10" ht="13">
      <c r="C909" s="51"/>
      <c r="D909" s="55"/>
      <c r="E909" s="94"/>
      <c r="G909" s="55"/>
      <c r="J909" s="58"/>
    </row>
    <row r="910" spans="3:10" ht="13">
      <c r="C910" s="51"/>
      <c r="D910" s="55"/>
      <c r="E910" s="94"/>
      <c r="G910" s="55"/>
      <c r="J910" s="58"/>
    </row>
    <row r="911" spans="3:10" ht="13">
      <c r="C911" s="51"/>
      <c r="D911" s="55"/>
      <c r="E911" s="94"/>
      <c r="G911" s="55"/>
      <c r="J911" s="58"/>
    </row>
    <row r="912" spans="3:10" ht="13">
      <c r="C912" s="51"/>
      <c r="D912" s="55"/>
      <c r="E912" s="94"/>
      <c r="G912" s="55"/>
      <c r="J912" s="58"/>
    </row>
    <row r="913" spans="3:10" ht="13">
      <c r="C913" s="51"/>
      <c r="D913" s="55"/>
      <c r="E913" s="94"/>
      <c r="G913" s="55"/>
      <c r="J913" s="58"/>
    </row>
    <row r="914" spans="3:10" ht="13">
      <c r="C914" s="51"/>
      <c r="D914" s="55"/>
      <c r="E914" s="94"/>
      <c r="G914" s="55"/>
      <c r="J914" s="58"/>
    </row>
    <row r="915" spans="3:10" ht="13">
      <c r="C915" s="51"/>
      <c r="D915" s="55"/>
      <c r="E915" s="94"/>
      <c r="G915" s="55"/>
      <c r="J915" s="58"/>
    </row>
    <row r="916" spans="3:10" ht="13">
      <c r="C916" s="51"/>
      <c r="D916" s="55"/>
      <c r="E916" s="94"/>
      <c r="G916" s="55"/>
      <c r="J916" s="58"/>
    </row>
    <row r="917" spans="3:10" ht="13">
      <c r="C917" s="51"/>
      <c r="D917" s="55"/>
      <c r="E917" s="94"/>
      <c r="G917" s="55"/>
      <c r="J917" s="58"/>
    </row>
    <row r="918" spans="3:10" ht="13">
      <c r="C918" s="51"/>
      <c r="D918" s="55"/>
      <c r="E918" s="94"/>
      <c r="G918" s="55"/>
      <c r="J918" s="58"/>
    </row>
    <row r="919" spans="3:10" ht="13">
      <c r="C919" s="51"/>
      <c r="D919" s="55"/>
      <c r="E919" s="94"/>
      <c r="G919" s="55"/>
      <c r="J919" s="58"/>
    </row>
    <row r="920" spans="3:10" ht="13">
      <c r="C920" s="51"/>
      <c r="D920" s="55"/>
      <c r="E920" s="94"/>
      <c r="G920" s="55"/>
      <c r="J920" s="58"/>
    </row>
    <row r="921" spans="3:10" ht="13">
      <c r="C921" s="51"/>
      <c r="D921" s="55"/>
      <c r="E921" s="94"/>
      <c r="G921" s="55"/>
      <c r="J921" s="58"/>
    </row>
    <row r="922" spans="3:10" ht="13">
      <c r="C922" s="51"/>
      <c r="D922" s="55"/>
      <c r="E922" s="94"/>
      <c r="G922" s="55"/>
      <c r="J922" s="58"/>
    </row>
    <row r="923" spans="3:10" ht="13">
      <c r="C923" s="51"/>
      <c r="D923" s="55"/>
      <c r="E923" s="94"/>
      <c r="G923" s="55"/>
      <c r="J923" s="58"/>
    </row>
    <row r="924" spans="3:10" ht="13">
      <c r="C924" s="51"/>
      <c r="D924" s="55"/>
      <c r="E924" s="94"/>
      <c r="G924" s="55"/>
      <c r="J924" s="58"/>
    </row>
    <row r="925" spans="3:10" ht="13">
      <c r="C925" s="51"/>
      <c r="D925" s="55"/>
      <c r="E925" s="94"/>
      <c r="G925" s="55"/>
      <c r="J925" s="58"/>
    </row>
    <row r="926" spans="3:10" ht="13">
      <c r="C926" s="51"/>
      <c r="D926" s="55"/>
      <c r="E926" s="94"/>
      <c r="G926" s="55"/>
      <c r="J926" s="58"/>
    </row>
    <row r="927" spans="3:10" ht="13">
      <c r="C927" s="51"/>
      <c r="D927" s="55"/>
      <c r="E927" s="94"/>
      <c r="G927" s="55"/>
      <c r="J927" s="58"/>
    </row>
    <row r="928" spans="3:10" ht="13">
      <c r="C928" s="51"/>
      <c r="D928" s="55"/>
      <c r="E928" s="94"/>
      <c r="G928" s="55"/>
      <c r="J928" s="58"/>
    </row>
    <row r="929" spans="3:10" ht="13">
      <c r="C929" s="51"/>
      <c r="D929" s="55"/>
      <c r="E929" s="94"/>
      <c r="G929" s="55"/>
      <c r="J929" s="58"/>
    </row>
    <row r="930" spans="3:10" ht="13">
      <c r="C930" s="51"/>
      <c r="D930" s="55"/>
      <c r="E930" s="94"/>
      <c r="G930" s="55"/>
      <c r="J930" s="58"/>
    </row>
    <row r="931" spans="3:10" ht="13">
      <c r="C931" s="51"/>
      <c r="D931" s="55"/>
      <c r="E931" s="94"/>
      <c r="G931" s="55"/>
      <c r="J931" s="58"/>
    </row>
    <row r="932" spans="3:10" ht="13">
      <c r="C932" s="51"/>
      <c r="D932" s="55"/>
      <c r="E932" s="94"/>
      <c r="G932" s="55"/>
      <c r="J932" s="58"/>
    </row>
    <row r="933" spans="3:10" ht="13">
      <c r="C933" s="51"/>
      <c r="D933" s="55"/>
      <c r="E933" s="94"/>
      <c r="G933" s="55"/>
      <c r="J933" s="58"/>
    </row>
    <row r="934" spans="3:10" ht="13">
      <c r="C934" s="51"/>
      <c r="D934" s="55"/>
      <c r="E934" s="94"/>
      <c r="G934" s="55"/>
      <c r="J934" s="58"/>
    </row>
    <row r="935" spans="3:10" ht="13">
      <c r="C935" s="51"/>
      <c r="D935" s="55"/>
      <c r="E935" s="94"/>
      <c r="G935" s="55"/>
      <c r="J935" s="58"/>
    </row>
    <row r="936" spans="3:10" ht="13">
      <c r="C936" s="51"/>
      <c r="D936" s="55"/>
      <c r="E936" s="94"/>
      <c r="G936" s="55"/>
      <c r="J936" s="58"/>
    </row>
    <row r="937" spans="3:10" ht="13">
      <c r="C937" s="51"/>
      <c r="D937" s="55"/>
      <c r="E937" s="94"/>
      <c r="G937" s="55"/>
      <c r="J937" s="58"/>
    </row>
    <row r="938" spans="3:10" ht="13">
      <c r="C938" s="51"/>
      <c r="D938" s="55"/>
      <c r="E938" s="94"/>
      <c r="G938" s="55"/>
      <c r="J938" s="58"/>
    </row>
    <row r="939" spans="3:10" ht="13">
      <c r="C939" s="51"/>
      <c r="D939" s="55"/>
      <c r="E939" s="94"/>
      <c r="G939" s="55"/>
      <c r="J939" s="58"/>
    </row>
    <row r="940" spans="3:10" ht="13">
      <c r="C940" s="51"/>
      <c r="D940" s="55"/>
      <c r="E940" s="94"/>
      <c r="G940" s="55"/>
      <c r="J940" s="58"/>
    </row>
    <row r="941" spans="3:10" ht="13">
      <c r="C941" s="51"/>
      <c r="D941" s="55"/>
      <c r="E941" s="94"/>
      <c r="G941" s="55"/>
      <c r="J941" s="58"/>
    </row>
    <row r="942" spans="3:10" ht="13">
      <c r="C942" s="51"/>
      <c r="D942" s="55"/>
      <c r="E942" s="94"/>
      <c r="G942" s="55"/>
      <c r="J942" s="58"/>
    </row>
    <row r="943" spans="3:10" ht="13">
      <c r="C943" s="51"/>
      <c r="D943" s="55"/>
      <c r="E943" s="94"/>
      <c r="G943" s="55"/>
      <c r="J943" s="58"/>
    </row>
    <row r="944" spans="3:10" ht="13">
      <c r="C944" s="51"/>
      <c r="D944" s="55"/>
      <c r="E944" s="94"/>
      <c r="G944" s="55"/>
      <c r="J944" s="58"/>
    </row>
    <row r="945" spans="3:10" ht="13">
      <c r="C945" s="51"/>
      <c r="D945" s="55"/>
      <c r="E945" s="94"/>
      <c r="G945" s="55"/>
      <c r="J945" s="58"/>
    </row>
    <row r="946" spans="3:10" ht="13">
      <c r="C946" s="51"/>
      <c r="D946" s="55"/>
      <c r="E946" s="94"/>
      <c r="G946" s="55"/>
      <c r="J946" s="58"/>
    </row>
    <row r="947" spans="3:10" ht="13">
      <c r="C947" s="51"/>
      <c r="D947" s="55"/>
      <c r="E947" s="94"/>
      <c r="G947" s="55"/>
      <c r="J947" s="58"/>
    </row>
    <row r="948" spans="3:10" ht="13">
      <c r="C948" s="51"/>
      <c r="D948" s="55"/>
      <c r="E948" s="94"/>
      <c r="G948" s="55"/>
      <c r="J948" s="58"/>
    </row>
    <row r="949" spans="3:10" ht="13">
      <c r="C949" s="51"/>
      <c r="D949" s="55"/>
      <c r="E949" s="94"/>
      <c r="G949" s="55"/>
      <c r="J949" s="58"/>
    </row>
    <row r="950" spans="3:10" ht="13">
      <c r="C950" s="51"/>
      <c r="D950" s="55"/>
      <c r="E950" s="94"/>
      <c r="G950" s="55"/>
      <c r="J950" s="58"/>
    </row>
    <row r="951" spans="3:10" ht="13">
      <c r="C951" s="51"/>
      <c r="D951" s="55"/>
      <c r="E951" s="94"/>
      <c r="G951" s="55"/>
      <c r="J951" s="58"/>
    </row>
    <row r="952" spans="3:10" ht="13">
      <c r="C952" s="51"/>
      <c r="D952" s="55"/>
      <c r="E952" s="94"/>
      <c r="G952" s="55"/>
      <c r="J952" s="58"/>
    </row>
    <row r="953" spans="3:10" ht="13">
      <c r="C953" s="51"/>
      <c r="D953" s="55"/>
      <c r="E953" s="94"/>
      <c r="G953" s="55"/>
      <c r="J953" s="58"/>
    </row>
    <row r="954" spans="3:10" ht="13">
      <c r="C954" s="51"/>
      <c r="D954" s="55"/>
      <c r="E954" s="94"/>
      <c r="G954" s="55"/>
      <c r="J954" s="58"/>
    </row>
    <row r="955" spans="3:10" ht="13">
      <c r="C955" s="51"/>
      <c r="D955" s="55"/>
      <c r="E955" s="94"/>
      <c r="G955" s="55"/>
      <c r="J955" s="58"/>
    </row>
    <row r="956" spans="3:10" ht="13">
      <c r="C956" s="51"/>
      <c r="D956" s="55"/>
      <c r="E956" s="94"/>
      <c r="G956" s="55"/>
      <c r="J956" s="58"/>
    </row>
    <row r="957" spans="3:10" ht="13">
      <c r="C957" s="51"/>
      <c r="D957" s="55"/>
      <c r="E957" s="94"/>
      <c r="G957" s="55"/>
      <c r="J957" s="58"/>
    </row>
    <row r="958" spans="3:10" ht="13">
      <c r="C958" s="51"/>
      <c r="D958" s="55"/>
      <c r="E958" s="94"/>
      <c r="G958" s="55"/>
      <c r="J958" s="58"/>
    </row>
    <row r="959" spans="3:10" ht="13">
      <c r="C959" s="51"/>
      <c r="D959" s="55"/>
      <c r="E959" s="94"/>
      <c r="G959" s="55"/>
      <c r="J959" s="58"/>
    </row>
    <row r="960" spans="3:10" ht="13">
      <c r="C960" s="51"/>
      <c r="D960" s="55"/>
      <c r="E960" s="94"/>
      <c r="G960" s="55"/>
      <c r="J960" s="58"/>
    </row>
    <row r="961" spans="3:10" ht="13">
      <c r="C961" s="51"/>
      <c r="D961" s="55"/>
      <c r="E961" s="94"/>
      <c r="G961" s="55"/>
      <c r="J961" s="58"/>
    </row>
    <row r="962" spans="3:10" ht="13">
      <c r="C962" s="51"/>
      <c r="D962" s="55"/>
      <c r="E962" s="94"/>
      <c r="G962" s="55"/>
      <c r="J962" s="58"/>
    </row>
    <row r="963" spans="3:10" ht="13">
      <c r="C963" s="51"/>
      <c r="D963" s="55"/>
      <c r="E963" s="94"/>
      <c r="G963" s="55"/>
      <c r="J963" s="58"/>
    </row>
    <row r="964" spans="3:10" ht="13">
      <c r="C964" s="51"/>
      <c r="D964" s="55"/>
      <c r="E964" s="94"/>
      <c r="G964" s="55"/>
      <c r="J964" s="58"/>
    </row>
    <row r="965" spans="3:10" ht="13">
      <c r="C965" s="51"/>
      <c r="D965" s="55"/>
      <c r="E965" s="94"/>
      <c r="G965" s="55"/>
      <c r="J965" s="58"/>
    </row>
    <row r="966" spans="3:10" ht="13">
      <c r="C966" s="51"/>
      <c r="D966" s="55"/>
      <c r="E966" s="94"/>
      <c r="G966" s="55"/>
      <c r="J966" s="58"/>
    </row>
    <row r="967" spans="3:10" ht="13">
      <c r="C967" s="51"/>
      <c r="D967" s="55"/>
      <c r="E967" s="94"/>
      <c r="G967" s="55"/>
      <c r="J967" s="58"/>
    </row>
    <row r="968" spans="3:10" ht="13">
      <c r="C968" s="51"/>
      <c r="D968" s="55"/>
      <c r="E968" s="94"/>
      <c r="G968" s="55"/>
      <c r="J968" s="58"/>
    </row>
    <row r="969" spans="3:10" ht="13">
      <c r="C969" s="51"/>
      <c r="D969" s="55"/>
      <c r="E969" s="94"/>
      <c r="G969" s="55"/>
      <c r="J969" s="58"/>
    </row>
    <row r="970" spans="3:10" ht="13">
      <c r="C970" s="51"/>
      <c r="D970" s="55"/>
      <c r="E970" s="94"/>
      <c r="G970" s="55"/>
      <c r="J970" s="58"/>
    </row>
    <row r="971" spans="3:10" ht="13">
      <c r="C971" s="51"/>
      <c r="D971" s="55"/>
      <c r="E971" s="94"/>
      <c r="G971" s="55"/>
      <c r="J971" s="58"/>
    </row>
    <row r="972" spans="3:10" ht="13">
      <c r="C972" s="51"/>
      <c r="D972" s="55"/>
      <c r="E972" s="94"/>
      <c r="G972" s="55"/>
      <c r="J972" s="58"/>
    </row>
    <row r="973" spans="3:10" ht="13">
      <c r="C973" s="51"/>
      <c r="D973" s="55"/>
      <c r="E973" s="94"/>
      <c r="G973" s="55"/>
      <c r="J973" s="58"/>
    </row>
    <row r="974" spans="3:10" ht="13">
      <c r="C974" s="51"/>
      <c r="D974" s="55"/>
      <c r="E974" s="94"/>
      <c r="G974" s="55"/>
      <c r="J974" s="58"/>
    </row>
    <row r="975" spans="3:10" ht="13">
      <c r="C975" s="51"/>
      <c r="D975" s="55"/>
      <c r="E975" s="94"/>
      <c r="G975" s="55"/>
      <c r="J975" s="58"/>
    </row>
    <row r="976" spans="3:10" ht="13">
      <c r="C976" s="51"/>
      <c r="D976" s="55"/>
      <c r="E976" s="94"/>
      <c r="G976" s="55"/>
      <c r="J976" s="58"/>
    </row>
    <row r="977" spans="3:10" ht="13">
      <c r="C977" s="51"/>
      <c r="D977" s="55"/>
      <c r="E977" s="94"/>
      <c r="G977" s="55"/>
      <c r="J977" s="58"/>
    </row>
    <row r="978" spans="3:10" ht="13">
      <c r="C978" s="51"/>
      <c r="D978" s="55"/>
      <c r="E978" s="94"/>
      <c r="G978" s="55"/>
      <c r="J978" s="58"/>
    </row>
    <row r="979" spans="3:10" ht="13">
      <c r="C979" s="51"/>
      <c r="D979" s="55"/>
      <c r="E979" s="94"/>
      <c r="G979" s="55"/>
      <c r="J979" s="58"/>
    </row>
    <row r="980" spans="3:10" ht="13">
      <c r="C980" s="51"/>
      <c r="D980" s="55"/>
      <c r="E980" s="94"/>
      <c r="G980" s="55"/>
      <c r="J980" s="58"/>
    </row>
    <row r="981" spans="3:10" ht="13">
      <c r="C981" s="51"/>
      <c r="D981" s="55"/>
      <c r="E981" s="94"/>
      <c r="G981" s="55"/>
      <c r="J981" s="58"/>
    </row>
    <row r="982" spans="3:10" ht="13">
      <c r="C982" s="51"/>
      <c r="D982" s="55"/>
      <c r="E982" s="94"/>
      <c r="G982" s="55"/>
      <c r="J982" s="58"/>
    </row>
    <row r="983" spans="3:10" ht="13">
      <c r="C983" s="51"/>
      <c r="D983" s="55"/>
      <c r="E983" s="94"/>
      <c r="G983" s="55"/>
      <c r="J983" s="58"/>
    </row>
    <row r="984" spans="3:10" ht="13">
      <c r="C984" s="51"/>
      <c r="D984" s="55"/>
      <c r="E984" s="94"/>
      <c r="G984" s="55"/>
      <c r="J984" s="58"/>
    </row>
    <row r="985" spans="3:10" ht="13">
      <c r="C985" s="51"/>
      <c r="D985" s="55"/>
      <c r="E985" s="94"/>
      <c r="G985" s="55"/>
      <c r="J985" s="58"/>
    </row>
    <row r="986" spans="3:10" ht="13">
      <c r="C986" s="51"/>
      <c r="D986" s="55"/>
      <c r="E986" s="94"/>
      <c r="G986" s="55"/>
      <c r="J986" s="58"/>
    </row>
    <row r="987" spans="3:10" ht="13">
      <c r="C987" s="51"/>
      <c r="D987" s="55"/>
      <c r="E987" s="94"/>
      <c r="G987" s="55"/>
      <c r="J987" s="58"/>
    </row>
    <row r="988" spans="3:10" ht="13">
      <c r="C988" s="51"/>
      <c r="D988" s="55"/>
      <c r="E988" s="94"/>
      <c r="G988" s="55"/>
      <c r="J988" s="58"/>
    </row>
    <row r="989" spans="3:10" ht="13">
      <c r="C989" s="51"/>
      <c r="D989" s="55"/>
      <c r="E989" s="94"/>
      <c r="G989" s="55"/>
      <c r="J989" s="58"/>
    </row>
    <row r="990" spans="3:10" ht="13">
      <c r="C990" s="51"/>
      <c r="D990" s="55"/>
      <c r="E990" s="94"/>
      <c r="G990" s="55"/>
      <c r="J990" s="58"/>
    </row>
    <row r="991" spans="3:10" ht="13">
      <c r="C991" s="51"/>
      <c r="D991" s="55"/>
      <c r="E991" s="94"/>
      <c r="G991" s="55"/>
      <c r="J991" s="58"/>
    </row>
    <row r="992" spans="3:10" ht="13">
      <c r="C992" s="51"/>
      <c r="D992" s="55"/>
      <c r="E992" s="94"/>
      <c r="G992" s="55"/>
      <c r="J992" s="58"/>
    </row>
    <row r="993" spans="3:10" ht="13">
      <c r="C993" s="51"/>
      <c r="D993" s="55"/>
      <c r="E993" s="94"/>
      <c r="G993" s="55"/>
      <c r="J993" s="58"/>
    </row>
    <row r="994" spans="3:10" ht="13">
      <c r="C994" s="51"/>
      <c r="D994" s="55"/>
      <c r="E994" s="94"/>
      <c r="G994" s="55"/>
      <c r="J994" s="58"/>
    </row>
    <row r="995" spans="3:10" ht="13">
      <c r="C995" s="51"/>
      <c r="D995" s="55"/>
      <c r="E995" s="94"/>
      <c r="G995" s="55"/>
      <c r="J995" s="58"/>
    </row>
    <row r="996" spans="3:10" ht="13">
      <c r="C996" s="51"/>
      <c r="D996" s="55"/>
      <c r="E996" s="94"/>
      <c r="G996" s="55"/>
      <c r="J996" s="58"/>
    </row>
    <row r="997" spans="3:10" ht="13">
      <c r="C997" s="51"/>
      <c r="D997" s="55"/>
      <c r="E997" s="94"/>
      <c r="G997" s="55"/>
      <c r="J997" s="58"/>
    </row>
    <row r="998" spans="3:10" ht="13">
      <c r="C998" s="51"/>
      <c r="D998" s="55"/>
      <c r="E998" s="94"/>
      <c r="G998" s="55"/>
      <c r="J998" s="58"/>
    </row>
    <row r="999" spans="3:10" ht="13">
      <c r="C999" s="51"/>
      <c r="D999" s="55"/>
      <c r="E999" s="94"/>
      <c r="G999" s="55"/>
      <c r="J999" s="58"/>
    </row>
  </sheetData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location="product-list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location="f3ddfcd46981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2" r:id="rId89" xr:uid="{00000000-0004-0000-0200-000058000000}"/>
    <hyperlink ref="J93" r:id="rId90" xr:uid="{00000000-0004-0000-0200-000059000000}"/>
    <hyperlink ref="J94" r:id="rId91" xr:uid="{00000000-0004-0000-0200-00005A000000}"/>
    <hyperlink ref="J95" r:id="rId92" xr:uid="{00000000-0004-0000-0200-00005B000000}"/>
    <hyperlink ref="J96" r:id="rId93" xr:uid="{00000000-0004-0000-0200-00005C000000}"/>
    <hyperlink ref="J97" r:id="rId94" xr:uid="{00000000-0004-0000-0200-00005D000000}"/>
    <hyperlink ref="J98" r:id="rId95" xr:uid="{00000000-0004-0000-0200-00005E000000}"/>
    <hyperlink ref="J99" r:id="rId96" xr:uid="{00000000-0004-0000-0200-00005F000000}"/>
    <hyperlink ref="J100" r:id="rId97" xr:uid="{00000000-0004-0000-0200-000060000000}"/>
    <hyperlink ref="J103" r:id="rId98" xr:uid="{00000000-0004-0000-0200-000061000000}"/>
    <hyperlink ref="J104" r:id="rId99" xr:uid="{00000000-0004-0000-0200-000062000000}"/>
    <hyperlink ref="J105" r:id="rId100" xr:uid="{00000000-0004-0000-0200-000063000000}"/>
    <hyperlink ref="J106" r:id="rId101" xr:uid="{00000000-0004-0000-0200-000064000000}"/>
    <hyperlink ref="J107" r:id="rId102" xr:uid="{00000000-0004-0000-0200-000065000000}"/>
    <hyperlink ref="J108" r:id="rId103" xr:uid="{00000000-0004-0000-0200-000066000000}"/>
    <hyperlink ref="J109" r:id="rId104" xr:uid="{00000000-0004-0000-0200-000067000000}"/>
    <hyperlink ref="J110" r:id="rId105" xr:uid="{00000000-0004-0000-0200-000068000000}"/>
    <hyperlink ref="J111" r:id="rId106" xr:uid="{00000000-0004-0000-0200-000069000000}"/>
    <hyperlink ref="J114" r:id="rId107" xr:uid="{00000000-0004-0000-0200-00006A000000}"/>
    <hyperlink ref="J115" r:id="rId108" xr:uid="{00000000-0004-0000-0200-00006B000000}"/>
    <hyperlink ref="J116" r:id="rId109" xr:uid="{00000000-0004-0000-0200-00006C000000}"/>
    <hyperlink ref="J117" r:id="rId110" xr:uid="{00000000-0004-0000-0200-00006D000000}"/>
    <hyperlink ref="J118" r:id="rId111" xr:uid="{00000000-0004-0000-0200-00006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9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2.1640625" customWidth="1"/>
    <col min="2" max="2" width="2.6640625" customWidth="1"/>
    <col min="3" max="3" width="30.5" customWidth="1"/>
    <col min="4" max="4" width="29.1640625" customWidth="1"/>
    <col min="5" max="5" width="9.1640625" customWidth="1"/>
    <col min="6" max="6" width="7.33203125" customWidth="1"/>
    <col min="7" max="7" width="26.5" customWidth="1"/>
    <col min="8" max="8" width="15.6640625" customWidth="1"/>
    <col min="9" max="9" width="4.6640625" customWidth="1"/>
    <col min="10" max="10" width="155" customWidth="1"/>
    <col min="11" max="11" width="11.1640625" customWidth="1"/>
    <col min="12" max="12" width="4.1640625" customWidth="1"/>
    <col min="13" max="13" width="8.1640625" customWidth="1"/>
    <col min="14" max="14" width="13.1640625" customWidth="1"/>
    <col min="15" max="15" width="6.6640625" customWidth="1"/>
    <col min="16" max="16" width="8.1640625" customWidth="1"/>
    <col min="17" max="17" width="8.33203125" customWidth="1"/>
    <col min="18" max="18" width="15.6640625" customWidth="1"/>
    <col min="19" max="19" width="6.6640625" customWidth="1"/>
    <col min="20" max="20" width="5.6640625" customWidth="1"/>
    <col min="21" max="21" width="7" customWidth="1"/>
    <col min="22" max="22" width="7.6640625" customWidth="1"/>
    <col min="23" max="23" width="8" customWidth="1"/>
    <col min="24" max="24" width="13.83203125" customWidth="1"/>
    <col min="25" max="25" width="4.83203125" customWidth="1"/>
    <col min="26" max="26" width="4.6640625" customWidth="1"/>
    <col min="27" max="27" width="10.6640625" customWidth="1"/>
    <col min="28" max="28" width="8" customWidth="1"/>
    <col min="29" max="29" width="5" customWidth="1"/>
    <col min="30" max="30" width="13" customWidth="1"/>
    <col min="31" max="31" width="9.6640625" customWidth="1"/>
    <col min="32" max="32" width="10" customWidth="1"/>
    <col min="33" max="33" width="6.6640625" customWidth="1"/>
  </cols>
  <sheetData>
    <row r="1" spans="1:33" ht="15.75" customHeight="1">
      <c r="A1" s="1" t="s">
        <v>0</v>
      </c>
      <c r="B1" s="1" t="s">
        <v>318</v>
      </c>
      <c r="C1" s="90" t="s">
        <v>2</v>
      </c>
      <c r="D1" s="91" t="s">
        <v>3</v>
      </c>
      <c r="E1" s="92" t="s">
        <v>4</v>
      </c>
      <c r="F1" s="1" t="s">
        <v>5</v>
      </c>
      <c r="G1" s="91" t="s">
        <v>6</v>
      </c>
      <c r="H1" s="1" t="s">
        <v>7</v>
      </c>
      <c r="I1" s="7"/>
      <c r="J1" s="8" t="s">
        <v>8</v>
      </c>
      <c r="L1" s="9" t="s">
        <v>9</v>
      </c>
      <c r="M1" s="9" t="s">
        <v>10</v>
      </c>
      <c r="N1" s="10" t="s">
        <v>11</v>
      </c>
      <c r="O1" s="9" t="s">
        <v>12</v>
      </c>
      <c r="P1" s="9" t="s">
        <v>13</v>
      </c>
      <c r="Q1" s="10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10" t="s">
        <v>21</v>
      </c>
      <c r="Y1" s="9" t="s">
        <v>22</v>
      </c>
      <c r="Z1" s="9" t="s">
        <v>23</v>
      </c>
      <c r="AA1" s="1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ht="15.75" customHeight="1">
      <c r="A2" s="12" t="s">
        <v>31</v>
      </c>
      <c r="B2" s="93">
        <v>1</v>
      </c>
      <c r="C2" s="66" t="s">
        <v>32</v>
      </c>
      <c r="D2" s="69" t="s">
        <v>33</v>
      </c>
      <c r="E2" s="98">
        <v>43966</v>
      </c>
      <c r="F2" s="12">
        <v>2020</v>
      </c>
      <c r="G2" s="69" t="s">
        <v>34</v>
      </c>
      <c r="H2" s="12" t="s">
        <v>35</v>
      </c>
      <c r="J2" s="18" t="s">
        <v>36</v>
      </c>
      <c r="L2" s="19"/>
      <c r="M2" s="20"/>
      <c r="N2" s="20"/>
      <c r="O2" s="20"/>
      <c r="P2" s="20"/>
      <c r="Q2" s="21">
        <v>1</v>
      </c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2"/>
    </row>
    <row r="3" spans="1:33" ht="15.75" customHeight="1">
      <c r="B3" s="95">
        <v>2</v>
      </c>
      <c r="C3" s="96" t="s">
        <v>37</v>
      </c>
      <c r="D3" s="69" t="s">
        <v>33</v>
      </c>
      <c r="E3" s="98">
        <v>43966</v>
      </c>
      <c r="F3" s="12">
        <v>2020</v>
      </c>
      <c r="G3" s="69" t="s">
        <v>38</v>
      </c>
      <c r="H3" s="132" t="s">
        <v>35</v>
      </c>
      <c r="J3" s="18" t="s">
        <v>39</v>
      </c>
      <c r="L3" s="25">
        <v>1</v>
      </c>
      <c r="M3" s="12">
        <v>1</v>
      </c>
      <c r="R3" s="12">
        <v>1</v>
      </c>
      <c r="AG3" s="26"/>
    </row>
    <row r="4" spans="1:33" ht="15.75" customHeight="1">
      <c r="B4" s="95">
        <v>3</v>
      </c>
      <c r="C4" s="97" t="s">
        <v>40</v>
      </c>
      <c r="D4" s="69" t="s">
        <v>41</v>
      </c>
      <c r="E4" s="98">
        <v>43833</v>
      </c>
      <c r="F4" s="12">
        <v>2020</v>
      </c>
      <c r="G4" s="69" t="s">
        <v>42</v>
      </c>
      <c r="H4" s="132" t="s">
        <v>43</v>
      </c>
      <c r="J4" s="18" t="s">
        <v>44</v>
      </c>
      <c r="L4" s="25">
        <v>1</v>
      </c>
      <c r="M4" s="12">
        <v>1</v>
      </c>
      <c r="R4" s="12">
        <v>1</v>
      </c>
      <c r="AG4" s="26"/>
    </row>
    <row r="5" spans="1:33" ht="15.75" customHeight="1">
      <c r="B5" s="95">
        <v>4</v>
      </c>
      <c r="C5" s="100" t="s">
        <v>45</v>
      </c>
      <c r="D5" s="69" t="s">
        <v>46</v>
      </c>
      <c r="E5" s="98">
        <v>43966</v>
      </c>
      <c r="F5" s="12">
        <v>2020</v>
      </c>
      <c r="G5" s="69" t="s">
        <v>19</v>
      </c>
      <c r="H5" s="132" t="s">
        <v>35</v>
      </c>
      <c r="J5" s="18" t="s">
        <v>47</v>
      </c>
      <c r="L5" s="29"/>
      <c r="V5" s="12">
        <v>1</v>
      </c>
      <c r="AG5" s="26"/>
    </row>
    <row r="6" spans="1:33" ht="15.75" customHeight="1">
      <c r="B6" s="93">
        <v>13</v>
      </c>
      <c r="C6" s="66" t="s">
        <v>33</v>
      </c>
      <c r="D6" s="69" t="s">
        <v>33</v>
      </c>
      <c r="E6" s="98">
        <v>43966</v>
      </c>
      <c r="F6" s="12">
        <v>2020</v>
      </c>
      <c r="G6" s="69" t="s">
        <v>16</v>
      </c>
      <c r="H6" s="132" t="s">
        <v>35</v>
      </c>
      <c r="J6" s="18" t="s">
        <v>49</v>
      </c>
      <c r="L6" s="29"/>
      <c r="R6" s="12">
        <v>1</v>
      </c>
      <c r="S6" s="12">
        <v>1</v>
      </c>
      <c r="X6" s="12">
        <v>1</v>
      </c>
      <c r="AG6" s="26"/>
    </row>
    <row r="7" spans="1:33" ht="15.75" customHeight="1">
      <c r="B7" s="95">
        <v>14</v>
      </c>
      <c r="C7" s="106" t="s">
        <v>50</v>
      </c>
      <c r="D7" s="69" t="s">
        <v>33</v>
      </c>
      <c r="E7" s="98">
        <v>43966</v>
      </c>
      <c r="F7" s="12">
        <v>2020</v>
      </c>
      <c r="G7" s="69" t="s">
        <v>51</v>
      </c>
      <c r="H7" s="132" t="s">
        <v>43</v>
      </c>
      <c r="J7" s="18" t="s">
        <v>52</v>
      </c>
      <c r="L7" s="25">
        <v>1</v>
      </c>
      <c r="M7" s="12">
        <v>1</v>
      </c>
      <c r="N7" s="12">
        <v>1</v>
      </c>
      <c r="O7" s="12">
        <v>1</v>
      </c>
      <c r="R7" s="12">
        <v>1</v>
      </c>
      <c r="Z7" s="12">
        <v>1</v>
      </c>
      <c r="AA7" s="12">
        <v>1</v>
      </c>
      <c r="AG7" s="26"/>
    </row>
    <row r="8" spans="1:33" ht="15.75" customHeight="1">
      <c r="B8" s="95">
        <v>15</v>
      </c>
      <c r="C8" s="107" t="s">
        <v>53</v>
      </c>
      <c r="D8" s="69" t="s">
        <v>54</v>
      </c>
      <c r="E8" s="98">
        <v>43727</v>
      </c>
      <c r="F8" s="12">
        <v>2019</v>
      </c>
      <c r="G8" s="69" t="s">
        <v>346</v>
      </c>
      <c r="H8" s="132" t="s">
        <v>43</v>
      </c>
      <c r="J8" s="18" t="s">
        <v>56</v>
      </c>
      <c r="L8" s="29"/>
      <c r="M8" s="12">
        <v>1</v>
      </c>
      <c r="O8" s="12">
        <v>1</v>
      </c>
      <c r="AG8" s="26"/>
    </row>
    <row r="9" spans="1:33" ht="15.75" customHeight="1">
      <c r="B9" s="95">
        <v>16</v>
      </c>
      <c r="C9" s="108" t="s">
        <v>57</v>
      </c>
      <c r="D9" s="69" t="s">
        <v>58</v>
      </c>
      <c r="E9" s="98">
        <v>43833</v>
      </c>
      <c r="F9" s="12">
        <v>2020</v>
      </c>
      <c r="G9" s="69" t="s">
        <v>59</v>
      </c>
      <c r="H9" s="132" t="s">
        <v>43</v>
      </c>
      <c r="J9" s="18" t="s">
        <v>60</v>
      </c>
      <c r="L9" s="29"/>
      <c r="O9" s="12">
        <v>1</v>
      </c>
      <c r="AG9" s="26"/>
    </row>
    <row r="10" spans="1:33" ht="15.75" customHeight="1">
      <c r="B10" s="95">
        <v>17</v>
      </c>
      <c r="C10" s="109" t="s">
        <v>61</v>
      </c>
      <c r="D10" s="69" t="s">
        <v>62</v>
      </c>
      <c r="E10" s="98">
        <v>43929</v>
      </c>
      <c r="F10" s="12">
        <v>2020</v>
      </c>
      <c r="G10" s="69" t="s">
        <v>63</v>
      </c>
      <c r="H10" s="132" t="s">
        <v>43</v>
      </c>
      <c r="J10" s="18" t="s">
        <v>64</v>
      </c>
      <c r="L10" s="29"/>
      <c r="AE10" s="12">
        <v>1</v>
      </c>
      <c r="AF10" s="12"/>
      <c r="AG10" s="34"/>
    </row>
    <row r="11" spans="1:33" ht="15.75" customHeight="1">
      <c r="B11" s="93">
        <v>18</v>
      </c>
      <c r="C11" s="66" t="s">
        <v>33</v>
      </c>
      <c r="D11" s="69" t="s">
        <v>33</v>
      </c>
      <c r="E11" s="98">
        <v>43966</v>
      </c>
      <c r="F11" s="12">
        <v>2020</v>
      </c>
      <c r="G11" s="69" t="s">
        <v>29</v>
      </c>
      <c r="H11" s="12" t="s">
        <v>35</v>
      </c>
      <c r="J11" s="18" t="s">
        <v>66</v>
      </c>
      <c r="L11" s="29"/>
      <c r="AF11" s="12">
        <v>1</v>
      </c>
      <c r="AG11" s="34"/>
    </row>
    <row r="12" spans="1:33" ht="15.75" customHeight="1">
      <c r="B12" s="95">
        <v>19</v>
      </c>
      <c r="C12" s="110" t="s">
        <v>67</v>
      </c>
      <c r="D12" s="69" t="s">
        <v>68</v>
      </c>
      <c r="E12" s="98">
        <v>43928</v>
      </c>
      <c r="F12" s="12">
        <v>2020</v>
      </c>
      <c r="G12" s="69" t="s">
        <v>69</v>
      </c>
      <c r="H12" s="132" t="s">
        <v>43</v>
      </c>
      <c r="J12" s="18" t="s">
        <v>70</v>
      </c>
      <c r="L12" s="29"/>
      <c r="M12" s="12">
        <v>1</v>
      </c>
      <c r="O12" s="12">
        <v>1</v>
      </c>
      <c r="Q12" s="12">
        <v>1</v>
      </c>
      <c r="X12" s="12">
        <v>1</v>
      </c>
      <c r="AG12" s="26"/>
    </row>
    <row r="13" spans="1:33" ht="15.75" customHeight="1">
      <c r="B13" s="93">
        <v>21</v>
      </c>
      <c r="C13" s="66" t="s">
        <v>71</v>
      </c>
      <c r="D13" s="69" t="s">
        <v>72</v>
      </c>
      <c r="E13" s="98">
        <v>43858</v>
      </c>
      <c r="F13" s="12">
        <v>2020</v>
      </c>
      <c r="G13" s="69" t="s">
        <v>73</v>
      </c>
      <c r="H13" s="12" t="s">
        <v>74</v>
      </c>
      <c r="J13" s="18" t="s">
        <v>75</v>
      </c>
      <c r="L13" s="29"/>
      <c r="M13" s="12">
        <v>1</v>
      </c>
      <c r="P13" s="12">
        <v>1</v>
      </c>
      <c r="AG13" s="26"/>
    </row>
    <row r="14" spans="1:33" ht="15.75" customHeight="1">
      <c r="B14" s="95">
        <v>22</v>
      </c>
      <c r="C14" s="66" t="s">
        <v>76</v>
      </c>
      <c r="D14" s="69" t="s">
        <v>77</v>
      </c>
      <c r="E14" s="98">
        <v>43832</v>
      </c>
      <c r="F14" s="12">
        <v>2020</v>
      </c>
      <c r="G14" s="69" t="s">
        <v>78</v>
      </c>
      <c r="H14" s="132" t="s">
        <v>43</v>
      </c>
      <c r="J14" s="18" t="s">
        <v>79</v>
      </c>
      <c r="L14" s="25">
        <v>1</v>
      </c>
      <c r="M14" s="12">
        <v>1</v>
      </c>
      <c r="N14" s="12">
        <v>1</v>
      </c>
      <c r="R14" s="12">
        <v>1</v>
      </c>
      <c r="AG14" s="26"/>
    </row>
    <row r="15" spans="1:33" ht="15.75" customHeight="1">
      <c r="B15" s="95">
        <v>23</v>
      </c>
      <c r="C15" s="111" t="s">
        <v>80</v>
      </c>
      <c r="D15" s="69" t="s">
        <v>81</v>
      </c>
      <c r="E15" s="98">
        <v>43941</v>
      </c>
      <c r="F15" s="12">
        <v>2020</v>
      </c>
      <c r="G15" s="69" t="s">
        <v>82</v>
      </c>
      <c r="H15" s="132" t="s">
        <v>43</v>
      </c>
      <c r="J15" s="18" t="s">
        <v>83</v>
      </c>
      <c r="L15" s="25">
        <v>1</v>
      </c>
      <c r="N15" s="12">
        <v>1</v>
      </c>
      <c r="O15" s="12">
        <v>1</v>
      </c>
      <c r="S15" s="12">
        <v>1</v>
      </c>
      <c r="V15" s="12">
        <v>1</v>
      </c>
      <c r="AG15" s="26"/>
    </row>
    <row r="16" spans="1:33" ht="15.75" customHeight="1">
      <c r="B16" s="95">
        <v>24</v>
      </c>
      <c r="C16" s="66" t="s">
        <v>84</v>
      </c>
      <c r="D16" s="69" t="s">
        <v>85</v>
      </c>
      <c r="E16" s="98">
        <v>43817</v>
      </c>
      <c r="F16" s="12">
        <v>2019</v>
      </c>
      <c r="G16" s="69" t="s">
        <v>86</v>
      </c>
      <c r="H16" s="132" t="s">
        <v>43</v>
      </c>
      <c r="J16" s="18" t="s">
        <v>87</v>
      </c>
      <c r="L16" s="29"/>
      <c r="T16" s="12">
        <v>1</v>
      </c>
      <c r="X16" s="12">
        <v>1</v>
      </c>
      <c r="AE16" s="12">
        <v>1</v>
      </c>
      <c r="AG16" s="26"/>
    </row>
    <row r="17" spans="2:33" ht="15.75" customHeight="1">
      <c r="B17" s="95">
        <v>27</v>
      </c>
      <c r="C17" s="113" t="s">
        <v>88</v>
      </c>
      <c r="D17" s="133" t="s">
        <v>89</v>
      </c>
      <c r="E17" s="98">
        <v>43951</v>
      </c>
      <c r="F17" s="12">
        <v>2020</v>
      </c>
      <c r="G17" s="69" t="s">
        <v>90</v>
      </c>
      <c r="H17" s="132" t="s">
        <v>43</v>
      </c>
      <c r="J17" s="18" t="s">
        <v>91</v>
      </c>
      <c r="L17" s="29"/>
      <c r="X17" s="12">
        <v>1</v>
      </c>
      <c r="AG17" s="26"/>
    </row>
    <row r="18" spans="2:33" ht="15.75" customHeight="1">
      <c r="B18" s="95">
        <v>28</v>
      </c>
      <c r="C18" s="115" t="s">
        <v>92</v>
      </c>
      <c r="D18" s="69" t="s">
        <v>93</v>
      </c>
      <c r="E18" s="98">
        <v>43757</v>
      </c>
      <c r="F18" s="12">
        <v>2019</v>
      </c>
      <c r="G18" s="69" t="s">
        <v>94</v>
      </c>
      <c r="H18" s="132" t="s">
        <v>43</v>
      </c>
      <c r="J18" s="18" t="s">
        <v>95</v>
      </c>
      <c r="L18" s="25">
        <v>1</v>
      </c>
      <c r="M18" s="12">
        <v>1</v>
      </c>
      <c r="N18" s="12">
        <v>1</v>
      </c>
      <c r="O18" s="12">
        <v>1</v>
      </c>
      <c r="P18" s="12">
        <v>1</v>
      </c>
      <c r="U18" s="12">
        <v>1</v>
      </c>
      <c r="AG18" s="26"/>
    </row>
    <row r="19" spans="2:33" ht="15.75" customHeight="1">
      <c r="B19" s="95">
        <v>29</v>
      </c>
      <c r="C19" s="116" t="s">
        <v>96</v>
      </c>
      <c r="D19" s="69" t="s">
        <v>97</v>
      </c>
      <c r="E19" s="98">
        <v>43966</v>
      </c>
      <c r="F19" s="12">
        <v>2020</v>
      </c>
      <c r="G19" s="69" t="s">
        <v>98</v>
      </c>
      <c r="H19" s="12" t="s">
        <v>99</v>
      </c>
      <c r="J19" s="18" t="s">
        <v>100</v>
      </c>
      <c r="L19" s="29"/>
      <c r="Q19" s="12">
        <v>1</v>
      </c>
      <c r="AG19" s="26"/>
    </row>
    <row r="20" spans="2:33" ht="15.75" customHeight="1">
      <c r="B20" s="95">
        <v>33</v>
      </c>
      <c r="C20" s="117" t="s">
        <v>101</v>
      </c>
      <c r="D20" s="69" t="s">
        <v>102</v>
      </c>
      <c r="E20" s="98">
        <v>43801</v>
      </c>
      <c r="F20" s="12">
        <v>2019</v>
      </c>
      <c r="G20" s="69" t="s">
        <v>103</v>
      </c>
      <c r="H20" s="12" t="s">
        <v>104</v>
      </c>
      <c r="J20" s="18" t="s">
        <v>105</v>
      </c>
      <c r="L20" s="29"/>
      <c r="M20" s="12">
        <v>1</v>
      </c>
      <c r="N20" s="12">
        <v>1</v>
      </c>
      <c r="Q20" s="12">
        <v>1</v>
      </c>
      <c r="U20" s="12">
        <v>1</v>
      </c>
      <c r="AG20" s="26"/>
    </row>
    <row r="21" spans="2:33" ht="15.75" customHeight="1">
      <c r="B21" s="95">
        <v>38</v>
      </c>
      <c r="C21" s="119" t="s">
        <v>106</v>
      </c>
      <c r="D21" s="69" t="s">
        <v>107</v>
      </c>
      <c r="E21" s="98">
        <v>43881</v>
      </c>
      <c r="F21" s="12">
        <v>2020</v>
      </c>
      <c r="G21" s="69" t="s">
        <v>108</v>
      </c>
      <c r="H21" s="132" t="s">
        <v>43</v>
      </c>
      <c r="J21" s="18" t="s">
        <v>109</v>
      </c>
      <c r="L21" s="25">
        <v>1</v>
      </c>
      <c r="M21" s="12">
        <v>1</v>
      </c>
      <c r="O21" s="12">
        <v>1</v>
      </c>
      <c r="AG21" s="26"/>
    </row>
    <row r="22" spans="2:33" ht="15.75" customHeight="1">
      <c r="B22" s="95">
        <v>39</v>
      </c>
      <c r="C22" s="120" t="s">
        <v>110</v>
      </c>
      <c r="D22" s="69" t="s">
        <v>111</v>
      </c>
      <c r="E22" s="98">
        <v>43963</v>
      </c>
      <c r="F22" s="12">
        <v>2020</v>
      </c>
      <c r="G22" s="69" t="s">
        <v>112</v>
      </c>
      <c r="H22" s="132" t="s">
        <v>43</v>
      </c>
      <c r="J22" s="18" t="s">
        <v>113</v>
      </c>
      <c r="L22" s="29"/>
      <c r="M22" s="12">
        <v>1</v>
      </c>
      <c r="O22" s="12">
        <v>1</v>
      </c>
      <c r="R22" s="12">
        <v>1</v>
      </c>
      <c r="X22" s="12">
        <v>1</v>
      </c>
      <c r="AG22" s="26"/>
    </row>
    <row r="23" spans="2:33">
      <c r="B23" s="95">
        <v>40</v>
      </c>
      <c r="C23" s="121" t="s">
        <v>114</v>
      </c>
      <c r="D23" s="122" t="s">
        <v>115</v>
      </c>
      <c r="E23" s="98">
        <v>43819</v>
      </c>
      <c r="F23" s="12">
        <v>2019</v>
      </c>
      <c r="G23" s="69" t="s">
        <v>116</v>
      </c>
      <c r="H23" s="132" t="s">
        <v>43</v>
      </c>
      <c r="J23" s="18" t="s">
        <v>117</v>
      </c>
      <c r="L23" s="29"/>
      <c r="M23" s="12">
        <v>1</v>
      </c>
      <c r="Q23" s="12">
        <v>1</v>
      </c>
      <c r="S23" s="12">
        <v>1</v>
      </c>
      <c r="T23" s="12">
        <v>1</v>
      </c>
      <c r="U23" s="12">
        <v>1</v>
      </c>
      <c r="AG23" s="26"/>
    </row>
    <row r="24" spans="2:33" ht="15.75" customHeight="1">
      <c r="B24" s="95">
        <v>44</v>
      </c>
      <c r="C24" s="66" t="s">
        <v>118</v>
      </c>
      <c r="D24" s="69" t="s">
        <v>119</v>
      </c>
      <c r="E24" s="98">
        <v>43957</v>
      </c>
      <c r="F24" s="12">
        <v>2020</v>
      </c>
      <c r="G24" s="69" t="s">
        <v>20</v>
      </c>
      <c r="H24" s="132" t="s">
        <v>43</v>
      </c>
      <c r="J24" s="18" t="s">
        <v>120</v>
      </c>
      <c r="L24" s="29"/>
      <c r="W24" s="12">
        <v>1</v>
      </c>
      <c r="AG24" s="26"/>
    </row>
    <row r="25" spans="2:33" ht="15.75" customHeight="1">
      <c r="B25" s="95">
        <v>45</v>
      </c>
      <c r="C25" s="66" t="s">
        <v>121</v>
      </c>
      <c r="D25" s="69" t="s">
        <v>122</v>
      </c>
      <c r="E25" s="98">
        <v>43922</v>
      </c>
      <c r="F25" s="12">
        <v>2020</v>
      </c>
      <c r="G25" s="69" t="s">
        <v>123</v>
      </c>
      <c r="H25" s="132" t="s">
        <v>43</v>
      </c>
      <c r="J25" s="18" t="s">
        <v>124</v>
      </c>
      <c r="L25" s="29"/>
      <c r="O25" s="12">
        <v>1</v>
      </c>
      <c r="W25" s="12">
        <v>1</v>
      </c>
      <c r="AA25" s="12">
        <v>1</v>
      </c>
      <c r="AF25" s="12">
        <v>1</v>
      </c>
      <c r="AG25" s="34"/>
    </row>
    <row r="26" spans="2:33" ht="15.75" customHeight="1">
      <c r="B26" s="93">
        <v>46</v>
      </c>
      <c r="C26" s="66" t="s">
        <v>125</v>
      </c>
      <c r="D26" s="69" t="s">
        <v>126</v>
      </c>
      <c r="E26" s="98">
        <v>43817</v>
      </c>
      <c r="F26" s="12">
        <v>2019</v>
      </c>
      <c r="G26" s="69" t="s">
        <v>127</v>
      </c>
      <c r="H26" s="132" t="s">
        <v>43</v>
      </c>
      <c r="J26" s="18" t="s">
        <v>128</v>
      </c>
      <c r="L26" s="29"/>
      <c r="T26" s="12">
        <v>1</v>
      </c>
      <c r="AE26" s="12">
        <v>1</v>
      </c>
      <c r="AG26" s="26"/>
    </row>
    <row r="27" spans="2:33" ht="15.75" customHeight="1">
      <c r="B27" s="95">
        <v>47</v>
      </c>
      <c r="C27" s="66" t="s">
        <v>129</v>
      </c>
      <c r="D27" s="69" t="s">
        <v>130</v>
      </c>
      <c r="E27" s="98">
        <v>43875</v>
      </c>
      <c r="F27" s="12">
        <v>2020</v>
      </c>
      <c r="G27" s="69" t="s">
        <v>131</v>
      </c>
      <c r="H27" s="132" t="s">
        <v>43</v>
      </c>
      <c r="J27" s="18" t="s">
        <v>132</v>
      </c>
      <c r="L27" s="25">
        <v>1</v>
      </c>
      <c r="M27" s="12">
        <v>1</v>
      </c>
      <c r="N27" s="12">
        <v>1</v>
      </c>
      <c r="O27" s="12">
        <v>1</v>
      </c>
      <c r="P27" s="12">
        <v>1</v>
      </c>
      <c r="U27" s="12">
        <v>1</v>
      </c>
      <c r="AG27" s="26"/>
    </row>
    <row r="28" spans="2:33" ht="15.75" customHeight="1">
      <c r="B28" s="95">
        <v>50</v>
      </c>
      <c r="C28" s="66" t="s">
        <v>133</v>
      </c>
      <c r="D28" s="69" t="s">
        <v>134</v>
      </c>
      <c r="E28" s="98">
        <v>43853</v>
      </c>
      <c r="F28" s="12">
        <v>2020</v>
      </c>
      <c r="G28" s="69" t="s">
        <v>135</v>
      </c>
      <c r="H28" s="132" t="s">
        <v>43</v>
      </c>
      <c r="J28" s="18" t="s">
        <v>136</v>
      </c>
      <c r="L28" s="29"/>
      <c r="X28" s="12">
        <v>1</v>
      </c>
      <c r="AG28" s="26"/>
    </row>
    <row r="29" spans="2:33" ht="15.75" customHeight="1">
      <c r="B29" s="93">
        <v>51</v>
      </c>
      <c r="C29" s="66" t="s">
        <v>33</v>
      </c>
      <c r="D29" s="69" t="s">
        <v>33</v>
      </c>
      <c r="E29" s="98">
        <v>43966</v>
      </c>
      <c r="F29" s="12">
        <v>2020</v>
      </c>
      <c r="G29" s="69" t="s">
        <v>22</v>
      </c>
      <c r="H29" s="132" t="s">
        <v>35</v>
      </c>
      <c r="J29" s="18" t="s">
        <v>138</v>
      </c>
      <c r="L29" s="29"/>
      <c r="Y29" s="12">
        <v>1</v>
      </c>
      <c r="AG29" s="26"/>
    </row>
    <row r="30" spans="2:33" ht="15.75" customHeight="1">
      <c r="B30" s="93">
        <v>57</v>
      </c>
      <c r="C30" s="66" t="s">
        <v>139</v>
      </c>
      <c r="D30" s="69" t="s">
        <v>140</v>
      </c>
      <c r="E30" s="98">
        <v>43614</v>
      </c>
      <c r="F30" s="12">
        <v>2019</v>
      </c>
      <c r="G30" s="69" t="s">
        <v>141</v>
      </c>
      <c r="H30" s="12" t="s">
        <v>74</v>
      </c>
      <c r="J30" s="18" t="s">
        <v>142</v>
      </c>
      <c r="L30" s="29"/>
      <c r="Q30" s="12">
        <v>1</v>
      </c>
      <c r="AG30" s="26"/>
    </row>
    <row r="31" spans="2:33" ht="15.75" customHeight="1">
      <c r="B31" s="95">
        <v>58</v>
      </c>
      <c r="C31" s="66" t="s">
        <v>143</v>
      </c>
      <c r="D31" s="69" t="s">
        <v>144</v>
      </c>
      <c r="E31" s="98">
        <v>43949</v>
      </c>
      <c r="F31" s="12">
        <v>2020</v>
      </c>
      <c r="G31" s="69" t="s">
        <v>145</v>
      </c>
      <c r="H31" s="132" t="s">
        <v>43</v>
      </c>
      <c r="J31" s="18" t="s">
        <v>146</v>
      </c>
      <c r="L31" s="29"/>
      <c r="M31" s="12">
        <v>1</v>
      </c>
      <c r="X31" s="12">
        <v>1</v>
      </c>
      <c r="AG31" s="26"/>
    </row>
    <row r="32" spans="2:33" ht="15.75" customHeight="1">
      <c r="B32" s="95">
        <v>63</v>
      </c>
      <c r="C32" s="66" t="s">
        <v>147</v>
      </c>
      <c r="D32" s="69" t="s">
        <v>148</v>
      </c>
      <c r="E32" s="98">
        <v>43763</v>
      </c>
      <c r="F32" s="12">
        <v>2019</v>
      </c>
      <c r="G32" s="69" t="s">
        <v>149</v>
      </c>
      <c r="H32" s="132" t="s">
        <v>43</v>
      </c>
      <c r="J32" s="18" t="s">
        <v>150</v>
      </c>
      <c r="L32" s="29"/>
      <c r="M32" s="12">
        <v>1</v>
      </c>
      <c r="T32" s="12">
        <v>1</v>
      </c>
      <c r="AG32" s="26"/>
    </row>
    <row r="33" spans="1:33" ht="15.75" customHeight="1">
      <c r="B33" s="95">
        <v>64</v>
      </c>
      <c r="C33" s="66" t="s">
        <v>151</v>
      </c>
      <c r="D33" s="69" t="s">
        <v>33</v>
      </c>
      <c r="E33" s="98">
        <v>43966</v>
      </c>
      <c r="F33" s="12">
        <v>2020</v>
      </c>
      <c r="G33" s="69" t="s">
        <v>152</v>
      </c>
      <c r="H33" s="132" t="s">
        <v>35</v>
      </c>
      <c r="J33" s="18" t="s">
        <v>153</v>
      </c>
      <c r="L33" s="29"/>
      <c r="M33" s="12">
        <v>1</v>
      </c>
      <c r="AG33" s="26"/>
    </row>
    <row r="34" spans="1:33" ht="15.75" customHeight="1">
      <c r="B34" s="95">
        <v>66</v>
      </c>
      <c r="C34" s="66" t="s">
        <v>154</v>
      </c>
      <c r="D34" s="69" t="s">
        <v>155</v>
      </c>
      <c r="E34" s="98">
        <v>43966</v>
      </c>
      <c r="F34" s="12">
        <v>2020</v>
      </c>
      <c r="G34" s="69" t="s">
        <v>156</v>
      </c>
      <c r="H34" s="132" t="s">
        <v>43</v>
      </c>
      <c r="J34" s="18" t="s">
        <v>157</v>
      </c>
      <c r="L34" s="29"/>
      <c r="AE34" s="12">
        <v>1</v>
      </c>
      <c r="AG34" s="26"/>
    </row>
    <row r="35" spans="1:33" ht="15.75" customHeight="1">
      <c r="B35" s="95">
        <v>69</v>
      </c>
      <c r="C35" s="66" t="s">
        <v>158</v>
      </c>
      <c r="D35" s="69" t="s">
        <v>159</v>
      </c>
      <c r="E35" s="98">
        <v>43896</v>
      </c>
      <c r="F35" s="12">
        <v>2020</v>
      </c>
      <c r="G35" s="69" t="s">
        <v>160</v>
      </c>
      <c r="H35" s="132" t="s">
        <v>43</v>
      </c>
      <c r="J35" s="18" t="s">
        <v>161</v>
      </c>
      <c r="L35" s="29"/>
      <c r="AG35" s="26"/>
    </row>
    <row r="36" spans="1:33" ht="15.75" customHeight="1">
      <c r="B36" s="93">
        <v>70</v>
      </c>
      <c r="C36" s="66" t="s">
        <v>162</v>
      </c>
      <c r="D36" s="69" t="s">
        <v>33</v>
      </c>
      <c r="E36" s="98">
        <v>43966</v>
      </c>
      <c r="F36" s="12">
        <v>2020</v>
      </c>
      <c r="G36" s="69" t="s">
        <v>163</v>
      </c>
      <c r="H36" s="134" t="s">
        <v>35</v>
      </c>
      <c r="J36" s="18" t="s">
        <v>164</v>
      </c>
      <c r="L36" s="29"/>
      <c r="O36" s="12">
        <v>1</v>
      </c>
      <c r="S36" s="12">
        <v>1</v>
      </c>
      <c r="Y36" s="12">
        <v>1</v>
      </c>
      <c r="AD36" s="12">
        <v>1</v>
      </c>
      <c r="AE36" s="12">
        <v>1</v>
      </c>
      <c r="AF36" s="12">
        <v>1</v>
      </c>
      <c r="AG36" s="34"/>
    </row>
    <row r="37" spans="1:33" ht="15.75" customHeight="1">
      <c r="B37" s="95">
        <v>72</v>
      </c>
      <c r="C37" s="66" t="s">
        <v>165</v>
      </c>
      <c r="D37" s="69" t="s">
        <v>166</v>
      </c>
      <c r="E37" s="98">
        <v>43804</v>
      </c>
      <c r="F37" s="12">
        <v>2019</v>
      </c>
      <c r="G37" s="69" t="s">
        <v>167</v>
      </c>
      <c r="H37" s="132" t="s">
        <v>43</v>
      </c>
      <c r="J37" s="18" t="s">
        <v>168</v>
      </c>
      <c r="L37" s="29"/>
      <c r="M37" s="12">
        <v>1</v>
      </c>
      <c r="Z37" s="12">
        <v>1</v>
      </c>
      <c r="AG37" s="26"/>
    </row>
    <row r="38" spans="1:33" ht="15.75" customHeight="1">
      <c r="B38" s="95">
        <v>74</v>
      </c>
      <c r="C38" s="66" t="s">
        <v>169</v>
      </c>
      <c r="D38" s="69" t="s">
        <v>170</v>
      </c>
      <c r="E38" s="98">
        <v>43599</v>
      </c>
      <c r="F38" s="12">
        <v>2019</v>
      </c>
      <c r="G38" s="69" t="s">
        <v>171</v>
      </c>
      <c r="H38" s="132" t="s">
        <v>43</v>
      </c>
      <c r="J38" s="18" t="s">
        <v>172</v>
      </c>
      <c r="L38" s="29"/>
      <c r="Q38" s="12">
        <v>1</v>
      </c>
      <c r="AG38" s="26"/>
    </row>
    <row r="39" spans="1:33" ht="15.75" customHeight="1">
      <c r="B39" s="93">
        <v>75</v>
      </c>
      <c r="C39" s="66" t="s">
        <v>173</v>
      </c>
      <c r="D39" s="69" t="s">
        <v>174</v>
      </c>
      <c r="E39" s="98">
        <v>43772</v>
      </c>
      <c r="F39" s="12">
        <v>2019</v>
      </c>
      <c r="G39" s="69" t="s">
        <v>175</v>
      </c>
      <c r="H39" s="132" t="s">
        <v>43</v>
      </c>
      <c r="J39" s="18" t="s">
        <v>176</v>
      </c>
      <c r="L39" s="29"/>
      <c r="AE39" s="12">
        <v>1</v>
      </c>
      <c r="AG39" s="26"/>
    </row>
    <row r="40" spans="1:33" ht="15.75" customHeight="1">
      <c r="B40" s="95">
        <v>76</v>
      </c>
      <c r="C40" s="66" t="s">
        <v>177</v>
      </c>
      <c r="D40" s="69" t="s">
        <v>178</v>
      </c>
      <c r="E40" s="98">
        <v>43739</v>
      </c>
      <c r="F40" s="12">
        <v>2019</v>
      </c>
      <c r="G40" s="69" t="s">
        <v>179</v>
      </c>
      <c r="H40" s="12" t="s">
        <v>99</v>
      </c>
      <c r="J40" s="18" t="s">
        <v>180</v>
      </c>
      <c r="L40" s="29"/>
      <c r="M40" s="12">
        <v>1</v>
      </c>
      <c r="N40" s="12">
        <v>1</v>
      </c>
      <c r="Q40" s="12">
        <v>1</v>
      </c>
      <c r="R40" s="12">
        <v>1</v>
      </c>
      <c r="S40" s="12">
        <v>1</v>
      </c>
      <c r="X40" s="12">
        <v>1</v>
      </c>
      <c r="AA40" s="12">
        <v>1</v>
      </c>
      <c r="AC40" s="12">
        <v>1</v>
      </c>
      <c r="AD40" s="12">
        <v>1</v>
      </c>
      <c r="AE40" s="12">
        <v>1</v>
      </c>
      <c r="AF40" s="12">
        <v>1</v>
      </c>
      <c r="AG40" s="34"/>
    </row>
    <row r="41" spans="1:33" ht="15.75" customHeight="1">
      <c r="B41" s="95">
        <v>78</v>
      </c>
      <c r="C41" s="66" t="s">
        <v>181</v>
      </c>
      <c r="D41" s="69" t="s">
        <v>33</v>
      </c>
      <c r="E41" s="98">
        <v>43439</v>
      </c>
      <c r="F41" s="12">
        <v>2018</v>
      </c>
      <c r="G41" s="69" t="s">
        <v>182</v>
      </c>
      <c r="H41" s="132" t="s">
        <v>43</v>
      </c>
      <c r="J41" s="18" t="s">
        <v>183</v>
      </c>
      <c r="L41" s="25">
        <v>1</v>
      </c>
      <c r="AG41" s="26"/>
    </row>
    <row r="42" spans="1:33" ht="15.75" customHeight="1">
      <c r="B42" s="93">
        <v>87</v>
      </c>
      <c r="C42" s="66" t="s">
        <v>33</v>
      </c>
      <c r="D42" s="69" t="s">
        <v>33</v>
      </c>
      <c r="E42" s="98">
        <v>43966</v>
      </c>
      <c r="F42" s="12">
        <v>2020</v>
      </c>
      <c r="G42" s="69" t="s">
        <v>30</v>
      </c>
      <c r="H42" s="132" t="s">
        <v>35</v>
      </c>
      <c r="J42" s="18" t="s">
        <v>185</v>
      </c>
      <c r="L42" s="29"/>
      <c r="AG42" s="34">
        <v>1</v>
      </c>
    </row>
    <row r="43" spans="1:33" ht="15.75" customHeight="1">
      <c r="B43" s="95">
        <v>91</v>
      </c>
      <c r="C43" s="66" t="s">
        <v>186</v>
      </c>
      <c r="D43" s="69" t="s">
        <v>187</v>
      </c>
      <c r="E43" s="98">
        <v>43935</v>
      </c>
      <c r="F43" s="12">
        <v>2020</v>
      </c>
      <c r="G43" s="69" t="s">
        <v>187</v>
      </c>
      <c r="H43" s="132" t="s">
        <v>43</v>
      </c>
      <c r="J43" s="18" t="s">
        <v>188</v>
      </c>
      <c r="L43" s="47"/>
      <c r="M43" s="48"/>
      <c r="N43" s="48"/>
      <c r="O43" s="48"/>
      <c r="P43" s="48"/>
      <c r="Q43" s="49">
        <v>1</v>
      </c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50"/>
    </row>
    <row r="44" spans="1:33" ht="15.75" customHeight="1">
      <c r="B44" s="12"/>
      <c r="C44" s="51"/>
      <c r="D44" s="55"/>
      <c r="E44" s="94"/>
      <c r="F44" s="54"/>
      <c r="G44" s="55"/>
      <c r="J44" s="56"/>
      <c r="K44" s="1" t="s">
        <v>189</v>
      </c>
      <c r="L44" s="57">
        <f t="shared" ref="L44:AG44" si="0">SUM(L2:L43)</f>
        <v>9</v>
      </c>
      <c r="M44" s="57">
        <f t="shared" si="0"/>
        <v>18</v>
      </c>
      <c r="N44" s="57">
        <f t="shared" si="0"/>
        <v>7</v>
      </c>
      <c r="O44" s="57">
        <f t="shared" si="0"/>
        <v>11</v>
      </c>
      <c r="P44" s="57">
        <f t="shared" si="0"/>
        <v>3</v>
      </c>
      <c r="Q44" s="57">
        <f t="shared" si="0"/>
        <v>9</v>
      </c>
      <c r="R44" s="57">
        <f t="shared" si="0"/>
        <v>7</v>
      </c>
      <c r="S44" s="57">
        <f t="shared" si="0"/>
        <v>5</v>
      </c>
      <c r="T44" s="57">
        <f t="shared" si="0"/>
        <v>4</v>
      </c>
      <c r="U44" s="57">
        <f t="shared" si="0"/>
        <v>4</v>
      </c>
      <c r="V44" s="57">
        <f t="shared" si="0"/>
        <v>2</v>
      </c>
      <c r="W44" s="57">
        <f t="shared" si="0"/>
        <v>2</v>
      </c>
      <c r="X44" s="57">
        <f t="shared" si="0"/>
        <v>8</v>
      </c>
      <c r="Y44" s="57">
        <f t="shared" si="0"/>
        <v>2</v>
      </c>
      <c r="Z44" s="57">
        <f t="shared" si="0"/>
        <v>2</v>
      </c>
      <c r="AA44" s="57">
        <f t="shared" si="0"/>
        <v>3</v>
      </c>
      <c r="AB44" s="57">
        <f t="shared" si="0"/>
        <v>0</v>
      </c>
      <c r="AC44" s="57">
        <f t="shared" si="0"/>
        <v>1</v>
      </c>
      <c r="AD44" s="57">
        <f t="shared" si="0"/>
        <v>2</v>
      </c>
      <c r="AE44" s="57">
        <f t="shared" si="0"/>
        <v>7</v>
      </c>
      <c r="AF44" s="57">
        <f t="shared" si="0"/>
        <v>4</v>
      </c>
      <c r="AG44" s="57">
        <f t="shared" si="0"/>
        <v>1</v>
      </c>
    </row>
    <row r="45" spans="1:33" ht="15.75" customHeight="1">
      <c r="C45" s="51"/>
      <c r="D45" s="55"/>
      <c r="E45" s="94"/>
      <c r="F45" s="54"/>
      <c r="G45" s="55"/>
      <c r="J45" s="58"/>
    </row>
    <row r="46" spans="1:33">
      <c r="A46" s="12" t="s">
        <v>190</v>
      </c>
      <c r="B46" s="12">
        <v>1</v>
      </c>
      <c r="C46" s="66" t="s">
        <v>191</v>
      </c>
      <c r="D46" s="126" t="s">
        <v>192</v>
      </c>
      <c r="E46" s="98">
        <v>43809</v>
      </c>
      <c r="F46" s="12">
        <v>2019</v>
      </c>
      <c r="G46" s="69" t="s">
        <v>193</v>
      </c>
      <c r="H46" s="12" t="s">
        <v>194</v>
      </c>
      <c r="J46" s="60" t="s">
        <v>195</v>
      </c>
      <c r="L46" s="61">
        <v>1</v>
      </c>
      <c r="M46" s="21">
        <v>1</v>
      </c>
      <c r="N46" s="21">
        <v>1</v>
      </c>
      <c r="O46" s="21">
        <v>1</v>
      </c>
      <c r="P46" s="20"/>
      <c r="Q46" s="21">
        <v>1</v>
      </c>
      <c r="R46" s="21">
        <v>1</v>
      </c>
      <c r="S46" s="20"/>
      <c r="T46" s="21">
        <v>1</v>
      </c>
      <c r="U46" s="21">
        <v>1</v>
      </c>
      <c r="V46" s="20"/>
      <c r="W46" s="21">
        <v>1</v>
      </c>
      <c r="X46" s="21">
        <v>1</v>
      </c>
      <c r="Y46" s="20"/>
      <c r="Z46" s="20"/>
      <c r="AA46" s="21">
        <v>1</v>
      </c>
      <c r="AB46" s="20"/>
      <c r="AC46" s="20"/>
      <c r="AD46" s="20"/>
      <c r="AE46" s="20"/>
      <c r="AF46" s="20"/>
      <c r="AG46" s="22"/>
    </row>
    <row r="47" spans="1:33" ht="15.75" customHeight="1">
      <c r="B47" s="12">
        <v>2</v>
      </c>
      <c r="C47" s="66" t="s">
        <v>196</v>
      </c>
      <c r="D47" s="69" t="s">
        <v>197</v>
      </c>
      <c r="E47" s="98">
        <v>43589</v>
      </c>
      <c r="F47" s="12">
        <v>2019</v>
      </c>
      <c r="G47" s="69" t="s">
        <v>198</v>
      </c>
      <c r="H47" s="12" t="s">
        <v>199</v>
      </c>
      <c r="J47" s="18" t="s">
        <v>200</v>
      </c>
      <c r="L47" s="29"/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U47" s="12">
        <v>1</v>
      </c>
      <c r="X47" s="12">
        <v>1</v>
      </c>
      <c r="Z47" s="12">
        <v>1</v>
      </c>
      <c r="AC47" s="12">
        <v>1</v>
      </c>
      <c r="AD47" s="12">
        <v>1</v>
      </c>
      <c r="AE47" s="12"/>
      <c r="AF47" s="12"/>
      <c r="AG47" s="34"/>
    </row>
    <row r="48" spans="1:33">
      <c r="B48" s="12">
        <v>3</v>
      </c>
      <c r="C48" s="66" t="s">
        <v>201</v>
      </c>
      <c r="D48" s="69" t="s">
        <v>202</v>
      </c>
      <c r="E48" s="98">
        <v>43441</v>
      </c>
      <c r="F48" s="12">
        <v>2018</v>
      </c>
      <c r="G48" s="69" t="s">
        <v>193</v>
      </c>
      <c r="H48" s="12" t="s">
        <v>203</v>
      </c>
      <c r="J48" s="62" t="s">
        <v>204</v>
      </c>
      <c r="L48" s="29"/>
      <c r="M48" s="12"/>
      <c r="N48" s="12"/>
      <c r="O48" s="12"/>
      <c r="P48" s="12"/>
      <c r="Q48" s="12"/>
      <c r="R48" s="12"/>
      <c r="U48" s="12">
        <v>1</v>
      </c>
      <c r="X48" s="12"/>
      <c r="Z48" s="12"/>
      <c r="AC48" s="12"/>
      <c r="AD48" s="12"/>
      <c r="AE48" s="12"/>
      <c r="AF48" s="12"/>
      <c r="AG48" s="34"/>
    </row>
    <row r="49" spans="1:33" ht="15.75" customHeight="1">
      <c r="B49" s="12">
        <v>4</v>
      </c>
      <c r="C49" s="112" t="s">
        <v>205</v>
      </c>
      <c r="D49" s="69" t="s">
        <v>206</v>
      </c>
      <c r="E49" s="98">
        <v>43728</v>
      </c>
      <c r="F49" s="12">
        <v>2019</v>
      </c>
      <c r="G49" s="69" t="s">
        <v>207</v>
      </c>
      <c r="H49" s="12" t="s">
        <v>203</v>
      </c>
      <c r="J49" s="18" t="s">
        <v>208</v>
      </c>
      <c r="L49" s="29"/>
      <c r="Q49" s="12">
        <v>1</v>
      </c>
      <c r="R49" s="12">
        <v>1</v>
      </c>
      <c r="X49" s="12">
        <v>1</v>
      </c>
      <c r="AG49" s="26"/>
    </row>
    <row r="50" spans="1:33" ht="42">
      <c r="B50" s="12">
        <v>5</v>
      </c>
      <c r="C50" s="66" t="s">
        <v>209</v>
      </c>
      <c r="D50" s="69" t="s">
        <v>210</v>
      </c>
      <c r="E50" s="98">
        <v>43288</v>
      </c>
      <c r="F50" s="12">
        <v>2018</v>
      </c>
      <c r="G50" s="69" t="s">
        <v>211</v>
      </c>
      <c r="H50" s="12" t="s">
        <v>203</v>
      </c>
      <c r="J50" s="64" t="s">
        <v>212</v>
      </c>
      <c r="L50" s="29"/>
      <c r="Q50" s="12">
        <v>1</v>
      </c>
      <c r="R50" s="12">
        <v>1</v>
      </c>
      <c r="X50" s="12">
        <v>1</v>
      </c>
      <c r="AD50" s="12">
        <v>1</v>
      </c>
      <c r="AE50" s="12"/>
      <c r="AF50" s="12"/>
      <c r="AG50" s="34"/>
    </row>
    <row r="51" spans="1:33" ht="56">
      <c r="B51" s="12">
        <v>6</v>
      </c>
      <c r="C51" s="66" t="s">
        <v>213</v>
      </c>
      <c r="D51" s="69" t="s">
        <v>214</v>
      </c>
      <c r="E51" s="98">
        <v>43783</v>
      </c>
      <c r="F51" s="12">
        <v>2019</v>
      </c>
      <c r="G51" s="69" t="s">
        <v>215</v>
      </c>
      <c r="H51" s="12" t="s">
        <v>203</v>
      </c>
      <c r="J51" s="65" t="s">
        <v>216</v>
      </c>
      <c r="L51" s="29"/>
      <c r="Q51" s="12">
        <v>1</v>
      </c>
      <c r="R51" s="12">
        <v>1</v>
      </c>
      <c r="X51" s="12">
        <v>1</v>
      </c>
      <c r="AG51" s="26"/>
    </row>
    <row r="52" spans="1:33" ht="13">
      <c r="C52" s="66"/>
      <c r="D52" s="69"/>
      <c r="E52" s="98"/>
      <c r="F52" s="12"/>
      <c r="G52" s="69"/>
      <c r="H52" s="12"/>
      <c r="J52" s="56"/>
      <c r="K52" s="2" t="s">
        <v>217</v>
      </c>
      <c r="L52" s="57">
        <f t="shared" ref="L52:AG52" si="1">SUM(L46:L51)</f>
        <v>1</v>
      </c>
      <c r="M52" s="57">
        <f t="shared" si="1"/>
        <v>2</v>
      </c>
      <c r="N52" s="57">
        <f t="shared" si="1"/>
        <v>2</v>
      </c>
      <c r="O52" s="57">
        <f t="shared" si="1"/>
        <v>2</v>
      </c>
      <c r="P52" s="57">
        <f t="shared" si="1"/>
        <v>1</v>
      </c>
      <c r="Q52" s="57">
        <f t="shared" si="1"/>
        <v>5</v>
      </c>
      <c r="R52" s="57">
        <f t="shared" si="1"/>
        <v>5</v>
      </c>
      <c r="S52" s="57">
        <f t="shared" si="1"/>
        <v>0</v>
      </c>
      <c r="T52" s="57">
        <f t="shared" si="1"/>
        <v>1</v>
      </c>
      <c r="U52" s="57">
        <f t="shared" si="1"/>
        <v>3</v>
      </c>
      <c r="V52" s="57">
        <f t="shared" si="1"/>
        <v>0</v>
      </c>
      <c r="W52" s="57">
        <f t="shared" si="1"/>
        <v>1</v>
      </c>
      <c r="X52" s="57">
        <f t="shared" si="1"/>
        <v>5</v>
      </c>
      <c r="Y52" s="57">
        <f t="shared" si="1"/>
        <v>0</v>
      </c>
      <c r="Z52" s="57">
        <f t="shared" si="1"/>
        <v>1</v>
      </c>
      <c r="AA52" s="57">
        <f t="shared" si="1"/>
        <v>1</v>
      </c>
      <c r="AB52" s="57">
        <f t="shared" si="1"/>
        <v>0</v>
      </c>
      <c r="AC52" s="57">
        <f t="shared" si="1"/>
        <v>1</v>
      </c>
      <c r="AD52" s="57">
        <f t="shared" si="1"/>
        <v>2</v>
      </c>
      <c r="AE52" s="57">
        <f t="shared" si="1"/>
        <v>0</v>
      </c>
      <c r="AF52" s="57">
        <f t="shared" si="1"/>
        <v>0</v>
      </c>
      <c r="AG52" s="57">
        <f t="shared" si="1"/>
        <v>0</v>
      </c>
    </row>
    <row r="53" spans="1:33" ht="13">
      <c r="C53" s="66"/>
      <c r="D53" s="69"/>
      <c r="E53" s="98"/>
      <c r="F53" s="12"/>
      <c r="G53" s="69"/>
      <c r="H53" s="12"/>
      <c r="I53" s="12" t="s">
        <v>218</v>
      </c>
      <c r="J53" s="56"/>
    </row>
    <row r="54" spans="1:33" ht="14">
      <c r="A54" s="12" t="s">
        <v>219</v>
      </c>
      <c r="B54" s="12">
        <v>1</v>
      </c>
      <c r="C54" s="66" t="s">
        <v>220</v>
      </c>
      <c r="D54" s="69" t="s">
        <v>221</v>
      </c>
      <c r="E54" s="98">
        <v>43966</v>
      </c>
      <c r="F54" s="12">
        <v>2020</v>
      </c>
      <c r="G54" s="69" t="s">
        <v>34</v>
      </c>
      <c r="H54" s="12" t="s">
        <v>219</v>
      </c>
      <c r="I54" s="12">
        <v>391</v>
      </c>
      <c r="J54" s="18" t="s">
        <v>222</v>
      </c>
      <c r="L54" s="19"/>
      <c r="M54" s="20"/>
      <c r="N54" s="20"/>
      <c r="O54" s="20"/>
      <c r="P54" s="20"/>
      <c r="Q54" s="21">
        <v>1</v>
      </c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2"/>
    </row>
    <row r="55" spans="1:33" ht="28">
      <c r="B55" s="12">
        <v>2</v>
      </c>
      <c r="C55" s="66" t="s">
        <v>223</v>
      </c>
      <c r="D55" s="69" t="s">
        <v>224</v>
      </c>
      <c r="E55" s="98">
        <v>43956</v>
      </c>
      <c r="F55" s="12">
        <v>2020</v>
      </c>
      <c r="G55" s="69" t="s">
        <v>34</v>
      </c>
      <c r="H55" s="12" t="s">
        <v>225</v>
      </c>
      <c r="I55" s="12">
        <v>281</v>
      </c>
      <c r="J55" s="18" t="s">
        <v>226</v>
      </c>
      <c r="L55" s="29"/>
      <c r="Q55" s="12">
        <v>1</v>
      </c>
      <c r="AG55" s="26"/>
    </row>
    <row r="56" spans="1:33" ht="28">
      <c r="B56" s="12">
        <v>3</v>
      </c>
      <c r="C56" s="66" t="s">
        <v>227</v>
      </c>
      <c r="D56" s="69" t="s">
        <v>228</v>
      </c>
      <c r="E56" s="98">
        <v>43965</v>
      </c>
      <c r="F56" s="12">
        <v>2020</v>
      </c>
      <c r="G56" s="69" t="s">
        <v>229</v>
      </c>
      <c r="H56" s="12" t="s">
        <v>225</v>
      </c>
      <c r="I56" s="12" t="s">
        <v>230</v>
      </c>
      <c r="J56" s="18" t="s">
        <v>231</v>
      </c>
      <c r="L56" s="25">
        <v>1</v>
      </c>
      <c r="M56" s="12">
        <v>1</v>
      </c>
      <c r="N56" s="12">
        <v>1</v>
      </c>
      <c r="P56" s="12">
        <v>1</v>
      </c>
      <c r="Q56" s="12">
        <v>1</v>
      </c>
      <c r="R56" s="12">
        <v>1</v>
      </c>
      <c r="S56" s="12">
        <v>1</v>
      </c>
      <c r="X56" s="12">
        <v>1</v>
      </c>
      <c r="Z56" s="12">
        <v>1</v>
      </c>
      <c r="AA56" s="12">
        <v>1</v>
      </c>
      <c r="AB56" s="12">
        <v>1</v>
      </c>
      <c r="AG56" s="26"/>
    </row>
    <row r="57" spans="1:33" ht="14">
      <c r="B57" s="12">
        <v>4</v>
      </c>
      <c r="C57" s="66" t="s">
        <v>232</v>
      </c>
      <c r="D57" s="69" t="s">
        <v>233</v>
      </c>
      <c r="E57" s="98">
        <v>43961</v>
      </c>
      <c r="F57" s="12">
        <v>2020</v>
      </c>
      <c r="G57" s="69" t="s">
        <v>233</v>
      </c>
      <c r="H57" s="12" t="s">
        <v>225</v>
      </c>
      <c r="I57" s="12">
        <v>121</v>
      </c>
      <c r="J57" s="18" t="s">
        <v>234</v>
      </c>
      <c r="L57" s="25">
        <v>1</v>
      </c>
      <c r="M57" s="12">
        <v>1</v>
      </c>
      <c r="Q57" s="12">
        <v>1</v>
      </c>
      <c r="AG57" s="26"/>
    </row>
    <row r="58" spans="1:33" ht="14">
      <c r="B58" s="12">
        <v>5</v>
      </c>
      <c r="C58" s="66" t="s">
        <v>235</v>
      </c>
      <c r="D58" s="69" t="s">
        <v>236</v>
      </c>
      <c r="E58" s="98">
        <v>43966</v>
      </c>
      <c r="F58" s="12">
        <v>2020</v>
      </c>
      <c r="G58" s="69" t="s">
        <v>25</v>
      </c>
      <c r="H58" s="12" t="s">
        <v>225</v>
      </c>
      <c r="I58" s="12" t="s">
        <v>237</v>
      </c>
      <c r="J58" s="18" t="s">
        <v>238</v>
      </c>
      <c r="L58" s="25">
        <v>1</v>
      </c>
      <c r="M58" s="12">
        <v>1</v>
      </c>
      <c r="Q58" s="12">
        <v>1</v>
      </c>
      <c r="R58" s="12">
        <v>1</v>
      </c>
      <c r="X58" s="12">
        <v>1</v>
      </c>
      <c r="AB58" s="12">
        <v>1</v>
      </c>
      <c r="AC58" s="12"/>
      <c r="AD58" s="12"/>
      <c r="AE58" s="12"/>
      <c r="AF58" s="12"/>
      <c r="AG58" s="34"/>
    </row>
    <row r="59" spans="1:33" ht="42">
      <c r="B59" s="12">
        <v>6</v>
      </c>
      <c r="C59" s="66" t="s">
        <v>239</v>
      </c>
      <c r="D59" s="69" t="s">
        <v>240</v>
      </c>
      <c r="E59" s="98">
        <v>43966</v>
      </c>
      <c r="F59" s="12">
        <v>2020</v>
      </c>
      <c r="G59" s="69" t="s">
        <v>241</v>
      </c>
      <c r="H59" s="12" t="s">
        <v>225</v>
      </c>
      <c r="I59" s="12" t="s">
        <v>242</v>
      </c>
      <c r="J59" s="18" t="s">
        <v>243</v>
      </c>
      <c r="L59" s="29"/>
      <c r="U59" s="12">
        <v>1</v>
      </c>
      <c r="AA59" s="12">
        <v>1</v>
      </c>
      <c r="AB59" s="12"/>
      <c r="AC59" s="12"/>
      <c r="AD59" s="12"/>
      <c r="AE59" s="12"/>
      <c r="AF59" s="12"/>
      <c r="AG59" s="34"/>
    </row>
    <row r="60" spans="1:33" ht="56">
      <c r="B60" s="12">
        <v>7</v>
      </c>
      <c r="C60" s="66" t="s">
        <v>244</v>
      </c>
      <c r="D60" s="69" t="s">
        <v>245</v>
      </c>
      <c r="E60" s="98">
        <v>43665</v>
      </c>
      <c r="F60" s="12">
        <v>2019</v>
      </c>
      <c r="G60" s="69" t="s">
        <v>246</v>
      </c>
      <c r="H60" s="12" t="s">
        <v>225</v>
      </c>
      <c r="I60" s="12">
        <v>106</v>
      </c>
      <c r="J60" s="18" t="s">
        <v>247</v>
      </c>
      <c r="L60" s="47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9">
        <v>1</v>
      </c>
      <c r="AB60" s="49"/>
      <c r="AC60" s="49"/>
      <c r="AD60" s="49"/>
      <c r="AE60" s="49"/>
      <c r="AF60" s="49"/>
      <c r="AG60" s="70"/>
    </row>
    <row r="61" spans="1:33" ht="13">
      <c r="C61" s="51"/>
      <c r="D61" s="55"/>
      <c r="E61" s="94"/>
      <c r="F61" s="54"/>
      <c r="G61" s="55"/>
      <c r="J61" s="58"/>
      <c r="K61" s="2" t="s">
        <v>248</v>
      </c>
      <c r="L61" s="57">
        <f t="shared" ref="L61:AG61" si="2">SUM(L54:L60)</f>
        <v>3</v>
      </c>
      <c r="M61" s="57">
        <f t="shared" si="2"/>
        <v>3</v>
      </c>
      <c r="N61" s="57">
        <f t="shared" si="2"/>
        <v>1</v>
      </c>
      <c r="O61" s="57">
        <f t="shared" si="2"/>
        <v>0</v>
      </c>
      <c r="P61" s="57">
        <f t="shared" si="2"/>
        <v>1</v>
      </c>
      <c r="Q61" s="57">
        <f t="shared" si="2"/>
        <v>5</v>
      </c>
      <c r="R61" s="57">
        <f t="shared" si="2"/>
        <v>2</v>
      </c>
      <c r="S61" s="57">
        <f t="shared" si="2"/>
        <v>1</v>
      </c>
      <c r="T61" s="57">
        <f t="shared" si="2"/>
        <v>0</v>
      </c>
      <c r="U61" s="57">
        <f t="shared" si="2"/>
        <v>1</v>
      </c>
      <c r="V61" s="57">
        <f t="shared" si="2"/>
        <v>0</v>
      </c>
      <c r="W61" s="57">
        <f t="shared" si="2"/>
        <v>0</v>
      </c>
      <c r="X61" s="57">
        <f t="shared" si="2"/>
        <v>2</v>
      </c>
      <c r="Y61" s="57">
        <f t="shared" si="2"/>
        <v>0</v>
      </c>
      <c r="Z61" s="57">
        <f t="shared" si="2"/>
        <v>1</v>
      </c>
      <c r="AA61" s="57">
        <f t="shared" si="2"/>
        <v>3</v>
      </c>
      <c r="AB61" s="57">
        <f t="shared" si="2"/>
        <v>2</v>
      </c>
      <c r="AC61" s="57">
        <f t="shared" si="2"/>
        <v>0</v>
      </c>
      <c r="AD61" s="57">
        <f t="shared" si="2"/>
        <v>0</v>
      </c>
      <c r="AE61" s="57">
        <f t="shared" si="2"/>
        <v>0</v>
      </c>
      <c r="AF61" s="57">
        <f t="shared" si="2"/>
        <v>0</v>
      </c>
      <c r="AG61" s="57">
        <f t="shared" si="2"/>
        <v>0</v>
      </c>
    </row>
    <row r="62" spans="1:33" ht="13">
      <c r="C62" s="51"/>
      <c r="D62" s="55"/>
      <c r="E62" s="94"/>
      <c r="F62" s="54"/>
      <c r="G62" s="55"/>
      <c r="I62" s="12" t="s">
        <v>249</v>
      </c>
      <c r="J62" s="58"/>
    </row>
    <row r="63" spans="1:33" ht="28">
      <c r="A63" s="12" t="s">
        <v>250</v>
      </c>
      <c r="B63" s="12">
        <v>1</v>
      </c>
      <c r="C63" s="66" t="s">
        <v>251</v>
      </c>
      <c r="D63" s="69" t="s">
        <v>252</v>
      </c>
      <c r="E63" s="98">
        <v>43564</v>
      </c>
      <c r="F63" s="12">
        <v>2019</v>
      </c>
      <c r="G63" s="69" t="s">
        <v>252</v>
      </c>
      <c r="H63" s="12" t="s">
        <v>253</v>
      </c>
      <c r="I63" s="12">
        <v>9645</v>
      </c>
      <c r="J63" s="18" t="s">
        <v>254</v>
      </c>
      <c r="L63" s="19"/>
      <c r="M63" s="20"/>
      <c r="N63" s="20"/>
      <c r="O63" s="20"/>
      <c r="P63" s="20"/>
      <c r="Q63" s="21">
        <v>1</v>
      </c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2"/>
    </row>
    <row r="64" spans="1:33" ht="42">
      <c r="B64" s="12">
        <v>2</v>
      </c>
      <c r="C64" s="66" t="s">
        <v>255</v>
      </c>
      <c r="D64" s="69" t="s">
        <v>256</v>
      </c>
      <c r="E64" s="98">
        <v>43676</v>
      </c>
      <c r="F64" s="12">
        <v>2019</v>
      </c>
      <c r="G64" s="69" t="s">
        <v>257</v>
      </c>
      <c r="H64" s="12" t="s">
        <v>253</v>
      </c>
      <c r="I64" s="12">
        <v>1464</v>
      </c>
      <c r="J64" s="18" t="s">
        <v>258</v>
      </c>
      <c r="L64" s="29"/>
      <c r="M64" s="12">
        <v>1</v>
      </c>
      <c r="N64" s="12">
        <v>1</v>
      </c>
      <c r="O64" s="12">
        <v>1</v>
      </c>
      <c r="T64" s="12">
        <v>1</v>
      </c>
      <c r="U64" s="12">
        <v>1</v>
      </c>
      <c r="X64" s="12">
        <v>1</v>
      </c>
      <c r="AG64" s="26"/>
    </row>
    <row r="65" spans="1:33" ht="42">
      <c r="B65" s="12">
        <v>3</v>
      </c>
      <c r="C65" s="66" t="s">
        <v>259</v>
      </c>
      <c r="D65" s="69" t="s">
        <v>260</v>
      </c>
      <c r="E65" s="98">
        <v>43616</v>
      </c>
      <c r="F65" s="12">
        <v>2019</v>
      </c>
      <c r="G65" s="69" t="s">
        <v>261</v>
      </c>
      <c r="H65" s="12" t="s">
        <v>253</v>
      </c>
      <c r="I65" s="12">
        <v>4677</v>
      </c>
      <c r="J65" s="18" t="s">
        <v>262</v>
      </c>
      <c r="L65" s="29"/>
      <c r="M65" s="12">
        <v>1</v>
      </c>
      <c r="Q65" s="12">
        <v>1</v>
      </c>
      <c r="T65" s="12">
        <v>1</v>
      </c>
      <c r="U65" s="12">
        <v>1</v>
      </c>
      <c r="AG65" s="26"/>
    </row>
    <row r="66" spans="1:33" ht="42">
      <c r="B66" s="12">
        <v>4</v>
      </c>
      <c r="C66" s="66" t="s">
        <v>263</v>
      </c>
      <c r="D66" s="69" t="s">
        <v>252</v>
      </c>
      <c r="E66" s="98">
        <v>43593</v>
      </c>
      <c r="F66" s="12">
        <v>2019</v>
      </c>
      <c r="G66" s="69" t="s">
        <v>252</v>
      </c>
      <c r="H66" s="12" t="s">
        <v>253</v>
      </c>
      <c r="I66" s="12">
        <v>3333</v>
      </c>
      <c r="J66" s="18" t="s">
        <v>264</v>
      </c>
      <c r="L66" s="25">
        <v>1</v>
      </c>
      <c r="O66" s="12">
        <v>1</v>
      </c>
      <c r="Q66" s="12">
        <v>1</v>
      </c>
      <c r="AG66" s="26"/>
    </row>
    <row r="67" spans="1:33" ht="28">
      <c r="B67" s="12">
        <v>5</v>
      </c>
      <c r="C67" s="66" t="s">
        <v>265</v>
      </c>
      <c r="D67" s="69" t="s">
        <v>266</v>
      </c>
      <c r="E67" s="98">
        <v>43307</v>
      </c>
      <c r="F67" s="12">
        <v>2018</v>
      </c>
      <c r="G67" s="69" t="s">
        <v>266</v>
      </c>
      <c r="H67" s="12" t="s">
        <v>253</v>
      </c>
      <c r="I67" s="12">
        <v>7002</v>
      </c>
      <c r="J67" s="18" t="s">
        <v>267</v>
      </c>
      <c r="L67" s="71">
        <v>1</v>
      </c>
      <c r="M67" s="49">
        <v>1</v>
      </c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9">
        <v>1</v>
      </c>
      <c r="AA67" s="49"/>
      <c r="AB67" s="49"/>
      <c r="AC67" s="49"/>
      <c r="AD67" s="49"/>
      <c r="AE67" s="49"/>
      <c r="AF67" s="49"/>
      <c r="AG67" s="70"/>
    </row>
    <row r="68" spans="1:33" ht="13">
      <c r="A68" s="7"/>
      <c r="B68" s="7"/>
      <c r="C68" s="72"/>
      <c r="D68" s="76"/>
      <c r="E68" s="131"/>
      <c r="F68" s="75"/>
      <c r="G68" s="76"/>
      <c r="H68" s="7"/>
      <c r="I68" s="7"/>
      <c r="J68" s="77"/>
      <c r="K68" s="78" t="s">
        <v>268</v>
      </c>
      <c r="L68" s="79">
        <f t="shared" ref="L68:AG68" si="3">SUM(L63:L67)</f>
        <v>2</v>
      </c>
      <c r="M68" s="79">
        <f t="shared" si="3"/>
        <v>3</v>
      </c>
      <c r="N68" s="79">
        <f t="shared" si="3"/>
        <v>1</v>
      </c>
      <c r="O68" s="79">
        <f t="shared" si="3"/>
        <v>2</v>
      </c>
      <c r="P68" s="79">
        <f t="shared" si="3"/>
        <v>0</v>
      </c>
      <c r="Q68" s="79">
        <f t="shared" si="3"/>
        <v>3</v>
      </c>
      <c r="R68" s="79">
        <f t="shared" si="3"/>
        <v>0</v>
      </c>
      <c r="S68" s="79">
        <f t="shared" si="3"/>
        <v>0</v>
      </c>
      <c r="T68" s="79">
        <f t="shared" si="3"/>
        <v>2</v>
      </c>
      <c r="U68" s="79">
        <f t="shared" si="3"/>
        <v>2</v>
      </c>
      <c r="V68" s="79">
        <f t="shared" si="3"/>
        <v>0</v>
      </c>
      <c r="W68" s="79">
        <f t="shared" si="3"/>
        <v>0</v>
      </c>
      <c r="X68" s="79">
        <f t="shared" si="3"/>
        <v>1</v>
      </c>
      <c r="Y68" s="79">
        <f t="shared" si="3"/>
        <v>0</v>
      </c>
      <c r="Z68" s="79">
        <f t="shared" si="3"/>
        <v>1</v>
      </c>
      <c r="AA68" s="79">
        <f t="shared" si="3"/>
        <v>0</v>
      </c>
      <c r="AB68" s="79">
        <f t="shared" si="3"/>
        <v>0</v>
      </c>
      <c r="AC68" s="79">
        <f t="shared" si="3"/>
        <v>0</v>
      </c>
      <c r="AD68" s="79">
        <f t="shared" si="3"/>
        <v>0</v>
      </c>
      <c r="AE68" s="79">
        <f t="shared" si="3"/>
        <v>0</v>
      </c>
      <c r="AF68" s="79">
        <f t="shared" si="3"/>
        <v>0</v>
      </c>
      <c r="AG68" s="80">
        <f t="shared" si="3"/>
        <v>0</v>
      </c>
    </row>
    <row r="69" spans="1:33" ht="13">
      <c r="C69" s="51"/>
      <c r="D69" s="55"/>
      <c r="E69" s="94"/>
      <c r="F69" s="54"/>
      <c r="G69" s="55"/>
      <c r="J69" s="58"/>
    </row>
    <row r="70" spans="1:33" ht="16">
      <c r="C70" s="51"/>
      <c r="D70" s="55"/>
      <c r="E70" s="94"/>
      <c r="F70" s="54"/>
      <c r="G70" s="55"/>
      <c r="J70" s="58"/>
      <c r="K70" s="81" t="s">
        <v>269</v>
      </c>
      <c r="L70" s="82">
        <f t="shared" ref="L70:AG70" si="4">L68+L61+L52+L44</f>
        <v>15</v>
      </c>
      <c r="M70" s="82">
        <f t="shared" si="4"/>
        <v>26</v>
      </c>
      <c r="N70" s="82">
        <f t="shared" si="4"/>
        <v>11</v>
      </c>
      <c r="O70" s="82">
        <f t="shared" si="4"/>
        <v>15</v>
      </c>
      <c r="P70" s="82">
        <f t="shared" si="4"/>
        <v>5</v>
      </c>
      <c r="Q70" s="82">
        <f t="shared" si="4"/>
        <v>22</v>
      </c>
      <c r="R70" s="82">
        <f t="shared" si="4"/>
        <v>14</v>
      </c>
      <c r="S70" s="82">
        <f t="shared" si="4"/>
        <v>6</v>
      </c>
      <c r="T70" s="82">
        <f t="shared" si="4"/>
        <v>7</v>
      </c>
      <c r="U70" s="82">
        <f t="shared" si="4"/>
        <v>10</v>
      </c>
      <c r="V70" s="82">
        <f t="shared" si="4"/>
        <v>2</v>
      </c>
      <c r="W70" s="82">
        <f t="shared" si="4"/>
        <v>3</v>
      </c>
      <c r="X70" s="82">
        <f t="shared" si="4"/>
        <v>16</v>
      </c>
      <c r="Y70" s="82">
        <f t="shared" si="4"/>
        <v>2</v>
      </c>
      <c r="Z70" s="82">
        <f t="shared" si="4"/>
        <v>5</v>
      </c>
      <c r="AA70" s="82">
        <f t="shared" si="4"/>
        <v>7</v>
      </c>
      <c r="AB70" s="82">
        <f t="shared" si="4"/>
        <v>2</v>
      </c>
      <c r="AC70" s="82">
        <f t="shared" si="4"/>
        <v>2</v>
      </c>
      <c r="AD70" s="82">
        <f t="shared" si="4"/>
        <v>4</v>
      </c>
      <c r="AE70" s="82">
        <f t="shared" si="4"/>
        <v>7</v>
      </c>
      <c r="AF70" s="82">
        <f t="shared" si="4"/>
        <v>4</v>
      </c>
      <c r="AG70" s="82">
        <f t="shared" si="4"/>
        <v>1</v>
      </c>
    </row>
    <row r="71" spans="1:33" ht="13">
      <c r="C71" s="51"/>
      <c r="D71" s="55"/>
      <c r="E71" s="94"/>
      <c r="F71" s="54"/>
      <c r="G71" s="55"/>
      <c r="J71" s="58"/>
    </row>
    <row r="72" spans="1:33" ht="13">
      <c r="C72" s="51"/>
      <c r="D72" s="55"/>
      <c r="E72" s="94"/>
      <c r="F72" s="54"/>
      <c r="G72" s="55"/>
      <c r="J72" s="58"/>
    </row>
    <row r="73" spans="1:33" ht="13">
      <c r="C73" s="51"/>
      <c r="D73" s="55"/>
      <c r="E73" s="94"/>
      <c r="F73" s="54"/>
      <c r="G73" s="55"/>
      <c r="J73" s="58"/>
    </row>
    <row r="74" spans="1:33" ht="13">
      <c r="C74" s="51"/>
      <c r="D74" s="55"/>
      <c r="E74" s="94"/>
      <c r="F74" s="54"/>
      <c r="G74" s="55"/>
      <c r="J74" s="58"/>
    </row>
    <row r="75" spans="1:33" ht="13">
      <c r="C75" s="51"/>
      <c r="D75" s="55"/>
      <c r="E75" s="94"/>
      <c r="F75" s="54"/>
      <c r="G75" s="55"/>
      <c r="J75" s="58"/>
    </row>
    <row r="76" spans="1:33" ht="13">
      <c r="C76" s="51"/>
      <c r="D76" s="55"/>
      <c r="E76" s="94"/>
      <c r="F76" s="54"/>
      <c r="G76" s="55"/>
      <c r="J76" s="58"/>
    </row>
    <row r="77" spans="1:33" ht="13">
      <c r="C77" s="51"/>
      <c r="D77" s="55"/>
      <c r="E77" s="94"/>
      <c r="F77" s="54"/>
      <c r="G77" s="55"/>
      <c r="J77" s="58"/>
    </row>
    <row r="78" spans="1:33" ht="13">
      <c r="C78" s="51"/>
      <c r="D78" s="55"/>
      <c r="E78" s="94"/>
      <c r="F78" s="54"/>
      <c r="G78" s="55"/>
      <c r="J78" s="58"/>
    </row>
    <row r="79" spans="1:33" ht="13">
      <c r="C79" s="51"/>
      <c r="D79" s="55"/>
      <c r="E79" s="94"/>
      <c r="F79" s="54"/>
      <c r="G79" s="55"/>
      <c r="J79" s="58"/>
    </row>
    <row r="80" spans="1:33" ht="13">
      <c r="C80" s="51"/>
      <c r="D80" s="55"/>
      <c r="E80" s="94"/>
      <c r="F80" s="54"/>
      <c r="G80" s="55"/>
      <c r="J80" s="58"/>
    </row>
    <row r="81" spans="3:10" ht="13">
      <c r="C81" s="51"/>
      <c r="D81" s="55"/>
      <c r="E81" s="94"/>
      <c r="F81" s="54"/>
      <c r="G81" s="55"/>
      <c r="J81" s="58"/>
    </row>
    <row r="82" spans="3:10" ht="13">
      <c r="C82" s="51"/>
      <c r="D82" s="55"/>
      <c r="E82" s="94"/>
      <c r="F82" s="54"/>
      <c r="G82" s="55"/>
      <c r="J82" s="58"/>
    </row>
    <row r="83" spans="3:10" ht="13">
      <c r="C83" s="51"/>
      <c r="D83" s="55"/>
      <c r="E83" s="94"/>
      <c r="F83" s="54"/>
      <c r="G83" s="55"/>
      <c r="J83" s="58"/>
    </row>
    <row r="84" spans="3:10" ht="13">
      <c r="C84" s="51"/>
      <c r="D84" s="55"/>
      <c r="E84" s="94"/>
      <c r="F84" s="54"/>
      <c r="G84" s="55"/>
      <c r="J84" s="58"/>
    </row>
    <row r="85" spans="3:10" ht="13">
      <c r="C85" s="51"/>
      <c r="D85" s="55"/>
      <c r="E85" s="94"/>
      <c r="F85" s="54"/>
      <c r="G85" s="55"/>
      <c r="J85" s="58"/>
    </row>
    <row r="86" spans="3:10" ht="13">
      <c r="C86" s="51"/>
      <c r="D86" s="55"/>
      <c r="E86" s="94"/>
      <c r="F86" s="54"/>
      <c r="G86" s="55"/>
      <c r="J86" s="58"/>
    </row>
    <row r="87" spans="3:10" ht="13">
      <c r="C87" s="51"/>
      <c r="D87" s="55"/>
      <c r="E87" s="94"/>
      <c r="F87" s="54"/>
      <c r="G87" s="55"/>
      <c r="J87" s="58"/>
    </row>
    <row r="88" spans="3:10" ht="13">
      <c r="C88" s="51"/>
      <c r="D88" s="55"/>
      <c r="E88" s="94"/>
      <c r="F88" s="54"/>
      <c r="G88" s="55"/>
      <c r="J88" s="58"/>
    </row>
    <row r="89" spans="3:10" ht="13">
      <c r="C89" s="51"/>
      <c r="D89" s="55"/>
      <c r="E89" s="94"/>
      <c r="F89" s="54"/>
      <c r="G89" s="55"/>
      <c r="J89" s="58"/>
    </row>
    <row r="90" spans="3:10" ht="13">
      <c r="C90" s="51"/>
      <c r="D90" s="55"/>
      <c r="E90" s="94"/>
      <c r="F90" s="54"/>
      <c r="G90" s="55"/>
      <c r="J90" s="58"/>
    </row>
    <row r="91" spans="3:10" ht="13">
      <c r="C91" s="51"/>
      <c r="D91" s="55"/>
      <c r="E91" s="94"/>
      <c r="F91" s="54"/>
      <c r="G91" s="55"/>
      <c r="J91" s="58"/>
    </row>
    <row r="92" spans="3:10" ht="13">
      <c r="C92" s="51"/>
      <c r="D92" s="55"/>
      <c r="E92" s="94"/>
      <c r="F92" s="54"/>
      <c r="G92" s="55"/>
      <c r="J92" s="58"/>
    </row>
    <row r="93" spans="3:10" ht="13">
      <c r="C93" s="51"/>
      <c r="D93" s="55"/>
      <c r="E93" s="94"/>
      <c r="F93" s="54"/>
      <c r="G93" s="55"/>
      <c r="J93" s="58"/>
    </row>
    <row r="94" spans="3:10" ht="13">
      <c r="C94" s="51"/>
      <c r="D94" s="55"/>
      <c r="E94" s="94"/>
      <c r="F94" s="54"/>
      <c r="G94" s="55"/>
      <c r="J94" s="58"/>
    </row>
    <row r="95" spans="3:10" ht="13">
      <c r="C95" s="51"/>
      <c r="D95" s="55"/>
      <c r="E95" s="94"/>
      <c r="F95" s="54"/>
      <c r="G95" s="55"/>
      <c r="J95" s="58"/>
    </row>
    <row r="96" spans="3:10" ht="13">
      <c r="C96" s="51"/>
      <c r="D96" s="55"/>
      <c r="E96" s="94"/>
      <c r="F96" s="54"/>
      <c r="G96" s="55"/>
      <c r="J96" s="58"/>
    </row>
    <row r="97" spans="3:10" ht="13">
      <c r="C97" s="51"/>
      <c r="D97" s="55"/>
      <c r="E97" s="94"/>
      <c r="F97" s="54"/>
      <c r="G97" s="55"/>
      <c r="J97" s="58"/>
    </row>
    <row r="98" spans="3:10" ht="13">
      <c r="C98" s="51"/>
      <c r="D98" s="55"/>
      <c r="E98" s="94"/>
      <c r="F98" s="54"/>
      <c r="G98" s="55"/>
      <c r="J98" s="58"/>
    </row>
    <row r="99" spans="3:10" ht="13">
      <c r="C99" s="51"/>
      <c r="D99" s="55"/>
      <c r="E99" s="94"/>
      <c r="F99" s="54"/>
      <c r="G99" s="55"/>
      <c r="J99" s="58"/>
    </row>
    <row r="100" spans="3:10" ht="13">
      <c r="C100" s="51"/>
      <c r="D100" s="55"/>
      <c r="E100" s="94"/>
      <c r="F100" s="54"/>
      <c r="G100" s="55"/>
      <c r="J100" s="58"/>
    </row>
    <row r="101" spans="3:10" ht="13">
      <c r="C101" s="51"/>
      <c r="D101" s="55"/>
      <c r="E101" s="94"/>
      <c r="F101" s="54"/>
      <c r="G101" s="55"/>
      <c r="J101" s="58"/>
    </row>
    <row r="102" spans="3:10" ht="13">
      <c r="C102" s="51"/>
      <c r="D102" s="55"/>
      <c r="E102" s="94"/>
      <c r="F102" s="54"/>
      <c r="G102" s="55"/>
      <c r="J102" s="58"/>
    </row>
    <row r="103" spans="3:10" ht="13">
      <c r="C103" s="51"/>
      <c r="D103" s="55"/>
      <c r="E103" s="94"/>
      <c r="F103" s="54"/>
      <c r="G103" s="55"/>
      <c r="J103" s="58"/>
    </row>
    <row r="104" spans="3:10" ht="13">
      <c r="C104" s="51"/>
      <c r="D104" s="55"/>
      <c r="E104" s="94"/>
      <c r="F104" s="54"/>
      <c r="G104" s="55"/>
      <c r="J104" s="58"/>
    </row>
    <row r="105" spans="3:10" ht="13">
      <c r="C105" s="51"/>
      <c r="D105" s="55"/>
      <c r="E105" s="94"/>
      <c r="F105" s="54"/>
      <c r="G105" s="55"/>
      <c r="J105" s="58"/>
    </row>
    <row r="106" spans="3:10" ht="13">
      <c r="C106" s="51"/>
      <c r="D106" s="55"/>
      <c r="E106" s="94"/>
      <c r="F106" s="54"/>
      <c r="G106" s="55"/>
      <c r="J106" s="58"/>
    </row>
    <row r="107" spans="3:10" ht="13">
      <c r="C107" s="51"/>
      <c r="D107" s="55"/>
      <c r="E107" s="94"/>
      <c r="F107" s="54"/>
      <c r="G107" s="55"/>
      <c r="J107" s="58"/>
    </row>
    <row r="108" spans="3:10" ht="13">
      <c r="C108" s="51"/>
      <c r="D108" s="55"/>
      <c r="E108" s="94"/>
      <c r="F108" s="54"/>
      <c r="G108" s="55"/>
      <c r="J108" s="58"/>
    </row>
    <row r="109" spans="3:10" ht="13">
      <c r="C109" s="51"/>
      <c r="D109" s="55"/>
      <c r="E109" s="94"/>
      <c r="F109" s="54"/>
      <c r="G109" s="55"/>
      <c r="J109" s="58"/>
    </row>
    <row r="110" spans="3:10" ht="13">
      <c r="C110" s="51"/>
      <c r="D110" s="55"/>
      <c r="E110" s="94"/>
      <c r="F110" s="54"/>
      <c r="G110" s="55"/>
      <c r="J110" s="58"/>
    </row>
    <row r="111" spans="3:10" ht="13">
      <c r="C111" s="51"/>
      <c r="D111" s="55"/>
      <c r="E111" s="94"/>
      <c r="F111" s="54"/>
      <c r="G111" s="55"/>
      <c r="J111" s="58"/>
    </row>
    <row r="112" spans="3:10" ht="13">
      <c r="C112" s="51"/>
      <c r="D112" s="55"/>
      <c r="E112" s="94"/>
      <c r="F112" s="54"/>
      <c r="G112" s="55"/>
      <c r="J112" s="58"/>
    </row>
    <row r="113" spans="3:10" ht="13">
      <c r="C113" s="51"/>
      <c r="D113" s="55"/>
      <c r="E113" s="94"/>
      <c r="F113" s="54"/>
      <c r="G113" s="55"/>
      <c r="J113" s="58"/>
    </row>
    <row r="114" spans="3:10" ht="13">
      <c r="C114" s="51"/>
      <c r="D114" s="55"/>
      <c r="E114" s="94"/>
      <c r="F114" s="54"/>
      <c r="G114" s="55"/>
      <c r="J114" s="58"/>
    </row>
    <row r="115" spans="3:10" ht="13">
      <c r="C115" s="51"/>
      <c r="D115" s="55"/>
      <c r="E115" s="94"/>
      <c r="F115" s="54"/>
      <c r="G115" s="55"/>
      <c r="J115" s="58"/>
    </row>
    <row r="116" spans="3:10" ht="13">
      <c r="C116" s="51"/>
      <c r="D116" s="55"/>
      <c r="E116" s="94"/>
      <c r="F116" s="54"/>
      <c r="G116" s="55"/>
      <c r="J116" s="58"/>
    </row>
    <row r="117" spans="3:10" ht="13">
      <c r="C117" s="51"/>
      <c r="D117" s="55"/>
      <c r="E117" s="94"/>
      <c r="F117" s="54"/>
      <c r="G117" s="55"/>
      <c r="J117" s="58"/>
    </row>
    <row r="118" spans="3:10" ht="13">
      <c r="C118" s="51"/>
      <c r="D118" s="55"/>
      <c r="E118" s="94"/>
      <c r="F118" s="54"/>
      <c r="G118" s="55"/>
      <c r="J118" s="58"/>
    </row>
    <row r="119" spans="3:10" ht="13">
      <c r="C119" s="51"/>
      <c r="D119" s="55"/>
      <c r="E119" s="94"/>
      <c r="F119" s="54"/>
      <c r="G119" s="55"/>
      <c r="J119" s="58"/>
    </row>
    <row r="120" spans="3:10" ht="13">
      <c r="C120" s="51"/>
      <c r="D120" s="55"/>
      <c r="E120" s="94"/>
      <c r="F120" s="54"/>
      <c r="G120" s="55"/>
      <c r="J120" s="58"/>
    </row>
    <row r="121" spans="3:10" ht="13">
      <c r="C121" s="51"/>
      <c r="D121" s="55"/>
      <c r="E121" s="94"/>
      <c r="F121" s="54"/>
      <c r="G121" s="55"/>
      <c r="J121" s="58"/>
    </row>
    <row r="122" spans="3:10" ht="13">
      <c r="C122" s="51"/>
      <c r="D122" s="55"/>
      <c r="E122" s="94"/>
      <c r="F122" s="54"/>
      <c r="G122" s="55"/>
      <c r="J122" s="58"/>
    </row>
    <row r="123" spans="3:10" ht="13">
      <c r="C123" s="51"/>
      <c r="D123" s="55"/>
      <c r="E123" s="94"/>
      <c r="F123" s="54"/>
      <c r="G123" s="55"/>
      <c r="J123" s="58"/>
    </row>
    <row r="124" spans="3:10" ht="13">
      <c r="C124" s="51"/>
      <c r="D124" s="55"/>
      <c r="E124" s="94"/>
      <c r="F124" s="54"/>
      <c r="G124" s="55"/>
      <c r="J124" s="58"/>
    </row>
    <row r="125" spans="3:10" ht="13">
      <c r="C125" s="51"/>
      <c r="D125" s="55"/>
      <c r="E125" s="94"/>
      <c r="F125" s="54"/>
      <c r="G125" s="55"/>
      <c r="J125" s="58"/>
    </row>
    <row r="126" spans="3:10" ht="13">
      <c r="C126" s="51"/>
      <c r="D126" s="55"/>
      <c r="E126" s="94"/>
      <c r="F126" s="54"/>
      <c r="G126" s="55"/>
      <c r="J126" s="58"/>
    </row>
    <row r="127" spans="3:10" ht="13">
      <c r="C127" s="51"/>
      <c r="D127" s="55"/>
      <c r="E127" s="94"/>
      <c r="F127" s="54"/>
      <c r="G127" s="55"/>
      <c r="J127" s="58"/>
    </row>
    <row r="128" spans="3:10" ht="13">
      <c r="C128" s="51"/>
      <c r="D128" s="55"/>
      <c r="E128" s="94"/>
      <c r="F128" s="54"/>
      <c r="G128" s="55"/>
      <c r="J128" s="58"/>
    </row>
    <row r="129" spans="3:10" ht="13">
      <c r="C129" s="51"/>
      <c r="D129" s="55"/>
      <c r="E129" s="94"/>
      <c r="F129" s="54"/>
      <c r="G129" s="55"/>
      <c r="J129" s="58"/>
    </row>
    <row r="130" spans="3:10" ht="13">
      <c r="C130" s="51"/>
      <c r="D130" s="55"/>
      <c r="E130" s="94"/>
      <c r="F130" s="54"/>
      <c r="G130" s="55"/>
      <c r="J130" s="58"/>
    </row>
    <row r="131" spans="3:10" ht="13">
      <c r="C131" s="51"/>
      <c r="D131" s="55"/>
      <c r="E131" s="94"/>
      <c r="F131" s="54"/>
      <c r="G131" s="55"/>
      <c r="J131" s="58"/>
    </row>
    <row r="132" spans="3:10" ht="13">
      <c r="C132" s="51"/>
      <c r="D132" s="55"/>
      <c r="E132" s="94"/>
      <c r="F132" s="54"/>
      <c r="G132" s="55"/>
      <c r="J132" s="58"/>
    </row>
    <row r="133" spans="3:10" ht="13">
      <c r="C133" s="51"/>
      <c r="D133" s="55"/>
      <c r="E133" s="94"/>
      <c r="F133" s="54"/>
      <c r="G133" s="55"/>
      <c r="J133" s="58"/>
    </row>
    <row r="134" spans="3:10" ht="13">
      <c r="C134" s="51"/>
      <c r="D134" s="55"/>
      <c r="E134" s="94"/>
      <c r="F134" s="54"/>
      <c r="G134" s="55"/>
      <c r="J134" s="58"/>
    </row>
    <row r="135" spans="3:10" ht="13">
      <c r="C135" s="51"/>
      <c r="D135" s="55"/>
      <c r="E135" s="94"/>
      <c r="F135" s="54"/>
      <c r="G135" s="55"/>
      <c r="J135" s="58"/>
    </row>
    <row r="136" spans="3:10" ht="13">
      <c r="C136" s="51"/>
      <c r="D136" s="55"/>
      <c r="E136" s="94"/>
      <c r="F136" s="54"/>
      <c r="G136" s="55"/>
      <c r="J136" s="58"/>
    </row>
    <row r="137" spans="3:10" ht="13">
      <c r="C137" s="51"/>
      <c r="D137" s="55"/>
      <c r="E137" s="94"/>
      <c r="F137" s="54"/>
      <c r="G137" s="55"/>
      <c r="J137" s="58"/>
    </row>
    <row r="138" spans="3:10" ht="13">
      <c r="C138" s="51"/>
      <c r="D138" s="55"/>
      <c r="E138" s="94"/>
      <c r="F138" s="54"/>
      <c r="G138" s="55"/>
      <c r="J138" s="58"/>
    </row>
    <row r="139" spans="3:10" ht="13">
      <c r="C139" s="51"/>
      <c r="D139" s="55"/>
      <c r="E139" s="94"/>
      <c r="F139" s="54"/>
      <c r="G139" s="55"/>
      <c r="J139" s="58"/>
    </row>
    <row r="140" spans="3:10" ht="13">
      <c r="C140" s="51"/>
      <c r="D140" s="55"/>
      <c r="E140" s="94"/>
      <c r="F140" s="54"/>
      <c r="G140" s="55"/>
      <c r="J140" s="58"/>
    </row>
    <row r="141" spans="3:10" ht="13">
      <c r="C141" s="51"/>
      <c r="D141" s="55"/>
      <c r="E141" s="94"/>
      <c r="F141" s="54"/>
      <c r="G141" s="55"/>
      <c r="J141" s="58"/>
    </row>
    <row r="142" spans="3:10" ht="13">
      <c r="C142" s="51"/>
      <c r="D142" s="55"/>
      <c r="E142" s="94"/>
      <c r="F142" s="54"/>
      <c r="G142" s="55"/>
      <c r="J142" s="58"/>
    </row>
    <row r="143" spans="3:10" ht="13">
      <c r="C143" s="51"/>
      <c r="D143" s="55"/>
      <c r="E143" s="94"/>
      <c r="F143" s="54"/>
      <c r="G143" s="55"/>
      <c r="J143" s="58"/>
    </row>
    <row r="144" spans="3:10" ht="13">
      <c r="C144" s="51"/>
      <c r="D144" s="55"/>
      <c r="E144" s="94"/>
      <c r="F144" s="54"/>
      <c r="G144" s="55"/>
      <c r="J144" s="58"/>
    </row>
    <row r="145" spans="3:10" ht="13">
      <c r="C145" s="51"/>
      <c r="D145" s="55"/>
      <c r="E145" s="94"/>
      <c r="F145" s="54"/>
      <c r="G145" s="55"/>
      <c r="J145" s="58"/>
    </row>
    <row r="146" spans="3:10" ht="13">
      <c r="C146" s="51"/>
      <c r="D146" s="55"/>
      <c r="E146" s="94"/>
      <c r="F146" s="54"/>
      <c r="G146" s="55"/>
      <c r="J146" s="58"/>
    </row>
    <row r="147" spans="3:10" ht="13">
      <c r="C147" s="51"/>
      <c r="D147" s="55"/>
      <c r="E147" s="94"/>
      <c r="F147" s="54"/>
      <c r="G147" s="55"/>
      <c r="J147" s="58"/>
    </row>
    <row r="148" spans="3:10" ht="13">
      <c r="C148" s="51"/>
      <c r="D148" s="55"/>
      <c r="E148" s="94"/>
      <c r="F148" s="54"/>
      <c r="G148" s="55"/>
      <c r="J148" s="58"/>
    </row>
    <row r="149" spans="3:10" ht="13">
      <c r="C149" s="51"/>
      <c r="D149" s="55"/>
      <c r="E149" s="94"/>
      <c r="F149" s="54"/>
      <c r="G149" s="55"/>
      <c r="J149" s="58"/>
    </row>
    <row r="150" spans="3:10" ht="13">
      <c r="C150" s="51"/>
      <c r="D150" s="55"/>
      <c r="E150" s="94"/>
      <c r="F150" s="54"/>
      <c r="G150" s="55"/>
      <c r="J150" s="58"/>
    </row>
    <row r="151" spans="3:10" ht="13">
      <c r="C151" s="51"/>
      <c r="D151" s="55"/>
      <c r="E151" s="94"/>
      <c r="F151" s="54"/>
      <c r="G151" s="55"/>
      <c r="J151" s="58"/>
    </row>
    <row r="152" spans="3:10" ht="13">
      <c r="C152" s="51"/>
      <c r="D152" s="55"/>
      <c r="E152" s="94"/>
      <c r="F152" s="54"/>
      <c r="G152" s="55"/>
      <c r="J152" s="58"/>
    </row>
    <row r="153" spans="3:10" ht="13">
      <c r="C153" s="51"/>
      <c r="D153" s="55"/>
      <c r="E153" s="94"/>
      <c r="F153" s="54"/>
      <c r="G153" s="55"/>
      <c r="J153" s="58"/>
    </row>
    <row r="154" spans="3:10" ht="13">
      <c r="C154" s="51"/>
      <c r="D154" s="55"/>
      <c r="E154" s="94"/>
      <c r="F154" s="54"/>
      <c r="G154" s="55"/>
      <c r="J154" s="58"/>
    </row>
    <row r="155" spans="3:10" ht="13">
      <c r="C155" s="51"/>
      <c r="D155" s="55"/>
      <c r="E155" s="94"/>
      <c r="F155" s="54"/>
      <c r="G155" s="55"/>
      <c r="J155" s="58"/>
    </row>
    <row r="156" spans="3:10" ht="13">
      <c r="C156" s="51"/>
      <c r="D156" s="55"/>
      <c r="E156" s="94"/>
      <c r="F156" s="54"/>
      <c r="G156" s="55"/>
      <c r="J156" s="58"/>
    </row>
    <row r="157" spans="3:10" ht="13">
      <c r="C157" s="51"/>
      <c r="D157" s="55"/>
      <c r="E157" s="94"/>
      <c r="F157" s="54"/>
      <c r="G157" s="55"/>
      <c r="J157" s="58"/>
    </row>
    <row r="158" spans="3:10" ht="13">
      <c r="C158" s="51"/>
      <c r="D158" s="55"/>
      <c r="E158" s="94"/>
      <c r="F158" s="54"/>
      <c r="G158" s="55"/>
      <c r="J158" s="58"/>
    </row>
    <row r="159" spans="3:10" ht="13">
      <c r="C159" s="51"/>
      <c r="D159" s="55"/>
      <c r="E159" s="94"/>
      <c r="F159" s="54"/>
      <c r="G159" s="55"/>
      <c r="J159" s="58"/>
    </row>
    <row r="160" spans="3:10" ht="13">
      <c r="C160" s="51"/>
      <c r="D160" s="55"/>
      <c r="E160" s="94"/>
      <c r="F160" s="54"/>
      <c r="G160" s="55"/>
      <c r="J160" s="58"/>
    </row>
    <row r="161" spans="3:10" ht="13">
      <c r="C161" s="51"/>
      <c r="D161" s="55"/>
      <c r="E161" s="94"/>
      <c r="F161" s="54"/>
      <c r="G161" s="55"/>
      <c r="J161" s="58"/>
    </row>
    <row r="162" spans="3:10" ht="13">
      <c r="C162" s="51"/>
      <c r="D162" s="55"/>
      <c r="E162" s="94"/>
      <c r="F162" s="54"/>
      <c r="G162" s="55"/>
      <c r="J162" s="58"/>
    </row>
    <row r="163" spans="3:10" ht="13">
      <c r="C163" s="51"/>
      <c r="D163" s="55"/>
      <c r="E163" s="94"/>
      <c r="F163" s="54"/>
      <c r="G163" s="55"/>
      <c r="J163" s="58"/>
    </row>
    <row r="164" spans="3:10" ht="13">
      <c r="C164" s="51"/>
      <c r="D164" s="55"/>
      <c r="E164" s="94"/>
      <c r="F164" s="54"/>
      <c r="G164" s="55"/>
      <c r="J164" s="58"/>
    </row>
    <row r="165" spans="3:10" ht="13">
      <c r="C165" s="51"/>
      <c r="D165" s="55"/>
      <c r="E165" s="94"/>
      <c r="F165" s="54"/>
      <c r="G165" s="55"/>
      <c r="J165" s="58"/>
    </row>
    <row r="166" spans="3:10" ht="13">
      <c r="C166" s="51"/>
      <c r="D166" s="55"/>
      <c r="E166" s="94"/>
      <c r="F166" s="54"/>
      <c r="G166" s="55"/>
      <c r="J166" s="58"/>
    </row>
    <row r="167" spans="3:10" ht="13">
      <c r="C167" s="51"/>
      <c r="D167" s="55"/>
      <c r="E167" s="94"/>
      <c r="F167" s="54"/>
      <c r="G167" s="55"/>
      <c r="J167" s="58"/>
    </row>
    <row r="168" spans="3:10" ht="13">
      <c r="C168" s="51"/>
      <c r="D168" s="55"/>
      <c r="E168" s="94"/>
      <c r="F168" s="54"/>
      <c r="G168" s="55"/>
      <c r="J168" s="58"/>
    </row>
    <row r="169" spans="3:10" ht="13">
      <c r="C169" s="51"/>
      <c r="D169" s="55"/>
      <c r="E169" s="94"/>
      <c r="F169" s="54"/>
      <c r="G169" s="55"/>
      <c r="J169" s="58"/>
    </row>
    <row r="170" spans="3:10" ht="13">
      <c r="C170" s="51"/>
      <c r="D170" s="55"/>
      <c r="E170" s="94"/>
      <c r="F170" s="54"/>
      <c r="G170" s="55"/>
      <c r="J170" s="58"/>
    </row>
    <row r="171" spans="3:10" ht="13">
      <c r="C171" s="51"/>
      <c r="D171" s="55"/>
      <c r="E171" s="94"/>
      <c r="F171" s="54"/>
      <c r="G171" s="55"/>
      <c r="J171" s="58"/>
    </row>
    <row r="172" spans="3:10" ht="13">
      <c r="C172" s="51"/>
      <c r="D172" s="55"/>
      <c r="E172" s="94"/>
      <c r="F172" s="54"/>
      <c r="G172" s="55"/>
      <c r="J172" s="58"/>
    </row>
    <row r="173" spans="3:10" ht="13">
      <c r="C173" s="51"/>
      <c r="D173" s="55"/>
      <c r="E173" s="94"/>
      <c r="F173" s="54"/>
      <c r="G173" s="55"/>
      <c r="J173" s="58"/>
    </row>
    <row r="174" spans="3:10" ht="13">
      <c r="C174" s="51"/>
      <c r="D174" s="55"/>
      <c r="E174" s="94"/>
      <c r="F174" s="54"/>
      <c r="G174" s="55"/>
      <c r="J174" s="58"/>
    </row>
    <row r="175" spans="3:10" ht="13">
      <c r="C175" s="51"/>
      <c r="D175" s="55"/>
      <c r="E175" s="94"/>
      <c r="F175" s="54"/>
      <c r="G175" s="55"/>
      <c r="J175" s="58"/>
    </row>
    <row r="176" spans="3:10" ht="13">
      <c r="C176" s="51"/>
      <c r="D176" s="55"/>
      <c r="E176" s="94"/>
      <c r="F176" s="54"/>
      <c r="G176" s="55"/>
      <c r="J176" s="58"/>
    </row>
    <row r="177" spans="3:10" ht="13">
      <c r="C177" s="51"/>
      <c r="D177" s="55"/>
      <c r="E177" s="94"/>
      <c r="F177" s="54"/>
      <c r="G177" s="55"/>
      <c r="J177" s="58"/>
    </row>
    <row r="178" spans="3:10" ht="13">
      <c r="C178" s="51"/>
      <c r="D178" s="55"/>
      <c r="E178" s="94"/>
      <c r="F178" s="54"/>
      <c r="G178" s="55"/>
      <c r="J178" s="58"/>
    </row>
    <row r="179" spans="3:10" ht="13">
      <c r="C179" s="51"/>
      <c r="D179" s="55"/>
      <c r="E179" s="94"/>
      <c r="F179" s="54"/>
      <c r="G179" s="55"/>
      <c r="J179" s="58"/>
    </row>
    <row r="180" spans="3:10" ht="13">
      <c r="C180" s="51"/>
      <c r="D180" s="55"/>
      <c r="E180" s="94"/>
      <c r="F180" s="54"/>
      <c r="G180" s="55"/>
      <c r="J180" s="58"/>
    </row>
    <row r="181" spans="3:10" ht="13">
      <c r="C181" s="51"/>
      <c r="D181" s="55"/>
      <c r="E181" s="94"/>
      <c r="F181" s="54"/>
      <c r="G181" s="55"/>
      <c r="J181" s="58"/>
    </row>
    <row r="182" spans="3:10" ht="13">
      <c r="C182" s="51"/>
      <c r="D182" s="55"/>
      <c r="E182" s="94"/>
      <c r="F182" s="54"/>
      <c r="G182" s="55"/>
      <c r="J182" s="58"/>
    </row>
    <row r="183" spans="3:10" ht="13">
      <c r="C183" s="51"/>
      <c r="D183" s="55"/>
      <c r="E183" s="94"/>
      <c r="F183" s="54"/>
      <c r="G183" s="55"/>
      <c r="J183" s="58"/>
    </row>
    <row r="184" spans="3:10" ht="13">
      <c r="C184" s="51"/>
      <c r="D184" s="55"/>
      <c r="E184" s="94"/>
      <c r="F184" s="54"/>
      <c r="G184" s="55"/>
      <c r="J184" s="58"/>
    </row>
    <row r="185" spans="3:10" ht="13">
      <c r="C185" s="51"/>
      <c r="D185" s="55"/>
      <c r="E185" s="94"/>
      <c r="F185" s="54"/>
      <c r="G185" s="55"/>
      <c r="J185" s="58"/>
    </row>
    <row r="186" spans="3:10" ht="13">
      <c r="C186" s="51"/>
      <c r="D186" s="55"/>
      <c r="E186" s="94"/>
      <c r="F186" s="54"/>
      <c r="G186" s="55"/>
      <c r="J186" s="58"/>
    </row>
    <row r="187" spans="3:10" ht="13">
      <c r="C187" s="51"/>
      <c r="D187" s="55"/>
      <c r="E187" s="94"/>
      <c r="F187" s="54"/>
      <c r="G187" s="55"/>
      <c r="J187" s="58"/>
    </row>
    <row r="188" spans="3:10" ht="13">
      <c r="C188" s="51"/>
      <c r="D188" s="55"/>
      <c r="E188" s="94"/>
      <c r="F188" s="54"/>
      <c r="G188" s="55"/>
      <c r="J188" s="58"/>
    </row>
    <row r="189" spans="3:10" ht="13">
      <c r="C189" s="51"/>
      <c r="D189" s="55"/>
      <c r="E189" s="94"/>
      <c r="F189" s="54"/>
      <c r="G189" s="55"/>
      <c r="J189" s="58"/>
    </row>
    <row r="190" spans="3:10" ht="13">
      <c r="C190" s="51"/>
      <c r="D190" s="55"/>
      <c r="E190" s="94"/>
      <c r="F190" s="54"/>
      <c r="G190" s="55"/>
      <c r="J190" s="58"/>
    </row>
    <row r="191" spans="3:10" ht="13">
      <c r="C191" s="51"/>
      <c r="D191" s="55"/>
      <c r="E191" s="94"/>
      <c r="F191" s="54"/>
      <c r="G191" s="55"/>
      <c r="J191" s="58"/>
    </row>
    <row r="192" spans="3:10" ht="13">
      <c r="C192" s="51"/>
      <c r="D192" s="55"/>
      <c r="E192" s="94"/>
      <c r="F192" s="54"/>
      <c r="G192" s="55"/>
      <c r="J192" s="58"/>
    </row>
    <row r="193" spans="3:10" ht="13">
      <c r="C193" s="51"/>
      <c r="D193" s="55"/>
      <c r="E193" s="94"/>
      <c r="F193" s="54"/>
      <c r="G193" s="55"/>
      <c r="J193" s="58"/>
    </row>
    <row r="194" spans="3:10" ht="13">
      <c r="C194" s="51"/>
      <c r="D194" s="55"/>
      <c r="E194" s="94"/>
      <c r="F194" s="54"/>
      <c r="G194" s="55"/>
      <c r="J194" s="58"/>
    </row>
    <row r="195" spans="3:10" ht="13">
      <c r="C195" s="51"/>
      <c r="D195" s="55"/>
      <c r="E195" s="94"/>
      <c r="F195" s="54"/>
      <c r="G195" s="55"/>
      <c r="J195" s="58"/>
    </row>
    <row r="196" spans="3:10" ht="13">
      <c r="C196" s="51"/>
      <c r="D196" s="55"/>
      <c r="E196" s="94"/>
      <c r="F196" s="54"/>
      <c r="G196" s="55"/>
      <c r="J196" s="58"/>
    </row>
    <row r="197" spans="3:10" ht="13">
      <c r="C197" s="51"/>
      <c r="D197" s="55"/>
      <c r="E197" s="94"/>
      <c r="F197" s="54"/>
      <c r="G197" s="55"/>
      <c r="J197" s="58"/>
    </row>
    <row r="198" spans="3:10" ht="13">
      <c r="C198" s="51"/>
      <c r="D198" s="55"/>
      <c r="E198" s="94"/>
      <c r="F198" s="54"/>
      <c r="G198" s="55"/>
      <c r="J198" s="58"/>
    </row>
    <row r="199" spans="3:10" ht="13">
      <c r="C199" s="51"/>
      <c r="D199" s="55"/>
      <c r="E199" s="94"/>
      <c r="F199" s="54"/>
      <c r="G199" s="55"/>
      <c r="J199" s="58"/>
    </row>
    <row r="200" spans="3:10" ht="13">
      <c r="C200" s="51"/>
      <c r="D200" s="55"/>
      <c r="E200" s="94"/>
      <c r="F200" s="54"/>
      <c r="G200" s="55"/>
      <c r="J200" s="58"/>
    </row>
    <row r="201" spans="3:10" ht="13">
      <c r="C201" s="51"/>
      <c r="D201" s="55"/>
      <c r="E201" s="94"/>
      <c r="F201" s="54"/>
      <c r="G201" s="55"/>
      <c r="J201" s="58"/>
    </row>
    <row r="202" spans="3:10" ht="13">
      <c r="C202" s="51"/>
      <c r="D202" s="55"/>
      <c r="E202" s="94"/>
      <c r="F202" s="54"/>
      <c r="G202" s="55"/>
      <c r="J202" s="58"/>
    </row>
    <row r="203" spans="3:10" ht="13">
      <c r="C203" s="51"/>
      <c r="D203" s="55"/>
      <c r="E203" s="94"/>
      <c r="F203" s="54"/>
      <c r="G203" s="55"/>
      <c r="J203" s="58"/>
    </row>
    <row r="204" spans="3:10" ht="13">
      <c r="C204" s="51"/>
      <c r="D204" s="55"/>
      <c r="E204" s="94"/>
      <c r="F204" s="54"/>
      <c r="G204" s="55"/>
      <c r="J204" s="58"/>
    </row>
    <row r="205" spans="3:10" ht="13">
      <c r="C205" s="51"/>
      <c r="D205" s="55"/>
      <c r="E205" s="94"/>
      <c r="F205" s="54"/>
      <c r="G205" s="55"/>
      <c r="J205" s="58"/>
    </row>
    <row r="206" spans="3:10" ht="13">
      <c r="C206" s="51"/>
      <c r="D206" s="55"/>
      <c r="E206" s="94"/>
      <c r="F206" s="54"/>
      <c r="G206" s="55"/>
      <c r="J206" s="58"/>
    </row>
    <row r="207" spans="3:10" ht="13">
      <c r="C207" s="51"/>
      <c r="D207" s="55"/>
      <c r="E207" s="94"/>
      <c r="F207" s="54"/>
      <c r="G207" s="55"/>
      <c r="J207" s="58"/>
    </row>
    <row r="208" spans="3:10" ht="13">
      <c r="C208" s="51"/>
      <c r="D208" s="55"/>
      <c r="E208" s="94"/>
      <c r="F208" s="54"/>
      <c r="G208" s="55"/>
      <c r="J208" s="58"/>
    </row>
    <row r="209" spans="3:10" ht="13">
      <c r="C209" s="51"/>
      <c r="D209" s="55"/>
      <c r="E209" s="94"/>
      <c r="F209" s="54"/>
      <c r="G209" s="55"/>
      <c r="J209" s="58"/>
    </row>
    <row r="210" spans="3:10" ht="13">
      <c r="C210" s="51"/>
      <c r="D210" s="55"/>
      <c r="E210" s="94"/>
      <c r="F210" s="54"/>
      <c r="G210" s="55"/>
      <c r="J210" s="58"/>
    </row>
    <row r="211" spans="3:10" ht="13">
      <c r="C211" s="51"/>
      <c r="D211" s="55"/>
      <c r="E211" s="94"/>
      <c r="F211" s="54"/>
      <c r="G211" s="55"/>
      <c r="J211" s="58"/>
    </row>
    <row r="212" spans="3:10" ht="13">
      <c r="C212" s="51"/>
      <c r="D212" s="55"/>
      <c r="E212" s="94"/>
      <c r="F212" s="54"/>
      <c r="G212" s="55"/>
      <c r="J212" s="58"/>
    </row>
    <row r="213" spans="3:10" ht="13">
      <c r="C213" s="51"/>
      <c r="D213" s="55"/>
      <c r="E213" s="94"/>
      <c r="F213" s="54"/>
      <c r="G213" s="55"/>
      <c r="J213" s="58"/>
    </row>
    <row r="214" spans="3:10" ht="13">
      <c r="C214" s="51"/>
      <c r="D214" s="55"/>
      <c r="E214" s="94"/>
      <c r="F214" s="54"/>
      <c r="G214" s="55"/>
      <c r="J214" s="58"/>
    </row>
    <row r="215" spans="3:10" ht="13">
      <c r="C215" s="51"/>
      <c r="D215" s="55"/>
      <c r="E215" s="94"/>
      <c r="F215" s="54"/>
      <c r="G215" s="55"/>
      <c r="J215" s="58"/>
    </row>
    <row r="216" spans="3:10" ht="13">
      <c r="C216" s="51"/>
      <c r="D216" s="55"/>
      <c r="E216" s="94"/>
      <c r="F216" s="54"/>
      <c r="G216" s="55"/>
      <c r="J216" s="58"/>
    </row>
    <row r="217" spans="3:10" ht="13">
      <c r="C217" s="51"/>
      <c r="D217" s="55"/>
      <c r="E217" s="94"/>
      <c r="F217" s="54"/>
      <c r="G217" s="55"/>
      <c r="J217" s="58"/>
    </row>
    <row r="218" spans="3:10" ht="13">
      <c r="C218" s="51"/>
      <c r="D218" s="55"/>
      <c r="E218" s="94"/>
      <c r="F218" s="54"/>
      <c r="G218" s="55"/>
      <c r="J218" s="58"/>
    </row>
    <row r="219" spans="3:10" ht="13">
      <c r="C219" s="51"/>
      <c r="D219" s="55"/>
      <c r="E219" s="94"/>
      <c r="F219" s="54"/>
      <c r="G219" s="55"/>
      <c r="J219" s="58"/>
    </row>
    <row r="220" spans="3:10" ht="13">
      <c r="C220" s="51"/>
      <c r="D220" s="55"/>
      <c r="E220" s="94"/>
      <c r="F220" s="54"/>
      <c r="G220" s="55"/>
      <c r="J220" s="58"/>
    </row>
    <row r="221" spans="3:10" ht="13">
      <c r="C221" s="51"/>
      <c r="D221" s="55"/>
      <c r="E221" s="94"/>
      <c r="F221" s="54"/>
      <c r="G221" s="55"/>
      <c r="J221" s="58"/>
    </row>
    <row r="222" spans="3:10" ht="13">
      <c r="C222" s="51"/>
      <c r="D222" s="55"/>
      <c r="E222" s="94"/>
      <c r="F222" s="54"/>
      <c r="G222" s="55"/>
      <c r="J222" s="58"/>
    </row>
    <row r="223" spans="3:10" ht="13">
      <c r="C223" s="51"/>
      <c r="D223" s="55"/>
      <c r="E223" s="94"/>
      <c r="F223" s="54"/>
      <c r="G223" s="55"/>
      <c r="J223" s="58"/>
    </row>
    <row r="224" spans="3:10" ht="13">
      <c r="C224" s="51"/>
      <c r="D224" s="55"/>
      <c r="E224" s="94"/>
      <c r="F224" s="54"/>
      <c r="G224" s="55"/>
      <c r="J224" s="58"/>
    </row>
    <row r="225" spans="3:10" ht="13">
      <c r="C225" s="51"/>
      <c r="D225" s="55"/>
      <c r="E225" s="94"/>
      <c r="F225" s="54"/>
      <c r="G225" s="55"/>
      <c r="J225" s="58"/>
    </row>
    <row r="226" spans="3:10" ht="13">
      <c r="C226" s="51"/>
      <c r="D226" s="55"/>
      <c r="E226" s="94"/>
      <c r="F226" s="54"/>
      <c r="G226" s="55"/>
      <c r="J226" s="58"/>
    </row>
    <row r="227" spans="3:10" ht="13">
      <c r="C227" s="51"/>
      <c r="D227" s="55"/>
      <c r="E227" s="94"/>
      <c r="F227" s="54"/>
      <c r="G227" s="55"/>
      <c r="J227" s="58"/>
    </row>
    <row r="228" spans="3:10" ht="13">
      <c r="C228" s="51"/>
      <c r="D228" s="55"/>
      <c r="E228" s="94"/>
      <c r="F228" s="54"/>
      <c r="G228" s="55"/>
      <c r="J228" s="58"/>
    </row>
    <row r="229" spans="3:10" ht="13">
      <c r="C229" s="51"/>
      <c r="D229" s="55"/>
      <c r="E229" s="94"/>
      <c r="F229" s="54"/>
      <c r="G229" s="55"/>
      <c r="J229" s="58"/>
    </row>
    <row r="230" spans="3:10" ht="13">
      <c r="C230" s="51"/>
      <c r="D230" s="55"/>
      <c r="E230" s="94"/>
      <c r="F230" s="54"/>
      <c r="G230" s="55"/>
      <c r="J230" s="58"/>
    </row>
    <row r="231" spans="3:10" ht="13">
      <c r="C231" s="51"/>
      <c r="D231" s="55"/>
      <c r="E231" s="94"/>
      <c r="F231" s="54"/>
      <c r="G231" s="55"/>
      <c r="J231" s="58"/>
    </row>
    <row r="232" spans="3:10" ht="13">
      <c r="C232" s="51"/>
      <c r="D232" s="55"/>
      <c r="E232" s="94"/>
      <c r="F232" s="54"/>
      <c r="G232" s="55"/>
      <c r="J232" s="58"/>
    </row>
    <row r="233" spans="3:10" ht="13">
      <c r="C233" s="51"/>
      <c r="D233" s="55"/>
      <c r="E233" s="94"/>
      <c r="F233" s="54"/>
      <c r="G233" s="55"/>
      <c r="J233" s="58"/>
    </row>
    <row r="234" spans="3:10" ht="13">
      <c r="C234" s="51"/>
      <c r="D234" s="55"/>
      <c r="E234" s="94"/>
      <c r="F234" s="54"/>
      <c r="G234" s="55"/>
      <c r="J234" s="58"/>
    </row>
    <row r="235" spans="3:10" ht="13">
      <c r="C235" s="51"/>
      <c r="D235" s="55"/>
      <c r="E235" s="94"/>
      <c r="F235" s="54"/>
      <c r="G235" s="55"/>
      <c r="J235" s="58"/>
    </row>
    <row r="236" spans="3:10" ht="13">
      <c r="C236" s="51"/>
      <c r="D236" s="55"/>
      <c r="E236" s="94"/>
      <c r="F236" s="54"/>
      <c r="G236" s="55"/>
      <c r="J236" s="58"/>
    </row>
    <row r="237" spans="3:10" ht="13">
      <c r="C237" s="51"/>
      <c r="D237" s="55"/>
      <c r="E237" s="94"/>
      <c r="F237" s="54"/>
      <c r="G237" s="55"/>
      <c r="J237" s="58"/>
    </row>
    <row r="238" spans="3:10" ht="13">
      <c r="C238" s="51"/>
      <c r="D238" s="55"/>
      <c r="E238" s="94"/>
      <c r="F238" s="54"/>
      <c r="G238" s="55"/>
      <c r="J238" s="58"/>
    </row>
    <row r="239" spans="3:10" ht="13">
      <c r="C239" s="51"/>
      <c r="D239" s="55"/>
      <c r="E239" s="94"/>
      <c r="F239" s="54"/>
      <c r="G239" s="55"/>
      <c r="J239" s="58"/>
    </row>
    <row r="240" spans="3:10" ht="13">
      <c r="C240" s="51"/>
      <c r="D240" s="55"/>
      <c r="E240" s="94"/>
      <c r="F240" s="54"/>
      <c r="G240" s="55"/>
      <c r="J240" s="58"/>
    </row>
    <row r="241" spans="3:10" ht="13">
      <c r="C241" s="51"/>
      <c r="D241" s="55"/>
      <c r="E241" s="94"/>
      <c r="F241" s="54"/>
      <c r="G241" s="55"/>
      <c r="J241" s="58"/>
    </row>
    <row r="242" spans="3:10" ht="13">
      <c r="C242" s="51"/>
      <c r="D242" s="55"/>
      <c r="E242" s="94"/>
      <c r="F242" s="54"/>
      <c r="G242" s="55"/>
      <c r="J242" s="58"/>
    </row>
    <row r="243" spans="3:10" ht="13">
      <c r="C243" s="51"/>
      <c r="D243" s="55"/>
      <c r="E243" s="94"/>
      <c r="F243" s="54"/>
      <c r="G243" s="55"/>
      <c r="J243" s="58"/>
    </row>
    <row r="244" spans="3:10" ht="13">
      <c r="C244" s="51"/>
      <c r="D244" s="55"/>
      <c r="E244" s="94"/>
      <c r="F244" s="54"/>
      <c r="G244" s="55"/>
      <c r="J244" s="58"/>
    </row>
    <row r="245" spans="3:10" ht="13">
      <c r="C245" s="51"/>
      <c r="D245" s="55"/>
      <c r="E245" s="94"/>
      <c r="F245" s="54"/>
      <c r="G245" s="55"/>
      <c r="J245" s="58"/>
    </row>
    <row r="246" spans="3:10" ht="13">
      <c r="C246" s="51"/>
      <c r="D246" s="55"/>
      <c r="E246" s="94"/>
      <c r="F246" s="54"/>
      <c r="G246" s="55"/>
      <c r="J246" s="58"/>
    </row>
    <row r="247" spans="3:10" ht="13">
      <c r="C247" s="51"/>
      <c r="D247" s="55"/>
      <c r="E247" s="94"/>
      <c r="F247" s="54"/>
      <c r="G247" s="55"/>
      <c r="J247" s="58"/>
    </row>
    <row r="248" spans="3:10" ht="13">
      <c r="C248" s="51"/>
      <c r="D248" s="55"/>
      <c r="E248" s="94"/>
      <c r="F248" s="54"/>
      <c r="G248" s="55"/>
      <c r="J248" s="58"/>
    </row>
    <row r="249" spans="3:10" ht="13">
      <c r="C249" s="51"/>
      <c r="D249" s="55"/>
      <c r="E249" s="94"/>
      <c r="F249" s="54"/>
      <c r="G249" s="55"/>
      <c r="J249" s="58"/>
    </row>
    <row r="250" spans="3:10" ht="13">
      <c r="C250" s="51"/>
      <c r="D250" s="55"/>
      <c r="E250" s="94"/>
      <c r="F250" s="54"/>
      <c r="G250" s="55"/>
      <c r="J250" s="58"/>
    </row>
    <row r="251" spans="3:10" ht="13">
      <c r="C251" s="51"/>
      <c r="D251" s="55"/>
      <c r="E251" s="94"/>
      <c r="F251" s="54"/>
      <c r="G251" s="55"/>
      <c r="J251" s="58"/>
    </row>
    <row r="252" spans="3:10" ht="13">
      <c r="C252" s="51"/>
      <c r="D252" s="55"/>
      <c r="E252" s="94"/>
      <c r="F252" s="54"/>
      <c r="G252" s="55"/>
      <c r="J252" s="58"/>
    </row>
    <row r="253" spans="3:10" ht="13">
      <c r="C253" s="51"/>
      <c r="D253" s="55"/>
      <c r="E253" s="94"/>
      <c r="F253" s="54"/>
      <c r="G253" s="55"/>
      <c r="J253" s="58"/>
    </row>
    <row r="254" spans="3:10" ht="13">
      <c r="C254" s="51"/>
      <c r="D254" s="55"/>
      <c r="E254" s="94"/>
      <c r="F254" s="54"/>
      <c r="G254" s="55"/>
      <c r="J254" s="58"/>
    </row>
    <row r="255" spans="3:10" ht="13">
      <c r="C255" s="51"/>
      <c r="D255" s="55"/>
      <c r="E255" s="94"/>
      <c r="F255" s="54"/>
      <c r="G255" s="55"/>
      <c r="J255" s="58"/>
    </row>
    <row r="256" spans="3:10" ht="13">
      <c r="C256" s="51"/>
      <c r="D256" s="55"/>
      <c r="E256" s="94"/>
      <c r="F256" s="54"/>
      <c r="G256" s="55"/>
      <c r="J256" s="58"/>
    </row>
    <row r="257" spans="3:10" ht="13">
      <c r="C257" s="51"/>
      <c r="D257" s="55"/>
      <c r="E257" s="94"/>
      <c r="F257" s="54"/>
      <c r="G257" s="55"/>
      <c r="J257" s="58"/>
    </row>
    <row r="258" spans="3:10" ht="13">
      <c r="C258" s="51"/>
      <c r="D258" s="55"/>
      <c r="E258" s="94"/>
      <c r="F258" s="54"/>
      <c r="G258" s="55"/>
      <c r="J258" s="58"/>
    </row>
    <row r="259" spans="3:10" ht="13">
      <c r="C259" s="51"/>
      <c r="D259" s="55"/>
      <c r="E259" s="94"/>
      <c r="F259" s="54"/>
      <c r="G259" s="55"/>
      <c r="J259" s="58"/>
    </row>
    <row r="260" spans="3:10" ht="13">
      <c r="C260" s="51"/>
      <c r="D260" s="55"/>
      <c r="E260" s="94"/>
      <c r="F260" s="54"/>
      <c r="G260" s="55"/>
      <c r="J260" s="58"/>
    </row>
    <row r="261" spans="3:10" ht="13">
      <c r="C261" s="51"/>
      <c r="D261" s="55"/>
      <c r="E261" s="94"/>
      <c r="F261" s="54"/>
      <c r="G261" s="55"/>
      <c r="J261" s="58"/>
    </row>
    <row r="262" spans="3:10" ht="13">
      <c r="C262" s="51"/>
      <c r="D262" s="55"/>
      <c r="E262" s="94"/>
      <c r="F262" s="54"/>
      <c r="G262" s="55"/>
      <c r="J262" s="58"/>
    </row>
    <row r="263" spans="3:10" ht="13">
      <c r="C263" s="51"/>
      <c r="D263" s="55"/>
      <c r="E263" s="94"/>
      <c r="F263" s="54"/>
      <c r="G263" s="55"/>
      <c r="J263" s="58"/>
    </row>
    <row r="264" spans="3:10" ht="13">
      <c r="C264" s="51"/>
      <c r="D264" s="55"/>
      <c r="E264" s="94"/>
      <c r="F264" s="54"/>
      <c r="G264" s="55"/>
      <c r="J264" s="58"/>
    </row>
    <row r="265" spans="3:10" ht="13">
      <c r="C265" s="51"/>
      <c r="D265" s="55"/>
      <c r="E265" s="94"/>
      <c r="F265" s="54"/>
      <c r="G265" s="55"/>
      <c r="J265" s="58"/>
    </row>
    <row r="266" spans="3:10" ht="13">
      <c r="C266" s="51"/>
      <c r="D266" s="55"/>
      <c r="E266" s="94"/>
      <c r="F266" s="54"/>
      <c r="G266" s="55"/>
      <c r="J266" s="58"/>
    </row>
    <row r="267" spans="3:10" ht="13">
      <c r="C267" s="51"/>
      <c r="D267" s="55"/>
      <c r="E267" s="94"/>
      <c r="F267" s="54"/>
      <c r="G267" s="55"/>
      <c r="J267" s="58"/>
    </row>
    <row r="268" spans="3:10" ht="13">
      <c r="C268" s="51"/>
      <c r="D268" s="55"/>
      <c r="E268" s="94"/>
      <c r="F268" s="54"/>
      <c r="G268" s="55"/>
      <c r="J268" s="58"/>
    </row>
    <row r="269" spans="3:10" ht="13">
      <c r="C269" s="51"/>
      <c r="D269" s="55"/>
      <c r="E269" s="94"/>
      <c r="F269" s="54"/>
      <c r="G269" s="55"/>
      <c r="J269" s="58"/>
    </row>
    <row r="270" spans="3:10" ht="13">
      <c r="C270" s="51"/>
      <c r="D270" s="55"/>
      <c r="E270" s="94"/>
      <c r="F270" s="54"/>
      <c r="G270" s="55"/>
      <c r="J270" s="58"/>
    </row>
    <row r="271" spans="3:10" ht="13">
      <c r="C271" s="51"/>
      <c r="D271" s="55"/>
      <c r="E271" s="94"/>
      <c r="F271" s="54"/>
      <c r="G271" s="55"/>
      <c r="J271" s="58"/>
    </row>
    <row r="272" spans="3:10" ht="13">
      <c r="C272" s="51"/>
      <c r="D272" s="55"/>
      <c r="E272" s="94"/>
      <c r="F272" s="54"/>
      <c r="G272" s="55"/>
      <c r="J272" s="58"/>
    </row>
    <row r="273" spans="3:10" ht="13">
      <c r="C273" s="51"/>
      <c r="D273" s="55"/>
      <c r="E273" s="94"/>
      <c r="F273" s="54"/>
      <c r="G273" s="55"/>
      <c r="J273" s="58"/>
    </row>
    <row r="274" spans="3:10" ht="13">
      <c r="C274" s="51"/>
      <c r="D274" s="55"/>
      <c r="E274" s="94"/>
      <c r="F274" s="54"/>
      <c r="G274" s="55"/>
      <c r="J274" s="58"/>
    </row>
    <row r="275" spans="3:10" ht="13">
      <c r="C275" s="51"/>
      <c r="D275" s="55"/>
      <c r="E275" s="94"/>
      <c r="F275" s="54"/>
      <c r="G275" s="55"/>
      <c r="J275" s="58"/>
    </row>
    <row r="276" spans="3:10" ht="13">
      <c r="C276" s="51"/>
      <c r="D276" s="55"/>
      <c r="E276" s="94"/>
      <c r="F276" s="54"/>
      <c r="G276" s="55"/>
      <c r="J276" s="58"/>
    </row>
    <row r="277" spans="3:10" ht="13">
      <c r="C277" s="51"/>
      <c r="D277" s="55"/>
      <c r="E277" s="94"/>
      <c r="F277" s="54"/>
      <c r="G277" s="55"/>
      <c r="J277" s="58"/>
    </row>
    <row r="278" spans="3:10" ht="13">
      <c r="C278" s="51"/>
      <c r="D278" s="55"/>
      <c r="E278" s="94"/>
      <c r="F278" s="54"/>
      <c r="G278" s="55"/>
      <c r="J278" s="58"/>
    </row>
    <row r="279" spans="3:10" ht="13">
      <c r="C279" s="51"/>
      <c r="D279" s="55"/>
      <c r="E279" s="94"/>
      <c r="F279" s="54"/>
      <c r="G279" s="55"/>
      <c r="J279" s="58"/>
    </row>
    <row r="280" spans="3:10" ht="13">
      <c r="C280" s="51"/>
      <c r="D280" s="55"/>
      <c r="E280" s="94"/>
      <c r="F280" s="54"/>
      <c r="G280" s="55"/>
      <c r="J280" s="58"/>
    </row>
    <row r="281" spans="3:10" ht="13">
      <c r="C281" s="51"/>
      <c r="D281" s="55"/>
      <c r="E281" s="94"/>
      <c r="F281" s="54"/>
      <c r="G281" s="55"/>
      <c r="J281" s="58"/>
    </row>
    <row r="282" spans="3:10" ht="13">
      <c r="C282" s="51"/>
      <c r="D282" s="55"/>
      <c r="E282" s="94"/>
      <c r="F282" s="54"/>
      <c r="G282" s="55"/>
      <c r="J282" s="58"/>
    </row>
    <row r="283" spans="3:10" ht="13">
      <c r="C283" s="51"/>
      <c r="D283" s="55"/>
      <c r="E283" s="94"/>
      <c r="F283" s="54"/>
      <c r="G283" s="55"/>
      <c r="J283" s="58"/>
    </row>
    <row r="284" spans="3:10" ht="13">
      <c r="C284" s="51"/>
      <c r="D284" s="55"/>
      <c r="E284" s="94"/>
      <c r="F284" s="54"/>
      <c r="G284" s="55"/>
      <c r="J284" s="58"/>
    </row>
    <row r="285" spans="3:10" ht="13">
      <c r="C285" s="51"/>
      <c r="D285" s="55"/>
      <c r="E285" s="94"/>
      <c r="F285" s="54"/>
      <c r="G285" s="55"/>
      <c r="J285" s="58"/>
    </row>
    <row r="286" spans="3:10" ht="13">
      <c r="C286" s="51"/>
      <c r="D286" s="55"/>
      <c r="E286" s="94"/>
      <c r="F286" s="54"/>
      <c r="G286" s="55"/>
      <c r="J286" s="58"/>
    </row>
    <row r="287" spans="3:10" ht="13">
      <c r="C287" s="51"/>
      <c r="D287" s="55"/>
      <c r="E287" s="94"/>
      <c r="F287" s="54"/>
      <c r="G287" s="55"/>
      <c r="J287" s="58"/>
    </row>
    <row r="288" spans="3:10" ht="13">
      <c r="C288" s="51"/>
      <c r="D288" s="55"/>
      <c r="E288" s="94"/>
      <c r="F288" s="54"/>
      <c r="G288" s="55"/>
      <c r="J288" s="58"/>
    </row>
    <row r="289" spans="3:10" ht="13">
      <c r="C289" s="51"/>
      <c r="D289" s="55"/>
      <c r="E289" s="94"/>
      <c r="F289" s="54"/>
      <c r="G289" s="55"/>
      <c r="J289" s="58"/>
    </row>
    <row r="290" spans="3:10" ht="13">
      <c r="C290" s="51"/>
      <c r="D290" s="55"/>
      <c r="E290" s="94"/>
      <c r="F290" s="54"/>
      <c r="G290" s="55"/>
      <c r="J290" s="58"/>
    </row>
    <row r="291" spans="3:10" ht="13">
      <c r="C291" s="51"/>
      <c r="D291" s="55"/>
      <c r="E291" s="94"/>
      <c r="F291" s="54"/>
      <c r="G291" s="55"/>
      <c r="J291" s="58"/>
    </row>
    <row r="292" spans="3:10" ht="13">
      <c r="C292" s="51"/>
      <c r="D292" s="55"/>
      <c r="E292" s="94"/>
      <c r="F292" s="54"/>
      <c r="G292" s="55"/>
      <c r="J292" s="58"/>
    </row>
    <row r="293" spans="3:10" ht="13">
      <c r="C293" s="51"/>
      <c r="D293" s="55"/>
      <c r="E293" s="94"/>
      <c r="F293" s="54"/>
      <c r="G293" s="55"/>
      <c r="J293" s="58"/>
    </row>
    <row r="294" spans="3:10" ht="13">
      <c r="C294" s="51"/>
      <c r="D294" s="55"/>
      <c r="E294" s="94"/>
      <c r="F294" s="54"/>
      <c r="G294" s="55"/>
      <c r="J294" s="58"/>
    </row>
    <row r="295" spans="3:10" ht="13">
      <c r="C295" s="51"/>
      <c r="D295" s="55"/>
      <c r="E295" s="94"/>
      <c r="F295" s="54"/>
      <c r="G295" s="55"/>
      <c r="J295" s="58"/>
    </row>
    <row r="296" spans="3:10" ht="13">
      <c r="C296" s="51"/>
      <c r="D296" s="55"/>
      <c r="E296" s="94"/>
      <c r="F296" s="54"/>
      <c r="G296" s="55"/>
      <c r="J296" s="58"/>
    </row>
    <row r="297" spans="3:10" ht="13">
      <c r="C297" s="51"/>
      <c r="D297" s="55"/>
      <c r="E297" s="94"/>
      <c r="F297" s="54"/>
      <c r="G297" s="55"/>
      <c r="J297" s="58"/>
    </row>
    <row r="298" spans="3:10" ht="13">
      <c r="C298" s="51"/>
      <c r="D298" s="55"/>
      <c r="E298" s="94"/>
      <c r="F298" s="54"/>
      <c r="G298" s="55"/>
      <c r="J298" s="58"/>
    </row>
    <row r="299" spans="3:10" ht="13">
      <c r="C299" s="51"/>
      <c r="D299" s="55"/>
      <c r="E299" s="94"/>
      <c r="F299" s="54"/>
      <c r="G299" s="55"/>
      <c r="J299" s="58"/>
    </row>
    <row r="300" spans="3:10" ht="13">
      <c r="C300" s="51"/>
      <c r="D300" s="55"/>
      <c r="E300" s="94"/>
      <c r="F300" s="54"/>
      <c r="G300" s="55"/>
      <c r="J300" s="58"/>
    </row>
    <row r="301" spans="3:10" ht="13">
      <c r="C301" s="51"/>
      <c r="D301" s="55"/>
      <c r="E301" s="94"/>
      <c r="F301" s="54"/>
      <c r="G301" s="55"/>
      <c r="J301" s="58"/>
    </row>
    <row r="302" spans="3:10" ht="13">
      <c r="C302" s="51"/>
      <c r="D302" s="55"/>
      <c r="E302" s="94"/>
      <c r="F302" s="54"/>
      <c r="G302" s="55"/>
      <c r="J302" s="58"/>
    </row>
    <row r="303" spans="3:10" ht="13">
      <c r="C303" s="51"/>
      <c r="D303" s="55"/>
      <c r="E303" s="94"/>
      <c r="F303" s="54"/>
      <c r="G303" s="55"/>
      <c r="J303" s="58"/>
    </row>
    <row r="304" spans="3:10" ht="13">
      <c r="C304" s="51"/>
      <c r="D304" s="55"/>
      <c r="E304" s="94"/>
      <c r="F304" s="54"/>
      <c r="G304" s="55"/>
      <c r="J304" s="58"/>
    </row>
    <row r="305" spans="3:10" ht="13">
      <c r="C305" s="51"/>
      <c r="D305" s="55"/>
      <c r="E305" s="94"/>
      <c r="F305" s="54"/>
      <c r="G305" s="55"/>
      <c r="J305" s="58"/>
    </row>
    <row r="306" spans="3:10" ht="13">
      <c r="C306" s="51"/>
      <c r="D306" s="55"/>
      <c r="E306" s="94"/>
      <c r="F306" s="54"/>
      <c r="G306" s="55"/>
      <c r="J306" s="58"/>
    </row>
    <row r="307" spans="3:10" ht="13">
      <c r="C307" s="51"/>
      <c r="D307" s="55"/>
      <c r="E307" s="94"/>
      <c r="F307" s="54"/>
      <c r="G307" s="55"/>
      <c r="J307" s="58"/>
    </row>
    <row r="308" spans="3:10" ht="13">
      <c r="C308" s="51"/>
      <c r="D308" s="55"/>
      <c r="E308" s="94"/>
      <c r="F308" s="54"/>
      <c r="G308" s="55"/>
      <c r="J308" s="58"/>
    </row>
    <row r="309" spans="3:10" ht="13">
      <c r="C309" s="51"/>
      <c r="D309" s="55"/>
      <c r="E309" s="94"/>
      <c r="F309" s="54"/>
      <c r="G309" s="55"/>
      <c r="J309" s="58"/>
    </row>
    <row r="310" spans="3:10" ht="13">
      <c r="C310" s="51"/>
      <c r="D310" s="55"/>
      <c r="E310" s="94"/>
      <c r="F310" s="54"/>
      <c r="G310" s="55"/>
      <c r="J310" s="58"/>
    </row>
    <row r="311" spans="3:10" ht="13">
      <c r="C311" s="51"/>
      <c r="D311" s="55"/>
      <c r="E311" s="94"/>
      <c r="F311" s="54"/>
      <c r="G311" s="55"/>
      <c r="J311" s="58"/>
    </row>
    <row r="312" spans="3:10" ht="13">
      <c r="C312" s="51"/>
      <c r="D312" s="55"/>
      <c r="E312" s="94"/>
      <c r="F312" s="54"/>
      <c r="G312" s="55"/>
      <c r="J312" s="58"/>
    </row>
    <row r="313" spans="3:10" ht="13">
      <c r="C313" s="51"/>
      <c r="D313" s="55"/>
      <c r="E313" s="94"/>
      <c r="F313" s="54"/>
      <c r="G313" s="55"/>
      <c r="J313" s="58"/>
    </row>
    <row r="314" spans="3:10" ht="13">
      <c r="C314" s="51"/>
      <c r="D314" s="55"/>
      <c r="E314" s="94"/>
      <c r="F314" s="54"/>
      <c r="G314" s="55"/>
      <c r="J314" s="58"/>
    </row>
    <row r="315" spans="3:10" ht="13">
      <c r="C315" s="51"/>
      <c r="D315" s="55"/>
      <c r="E315" s="94"/>
      <c r="F315" s="54"/>
      <c r="G315" s="55"/>
      <c r="J315" s="58"/>
    </row>
    <row r="316" spans="3:10" ht="13">
      <c r="C316" s="51"/>
      <c r="D316" s="55"/>
      <c r="E316" s="94"/>
      <c r="F316" s="54"/>
      <c r="G316" s="55"/>
      <c r="J316" s="58"/>
    </row>
    <row r="317" spans="3:10" ht="13">
      <c r="C317" s="51"/>
      <c r="D317" s="55"/>
      <c r="E317" s="94"/>
      <c r="F317" s="54"/>
      <c r="G317" s="55"/>
      <c r="J317" s="58"/>
    </row>
    <row r="318" spans="3:10" ht="13">
      <c r="C318" s="51"/>
      <c r="D318" s="55"/>
      <c r="E318" s="94"/>
      <c r="F318" s="54"/>
      <c r="G318" s="55"/>
      <c r="J318" s="58"/>
    </row>
    <row r="319" spans="3:10" ht="13">
      <c r="C319" s="51"/>
      <c r="D319" s="55"/>
      <c r="E319" s="94"/>
      <c r="F319" s="54"/>
      <c r="G319" s="55"/>
      <c r="J319" s="58"/>
    </row>
    <row r="320" spans="3:10" ht="13">
      <c r="C320" s="51"/>
      <c r="D320" s="55"/>
      <c r="E320" s="94"/>
      <c r="F320" s="54"/>
      <c r="G320" s="55"/>
      <c r="J320" s="58"/>
    </row>
    <row r="321" spans="3:10" ht="13">
      <c r="C321" s="51"/>
      <c r="D321" s="55"/>
      <c r="E321" s="94"/>
      <c r="F321" s="54"/>
      <c r="G321" s="55"/>
      <c r="J321" s="58"/>
    </row>
    <row r="322" spans="3:10" ht="13">
      <c r="C322" s="51"/>
      <c r="D322" s="55"/>
      <c r="E322" s="94"/>
      <c r="F322" s="54"/>
      <c r="G322" s="55"/>
      <c r="J322" s="58"/>
    </row>
    <row r="323" spans="3:10" ht="13">
      <c r="C323" s="51"/>
      <c r="D323" s="55"/>
      <c r="E323" s="94"/>
      <c r="F323" s="54"/>
      <c r="G323" s="55"/>
      <c r="J323" s="58"/>
    </row>
    <row r="324" spans="3:10" ht="13">
      <c r="C324" s="51"/>
      <c r="D324" s="55"/>
      <c r="E324" s="94"/>
      <c r="F324" s="54"/>
      <c r="G324" s="55"/>
      <c r="J324" s="58"/>
    </row>
    <row r="325" spans="3:10" ht="13">
      <c r="C325" s="51"/>
      <c r="D325" s="55"/>
      <c r="E325" s="94"/>
      <c r="F325" s="54"/>
      <c r="G325" s="55"/>
      <c r="J325" s="58"/>
    </row>
    <row r="326" spans="3:10" ht="13">
      <c r="C326" s="51"/>
      <c r="D326" s="55"/>
      <c r="E326" s="94"/>
      <c r="F326" s="54"/>
      <c r="G326" s="55"/>
      <c r="J326" s="58"/>
    </row>
    <row r="327" spans="3:10" ht="13">
      <c r="C327" s="51"/>
      <c r="D327" s="55"/>
      <c r="E327" s="94"/>
      <c r="F327" s="54"/>
      <c r="G327" s="55"/>
      <c r="J327" s="58"/>
    </row>
    <row r="328" spans="3:10" ht="13">
      <c r="C328" s="51"/>
      <c r="D328" s="55"/>
      <c r="E328" s="94"/>
      <c r="F328" s="54"/>
      <c r="G328" s="55"/>
      <c r="J328" s="58"/>
    </row>
    <row r="329" spans="3:10" ht="13">
      <c r="C329" s="51"/>
      <c r="D329" s="55"/>
      <c r="E329" s="94"/>
      <c r="F329" s="54"/>
      <c r="G329" s="55"/>
      <c r="J329" s="58"/>
    </row>
    <row r="330" spans="3:10" ht="13">
      <c r="C330" s="51"/>
      <c r="D330" s="55"/>
      <c r="E330" s="94"/>
      <c r="F330" s="54"/>
      <c r="G330" s="55"/>
      <c r="J330" s="58"/>
    </row>
    <row r="331" spans="3:10" ht="13">
      <c r="C331" s="51"/>
      <c r="D331" s="55"/>
      <c r="E331" s="94"/>
      <c r="F331" s="54"/>
      <c r="G331" s="55"/>
      <c r="J331" s="58"/>
    </row>
    <row r="332" spans="3:10" ht="13">
      <c r="C332" s="51"/>
      <c r="D332" s="55"/>
      <c r="E332" s="94"/>
      <c r="F332" s="54"/>
      <c r="G332" s="55"/>
      <c r="J332" s="58"/>
    </row>
    <row r="333" spans="3:10" ht="13">
      <c r="C333" s="51"/>
      <c r="D333" s="55"/>
      <c r="E333" s="94"/>
      <c r="F333" s="54"/>
      <c r="G333" s="55"/>
      <c r="J333" s="58"/>
    </row>
    <row r="334" spans="3:10" ht="13">
      <c r="C334" s="51"/>
      <c r="D334" s="55"/>
      <c r="E334" s="94"/>
      <c r="F334" s="54"/>
      <c r="G334" s="55"/>
      <c r="J334" s="58"/>
    </row>
    <row r="335" spans="3:10" ht="13">
      <c r="C335" s="51"/>
      <c r="D335" s="55"/>
      <c r="E335" s="94"/>
      <c r="F335" s="54"/>
      <c r="G335" s="55"/>
      <c r="J335" s="58"/>
    </row>
    <row r="336" spans="3:10" ht="13">
      <c r="C336" s="51"/>
      <c r="D336" s="55"/>
      <c r="E336" s="94"/>
      <c r="F336" s="54"/>
      <c r="G336" s="55"/>
      <c r="J336" s="58"/>
    </row>
    <row r="337" spans="3:10" ht="13">
      <c r="C337" s="51"/>
      <c r="D337" s="55"/>
      <c r="E337" s="94"/>
      <c r="F337" s="54"/>
      <c r="G337" s="55"/>
      <c r="J337" s="58"/>
    </row>
    <row r="338" spans="3:10" ht="13">
      <c r="C338" s="51"/>
      <c r="D338" s="55"/>
      <c r="E338" s="94"/>
      <c r="F338" s="54"/>
      <c r="G338" s="55"/>
      <c r="J338" s="58"/>
    </row>
    <row r="339" spans="3:10" ht="13">
      <c r="C339" s="51"/>
      <c r="D339" s="55"/>
      <c r="E339" s="94"/>
      <c r="F339" s="54"/>
      <c r="G339" s="55"/>
      <c r="J339" s="58"/>
    </row>
    <row r="340" spans="3:10" ht="13">
      <c r="C340" s="51"/>
      <c r="D340" s="55"/>
      <c r="E340" s="94"/>
      <c r="F340" s="54"/>
      <c r="G340" s="55"/>
      <c r="J340" s="58"/>
    </row>
    <row r="341" spans="3:10" ht="13">
      <c r="C341" s="51"/>
      <c r="D341" s="55"/>
      <c r="E341" s="94"/>
      <c r="F341" s="54"/>
      <c r="G341" s="55"/>
      <c r="J341" s="58"/>
    </row>
    <row r="342" spans="3:10" ht="13">
      <c r="C342" s="51"/>
      <c r="D342" s="55"/>
      <c r="E342" s="94"/>
      <c r="F342" s="54"/>
      <c r="G342" s="55"/>
      <c r="J342" s="58"/>
    </row>
    <row r="343" spans="3:10" ht="13">
      <c r="C343" s="51"/>
      <c r="D343" s="55"/>
      <c r="E343" s="94"/>
      <c r="F343" s="54"/>
      <c r="G343" s="55"/>
      <c r="J343" s="58"/>
    </row>
    <row r="344" spans="3:10" ht="13">
      <c r="C344" s="51"/>
      <c r="D344" s="55"/>
      <c r="E344" s="94"/>
      <c r="F344" s="54"/>
      <c r="G344" s="55"/>
      <c r="J344" s="58"/>
    </row>
    <row r="345" spans="3:10" ht="13">
      <c r="C345" s="51"/>
      <c r="D345" s="55"/>
      <c r="E345" s="94"/>
      <c r="F345" s="54"/>
      <c r="G345" s="55"/>
      <c r="J345" s="58"/>
    </row>
    <row r="346" spans="3:10" ht="13">
      <c r="C346" s="51"/>
      <c r="D346" s="55"/>
      <c r="E346" s="94"/>
      <c r="F346" s="54"/>
      <c r="G346" s="55"/>
      <c r="J346" s="58"/>
    </row>
    <row r="347" spans="3:10" ht="13">
      <c r="C347" s="51"/>
      <c r="D347" s="55"/>
      <c r="E347" s="94"/>
      <c r="F347" s="54"/>
      <c r="G347" s="55"/>
      <c r="J347" s="58"/>
    </row>
    <row r="348" spans="3:10" ht="13">
      <c r="C348" s="51"/>
      <c r="D348" s="55"/>
      <c r="E348" s="94"/>
      <c r="F348" s="54"/>
      <c r="G348" s="55"/>
      <c r="J348" s="58"/>
    </row>
    <row r="349" spans="3:10" ht="13">
      <c r="C349" s="51"/>
      <c r="D349" s="55"/>
      <c r="E349" s="94"/>
      <c r="F349" s="54"/>
      <c r="G349" s="55"/>
      <c r="J349" s="58"/>
    </row>
    <row r="350" spans="3:10" ht="13">
      <c r="C350" s="51"/>
      <c r="D350" s="55"/>
      <c r="E350" s="94"/>
      <c r="F350" s="54"/>
      <c r="G350" s="55"/>
      <c r="J350" s="58"/>
    </row>
    <row r="351" spans="3:10" ht="13">
      <c r="C351" s="51"/>
      <c r="D351" s="55"/>
      <c r="E351" s="94"/>
      <c r="F351" s="54"/>
      <c r="G351" s="55"/>
      <c r="J351" s="58"/>
    </row>
    <row r="352" spans="3:10" ht="13">
      <c r="C352" s="51"/>
      <c r="D352" s="55"/>
      <c r="E352" s="94"/>
      <c r="F352" s="54"/>
      <c r="G352" s="55"/>
      <c r="J352" s="58"/>
    </row>
    <row r="353" spans="3:10" ht="13">
      <c r="C353" s="51"/>
      <c r="D353" s="55"/>
      <c r="E353" s="94"/>
      <c r="F353" s="54"/>
      <c r="G353" s="55"/>
      <c r="J353" s="58"/>
    </row>
    <row r="354" spans="3:10" ht="13">
      <c r="C354" s="51"/>
      <c r="D354" s="55"/>
      <c r="E354" s="94"/>
      <c r="F354" s="54"/>
      <c r="G354" s="55"/>
      <c r="J354" s="58"/>
    </row>
    <row r="355" spans="3:10" ht="13">
      <c r="C355" s="51"/>
      <c r="D355" s="55"/>
      <c r="E355" s="94"/>
      <c r="F355" s="54"/>
      <c r="G355" s="55"/>
      <c r="J355" s="58"/>
    </row>
    <row r="356" spans="3:10" ht="13">
      <c r="C356" s="51"/>
      <c r="D356" s="55"/>
      <c r="E356" s="94"/>
      <c r="F356" s="54"/>
      <c r="G356" s="55"/>
      <c r="J356" s="58"/>
    </row>
    <row r="357" spans="3:10" ht="13">
      <c r="C357" s="51"/>
      <c r="D357" s="55"/>
      <c r="E357" s="94"/>
      <c r="F357" s="54"/>
      <c r="G357" s="55"/>
      <c r="J357" s="58"/>
    </row>
    <row r="358" spans="3:10" ht="13">
      <c r="C358" s="51"/>
      <c r="D358" s="55"/>
      <c r="E358" s="94"/>
      <c r="F358" s="54"/>
      <c r="G358" s="55"/>
      <c r="J358" s="58"/>
    </row>
    <row r="359" spans="3:10" ht="13">
      <c r="C359" s="51"/>
      <c r="D359" s="55"/>
      <c r="E359" s="94"/>
      <c r="F359" s="54"/>
      <c r="G359" s="55"/>
      <c r="J359" s="58"/>
    </row>
    <row r="360" spans="3:10" ht="13">
      <c r="C360" s="51"/>
      <c r="D360" s="55"/>
      <c r="E360" s="94"/>
      <c r="F360" s="54"/>
      <c r="G360" s="55"/>
      <c r="J360" s="58"/>
    </row>
    <row r="361" spans="3:10" ht="13">
      <c r="C361" s="51"/>
      <c r="D361" s="55"/>
      <c r="E361" s="94"/>
      <c r="F361" s="54"/>
      <c r="G361" s="55"/>
      <c r="J361" s="58"/>
    </row>
    <row r="362" spans="3:10" ht="13">
      <c r="C362" s="51"/>
      <c r="D362" s="55"/>
      <c r="E362" s="94"/>
      <c r="F362" s="54"/>
      <c r="G362" s="55"/>
      <c r="J362" s="58"/>
    </row>
    <row r="363" spans="3:10" ht="13">
      <c r="C363" s="51"/>
      <c r="D363" s="55"/>
      <c r="E363" s="94"/>
      <c r="F363" s="54"/>
      <c r="G363" s="55"/>
      <c r="J363" s="58"/>
    </row>
    <row r="364" spans="3:10" ht="13">
      <c r="C364" s="51"/>
      <c r="D364" s="55"/>
      <c r="E364" s="94"/>
      <c r="F364" s="54"/>
      <c r="G364" s="55"/>
      <c r="J364" s="58"/>
    </row>
    <row r="365" spans="3:10" ht="13">
      <c r="C365" s="51"/>
      <c r="D365" s="55"/>
      <c r="E365" s="94"/>
      <c r="F365" s="54"/>
      <c r="G365" s="55"/>
      <c r="J365" s="58"/>
    </row>
    <row r="366" spans="3:10" ht="13">
      <c r="C366" s="51"/>
      <c r="D366" s="55"/>
      <c r="E366" s="94"/>
      <c r="F366" s="54"/>
      <c r="G366" s="55"/>
      <c r="J366" s="58"/>
    </row>
    <row r="367" spans="3:10" ht="13">
      <c r="C367" s="51"/>
      <c r="D367" s="55"/>
      <c r="E367" s="94"/>
      <c r="F367" s="54"/>
      <c r="G367" s="55"/>
      <c r="J367" s="58"/>
    </row>
    <row r="368" spans="3:10" ht="13">
      <c r="C368" s="51"/>
      <c r="D368" s="55"/>
      <c r="E368" s="94"/>
      <c r="F368" s="54"/>
      <c r="G368" s="55"/>
      <c r="J368" s="58"/>
    </row>
    <row r="369" spans="3:10" ht="13">
      <c r="C369" s="51"/>
      <c r="D369" s="55"/>
      <c r="E369" s="94"/>
      <c r="F369" s="54"/>
      <c r="G369" s="55"/>
      <c r="J369" s="58"/>
    </row>
    <row r="370" spans="3:10" ht="13">
      <c r="C370" s="51"/>
      <c r="D370" s="55"/>
      <c r="E370" s="94"/>
      <c r="F370" s="54"/>
      <c r="G370" s="55"/>
      <c r="J370" s="58"/>
    </row>
    <row r="371" spans="3:10" ht="13">
      <c r="C371" s="51"/>
      <c r="D371" s="55"/>
      <c r="E371" s="94"/>
      <c r="F371" s="54"/>
      <c r="G371" s="55"/>
      <c r="J371" s="58"/>
    </row>
    <row r="372" spans="3:10" ht="13">
      <c r="C372" s="51"/>
      <c r="D372" s="55"/>
      <c r="E372" s="94"/>
      <c r="F372" s="54"/>
      <c r="G372" s="55"/>
      <c r="J372" s="58"/>
    </row>
    <row r="373" spans="3:10" ht="13">
      <c r="C373" s="51"/>
      <c r="D373" s="55"/>
      <c r="E373" s="94"/>
      <c r="F373" s="54"/>
      <c r="G373" s="55"/>
      <c r="J373" s="58"/>
    </row>
    <row r="374" spans="3:10" ht="13">
      <c r="C374" s="51"/>
      <c r="D374" s="55"/>
      <c r="E374" s="94"/>
      <c r="F374" s="54"/>
      <c r="G374" s="55"/>
      <c r="J374" s="58"/>
    </row>
    <row r="375" spans="3:10" ht="13">
      <c r="C375" s="51"/>
      <c r="D375" s="55"/>
      <c r="E375" s="94"/>
      <c r="F375" s="54"/>
      <c r="G375" s="55"/>
      <c r="J375" s="58"/>
    </row>
    <row r="376" spans="3:10" ht="13">
      <c r="C376" s="51"/>
      <c r="D376" s="55"/>
      <c r="E376" s="94"/>
      <c r="F376" s="54"/>
      <c r="G376" s="55"/>
      <c r="J376" s="58"/>
    </row>
    <row r="377" spans="3:10" ht="13">
      <c r="C377" s="51"/>
      <c r="D377" s="55"/>
      <c r="E377" s="94"/>
      <c r="F377" s="54"/>
      <c r="G377" s="55"/>
      <c r="J377" s="58"/>
    </row>
    <row r="378" spans="3:10" ht="13">
      <c r="C378" s="51"/>
      <c r="D378" s="55"/>
      <c r="E378" s="94"/>
      <c r="F378" s="54"/>
      <c r="G378" s="55"/>
      <c r="J378" s="58"/>
    </row>
    <row r="379" spans="3:10" ht="13">
      <c r="C379" s="51"/>
      <c r="D379" s="55"/>
      <c r="E379" s="94"/>
      <c r="F379" s="54"/>
      <c r="G379" s="55"/>
      <c r="J379" s="58"/>
    </row>
    <row r="380" spans="3:10" ht="13">
      <c r="C380" s="51"/>
      <c r="D380" s="55"/>
      <c r="E380" s="94"/>
      <c r="F380" s="54"/>
      <c r="G380" s="55"/>
      <c r="J380" s="58"/>
    </row>
    <row r="381" spans="3:10" ht="13">
      <c r="C381" s="51"/>
      <c r="D381" s="55"/>
      <c r="E381" s="94"/>
      <c r="F381" s="54"/>
      <c r="G381" s="55"/>
      <c r="J381" s="58"/>
    </row>
    <row r="382" spans="3:10" ht="13">
      <c r="C382" s="51"/>
      <c r="D382" s="55"/>
      <c r="E382" s="94"/>
      <c r="F382" s="54"/>
      <c r="G382" s="55"/>
      <c r="J382" s="58"/>
    </row>
    <row r="383" spans="3:10" ht="13">
      <c r="C383" s="51"/>
      <c r="D383" s="55"/>
      <c r="E383" s="94"/>
      <c r="F383" s="54"/>
      <c r="G383" s="55"/>
      <c r="J383" s="58"/>
    </row>
    <row r="384" spans="3:10" ht="13">
      <c r="C384" s="51"/>
      <c r="D384" s="55"/>
      <c r="E384" s="94"/>
      <c r="F384" s="54"/>
      <c r="G384" s="55"/>
      <c r="J384" s="58"/>
    </row>
    <row r="385" spans="3:10" ht="13">
      <c r="C385" s="51"/>
      <c r="D385" s="55"/>
      <c r="E385" s="94"/>
      <c r="F385" s="54"/>
      <c r="G385" s="55"/>
      <c r="J385" s="58"/>
    </row>
    <row r="386" spans="3:10" ht="13">
      <c r="C386" s="51"/>
      <c r="D386" s="55"/>
      <c r="E386" s="94"/>
      <c r="F386" s="54"/>
      <c r="G386" s="55"/>
      <c r="J386" s="58"/>
    </row>
    <row r="387" spans="3:10" ht="13">
      <c r="C387" s="51"/>
      <c r="D387" s="55"/>
      <c r="E387" s="94"/>
      <c r="F387" s="54"/>
      <c r="G387" s="55"/>
      <c r="J387" s="58"/>
    </row>
    <row r="388" spans="3:10" ht="13">
      <c r="C388" s="51"/>
      <c r="D388" s="55"/>
      <c r="E388" s="94"/>
      <c r="F388" s="54"/>
      <c r="G388" s="55"/>
      <c r="J388" s="58"/>
    </row>
    <row r="389" spans="3:10" ht="13">
      <c r="C389" s="51"/>
      <c r="D389" s="55"/>
      <c r="E389" s="94"/>
      <c r="F389" s="54"/>
      <c r="G389" s="55"/>
      <c r="J389" s="58"/>
    </row>
    <row r="390" spans="3:10" ht="13">
      <c r="C390" s="51"/>
      <c r="D390" s="55"/>
      <c r="E390" s="94"/>
      <c r="F390" s="54"/>
      <c r="G390" s="55"/>
      <c r="J390" s="58"/>
    </row>
    <row r="391" spans="3:10" ht="13">
      <c r="C391" s="51"/>
      <c r="D391" s="55"/>
      <c r="E391" s="94"/>
      <c r="F391" s="54"/>
      <c r="G391" s="55"/>
      <c r="J391" s="58"/>
    </row>
    <row r="392" spans="3:10" ht="13">
      <c r="C392" s="51"/>
      <c r="D392" s="55"/>
      <c r="E392" s="94"/>
      <c r="F392" s="54"/>
      <c r="G392" s="55"/>
      <c r="J392" s="58"/>
    </row>
    <row r="393" spans="3:10" ht="13">
      <c r="C393" s="51"/>
      <c r="D393" s="55"/>
      <c r="E393" s="94"/>
      <c r="F393" s="54"/>
      <c r="G393" s="55"/>
      <c r="J393" s="58"/>
    </row>
    <row r="394" spans="3:10" ht="13">
      <c r="C394" s="51"/>
      <c r="D394" s="55"/>
      <c r="E394" s="94"/>
      <c r="F394" s="54"/>
      <c r="G394" s="55"/>
      <c r="J394" s="58"/>
    </row>
    <row r="395" spans="3:10" ht="13">
      <c r="C395" s="51"/>
      <c r="D395" s="55"/>
      <c r="E395" s="94"/>
      <c r="F395" s="54"/>
      <c r="G395" s="55"/>
      <c r="J395" s="58"/>
    </row>
    <row r="396" spans="3:10" ht="13">
      <c r="C396" s="51"/>
      <c r="D396" s="55"/>
      <c r="E396" s="94"/>
      <c r="F396" s="54"/>
      <c r="G396" s="55"/>
      <c r="J396" s="58"/>
    </row>
    <row r="397" spans="3:10" ht="13">
      <c r="C397" s="51"/>
      <c r="D397" s="55"/>
      <c r="E397" s="94"/>
      <c r="F397" s="54"/>
      <c r="G397" s="55"/>
      <c r="J397" s="58"/>
    </row>
    <row r="398" spans="3:10" ht="13">
      <c r="C398" s="51"/>
      <c r="D398" s="55"/>
      <c r="E398" s="94"/>
      <c r="F398" s="54"/>
      <c r="G398" s="55"/>
      <c r="J398" s="58"/>
    </row>
    <row r="399" spans="3:10" ht="13">
      <c r="C399" s="51"/>
      <c r="D399" s="55"/>
      <c r="E399" s="94"/>
      <c r="F399" s="54"/>
      <c r="G399" s="55"/>
      <c r="J399" s="58"/>
    </row>
    <row r="400" spans="3:10" ht="13">
      <c r="C400" s="51"/>
      <c r="D400" s="55"/>
      <c r="E400" s="94"/>
      <c r="F400" s="54"/>
      <c r="G400" s="55"/>
      <c r="J400" s="58"/>
    </row>
    <row r="401" spans="3:10" ht="13">
      <c r="C401" s="51"/>
      <c r="D401" s="55"/>
      <c r="E401" s="94"/>
      <c r="F401" s="54"/>
      <c r="G401" s="55"/>
      <c r="J401" s="58"/>
    </row>
    <row r="402" spans="3:10" ht="13">
      <c r="C402" s="51"/>
      <c r="D402" s="55"/>
      <c r="E402" s="94"/>
      <c r="F402" s="54"/>
      <c r="G402" s="55"/>
      <c r="J402" s="58"/>
    </row>
    <row r="403" spans="3:10" ht="13">
      <c r="C403" s="51"/>
      <c r="D403" s="55"/>
      <c r="E403" s="94"/>
      <c r="F403" s="54"/>
      <c r="G403" s="55"/>
      <c r="J403" s="58"/>
    </row>
    <row r="404" spans="3:10" ht="13">
      <c r="C404" s="51"/>
      <c r="D404" s="55"/>
      <c r="E404" s="94"/>
      <c r="F404" s="54"/>
      <c r="G404" s="55"/>
      <c r="J404" s="58"/>
    </row>
    <row r="405" spans="3:10" ht="13">
      <c r="C405" s="51"/>
      <c r="D405" s="55"/>
      <c r="E405" s="94"/>
      <c r="F405" s="54"/>
      <c r="G405" s="55"/>
      <c r="J405" s="58"/>
    </row>
    <row r="406" spans="3:10" ht="13">
      <c r="C406" s="51"/>
      <c r="D406" s="55"/>
      <c r="E406" s="94"/>
      <c r="F406" s="54"/>
      <c r="G406" s="55"/>
      <c r="J406" s="58"/>
    </row>
    <row r="407" spans="3:10" ht="13">
      <c r="C407" s="51"/>
      <c r="D407" s="55"/>
      <c r="E407" s="94"/>
      <c r="F407" s="54"/>
      <c r="G407" s="55"/>
      <c r="J407" s="58"/>
    </row>
    <row r="408" spans="3:10" ht="13">
      <c r="C408" s="51"/>
      <c r="D408" s="55"/>
      <c r="E408" s="94"/>
      <c r="F408" s="54"/>
      <c r="G408" s="55"/>
      <c r="J408" s="58"/>
    </row>
    <row r="409" spans="3:10" ht="13">
      <c r="C409" s="51"/>
      <c r="D409" s="55"/>
      <c r="E409" s="94"/>
      <c r="F409" s="54"/>
      <c r="G409" s="55"/>
      <c r="J409" s="58"/>
    </row>
    <row r="410" spans="3:10" ht="13">
      <c r="C410" s="51"/>
      <c r="D410" s="55"/>
      <c r="E410" s="94"/>
      <c r="F410" s="54"/>
      <c r="G410" s="55"/>
      <c r="J410" s="58"/>
    </row>
    <row r="411" spans="3:10" ht="13">
      <c r="C411" s="51"/>
      <c r="D411" s="55"/>
      <c r="E411" s="94"/>
      <c r="F411" s="54"/>
      <c r="G411" s="55"/>
      <c r="J411" s="58"/>
    </row>
    <row r="412" spans="3:10" ht="13">
      <c r="C412" s="51"/>
      <c r="D412" s="55"/>
      <c r="E412" s="94"/>
      <c r="F412" s="54"/>
      <c r="G412" s="55"/>
      <c r="J412" s="58"/>
    </row>
    <row r="413" spans="3:10" ht="13">
      <c r="C413" s="51"/>
      <c r="D413" s="55"/>
      <c r="E413" s="94"/>
      <c r="F413" s="54"/>
      <c r="G413" s="55"/>
      <c r="J413" s="58"/>
    </row>
    <row r="414" spans="3:10" ht="13">
      <c r="C414" s="51"/>
      <c r="D414" s="55"/>
      <c r="E414" s="94"/>
      <c r="F414" s="54"/>
      <c r="G414" s="55"/>
      <c r="J414" s="58"/>
    </row>
    <row r="415" spans="3:10" ht="13">
      <c r="C415" s="51"/>
      <c r="D415" s="55"/>
      <c r="E415" s="94"/>
      <c r="F415" s="54"/>
      <c r="G415" s="55"/>
      <c r="J415" s="58"/>
    </row>
    <row r="416" spans="3:10" ht="13">
      <c r="C416" s="51"/>
      <c r="D416" s="55"/>
      <c r="E416" s="94"/>
      <c r="F416" s="54"/>
      <c r="G416" s="55"/>
      <c r="J416" s="58"/>
    </row>
    <row r="417" spans="3:10" ht="13">
      <c r="C417" s="51"/>
      <c r="D417" s="55"/>
      <c r="E417" s="94"/>
      <c r="F417" s="54"/>
      <c r="G417" s="55"/>
      <c r="J417" s="58"/>
    </row>
    <row r="418" spans="3:10" ht="13">
      <c r="C418" s="51"/>
      <c r="D418" s="55"/>
      <c r="E418" s="94"/>
      <c r="F418" s="54"/>
      <c r="G418" s="55"/>
      <c r="J418" s="58"/>
    </row>
    <row r="419" spans="3:10" ht="13">
      <c r="C419" s="51"/>
      <c r="D419" s="55"/>
      <c r="E419" s="94"/>
      <c r="F419" s="54"/>
      <c r="G419" s="55"/>
      <c r="J419" s="58"/>
    </row>
    <row r="420" spans="3:10" ht="13">
      <c r="C420" s="51"/>
      <c r="D420" s="55"/>
      <c r="E420" s="94"/>
      <c r="F420" s="54"/>
      <c r="G420" s="55"/>
      <c r="J420" s="58"/>
    </row>
    <row r="421" spans="3:10" ht="13">
      <c r="C421" s="51"/>
      <c r="D421" s="55"/>
      <c r="E421" s="94"/>
      <c r="F421" s="54"/>
      <c r="G421" s="55"/>
      <c r="J421" s="58"/>
    </row>
    <row r="422" spans="3:10" ht="13">
      <c r="C422" s="51"/>
      <c r="D422" s="55"/>
      <c r="E422" s="94"/>
      <c r="F422" s="54"/>
      <c r="G422" s="55"/>
      <c r="J422" s="58"/>
    </row>
    <row r="423" spans="3:10" ht="13">
      <c r="C423" s="51"/>
      <c r="D423" s="55"/>
      <c r="E423" s="94"/>
      <c r="F423" s="54"/>
      <c r="G423" s="55"/>
      <c r="J423" s="58"/>
    </row>
    <row r="424" spans="3:10" ht="13">
      <c r="C424" s="51"/>
      <c r="D424" s="55"/>
      <c r="E424" s="94"/>
      <c r="F424" s="54"/>
      <c r="G424" s="55"/>
      <c r="J424" s="58"/>
    </row>
    <row r="425" spans="3:10" ht="13">
      <c r="C425" s="51"/>
      <c r="D425" s="55"/>
      <c r="E425" s="94"/>
      <c r="F425" s="54"/>
      <c r="G425" s="55"/>
      <c r="J425" s="58"/>
    </row>
    <row r="426" spans="3:10" ht="13">
      <c r="C426" s="51"/>
      <c r="D426" s="55"/>
      <c r="E426" s="94"/>
      <c r="F426" s="54"/>
      <c r="G426" s="55"/>
      <c r="J426" s="58"/>
    </row>
    <row r="427" spans="3:10" ht="13">
      <c r="C427" s="51"/>
      <c r="D427" s="55"/>
      <c r="E427" s="94"/>
      <c r="F427" s="54"/>
      <c r="G427" s="55"/>
      <c r="J427" s="58"/>
    </row>
    <row r="428" spans="3:10" ht="13">
      <c r="C428" s="51"/>
      <c r="D428" s="55"/>
      <c r="E428" s="94"/>
      <c r="F428" s="54"/>
      <c r="G428" s="55"/>
      <c r="J428" s="58"/>
    </row>
    <row r="429" spans="3:10" ht="13">
      <c r="C429" s="51"/>
      <c r="D429" s="55"/>
      <c r="E429" s="94"/>
      <c r="F429" s="54"/>
      <c r="G429" s="55"/>
      <c r="J429" s="58"/>
    </row>
    <row r="430" spans="3:10" ht="13">
      <c r="C430" s="51"/>
      <c r="D430" s="55"/>
      <c r="E430" s="94"/>
      <c r="F430" s="54"/>
      <c r="G430" s="55"/>
      <c r="J430" s="58"/>
    </row>
    <row r="431" spans="3:10" ht="13">
      <c r="C431" s="51"/>
      <c r="D431" s="55"/>
      <c r="E431" s="94"/>
      <c r="F431" s="54"/>
      <c r="G431" s="55"/>
      <c r="J431" s="58"/>
    </row>
    <row r="432" spans="3:10" ht="13">
      <c r="C432" s="51"/>
      <c r="D432" s="55"/>
      <c r="E432" s="94"/>
      <c r="F432" s="54"/>
      <c r="G432" s="55"/>
      <c r="J432" s="58"/>
    </row>
    <row r="433" spans="3:10" ht="13">
      <c r="C433" s="51"/>
      <c r="D433" s="55"/>
      <c r="E433" s="94"/>
      <c r="F433" s="54"/>
      <c r="G433" s="55"/>
      <c r="J433" s="58"/>
    </row>
    <row r="434" spans="3:10" ht="13">
      <c r="C434" s="51"/>
      <c r="D434" s="55"/>
      <c r="E434" s="94"/>
      <c r="F434" s="54"/>
      <c r="G434" s="55"/>
      <c r="J434" s="58"/>
    </row>
    <row r="435" spans="3:10" ht="13">
      <c r="C435" s="51"/>
      <c r="D435" s="55"/>
      <c r="E435" s="94"/>
      <c r="F435" s="54"/>
      <c r="G435" s="55"/>
      <c r="J435" s="58"/>
    </row>
    <row r="436" spans="3:10" ht="13">
      <c r="C436" s="51"/>
      <c r="D436" s="55"/>
      <c r="E436" s="94"/>
      <c r="F436" s="54"/>
      <c r="G436" s="55"/>
      <c r="J436" s="58"/>
    </row>
    <row r="437" spans="3:10" ht="13">
      <c r="C437" s="51"/>
      <c r="D437" s="55"/>
      <c r="E437" s="94"/>
      <c r="F437" s="54"/>
      <c r="G437" s="55"/>
      <c r="J437" s="58"/>
    </row>
    <row r="438" spans="3:10" ht="13">
      <c r="C438" s="51"/>
      <c r="D438" s="55"/>
      <c r="E438" s="94"/>
      <c r="F438" s="54"/>
      <c r="G438" s="55"/>
      <c r="J438" s="58"/>
    </row>
    <row r="439" spans="3:10" ht="13">
      <c r="C439" s="51"/>
      <c r="D439" s="55"/>
      <c r="E439" s="94"/>
      <c r="F439" s="54"/>
      <c r="G439" s="55"/>
      <c r="J439" s="58"/>
    </row>
    <row r="440" spans="3:10" ht="13">
      <c r="C440" s="51"/>
      <c r="D440" s="55"/>
      <c r="E440" s="94"/>
      <c r="F440" s="54"/>
      <c r="G440" s="55"/>
      <c r="J440" s="58"/>
    </row>
    <row r="441" spans="3:10" ht="13">
      <c r="C441" s="51"/>
      <c r="D441" s="55"/>
      <c r="E441" s="94"/>
      <c r="F441" s="54"/>
      <c r="G441" s="55"/>
      <c r="J441" s="58"/>
    </row>
    <row r="442" spans="3:10" ht="13">
      <c r="C442" s="51"/>
      <c r="D442" s="55"/>
      <c r="E442" s="94"/>
      <c r="F442" s="54"/>
      <c r="G442" s="55"/>
      <c r="J442" s="58"/>
    </row>
    <row r="443" spans="3:10" ht="13">
      <c r="C443" s="51"/>
      <c r="D443" s="55"/>
      <c r="E443" s="94"/>
      <c r="F443" s="54"/>
      <c r="G443" s="55"/>
      <c r="J443" s="58"/>
    </row>
    <row r="444" spans="3:10" ht="13">
      <c r="C444" s="51"/>
      <c r="D444" s="55"/>
      <c r="E444" s="94"/>
      <c r="F444" s="54"/>
      <c r="G444" s="55"/>
      <c r="J444" s="58"/>
    </row>
    <row r="445" spans="3:10" ht="13">
      <c r="C445" s="51"/>
      <c r="D445" s="55"/>
      <c r="E445" s="94"/>
      <c r="F445" s="54"/>
      <c r="G445" s="55"/>
      <c r="J445" s="58"/>
    </row>
    <row r="446" spans="3:10" ht="13">
      <c r="C446" s="51"/>
      <c r="D446" s="55"/>
      <c r="E446" s="94"/>
      <c r="F446" s="54"/>
      <c r="G446" s="55"/>
      <c r="J446" s="58"/>
    </row>
    <row r="447" spans="3:10" ht="13">
      <c r="C447" s="51"/>
      <c r="D447" s="55"/>
      <c r="E447" s="94"/>
      <c r="F447" s="54"/>
      <c r="G447" s="55"/>
      <c r="J447" s="58"/>
    </row>
    <row r="448" spans="3:10" ht="13">
      <c r="C448" s="51"/>
      <c r="D448" s="55"/>
      <c r="E448" s="94"/>
      <c r="F448" s="54"/>
      <c r="G448" s="55"/>
      <c r="J448" s="58"/>
    </row>
    <row r="449" spans="3:10" ht="13">
      <c r="C449" s="51"/>
      <c r="D449" s="55"/>
      <c r="E449" s="94"/>
      <c r="F449" s="54"/>
      <c r="G449" s="55"/>
      <c r="J449" s="58"/>
    </row>
    <row r="450" spans="3:10" ht="13">
      <c r="C450" s="51"/>
      <c r="D450" s="55"/>
      <c r="E450" s="94"/>
      <c r="F450" s="54"/>
      <c r="G450" s="55"/>
      <c r="J450" s="58"/>
    </row>
    <row r="451" spans="3:10" ht="13">
      <c r="C451" s="51"/>
      <c r="D451" s="55"/>
      <c r="E451" s="94"/>
      <c r="F451" s="54"/>
      <c r="G451" s="55"/>
      <c r="J451" s="58"/>
    </row>
    <row r="452" spans="3:10" ht="13">
      <c r="C452" s="51"/>
      <c r="D452" s="55"/>
      <c r="E452" s="94"/>
      <c r="F452" s="54"/>
      <c r="G452" s="55"/>
      <c r="J452" s="58"/>
    </row>
    <row r="453" spans="3:10" ht="13">
      <c r="C453" s="51"/>
      <c r="D453" s="55"/>
      <c r="E453" s="94"/>
      <c r="F453" s="54"/>
      <c r="G453" s="55"/>
      <c r="J453" s="58"/>
    </row>
    <row r="454" spans="3:10" ht="13">
      <c r="C454" s="51"/>
      <c r="D454" s="55"/>
      <c r="E454" s="94"/>
      <c r="F454" s="54"/>
      <c r="G454" s="55"/>
      <c r="J454" s="58"/>
    </row>
    <row r="455" spans="3:10" ht="13">
      <c r="C455" s="51"/>
      <c r="D455" s="55"/>
      <c r="E455" s="94"/>
      <c r="F455" s="54"/>
      <c r="G455" s="55"/>
      <c r="J455" s="58"/>
    </row>
    <row r="456" spans="3:10" ht="13">
      <c r="C456" s="51"/>
      <c r="D456" s="55"/>
      <c r="E456" s="94"/>
      <c r="F456" s="54"/>
      <c r="G456" s="55"/>
      <c r="J456" s="58"/>
    </row>
    <row r="457" spans="3:10" ht="13">
      <c r="C457" s="51"/>
      <c r="D457" s="55"/>
      <c r="E457" s="94"/>
      <c r="F457" s="54"/>
      <c r="G457" s="55"/>
      <c r="J457" s="58"/>
    </row>
    <row r="458" spans="3:10" ht="13">
      <c r="C458" s="51"/>
      <c r="D458" s="55"/>
      <c r="E458" s="94"/>
      <c r="F458" s="54"/>
      <c r="G458" s="55"/>
      <c r="J458" s="58"/>
    </row>
    <row r="459" spans="3:10" ht="13">
      <c r="C459" s="51"/>
      <c r="D459" s="55"/>
      <c r="E459" s="94"/>
      <c r="F459" s="54"/>
      <c r="G459" s="55"/>
      <c r="J459" s="58"/>
    </row>
    <row r="460" spans="3:10" ht="13">
      <c r="C460" s="51"/>
      <c r="D460" s="55"/>
      <c r="E460" s="94"/>
      <c r="F460" s="54"/>
      <c r="G460" s="55"/>
      <c r="J460" s="58"/>
    </row>
    <row r="461" spans="3:10" ht="13">
      <c r="C461" s="51"/>
      <c r="D461" s="55"/>
      <c r="E461" s="94"/>
      <c r="F461" s="54"/>
      <c r="G461" s="55"/>
      <c r="J461" s="58"/>
    </row>
    <row r="462" spans="3:10" ht="13">
      <c r="C462" s="51"/>
      <c r="D462" s="55"/>
      <c r="E462" s="94"/>
      <c r="F462" s="54"/>
      <c r="G462" s="55"/>
      <c r="J462" s="58"/>
    </row>
    <row r="463" spans="3:10" ht="13">
      <c r="C463" s="51"/>
      <c r="D463" s="55"/>
      <c r="E463" s="94"/>
      <c r="F463" s="54"/>
      <c r="G463" s="55"/>
      <c r="J463" s="58"/>
    </row>
    <row r="464" spans="3:10" ht="13">
      <c r="C464" s="51"/>
      <c r="D464" s="55"/>
      <c r="E464" s="94"/>
      <c r="F464" s="54"/>
      <c r="G464" s="55"/>
      <c r="J464" s="58"/>
    </row>
    <row r="465" spans="3:10" ht="13">
      <c r="C465" s="51"/>
      <c r="D465" s="55"/>
      <c r="E465" s="94"/>
      <c r="F465" s="54"/>
      <c r="G465" s="55"/>
      <c r="J465" s="58"/>
    </row>
    <row r="466" spans="3:10" ht="13">
      <c r="C466" s="51"/>
      <c r="D466" s="55"/>
      <c r="E466" s="94"/>
      <c r="F466" s="54"/>
      <c r="G466" s="55"/>
      <c r="J466" s="58"/>
    </row>
    <row r="467" spans="3:10" ht="13">
      <c r="C467" s="51"/>
      <c r="D467" s="55"/>
      <c r="E467" s="94"/>
      <c r="F467" s="54"/>
      <c r="G467" s="55"/>
      <c r="J467" s="58"/>
    </row>
    <row r="468" spans="3:10" ht="13">
      <c r="C468" s="51"/>
      <c r="D468" s="55"/>
      <c r="E468" s="94"/>
      <c r="F468" s="54"/>
      <c r="G468" s="55"/>
      <c r="J468" s="58"/>
    </row>
    <row r="469" spans="3:10" ht="13">
      <c r="C469" s="51"/>
      <c r="D469" s="55"/>
      <c r="E469" s="94"/>
      <c r="F469" s="54"/>
      <c r="G469" s="55"/>
      <c r="J469" s="58"/>
    </row>
    <row r="470" spans="3:10" ht="13">
      <c r="C470" s="51"/>
      <c r="D470" s="55"/>
      <c r="E470" s="94"/>
      <c r="F470" s="54"/>
      <c r="G470" s="55"/>
      <c r="J470" s="58"/>
    </row>
    <row r="471" spans="3:10" ht="13">
      <c r="C471" s="51"/>
      <c r="D471" s="55"/>
      <c r="E471" s="94"/>
      <c r="F471" s="54"/>
      <c r="G471" s="55"/>
      <c r="J471" s="58"/>
    </row>
    <row r="472" spans="3:10" ht="13">
      <c r="C472" s="51"/>
      <c r="D472" s="55"/>
      <c r="E472" s="94"/>
      <c r="F472" s="54"/>
      <c r="G472" s="55"/>
      <c r="J472" s="58"/>
    </row>
    <row r="473" spans="3:10" ht="13">
      <c r="C473" s="51"/>
      <c r="D473" s="55"/>
      <c r="E473" s="94"/>
      <c r="F473" s="54"/>
      <c r="G473" s="55"/>
      <c r="J473" s="58"/>
    </row>
    <row r="474" spans="3:10" ht="13">
      <c r="C474" s="51"/>
      <c r="D474" s="55"/>
      <c r="E474" s="94"/>
      <c r="F474" s="54"/>
      <c r="G474" s="55"/>
      <c r="J474" s="58"/>
    </row>
    <row r="475" spans="3:10" ht="13">
      <c r="C475" s="51"/>
      <c r="D475" s="55"/>
      <c r="E475" s="94"/>
      <c r="F475" s="54"/>
      <c r="G475" s="55"/>
      <c r="J475" s="58"/>
    </row>
    <row r="476" spans="3:10" ht="13">
      <c r="C476" s="51"/>
      <c r="D476" s="55"/>
      <c r="E476" s="94"/>
      <c r="F476" s="54"/>
      <c r="G476" s="55"/>
      <c r="J476" s="58"/>
    </row>
    <row r="477" spans="3:10" ht="13">
      <c r="C477" s="51"/>
      <c r="D477" s="55"/>
      <c r="E477" s="94"/>
      <c r="F477" s="54"/>
      <c r="G477" s="55"/>
      <c r="J477" s="58"/>
    </row>
    <row r="478" spans="3:10" ht="13">
      <c r="C478" s="51"/>
      <c r="D478" s="55"/>
      <c r="E478" s="94"/>
      <c r="F478" s="54"/>
      <c r="G478" s="55"/>
      <c r="J478" s="58"/>
    </row>
    <row r="479" spans="3:10" ht="13">
      <c r="C479" s="51"/>
      <c r="D479" s="55"/>
      <c r="E479" s="94"/>
      <c r="F479" s="54"/>
      <c r="G479" s="55"/>
      <c r="J479" s="58"/>
    </row>
    <row r="480" spans="3:10" ht="13">
      <c r="C480" s="51"/>
      <c r="D480" s="55"/>
      <c r="E480" s="94"/>
      <c r="F480" s="54"/>
      <c r="G480" s="55"/>
      <c r="J480" s="58"/>
    </row>
    <row r="481" spans="3:10" ht="13">
      <c r="C481" s="51"/>
      <c r="D481" s="55"/>
      <c r="E481" s="94"/>
      <c r="F481" s="54"/>
      <c r="G481" s="55"/>
      <c r="J481" s="58"/>
    </row>
    <row r="482" spans="3:10" ht="13">
      <c r="C482" s="51"/>
      <c r="D482" s="55"/>
      <c r="E482" s="94"/>
      <c r="F482" s="54"/>
      <c r="G482" s="55"/>
      <c r="J482" s="58"/>
    </row>
    <row r="483" spans="3:10" ht="13">
      <c r="C483" s="51"/>
      <c r="D483" s="55"/>
      <c r="E483" s="94"/>
      <c r="F483" s="54"/>
      <c r="G483" s="55"/>
      <c r="J483" s="58"/>
    </row>
    <row r="484" spans="3:10" ht="13">
      <c r="C484" s="51"/>
      <c r="D484" s="55"/>
      <c r="E484" s="94"/>
      <c r="F484" s="54"/>
      <c r="G484" s="55"/>
      <c r="J484" s="58"/>
    </row>
    <row r="485" spans="3:10" ht="13">
      <c r="C485" s="51"/>
      <c r="D485" s="55"/>
      <c r="E485" s="94"/>
      <c r="F485" s="54"/>
      <c r="G485" s="55"/>
      <c r="J485" s="58"/>
    </row>
    <row r="486" spans="3:10" ht="13">
      <c r="C486" s="51"/>
      <c r="D486" s="55"/>
      <c r="E486" s="94"/>
      <c r="F486" s="54"/>
      <c r="G486" s="55"/>
      <c r="J486" s="58"/>
    </row>
    <row r="487" spans="3:10" ht="13">
      <c r="C487" s="51"/>
      <c r="D487" s="55"/>
      <c r="E487" s="94"/>
      <c r="F487" s="54"/>
      <c r="G487" s="55"/>
      <c r="J487" s="58"/>
    </row>
    <row r="488" spans="3:10" ht="13">
      <c r="C488" s="51"/>
      <c r="D488" s="55"/>
      <c r="E488" s="94"/>
      <c r="F488" s="54"/>
      <c r="G488" s="55"/>
      <c r="J488" s="58"/>
    </row>
    <row r="489" spans="3:10" ht="13">
      <c r="C489" s="51"/>
      <c r="D489" s="55"/>
      <c r="E489" s="94"/>
      <c r="F489" s="54"/>
      <c r="G489" s="55"/>
      <c r="J489" s="58"/>
    </row>
    <row r="490" spans="3:10" ht="13">
      <c r="C490" s="51"/>
      <c r="D490" s="55"/>
      <c r="E490" s="94"/>
      <c r="F490" s="54"/>
      <c r="G490" s="55"/>
      <c r="J490" s="58"/>
    </row>
    <row r="491" spans="3:10" ht="13">
      <c r="C491" s="51"/>
      <c r="D491" s="55"/>
      <c r="E491" s="94"/>
      <c r="F491" s="54"/>
      <c r="G491" s="55"/>
      <c r="J491" s="58"/>
    </row>
    <row r="492" spans="3:10" ht="13">
      <c r="C492" s="51"/>
      <c r="D492" s="55"/>
      <c r="E492" s="94"/>
      <c r="F492" s="54"/>
      <c r="G492" s="55"/>
      <c r="J492" s="58"/>
    </row>
    <row r="493" spans="3:10" ht="13">
      <c r="C493" s="51"/>
      <c r="D493" s="55"/>
      <c r="E493" s="94"/>
      <c r="F493" s="54"/>
      <c r="G493" s="55"/>
      <c r="J493" s="58"/>
    </row>
    <row r="494" spans="3:10" ht="13">
      <c r="C494" s="51"/>
      <c r="D494" s="55"/>
      <c r="E494" s="94"/>
      <c r="F494" s="54"/>
      <c r="G494" s="55"/>
      <c r="J494" s="58"/>
    </row>
    <row r="495" spans="3:10" ht="13">
      <c r="C495" s="51"/>
      <c r="D495" s="55"/>
      <c r="E495" s="94"/>
      <c r="F495" s="54"/>
      <c r="G495" s="55"/>
      <c r="J495" s="58"/>
    </row>
    <row r="496" spans="3:10" ht="13">
      <c r="C496" s="51"/>
      <c r="D496" s="55"/>
      <c r="E496" s="94"/>
      <c r="F496" s="54"/>
      <c r="G496" s="55"/>
      <c r="J496" s="58"/>
    </row>
    <row r="497" spans="3:10" ht="13">
      <c r="C497" s="51"/>
      <c r="D497" s="55"/>
      <c r="E497" s="94"/>
      <c r="F497" s="54"/>
      <c r="G497" s="55"/>
      <c r="J497" s="58"/>
    </row>
    <row r="498" spans="3:10" ht="13">
      <c r="C498" s="51"/>
      <c r="D498" s="55"/>
      <c r="E498" s="94"/>
      <c r="F498" s="54"/>
      <c r="G498" s="55"/>
      <c r="J498" s="58"/>
    </row>
    <row r="499" spans="3:10" ht="13">
      <c r="C499" s="51"/>
      <c r="D499" s="55"/>
      <c r="E499" s="94"/>
      <c r="F499" s="54"/>
      <c r="G499" s="55"/>
      <c r="J499" s="58"/>
    </row>
    <row r="500" spans="3:10" ht="13">
      <c r="C500" s="51"/>
      <c r="D500" s="55"/>
      <c r="E500" s="94"/>
      <c r="F500" s="54"/>
      <c r="G500" s="55"/>
      <c r="J500" s="58"/>
    </row>
    <row r="501" spans="3:10" ht="13">
      <c r="C501" s="51"/>
      <c r="D501" s="55"/>
      <c r="E501" s="94"/>
      <c r="F501" s="54"/>
      <c r="G501" s="55"/>
      <c r="J501" s="58"/>
    </row>
    <row r="502" spans="3:10" ht="13">
      <c r="C502" s="51"/>
      <c r="D502" s="55"/>
      <c r="E502" s="94"/>
      <c r="F502" s="54"/>
      <c r="G502" s="55"/>
      <c r="J502" s="58"/>
    </row>
    <row r="503" spans="3:10" ht="13">
      <c r="C503" s="51"/>
      <c r="D503" s="55"/>
      <c r="E503" s="94"/>
      <c r="F503" s="54"/>
      <c r="G503" s="55"/>
      <c r="J503" s="58"/>
    </row>
    <row r="504" spans="3:10" ht="13">
      <c r="C504" s="51"/>
      <c r="D504" s="55"/>
      <c r="E504" s="94"/>
      <c r="F504" s="54"/>
      <c r="G504" s="55"/>
      <c r="J504" s="58"/>
    </row>
    <row r="505" spans="3:10" ht="13">
      <c r="C505" s="51"/>
      <c r="D505" s="55"/>
      <c r="E505" s="94"/>
      <c r="F505" s="54"/>
      <c r="G505" s="55"/>
      <c r="J505" s="58"/>
    </row>
    <row r="506" spans="3:10" ht="13">
      <c r="C506" s="51"/>
      <c r="D506" s="55"/>
      <c r="E506" s="94"/>
      <c r="F506" s="54"/>
      <c r="G506" s="55"/>
      <c r="J506" s="58"/>
    </row>
    <row r="507" spans="3:10" ht="13">
      <c r="C507" s="51"/>
      <c r="D507" s="55"/>
      <c r="E507" s="94"/>
      <c r="F507" s="54"/>
      <c r="G507" s="55"/>
      <c r="J507" s="58"/>
    </row>
    <row r="508" spans="3:10" ht="13">
      <c r="C508" s="51"/>
      <c r="D508" s="55"/>
      <c r="E508" s="94"/>
      <c r="F508" s="54"/>
      <c r="G508" s="55"/>
      <c r="J508" s="58"/>
    </row>
    <row r="509" spans="3:10" ht="13">
      <c r="C509" s="51"/>
      <c r="D509" s="55"/>
      <c r="E509" s="94"/>
      <c r="F509" s="54"/>
      <c r="G509" s="55"/>
      <c r="J509" s="58"/>
    </row>
    <row r="510" spans="3:10" ht="13">
      <c r="C510" s="51"/>
      <c r="D510" s="55"/>
      <c r="E510" s="94"/>
      <c r="F510" s="54"/>
      <c r="G510" s="55"/>
      <c r="J510" s="58"/>
    </row>
    <row r="511" spans="3:10" ht="13">
      <c r="C511" s="51"/>
      <c r="D511" s="55"/>
      <c r="E511" s="94"/>
      <c r="F511" s="54"/>
      <c r="G511" s="55"/>
      <c r="J511" s="58"/>
    </row>
    <row r="512" spans="3:10" ht="13">
      <c r="C512" s="51"/>
      <c r="D512" s="55"/>
      <c r="E512" s="94"/>
      <c r="F512" s="54"/>
      <c r="G512" s="55"/>
      <c r="J512" s="58"/>
    </row>
    <row r="513" spans="3:10" ht="13">
      <c r="C513" s="51"/>
      <c r="D513" s="55"/>
      <c r="E513" s="94"/>
      <c r="F513" s="54"/>
      <c r="G513" s="55"/>
      <c r="J513" s="58"/>
    </row>
    <row r="514" spans="3:10" ht="13">
      <c r="C514" s="51"/>
      <c r="D514" s="55"/>
      <c r="E514" s="94"/>
      <c r="F514" s="54"/>
      <c r="G514" s="55"/>
      <c r="J514" s="58"/>
    </row>
    <row r="515" spans="3:10" ht="13">
      <c r="C515" s="51"/>
      <c r="D515" s="55"/>
      <c r="E515" s="94"/>
      <c r="F515" s="54"/>
      <c r="G515" s="55"/>
      <c r="J515" s="58"/>
    </row>
    <row r="516" spans="3:10" ht="13">
      <c r="C516" s="51"/>
      <c r="D516" s="55"/>
      <c r="E516" s="94"/>
      <c r="F516" s="54"/>
      <c r="G516" s="55"/>
      <c r="J516" s="58"/>
    </row>
    <row r="517" spans="3:10" ht="13">
      <c r="C517" s="51"/>
      <c r="D517" s="55"/>
      <c r="E517" s="94"/>
      <c r="F517" s="54"/>
      <c r="G517" s="55"/>
      <c r="J517" s="58"/>
    </row>
    <row r="518" spans="3:10" ht="13">
      <c r="C518" s="51"/>
      <c r="D518" s="55"/>
      <c r="E518" s="94"/>
      <c r="F518" s="54"/>
      <c r="G518" s="55"/>
      <c r="J518" s="58"/>
    </row>
    <row r="519" spans="3:10" ht="13">
      <c r="C519" s="51"/>
      <c r="D519" s="55"/>
      <c r="E519" s="94"/>
      <c r="F519" s="54"/>
      <c r="G519" s="55"/>
      <c r="J519" s="58"/>
    </row>
    <row r="520" spans="3:10" ht="13">
      <c r="C520" s="51"/>
      <c r="D520" s="55"/>
      <c r="E520" s="94"/>
      <c r="F520" s="54"/>
      <c r="G520" s="55"/>
      <c r="J520" s="58"/>
    </row>
    <row r="521" spans="3:10" ht="13">
      <c r="C521" s="51"/>
      <c r="D521" s="55"/>
      <c r="E521" s="94"/>
      <c r="F521" s="54"/>
      <c r="G521" s="55"/>
      <c r="J521" s="58"/>
    </row>
    <row r="522" spans="3:10" ht="13">
      <c r="C522" s="51"/>
      <c r="D522" s="55"/>
      <c r="E522" s="94"/>
      <c r="F522" s="54"/>
      <c r="G522" s="55"/>
      <c r="J522" s="58"/>
    </row>
    <row r="523" spans="3:10" ht="13">
      <c r="C523" s="51"/>
      <c r="D523" s="55"/>
      <c r="E523" s="94"/>
      <c r="F523" s="54"/>
      <c r="G523" s="55"/>
      <c r="J523" s="58"/>
    </row>
    <row r="524" spans="3:10" ht="13">
      <c r="C524" s="51"/>
      <c r="D524" s="55"/>
      <c r="E524" s="94"/>
      <c r="F524" s="54"/>
      <c r="G524" s="55"/>
      <c r="J524" s="58"/>
    </row>
    <row r="525" spans="3:10" ht="13">
      <c r="C525" s="51"/>
      <c r="D525" s="55"/>
      <c r="E525" s="94"/>
      <c r="F525" s="54"/>
      <c r="G525" s="55"/>
      <c r="J525" s="58"/>
    </row>
    <row r="526" spans="3:10" ht="13">
      <c r="C526" s="51"/>
      <c r="D526" s="55"/>
      <c r="E526" s="94"/>
      <c r="F526" s="54"/>
      <c r="G526" s="55"/>
      <c r="J526" s="58"/>
    </row>
    <row r="527" spans="3:10" ht="13">
      <c r="C527" s="51"/>
      <c r="D527" s="55"/>
      <c r="E527" s="94"/>
      <c r="F527" s="54"/>
      <c r="G527" s="55"/>
      <c r="J527" s="58"/>
    </row>
    <row r="528" spans="3:10" ht="13">
      <c r="C528" s="51"/>
      <c r="D528" s="55"/>
      <c r="E528" s="94"/>
      <c r="F528" s="54"/>
      <c r="G528" s="55"/>
      <c r="J528" s="58"/>
    </row>
    <row r="529" spans="3:10" ht="13">
      <c r="C529" s="51"/>
      <c r="D529" s="55"/>
      <c r="E529" s="94"/>
      <c r="F529" s="54"/>
      <c r="G529" s="55"/>
      <c r="J529" s="58"/>
    </row>
    <row r="530" spans="3:10" ht="13">
      <c r="C530" s="51"/>
      <c r="D530" s="55"/>
      <c r="E530" s="94"/>
      <c r="F530" s="54"/>
      <c r="G530" s="55"/>
      <c r="J530" s="58"/>
    </row>
    <row r="531" spans="3:10" ht="13">
      <c r="C531" s="51"/>
      <c r="D531" s="55"/>
      <c r="E531" s="94"/>
      <c r="F531" s="54"/>
      <c r="G531" s="55"/>
      <c r="J531" s="58"/>
    </row>
    <row r="532" spans="3:10" ht="13">
      <c r="C532" s="51"/>
      <c r="D532" s="55"/>
      <c r="E532" s="94"/>
      <c r="F532" s="54"/>
      <c r="G532" s="55"/>
      <c r="J532" s="58"/>
    </row>
    <row r="533" spans="3:10" ht="13">
      <c r="C533" s="51"/>
      <c r="D533" s="55"/>
      <c r="E533" s="94"/>
      <c r="F533" s="54"/>
      <c r="G533" s="55"/>
      <c r="J533" s="58"/>
    </row>
    <row r="534" spans="3:10" ht="13">
      <c r="C534" s="51"/>
      <c r="D534" s="55"/>
      <c r="E534" s="94"/>
      <c r="F534" s="54"/>
      <c r="G534" s="55"/>
      <c r="J534" s="58"/>
    </row>
    <row r="535" spans="3:10" ht="13">
      <c r="C535" s="51"/>
      <c r="D535" s="55"/>
      <c r="E535" s="94"/>
      <c r="F535" s="54"/>
      <c r="G535" s="55"/>
      <c r="J535" s="58"/>
    </row>
    <row r="536" spans="3:10" ht="13">
      <c r="C536" s="51"/>
      <c r="D536" s="55"/>
      <c r="E536" s="94"/>
      <c r="F536" s="54"/>
      <c r="G536" s="55"/>
      <c r="J536" s="58"/>
    </row>
    <row r="537" spans="3:10" ht="13">
      <c r="C537" s="51"/>
      <c r="D537" s="55"/>
      <c r="E537" s="94"/>
      <c r="F537" s="54"/>
      <c r="G537" s="55"/>
      <c r="J537" s="58"/>
    </row>
    <row r="538" spans="3:10" ht="13">
      <c r="C538" s="51"/>
      <c r="D538" s="55"/>
      <c r="E538" s="94"/>
      <c r="F538" s="54"/>
      <c r="G538" s="55"/>
      <c r="J538" s="58"/>
    </row>
    <row r="539" spans="3:10" ht="13">
      <c r="C539" s="51"/>
      <c r="D539" s="55"/>
      <c r="E539" s="94"/>
      <c r="F539" s="54"/>
      <c r="G539" s="55"/>
      <c r="J539" s="58"/>
    </row>
    <row r="540" spans="3:10" ht="13">
      <c r="C540" s="51"/>
      <c r="D540" s="55"/>
      <c r="E540" s="94"/>
      <c r="F540" s="54"/>
      <c r="G540" s="55"/>
      <c r="J540" s="58"/>
    </row>
    <row r="541" spans="3:10" ht="13">
      <c r="C541" s="51"/>
      <c r="D541" s="55"/>
      <c r="E541" s="94"/>
      <c r="F541" s="54"/>
      <c r="G541" s="55"/>
      <c r="J541" s="58"/>
    </row>
    <row r="542" spans="3:10" ht="13">
      <c r="C542" s="51"/>
      <c r="D542" s="55"/>
      <c r="E542" s="94"/>
      <c r="F542" s="54"/>
      <c r="G542" s="55"/>
      <c r="J542" s="58"/>
    </row>
    <row r="543" spans="3:10" ht="13">
      <c r="C543" s="51"/>
      <c r="D543" s="55"/>
      <c r="E543" s="94"/>
      <c r="F543" s="54"/>
      <c r="G543" s="55"/>
      <c r="J543" s="58"/>
    </row>
    <row r="544" spans="3:10" ht="13">
      <c r="C544" s="51"/>
      <c r="D544" s="55"/>
      <c r="E544" s="94"/>
      <c r="F544" s="54"/>
      <c r="G544" s="55"/>
      <c r="J544" s="58"/>
    </row>
    <row r="545" spans="3:10" ht="13">
      <c r="C545" s="51"/>
      <c r="D545" s="55"/>
      <c r="E545" s="94"/>
      <c r="F545" s="54"/>
      <c r="G545" s="55"/>
      <c r="J545" s="58"/>
    </row>
    <row r="546" spans="3:10" ht="13">
      <c r="C546" s="51"/>
      <c r="D546" s="55"/>
      <c r="E546" s="94"/>
      <c r="F546" s="54"/>
      <c r="G546" s="55"/>
      <c r="J546" s="58"/>
    </row>
    <row r="547" spans="3:10" ht="13">
      <c r="C547" s="51"/>
      <c r="D547" s="55"/>
      <c r="E547" s="94"/>
      <c r="F547" s="54"/>
      <c r="G547" s="55"/>
      <c r="J547" s="58"/>
    </row>
    <row r="548" spans="3:10" ht="13">
      <c r="C548" s="51"/>
      <c r="D548" s="55"/>
      <c r="E548" s="94"/>
      <c r="F548" s="54"/>
      <c r="G548" s="55"/>
      <c r="J548" s="58"/>
    </row>
    <row r="549" spans="3:10" ht="13">
      <c r="C549" s="51"/>
      <c r="D549" s="55"/>
      <c r="E549" s="94"/>
      <c r="F549" s="54"/>
      <c r="G549" s="55"/>
      <c r="J549" s="58"/>
    </row>
    <row r="550" spans="3:10" ht="13">
      <c r="C550" s="51"/>
      <c r="D550" s="55"/>
      <c r="E550" s="94"/>
      <c r="F550" s="54"/>
      <c r="G550" s="55"/>
      <c r="J550" s="58"/>
    </row>
    <row r="551" spans="3:10" ht="13">
      <c r="C551" s="51"/>
      <c r="D551" s="55"/>
      <c r="E551" s="94"/>
      <c r="F551" s="54"/>
      <c r="G551" s="55"/>
      <c r="J551" s="58"/>
    </row>
    <row r="552" spans="3:10" ht="13">
      <c r="C552" s="51"/>
      <c r="D552" s="55"/>
      <c r="E552" s="94"/>
      <c r="F552" s="54"/>
      <c r="G552" s="55"/>
      <c r="J552" s="58"/>
    </row>
    <row r="553" spans="3:10" ht="13">
      <c r="C553" s="51"/>
      <c r="D553" s="55"/>
      <c r="E553" s="94"/>
      <c r="F553" s="54"/>
      <c r="G553" s="55"/>
      <c r="J553" s="58"/>
    </row>
    <row r="554" spans="3:10" ht="13">
      <c r="C554" s="51"/>
      <c r="D554" s="55"/>
      <c r="E554" s="94"/>
      <c r="F554" s="54"/>
      <c r="G554" s="55"/>
      <c r="J554" s="58"/>
    </row>
    <row r="555" spans="3:10" ht="13">
      <c r="C555" s="51"/>
      <c r="D555" s="55"/>
      <c r="E555" s="94"/>
      <c r="F555" s="54"/>
      <c r="G555" s="55"/>
      <c r="J555" s="58"/>
    </row>
    <row r="556" spans="3:10" ht="13">
      <c r="C556" s="51"/>
      <c r="D556" s="55"/>
      <c r="E556" s="94"/>
      <c r="F556" s="54"/>
      <c r="G556" s="55"/>
      <c r="J556" s="58"/>
    </row>
    <row r="557" spans="3:10" ht="13">
      <c r="C557" s="51"/>
      <c r="D557" s="55"/>
      <c r="E557" s="94"/>
      <c r="F557" s="54"/>
      <c r="G557" s="55"/>
      <c r="J557" s="58"/>
    </row>
    <row r="558" spans="3:10" ht="13">
      <c r="C558" s="51"/>
      <c r="D558" s="55"/>
      <c r="E558" s="94"/>
      <c r="F558" s="54"/>
      <c r="G558" s="55"/>
      <c r="J558" s="58"/>
    </row>
    <row r="559" spans="3:10" ht="13">
      <c r="C559" s="51"/>
      <c r="D559" s="55"/>
      <c r="E559" s="94"/>
      <c r="F559" s="54"/>
      <c r="G559" s="55"/>
      <c r="J559" s="58"/>
    </row>
    <row r="560" spans="3:10" ht="13">
      <c r="C560" s="51"/>
      <c r="D560" s="55"/>
      <c r="E560" s="94"/>
      <c r="F560" s="54"/>
      <c r="G560" s="55"/>
      <c r="J560" s="58"/>
    </row>
    <row r="561" spans="3:10" ht="13">
      <c r="C561" s="51"/>
      <c r="D561" s="55"/>
      <c r="E561" s="94"/>
      <c r="F561" s="54"/>
      <c r="G561" s="55"/>
      <c r="J561" s="58"/>
    </row>
    <row r="562" spans="3:10" ht="13">
      <c r="C562" s="51"/>
      <c r="D562" s="55"/>
      <c r="E562" s="94"/>
      <c r="F562" s="54"/>
      <c r="G562" s="55"/>
      <c r="J562" s="58"/>
    </row>
    <row r="563" spans="3:10" ht="13">
      <c r="C563" s="51"/>
      <c r="D563" s="55"/>
      <c r="E563" s="94"/>
      <c r="F563" s="54"/>
      <c r="G563" s="55"/>
      <c r="J563" s="58"/>
    </row>
    <row r="564" spans="3:10" ht="13">
      <c r="C564" s="51"/>
      <c r="D564" s="55"/>
      <c r="E564" s="94"/>
      <c r="F564" s="54"/>
      <c r="G564" s="55"/>
      <c r="J564" s="58"/>
    </row>
    <row r="565" spans="3:10" ht="13">
      <c r="C565" s="51"/>
      <c r="D565" s="55"/>
      <c r="E565" s="94"/>
      <c r="F565" s="54"/>
      <c r="G565" s="55"/>
      <c r="J565" s="58"/>
    </row>
    <row r="566" spans="3:10" ht="13">
      <c r="C566" s="51"/>
      <c r="D566" s="55"/>
      <c r="E566" s="94"/>
      <c r="F566" s="54"/>
      <c r="G566" s="55"/>
      <c r="J566" s="58"/>
    </row>
    <row r="567" spans="3:10" ht="13">
      <c r="C567" s="51"/>
      <c r="D567" s="55"/>
      <c r="E567" s="94"/>
      <c r="F567" s="54"/>
      <c r="G567" s="55"/>
      <c r="J567" s="58"/>
    </row>
    <row r="568" spans="3:10" ht="13">
      <c r="C568" s="51"/>
      <c r="D568" s="55"/>
      <c r="E568" s="94"/>
      <c r="F568" s="54"/>
      <c r="G568" s="55"/>
      <c r="J568" s="58"/>
    </row>
    <row r="569" spans="3:10" ht="13">
      <c r="C569" s="51"/>
      <c r="D569" s="55"/>
      <c r="E569" s="94"/>
      <c r="F569" s="54"/>
      <c r="G569" s="55"/>
      <c r="J569" s="58"/>
    </row>
    <row r="570" spans="3:10" ht="13">
      <c r="C570" s="51"/>
      <c r="D570" s="55"/>
      <c r="E570" s="94"/>
      <c r="F570" s="54"/>
      <c r="G570" s="55"/>
      <c r="J570" s="58"/>
    </row>
    <row r="571" spans="3:10" ht="13">
      <c r="C571" s="51"/>
      <c r="D571" s="55"/>
      <c r="E571" s="94"/>
      <c r="F571" s="54"/>
      <c r="G571" s="55"/>
      <c r="J571" s="58"/>
    </row>
    <row r="572" spans="3:10" ht="13">
      <c r="C572" s="51"/>
      <c r="D572" s="55"/>
      <c r="E572" s="94"/>
      <c r="F572" s="54"/>
      <c r="G572" s="55"/>
      <c r="J572" s="58"/>
    </row>
    <row r="573" spans="3:10" ht="13">
      <c r="C573" s="51"/>
      <c r="D573" s="55"/>
      <c r="E573" s="94"/>
      <c r="F573" s="54"/>
      <c r="G573" s="55"/>
      <c r="J573" s="58"/>
    </row>
    <row r="574" spans="3:10" ht="13">
      <c r="C574" s="51"/>
      <c r="D574" s="55"/>
      <c r="E574" s="94"/>
      <c r="F574" s="54"/>
      <c r="G574" s="55"/>
      <c r="J574" s="58"/>
    </row>
    <row r="575" spans="3:10" ht="13">
      <c r="C575" s="51"/>
      <c r="D575" s="55"/>
      <c r="E575" s="94"/>
      <c r="F575" s="54"/>
      <c r="G575" s="55"/>
      <c r="J575" s="58"/>
    </row>
    <row r="576" spans="3:10" ht="13">
      <c r="C576" s="51"/>
      <c r="D576" s="55"/>
      <c r="E576" s="94"/>
      <c r="F576" s="54"/>
      <c r="G576" s="55"/>
      <c r="J576" s="58"/>
    </row>
    <row r="577" spans="3:10" ht="13">
      <c r="C577" s="51"/>
      <c r="D577" s="55"/>
      <c r="E577" s="94"/>
      <c r="F577" s="54"/>
      <c r="G577" s="55"/>
      <c r="J577" s="58"/>
    </row>
    <row r="578" spans="3:10" ht="13">
      <c r="C578" s="51"/>
      <c r="D578" s="55"/>
      <c r="E578" s="94"/>
      <c r="F578" s="54"/>
      <c r="G578" s="55"/>
      <c r="J578" s="58"/>
    </row>
    <row r="579" spans="3:10" ht="13">
      <c r="C579" s="51"/>
      <c r="D579" s="55"/>
      <c r="E579" s="94"/>
      <c r="F579" s="54"/>
      <c r="G579" s="55"/>
      <c r="J579" s="58"/>
    </row>
    <row r="580" spans="3:10" ht="13">
      <c r="C580" s="51"/>
      <c r="D580" s="55"/>
      <c r="E580" s="94"/>
      <c r="F580" s="54"/>
      <c r="G580" s="55"/>
      <c r="J580" s="58"/>
    </row>
    <row r="581" spans="3:10" ht="13">
      <c r="C581" s="51"/>
      <c r="D581" s="55"/>
      <c r="E581" s="94"/>
      <c r="F581" s="54"/>
      <c r="G581" s="55"/>
      <c r="J581" s="58"/>
    </row>
    <row r="582" spans="3:10" ht="13">
      <c r="C582" s="51"/>
      <c r="D582" s="55"/>
      <c r="E582" s="94"/>
      <c r="F582" s="54"/>
      <c r="G582" s="55"/>
      <c r="J582" s="58"/>
    </row>
    <row r="583" spans="3:10" ht="13">
      <c r="C583" s="51"/>
      <c r="D583" s="55"/>
      <c r="E583" s="94"/>
      <c r="F583" s="54"/>
      <c r="G583" s="55"/>
      <c r="J583" s="58"/>
    </row>
    <row r="584" spans="3:10" ht="13">
      <c r="C584" s="51"/>
      <c r="D584" s="55"/>
      <c r="E584" s="94"/>
      <c r="F584" s="54"/>
      <c r="G584" s="55"/>
      <c r="J584" s="58"/>
    </row>
    <row r="585" spans="3:10" ht="13">
      <c r="C585" s="51"/>
      <c r="D585" s="55"/>
      <c r="E585" s="94"/>
      <c r="F585" s="54"/>
      <c r="G585" s="55"/>
      <c r="J585" s="58"/>
    </row>
    <row r="586" spans="3:10" ht="13">
      <c r="C586" s="51"/>
      <c r="D586" s="55"/>
      <c r="E586" s="94"/>
      <c r="F586" s="54"/>
      <c r="G586" s="55"/>
      <c r="J586" s="58"/>
    </row>
    <row r="587" spans="3:10" ht="13">
      <c r="C587" s="51"/>
      <c r="D587" s="55"/>
      <c r="E587" s="94"/>
      <c r="F587" s="54"/>
      <c r="G587" s="55"/>
      <c r="J587" s="58"/>
    </row>
    <row r="588" spans="3:10" ht="13">
      <c r="C588" s="51"/>
      <c r="D588" s="55"/>
      <c r="E588" s="94"/>
      <c r="F588" s="54"/>
      <c r="G588" s="55"/>
      <c r="J588" s="58"/>
    </row>
    <row r="589" spans="3:10" ht="13">
      <c r="C589" s="51"/>
      <c r="D589" s="55"/>
      <c r="E589" s="94"/>
      <c r="F589" s="54"/>
      <c r="G589" s="55"/>
      <c r="J589" s="58"/>
    </row>
    <row r="590" spans="3:10" ht="13">
      <c r="C590" s="51"/>
      <c r="D590" s="55"/>
      <c r="E590" s="94"/>
      <c r="F590" s="54"/>
      <c r="G590" s="55"/>
      <c r="J590" s="58"/>
    </row>
    <row r="591" spans="3:10" ht="13">
      <c r="C591" s="51"/>
      <c r="D591" s="55"/>
      <c r="E591" s="94"/>
      <c r="F591" s="54"/>
      <c r="G591" s="55"/>
      <c r="J591" s="58"/>
    </row>
    <row r="592" spans="3:10" ht="13">
      <c r="C592" s="51"/>
      <c r="D592" s="55"/>
      <c r="E592" s="94"/>
      <c r="F592" s="54"/>
      <c r="G592" s="55"/>
      <c r="J592" s="58"/>
    </row>
    <row r="593" spans="3:10" ht="13">
      <c r="C593" s="51"/>
      <c r="D593" s="55"/>
      <c r="E593" s="94"/>
      <c r="F593" s="54"/>
      <c r="G593" s="55"/>
      <c r="J593" s="58"/>
    </row>
    <row r="594" spans="3:10" ht="13">
      <c r="C594" s="51"/>
      <c r="D594" s="55"/>
      <c r="E594" s="94"/>
      <c r="F594" s="54"/>
      <c r="G594" s="55"/>
      <c r="J594" s="58"/>
    </row>
    <row r="595" spans="3:10" ht="13">
      <c r="C595" s="51"/>
      <c r="D595" s="55"/>
      <c r="E595" s="94"/>
      <c r="F595" s="54"/>
      <c r="G595" s="55"/>
      <c r="J595" s="58"/>
    </row>
    <row r="596" spans="3:10" ht="13">
      <c r="C596" s="51"/>
      <c r="D596" s="55"/>
      <c r="E596" s="94"/>
      <c r="F596" s="54"/>
      <c r="G596" s="55"/>
      <c r="J596" s="58"/>
    </row>
    <row r="597" spans="3:10" ht="13">
      <c r="C597" s="51"/>
      <c r="D597" s="55"/>
      <c r="E597" s="94"/>
      <c r="F597" s="54"/>
      <c r="G597" s="55"/>
      <c r="J597" s="58"/>
    </row>
    <row r="598" spans="3:10" ht="13">
      <c r="C598" s="51"/>
      <c r="D598" s="55"/>
      <c r="E598" s="94"/>
      <c r="F598" s="54"/>
      <c r="G598" s="55"/>
      <c r="J598" s="58"/>
    </row>
    <row r="599" spans="3:10" ht="13">
      <c r="C599" s="51"/>
      <c r="D599" s="55"/>
      <c r="E599" s="94"/>
      <c r="F599" s="54"/>
      <c r="G599" s="55"/>
      <c r="J599" s="58"/>
    </row>
    <row r="600" spans="3:10" ht="13">
      <c r="C600" s="51"/>
      <c r="D600" s="55"/>
      <c r="E600" s="94"/>
      <c r="F600" s="54"/>
      <c r="G600" s="55"/>
      <c r="J600" s="58"/>
    </row>
    <row r="601" spans="3:10" ht="13">
      <c r="C601" s="51"/>
      <c r="D601" s="55"/>
      <c r="E601" s="94"/>
      <c r="F601" s="54"/>
      <c r="G601" s="55"/>
      <c r="J601" s="58"/>
    </row>
    <row r="602" spans="3:10" ht="13">
      <c r="C602" s="51"/>
      <c r="D602" s="55"/>
      <c r="E602" s="94"/>
      <c r="F602" s="54"/>
      <c r="G602" s="55"/>
      <c r="J602" s="58"/>
    </row>
    <row r="603" spans="3:10" ht="13">
      <c r="C603" s="51"/>
      <c r="D603" s="55"/>
      <c r="E603" s="94"/>
      <c r="F603" s="54"/>
      <c r="G603" s="55"/>
      <c r="J603" s="58"/>
    </row>
    <row r="604" spans="3:10" ht="13">
      <c r="C604" s="51"/>
      <c r="D604" s="55"/>
      <c r="E604" s="94"/>
      <c r="F604" s="54"/>
      <c r="G604" s="55"/>
      <c r="J604" s="58"/>
    </row>
    <row r="605" spans="3:10" ht="13">
      <c r="C605" s="51"/>
      <c r="D605" s="55"/>
      <c r="E605" s="94"/>
      <c r="F605" s="54"/>
      <c r="G605" s="55"/>
      <c r="J605" s="58"/>
    </row>
    <row r="606" spans="3:10" ht="13">
      <c r="C606" s="51"/>
      <c r="D606" s="55"/>
      <c r="E606" s="94"/>
      <c r="F606" s="54"/>
      <c r="G606" s="55"/>
      <c r="J606" s="58"/>
    </row>
    <row r="607" spans="3:10" ht="13">
      <c r="C607" s="51"/>
      <c r="D607" s="55"/>
      <c r="E607" s="94"/>
      <c r="F607" s="54"/>
      <c r="G607" s="55"/>
      <c r="J607" s="58"/>
    </row>
    <row r="608" spans="3:10" ht="13">
      <c r="C608" s="51"/>
      <c r="D608" s="55"/>
      <c r="E608" s="94"/>
      <c r="F608" s="54"/>
      <c r="G608" s="55"/>
      <c r="J608" s="58"/>
    </row>
    <row r="609" spans="3:10" ht="13">
      <c r="C609" s="51"/>
      <c r="D609" s="55"/>
      <c r="E609" s="94"/>
      <c r="F609" s="54"/>
      <c r="G609" s="55"/>
      <c r="J609" s="58"/>
    </row>
    <row r="610" spans="3:10" ht="13">
      <c r="C610" s="51"/>
      <c r="D610" s="55"/>
      <c r="E610" s="94"/>
      <c r="F610" s="54"/>
      <c r="G610" s="55"/>
      <c r="J610" s="58"/>
    </row>
    <row r="611" spans="3:10" ht="13">
      <c r="C611" s="51"/>
      <c r="D611" s="55"/>
      <c r="E611" s="94"/>
      <c r="F611" s="54"/>
      <c r="G611" s="55"/>
      <c r="J611" s="58"/>
    </row>
    <row r="612" spans="3:10" ht="13">
      <c r="C612" s="51"/>
      <c r="D612" s="55"/>
      <c r="E612" s="94"/>
      <c r="F612" s="54"/>
      <c r="G612" s="55"/>
      <c r="J612" s="58"/>
    </row>
    <row r="613" spans="3:10" ht="13">
      <c r="C613" s="51"/>
      <c r="D613" s="55"/>
      <c r="E613" s="94"/>
      <c r="F613" s="54"/>
      <c r="G613" s="55"/>
      <c r="J613" s="58"/>
    </row>
    <row r="614" spans="3:10" ht="13">
      <c r="C614" s="51"/>
      <c r="D614" s="55"/>
      <c r="E614" s="94"/>
      <c r="F614" s="54"/>
      <c r="G614" s="55"/>
      <c r="J614" s="58"/>
    </row>
    <row r="615" spans="3:10" ht="13">
      <c r="C615" s="51"/>
      <c r="D615" s="55"/>
      <c r="E615" s="94"/>
      <c r="F615" s="54"/>
      <c r="G615" s="55"/>
      <c r="J615" s="58"/>
    </row>
    <row r="616" spans="3:10" ht="13">
      <c r="C616" s="51"/>
      <c r="D616" s="55"/>
      <c r="E616" s="94"/>
      <c r="F616" s="54"/>
      <c r="G616" s="55"/>
      <c r="J616" s="58"/>
    </row>
    <row r="617" spans="3:10" ht="13">
      <c r="C617" s="51"/>
      <c r="D617" s="55"/>
      <c r="E617" s="94"/>
      <c r="F617" s="54"/>
      <c r="G617" s="55"/>
      <c r="J617" s="58"/>
    </row>
    <row r="618" spans="3:10" ht="13">
      <c r="C618" s="51"/>
      <c r="D618" s="55"/>
      <c r="E618" s="94"/>
      <c r="F618" s="54"/>
      <c r="G618" s="55"/>
      <c r="J618" s="58"/>
    </row>
    <row r="619" spans="3:10" ht="13">
      <c r="C619" s="51"/>
      <c r="D619" s="55"/>
      <c r="E619" s="94"/>
      <c r="F619" s="54"/>
      <c r="G619" s="55"/>
      <c r="J619" s="58"/>
    </row>
    <row r="620" spans="3:10" ht="13">
      <c r="C620" s="51"/>
      <c r="D620" s="55"/>
      <c r="E620" s="94"/>
      <c r="F620" s="54"/>
      <c r="G620" s="55"/>
      <c r="J620" s="58"/>
    </row>
    <row r="621" spans="3:10" ht="13">
      <c r="C621" s="51"/>
      <c r="D621" s="55"/>
      <c r="E621" s="94"/>
      <c r="F621" s="54"/>
      <c r="G621" s="55"/>
      <c r="J621" s="58"/>
    </row>
    <row r="622" spans="3:10" ht="13">
      <c r="C622" s="51"/>
      <c r="D622" s="55"/>
      <c r="E622" s="94"/>
      <c r="F622" s="54"/>
      <c r="G622" s="55"/>
      <c r="J622" s="58"/>
    </row>
    <row r="623" spans="3:10" ht="13">
      <c r="C623" s="51"/>
      <c r="D623" s="55"/>
      <c r="E623" s="94"/>
      <c r="F623" s="54"/>
      <c r="G623" s="55"/>
      <c r="J623" s="58"/>
    </row>
    <row r="624" spans="3:10" ht="13">
      <c r="C624" s="51"/>
      <c r="D624" s="55"/>
      <c r="E624" s="94"/>
      <c r="F624" s="54"/>
      <c r="G624" s="55"/>
      <c r="J624" s="58"/>
    </row>
    <row r="625" spans="3:10" ht="13">
      <c r="C625" s="51"/>
      <c r="D625" s="55"/>
      <c r="E625" s="94"/>
      <c r="F625" s="54"/>
      <c r="G625" s="55"/>
      <c r="J625" s="58"/>
    </row>
    <row r="626" spans="3:10" ht="13">
      <c r="C626" s="51"/>
      <c r="D626" s="55"/>
      <c r="E626" s="94"/>
      <c r="F626" s="54"/>
      <c r="G626" s="55"/>
      <c r="J626" s="58"/>
    </row>
    <row r="627" spans="3:10" ht="13">
      <c r="C627" s="51"/>
      <c r="D627" s="55"/>
      <c r="E627" s="94"/>
      <c r="F627" s="54"/>
      <c r="G627" s="55"/>
      <c r="J627" s="58"/>
    </row>
    <row r="628" spans="3:10" ht="13">
      <c r="C628" s="51"/>
      <c r="D628" s="55"/>
      <c r="E628" s="94"/>
      <c r="F628" s="54"/>
      <c r="G628" s="55"/>
      <c r="J628" s="58"/>
    </row>
    <row r="629" spans="3:10" ht="13">
      <c r="C629" s="51"/>
      <c r="D629" s="55"/>
      <c r="E629" s="94"/>
      <c r="F629" s="54"/>
      <c r="G629" s="55"/>
      <c r="J629" s="58"/>
    </row>
    <row r="630" spans="3:10" ht="13">
      <c r="C630" s="51"/>
      <c r="D630" s="55"/>
      <c r="E630" s="94"/>
      <c r="F630" s="54"/>
      <c r="G630" s="55"/>
      <c r="J630" s="58"/>
    </row>
    <row r="631" spans="3:10" ht="13">
      <c r="C631" s="51"/>
      <c r="D631" s="55"/>
      <c r="E631" s="94"/>
      <c r="F631" s="54"/>
      <c r="G631" s="55"/>
      <c r="J631" s="58"/>
    </row>
    <row r="632" spans="3:10" ht="13">
      <c r="C632" s="51"/>
      <c r="D632" s="55"/>
      <c r="E632" s="94"/>
      <c r="F632" s="54"/>
      <c r="G632" s="55"/>
      <c r="J632" s="58"/>
    </row>
    <row r="633" spans="3:10" ht="13">
      <c r="C633" s="51"/>
      <c r="D633" s="55"/>
      <c r="E633" s="94"/>
      <c r="F633" s="54"/>
      <c r="G633" s="55"/>
      <c r="J633" s="58"/>
    </row>
    <row r="634" spans="3:10" ht="13">
      <c r="C634" s="51"/>
      <c r="D634" s="55"/>
      <c r="E634" s="94"/>
      <c r="F634" s="54"/>
      <c r="G634" s="55"/>
      <c r="J634" s="58"/>
    </row>
    <row r="635" spans="3:10" ht="13">
      <c r="C635" s="51"/>
      <c r="D635" s="55"/>
      <c r="E635" s="94"/>
      <c r="F635" s="54"/>
      <c r="G635" s="55"/>
      <c r="J635" s="58"/>
    </row>
    <row r="636" spans="3:10" ht="13">
      <c r="C636" s="51"/>
      <c r="D636" s="55"/>
      <c r="E636" s="94"/>
      <c r="F636" s="54"/>
      <c r="G636" s="55"/>
      <c r="J636" s="58"/>
    </row>
    <row r="637" spans="3:10" ht="13">
      <c r="C637" s="51"/>
      <c r="D637" s="55"/>
      <c r="E637" s="94"/>
      <c r="F637" s="54"/>
      <c r="G637" s="55"/>
      <c r="J637" s="58"/>
    </row>
    <row r="638" spans="3:10" ht="13">
      <c r="C638" s="51"/>
      <c r="D638" s="55"/>
      <c r="E638" s="94"/>
      <c r="F638" s="54"/>
      <c r="G638" s="55"/>
      <c r="J638" s="58"/>
    </row>
    <row r="639" spans="3:10" ht="13">
      <c r="C639" s="51"/>
      <c r="D639" s="55"/>
      <c r="E639" s="94"/>
      <c r="F639" s="54"/>
      <c r="G639" s="55"/>
      <c r="J639" s="58"/>
    </row>
    <row r="640" spans="3:10" ht="13">
      <c r="C640" s="51"/>
      <c r="D640" s="55"/>
      <c r="E640" s="94"/>
      <c r="F640" s="54"/>
      <c r="G640" s="55"/>
      <c r="J640" s="58"/>
    </row>
    <row r="641" spans="3:10" ht="13">
      <c r="C641" s="51"/>
      <c r="D641" s="55"/>
      <c r="E641" s="94"/>
      <c r="F641" s="54"/>
      <c r="G641" s="55"/>
      <c r="J641" s="58"/>
    </row>
    <row r="642" spans="3:10" ht="13">
      <c r="C642" s="51"/>
      <c r="D642" s="55"/>
      <c r="E642" s="94"/>
      <c r="F642" s="54"/>
      <c r="G642" s="55"/>
      <c r="J642" s="58"/>
    </row>
    <row r="643" spans="3:10" ht="13">
      <c r="C643" s="51"/>
      <c r="D643" s="55"/>
      <c r="E643" s="94"/>
      <c r="F643" s="54"/>
      <c r="G643" s="55"/>
      <c r="J643" s="58"/>
    </row>
    <row r="644" spans="3:10" ht="13">
      <c r="C644" s="51"/>
      <c r="D644" s="55"/>
      <c r="E644" s="94"/>
      <c r="F644" s="54"/>
      <c r="G644" s="55"/>
      <c r="J644" s="58"/>
    </row>
    <row r="645" spans="3:10" ht="13">
      <c r="C645" s="51"/>
      <c r="D645" s="55"/>
      <c r="E645" s="94"/>
      <c r="F645" s="54"/>
      <c r="G645" s="55"/>
      <c r="J645" s="58"/>
    </row>
    <row r="646" spans="3:10" ht="13">
      <c r="C646" s="51"/>
      <c r="D646" s="55"/>
      <c r="E646" s="94"/>
      <c r="F646" s="54"/>
      <c r="G646" s="55"/>
      <c r="J646" s="58"/>
    </row>
    <row r="647" spans="3:10" ht="13">
      <c r="C647" s="51"/>
      <c r="D647" s="55"/>
      <c r="E647" s="94"/>
      <c r="F647" s="54"/>
      <c r="G647" s="55"/>
      <c r="J647" s="58"/>
    </row>
    <row r="648" spans="3:10" ht="13">
      <c r="C648" s="51"/>
      <c r="D648" s="55"/>
      <c r="E648" s="94"/>
      <c r="F648" s="54"/>
      <c r="G648" s="55"/>
      <c r="J648" s="58"/>
    </row>
    <row r="649" spans="3:10" ht="13">
      <c r="C649" s="51"/>
      <c r="D649" s="55"/>
      <c r="E649" s="94"/>
      <c r="F649" s="54"/>
      <c r="G649" s="55"/>
      <c r="J649" s="58"/>
    </row>
    <row r="650" spans="3:10" ht="13">
      <c r="C650" s="51"/>
      <c r="D650" s="55"/>
      <c r="E650" s="94"/>
      <c r="F650" s="54"/>
      <c r="G650" s="55"/>
      <c r="J650" s="58"/>
    </row>
    <row r="651" spans="3:10" ht="13">
      <c r="C651" s="51"/>
      <c r="D651" s="55"/>
      <c r="E651" s="94"/>
      <c r="F651" s="54"/>
      <c r="G651" s="55"/>
      <c r="J651" s="58"/>
    </row>
    <row r="652" spans="3:10" ht="13">
      <c r="C652" s="51"/>
      <c r="D652" s="55"/>
      <c r="E652" s="94"/>
      <c r="F652" s="54"/>
      <c r="G652" s="55"/>
      <c r="J652" s="58"/>
    </row>
    <row r="653" spans="3:10" ht="13">
      <c r="C653" s="51"/>
      <c r="D653" s="55"/>
      <c r="E653" s="94"/>
      <c r="F653" s="54"/>
      <c r="G653" s="55"/>
      <c r="J653" s="58"/>
    </row>
    <row r="654" spans="3:10" ht="13">
      <c r="C654" s="51"/>
      <c r="D654" s="55"/>
      <c r="E654" s="94"/>
      <c r="F654" s="54"/>
      <c r="G654" s="55"/>
      <c r="J654" s="58"/>
    </row>
    <row r="655" spans="3:10" ht="13">
      <c r="C655" s="51"/>
      <c r="D655" s="55"/>
      <c r="E655" s="94"/>
      <c r="F655" s="54"/>
      <c r="G655" s="55"/>
      <c r="J655" s="58"/>
    </row>
    <row r="656" spans="3:10" ht="13">
      <c r="C656" s="51"/>
      <c r="D656" s="55"/>
      <c r="E656" s="94"/>
      <c r="F656" s="54"/>
      <c r="G656" s="55"/>
      <c r="J656" s="58"/>
    </row>
    <row r="657" spans="3:10" ht="13">
      <c r="C657" s="51"/>
      <c r="D657" s="55"/>
      <c r="E657" s="94"/>
      <c r="F657" s="54"/>
      <c r="G657" s="55"/>
      <c r="J657" s="58"/>
    </row>
    <row r="658" spans="3:10" ht="13">
      <c r="C658" s="51"/>
      <c r="D658" s="55"/>
      <c r="E658" s="94"/>
      <c r="F658" s="54"/>
      <c r="G658" s="55"/>
      <c r="J658" s="58"/>
    </row>
    <row r="659" spans="3:10" ht="13">
      <c r="C659" s="51"/>
      <c r="D659" s="55"/>
      <c r="E659" s="94"/>
      <c r="F659" s="54"/>
      <c r="G659" s="55"/>
      <c r="J659" s="58"/>
    </row>
    <row r="660" spans="3:10" ht="13">
      <c r="C660" s="51"/>
      <c r="D660" s="55"/>
      <c r="E660" s="94"/>
      <c r="F660" s="54"/>
      <c r="G660" s="55"/>
      <c r="J660" s="58"/>
    </row>
    <row r="661" spans="3:10" ht="13">
      <c r="C661" s="51"/>
      <c r="D661" s="55"/>
      <c r="E661" s="94"/>
      <c r="F661" s="54"/>
      <c r="G661" s="55"/>
      <c r="J661" s="58"/>
    </row>
    <row r="662" spans="3:10" ht="13">
      <c r="C662" s="51"/>
      <c r="D662" s="55"/>
      <c r="E662" s="94"/>
      <c r="F662" s="54"/>
      <c r="G662" s="55"/>
      <c r="J662" s="58"/>
    </row>
    <row r="663" spans="3:10" ht="13">
      <c r="C663" s="51"/>
      <c r="D663" s="55"/>
      <c r="E663" s="94"/>
      <c r="F663" s="54"/>
      <c r="G663" s="55"/>
      <c r="J663" s="58"/>
    </row>
    <row r="664" spans="3:10" ht="13">
      <c r="C664" s="51"/>
      <c r="D664" s="55"/>
      <c r="E664" s="94"/>
      <c r="F664" s="54"/>
      <c r="G664" s="55"/>
      <c r="J664" s="58"/>
    </row>
    <row r="665" spans="3:10" ht="13">
      <c r="C665" s="51"/>
      <c r="D665" s="55"/>
      <c r="E665" s="94"/>
      <c r="F665" s="54"/>
      <c r="G665" s="55"/>
      <c r="J665" s="58"/>
    </row>
    <row r="666" spans="3:10" ht="13">
      <c r="C666" s="51"/>
      <c r="D666" s="55"/>
      <c r="E666" s="94"/>
      <c r="F666" s="54"/>
      <c r="G666" s="55"/>
      <c r="J666" s="58"/>
    </row>
    <row r="667" spans="3:10" ht="13">
      <c r="C667" s="51"/>
      <c r="D667" s="55"/>
      <c r="E667" s="94"/>
      <c r="F667" s="54"/>
      <c r="G667" s="55"/>
      <c r="J667" s="58"/>
    </row>
    <row r="668" spans="3:10" ht="13">
      <c r="C668" s="51"/>
      <c r="D668" s="55"/>
      <c r="E668" s="94"/>
      <c r="F668" s="54"/>
      <c r="G668" s="55"/>
      <c r="J668" s="58"/>
    </row>
    <row r="669" spans="3:10" ht="13">
      <c r="C669" s="51"/>
      <c r="D669" s="55"/>
      <c r="E669" s="94"/>
      <c r="F669" s="54"/>
      <c r="G669" s="55"/>
      <c r="J669" s="58"/>
    </row>
    <row r="670" spans="3:10" ht="13">
      <c r="C670" s="51"/>
      <c r="D670" s="55"/>
      <c r="E670" s="94"/>
      <c r="F670" s="54"/>
      <c r="G670" s="55"/>
      <c r="J670" s="58"/>
    </row>
    <row r="671" spans="3:10" ht="13">
      <c r="C671" s="51"/>
      <c r="D671" s="55"/>
      <c r="E671" s="94"/>
      <c r="F671" s="54"/>
      <c r="G671" s="55"/>
      <c r="J671" s="58"/>
    </row>
    <row r="672" spans="3:10" ht="13">
      <c r="C672" s="51"/>
      <c r="D672" s="55"/>
      <c r="E672" s="94"/>
      <c r="F672" s="54"/>
      <c r="G672" s="55"/>
      <c r="J672" s="58"/>
    </row>
    <row r="673" spans="3:10" ht="13">
      <c r="C673" s="51"/>
      <c r="D673" s="55"/>
      <c r="E673" s="94"/>
      <c r="F673" s="54"/>
      <c r="G673" s="55"/>
      <c r="J673" s="58"/>
    </row>
    <row r="674" spans="3:10" ht="13">
      <c r="C674" s="51"/>
      <c r="D674" s="55"/>
      <c r="E674" s="94"/>
      <c r="F674" s="54"/>
      <c r="G674" s="55"/>
      <c r="J674" s="58"/>
    </row>
    <row r="675" spans="3:10" ht="13">
      <c r="C675" s="51"/>
      <c r="D675" s="55"/>
      <c r="E675" s="94"/>
      <c r="F675" s="54"/>
      <c r="G675" s="55"/>
      <c r="J675" s="58"/>
    </row>
    <row r="676" spans="3:10" ht="13">
      <c r="C676" s="51"/>
      <c r="D676" s="55"/>
      <c r="E676" s="94"/>
      <c r="F676" s="54"/>
      <c r="G676" s="55"/>
      <c r="J676" s="58"/>
    </row>
    <row r="677" spans="3:10" ht="13">
      <c r="C677" s="51"/>
      <c r="D677" s="55"/>
      <c r="E677" s="94"/>
      <c r="F677" s="54"/>
      <c r="G677" s="55"/>
      <c r="J677" s="58"/>
    </row>
    <row r="678" spans="3:10" ht="13">
      <c r="C678" s="51"/>
      <c r="D678" s="55"/>
      <c r="E678" s="94"/>
      <c r="F678" s="54"/>
      <c r="G678" s="55"/>
      <c r="J678" s="58"/>
    </row>
    <row r="679" spans="3:10" ht="13">
      <c r="C679" s="51"/>
      <c r="D679" s="55"/>
      <c r="E679" s="94"/>
      <c r="F679" s="54"/>
      <c r="G679" s="55"/>
      <c r="J679" s="58"/>
    </row>
    <row r="680" spans="3:10" ht="13">
      <c r="C680" s="51"/>
      <c r="D680" s="55"/>
      <c r="E680" s="94"/>
      <c r="F680" s="54"/>
      <c r="G680" s="55"/>
      <c r="J680" s="58"/>
    </row>
    <row r="681" spans="3:10" ht="13">
      <c r="C681" s="51"/>
      <c r="D681" s="55"/>
      <c r="E681" s="94"/>
      <c r="F681" s="54"/>
      <c r="G681" s="55"/>
      <c r="J681" s="58"/>
    </row>
    <row r="682" spans="3:10" ht="13">
      <c r="C682" s="51"/>
      <c r="D682" s="55"/>
      <c r="E682" s="94"/>
      <c r="F682" s="54"/>
      <c r="G682" s="55"/>
      <c r="J682" s="58"/>
    </row>
    <row r="683" spans="3:10" ht="13">
      <c r="C683" s="51"/>
      <c r="D683" s="55"/>
      <c r="E683" s="94"/>
      <c r="F683" s="54"/>
      <c r="G683" s="55"/>
      <c r="J683" s="58"/>
    </row>
    <row r="684" spans="3:10" ht="13">
      <c r="C684" s="51"/>
      <c r="D684" s="55"/>
      <c r="E684" s="94"/>
      <c r="F684" s="54"/>
      <c r="G684" s="55"/>
      <c r="J684" s="58"/>
    </row>
    <row r="685" spans="3:10" ht="13">
      <c r="C685" s="51"/>
      <c r="D685" s="55"/>
      <c r="E685" s="94"/>
      <c r="F685" s="54"/>
      <c r="G685" s="55"/>
      <c r="J685" s="58"/>
    </row>
    <row r="686" spans="3:10" ht="13">
      <c r="C686" s="51"/>
      <c r="D686" s="55"/>
      <c r="E686" s="94"/>
      <c r="F686" s="54"/>
      <c r="G686" s="55"/>
      <c r="J686" s="58"/>
    </row>
    <row r="687" spans="3:10" ht="13">
      <c r="C687" s="51"/>
      <c r="D687" s="55"/>
      <c r="E687" s="94"/>
      <c r="F687" s="54"/>
      <c r="G687" s="55"/>
      <c r="J687" s="58"/>
    </row>
    <row r="688" spans="3:10" ht="13">
      <c r="C688" s="51"/>
      <c r="D688" s="55"/>
      <c r="E688" s="94"/>
      <c r="F688" s="54"/>
      <c r="G688" s="55"/>
      <c r="J688" s="58"/>
    </row>
    <row r="689" spans="3:10" ht="13">
      <c r="C689" s="51"/>
      <c r="D689" s="55"/>
      <c r="E689" s="94"/>
      <c r="F689" s="54"/>
      <c r="G689" s="55"/>
      <c r="J689" s="58"/>
    </row>
    <row r="690" spans="3:10" ht="13">
      <c r="C690" s="51"/>
      <c r="D690" s="55"/>
      <c r="E690" s="94"/>
      <c r="F690" s="54"/>
      <c r="G690" s="55"/>
      <c r="J690" s="58"/>
    </row>
    <row r="691" spans="3:10" ht="13">
      <c r="C691" s="51"/>
      <c r="D691" s="55"/>
      <c r="E691" s="94"/>
      <c r="F691" s="54"/>
      <c r="G691" s="55"/>
      <c r="J691" s="58"/>
    </row>
    <row r="692" spans="3:10" ht="13">
      <c r="C692" s="51"/>
      <c r="D692" s="55"/>
      <c r="E692" s="94"/>
      <c r="F692" s="54"/>
      <c r="G692" s="55"/>
      <c r="J692" s="58"/>
    </row>
    <row r="693" spans="3:10" ht="13">
      <c r="C693" s="51"/>
      <c r="D693" s="55"/>
      <c r="E693" s="94"/>
      <c r="F693" s="54"/>
      <c r="G693" s="55"/>
      <c r="J693" s="58"/>
    </row>
    <row r="694" spans="3:10" ht="13">
      <c r="C694" s="51"/>
      <c r="D694" s="55"/>
      <c r="E694" s="94"/>
      <c r="F694" s="54"/>
      <c r="G694" s="55"/>
      <c r="J694" s="58"/>
    </row>
    <row r="695" spans="3:10" ht="13">
      <c r="C695" s="51"/>
      <c r="D695" s="55"/>
      <c r="E695" s="94"/>
      <c r="F695" s="54"/>
      <c r="G695" s="55"/>
      <c r="J695" s="58"/>
    </row>
    <row r="696" spans="3:10" ht="13">
      <c r="C696" s="51"/>
      <c r="D696" s="55"/>
      <c r="E696" s="94"/>
      <c r="F696" s="54"/>
      <c r="G696" s="55"/>
      <c r="J696" s="58"/>
    </row>
    <row r="697" spans="3:10" ht="13">
      <c r="C697" s="51"/>
      <c r="D697" s="55"/>
      <c r="E697" s="94"/>
      <c r="F697" s="54"/>
      <c r="G697" s="55"/>
      <c r="J697" s="58"/>
    </row>
    <row r="698" spans="3:10" ht="13">
      <c r="C698" s="51"/>
      <c r="D698" s="55"/>
      <c r="E698" s="94"/>
      <c r="F698" s="54"/>
      <c r="G698" s="55"/>
      <c r="J698" s="58"/>
    </row>
    <row r="699" spans="3:10" ht="13">
      <c r="C699" s="51"/>
      <c r="D699" s="55"/>
      <c r="E699" s="94"/>
      <c r="F699" s="54"/>
      <c r="G699" s="55"/>
      <c r="J699" s="58"/>
    </row>
    <row r="700" spans="3:10" ht="13">
      <c r="C700" s="51"/>
      <c r="D700" s="55"/>
      <c r="E700" s="94"/>
      <c r="F700" s="54"/>
      <c r="G700" s="55"/>
      <c r="J700" s="58"/>
    </row>
    <row r="701" spans="3:10" ht="13">
      <c r="C701" s="51"/>
      <c r="D701" s="55"/>
      <c r="E701" s="94"/>
      <c r="F701" s="54"/>
      <c r="G701" s="55"/>
      <c r="J701" s="58"/>
    </row>
    <row r="702" spans="3:10" ht="13">
      <c r="C702" s="51"/>
      <c r="D702" s="55"/>
      <c r="E702" s="94"/>
      <c r="F702" s="54"/>
      <c r="G702" s="55"/>
      <c r="J702" s="58"/>
    </row>
    <row r="703" spans="3:10" ht="13">
      <c r="C703" s="51"/>
      <c r="D703" s="55"/>
      <c r="E703" s="94"/>
      <c r="F703" s="54"/>
      <c r="G703" s="55"/>
      <c r="J703" s="58"/>
    </row>
    <row r="704" spans="3:10" ht="13">
      <c r="C704" s="51"/>
      <c r="D704" s="55"/>
      <c r="E704" s="94"/>
      <c r="F704" s="54"/>
      <c r="G704" s="55"/>
      <c r="J704" s="58"/>
    </row>
    <row r="705" spans="3:10" ht="13">
      <c r="C705" s="51"/>
      <c r="D705" s="55"/>
      <c r="E705" s="94"/>
      <c r="F705" s="54"/>
      <c r="G705" s="55"/>
      <c r="J705" s="58"/>
    </row>
    <row r="706" spans="3:10" ht="13">
      <c r="C706" s="51"/>
      <c r="D706" s="55"/>
      <c r="E706" s="94"/>
      <c r="F706" s="54"/>
      <c r="G706" s="55"/>
      <c r="J706" s="58"/>
    </row>
    <row r="707" spans="3:10" ht="13">
      <c r="C707" s="51"/>
      <c r="D707" s="55"/>
      <c r="E707" s="94"/>
      <c r="F707" s="54"/>
      <c r="G707" s="55"/>
      <c r="J707" s="58"/>
    </row>
    <row r="708" spans="3:10" ht="13">
      <c r="C708" s="51"/>
      <c r="D708" s="55"/>
      <c r="E708" s="94"/>
      <c r="F708" s="54"/>
      <c r="G708" s="55"/>
      <c r="J708" s="58"/>
    </row>
    <row r="709" spans="3:10" ht="13">
      <c r="C709" s="51"/>
      <c r="D709" s="55"/>
      <c r="E709" s="94"/>
      <c r="F709" s="54"/>
      <c r="G709" s="55"/>
      <c r="J709" s="58"/>
    </row>
    <row r="710" spans="3:10" ht="13">
      <c r="C710" s="51"/>
      <c r="D710" s="55"/>
      <c r="E710" s="94"/>
      <c r="F710" s="54"/>
      <c r="G710" s="55"/>
      <c r="J710" s="58"/>
    </row>
    <row r="711" spans="3:10" ht="13">
      <c r="C711" s="51"/>
      <c r="D711" s="55"/>
      <c r="E711" s="94"/>
      <c r="F711" s="54"/>
      <c r="G711" s="55"/>
      <c r="J711" s="58"/>
    </row>
    <row r="712" spans="3:10" ht="13">
      <c r="C712" s="51"/>
      <c r="D712" s="55"/>
      <c r="E712" s="94"/>
      <c r="F712" s="54"/>
      <c r="G712" s="55"/>
      <c r="J712" s="58"/>
    </row>
    <row r="713" spans="3:10" ht="13">
      <c r="C713" s="51"/>
      <c r="D713" s="55"/>
      <c r="E713" s="94"/>
      <c r="F713" s="54"/>
      <c r="G713" s="55"/>
      <c r="J713" s="58"/>
    </row>
    <row r="714" spans="3:10" ht="13">
      <c r="C714" s="51"/>
      <c r="D714" s="55"/>
      <c r="E714" s="94"/>
      <c r="F714" s="54"/>
      <c r="G714" s="55"/>
      <c r="J714" s="58"/>
    </row>
    <row r="715" spans="3:10" ht="13">
      <c r="C715" s="51"/>
      <c r="D715" s="55"/>
      <c r="E715" s="94"/>
      <c r="F715" s="54"/>
      <c r="G715" s="55"/>
      <c r="J715" s="58"/>
    </row>
    <row r="716" spans="3:10" ht="13">
      <c r="C716" s="51"/>
      <c r="D716" s="55"/>
      <c r="E716" s="94"/>
      <c r="F716" s="54"/>
      <c r="G716" s="55"/>
      <c r="J716" s="58"/>
    </row>
    <row r="717" spans="3:10" ht="13">
      <c r="C717" s="51"/>
      <c r="D717" s="55"/>
      <c r="E717" s="94"/>
      <c r="F717" s="54"/>
      <c r="G717" s="55"/>
      <c r="J717" s="58"/>
    </row>
    <row r="718" spans="3:10" ht="13">
      <c r="C718" s="51"/>
      <c r="D718" s="55"/>
      <c r="E718" s="94"/>
      <c r="F718" s="54"/>
      <c r="G718" s="55"/>
      <c r="J718" s="58"/>
    </row>
    <row r="719" spans="3:10" ht="13">
      <c r="C719" s="51"/>
      <c r="D719" s="55"/>
      <c r="E719" s="94"/>
      <c r="F719" s="54"/>
      <c r="G719" s="55"/>
      <c r="J719" s="58"/>
    </row>
    <row r="720" spans="3:10" ht="13">
      <c r="C720" s="51"/>
      <c r="D720" s="55"/>
      <c r="E720" s="94"/>
      <c r="F720" s="54"/>
      <c r="G720" s="55"/>
      <c r="J720" s="58"/>
    </row>
    <row r="721" spans="3:10" ht="13">
      <c r="C721" s="51"/>
      <c r="D721" s="55"/>
      <c r="E721" s="94"/>
      <c r="F721" s="54"/>
      <c r="G721" s="55"/>
      <c r="J721" s="58"/>
    </row>
    <row r="722" spans="3:10" ht="13">
      <c r="C722" s="51"/>
      <c r="D722" s="55"/>
      <c r="E722" s="94"/>
      <c r="F722" s="54"/>
      <c r="G722" s="55"/>
      <c r="J722" s="58"/>
    </row>
    <row r="723" spans="3:10" ht="13">
      <c r="C723" s="51"/>
      <c r="D723" s="55"/>
      <c r="E723" s="94"/>
      <c r="F723" s="54"/>
      <c r="G723" s="55"/>
      <c r="J723" s="58"/>
    </row>
    <row r="724" spans="3:10" ht="13">
      <c r="C724" s="51"/>
      <c r="D724" s="55"/>
      <c r="E724" s="94"/>
      <c r="F724" s="54"/>
      <c r="G724" s="55"/>
      <c r="J724" s="58"/>
    </row>
    <row r="725" spans="3:10" ht="13">
      <c r="C725" s="51"/>
      <c r="D725" s="55"/>
      <c r="E725" s="94"/>
      <c r="F725" s="54"/>
      <c r="G725" s="55"/>
      <c r="J725" s="58"/>
    </row>
    <row r="726" spans="3:10" ht="13">
      <c r="C726" s="51"/>
      <c r="D726" s="55"/>
      <c r="E726" s="94"/>
      <c r="F726" s="54"/>
      <c r="G726" s="55"/>
      <c r="J726" s="58"/>
    </row>
    <row r="727" spans="3:10" ht="13">
      <c r="C727" s="51"/>
      <c r="D727" s="55"/>
      <c r="E727" s="94"/>
      <c r="F727" s="54"/>
      <c r="G727" s="55"/>
      <c r="J727" s="58"/>
    </row>
    <row r="728" spans="3:10" ht="13">
      <c r="C728" s="51"/>
      <c r="D728" s="55"/>
      <c r="E728" s="94"/>
      <c r="F728" s="54"/>
      <c r="G728" s="55"/>
      <c r="J728" s="58"/>
    </row>
    <row r="729" spans="3:10" ht="13">
      <c r="C729" s="51"/>
      <c r="D729" s="55"/>
      <c r="E729" s="94"/>
      <c r="F729" s="54"/>
      <c r="G729" s="55"/>
      <c r="J729" s="58"/>
    </row>
    <row r="730" spans="3:10" ht="13">
      <c r="C730" s="51"/>
      <c r="D730" s="55"/>
      <c r="E730" s="94"/>
      <c r="F730" s="54"/>
      <c r="G730" s="55"/>
      <c r="J730" s="58"/>
    </row>
    <row r="731" spans="3:10" ht="13">
      <c r="C731" s="51"/>
      <c r="D731" s="55"/>
      <c r="E731" s="94"/>
      <c r="F731" s="54"/>
      <c r="G731" s="55"/>
      <c r="J731" s="58"/>
    </row>
    <row r="732" spans="3:10" ht="13">
      <c r="C732" s="51"/>
      <c r="D732" s="55"/>
      <c r="E732" s="94"/>
      <c r="F732" s="54"/>
      <c r="G732" s="55"/>
      <c r="J732" s="58"/>
    </row>
    <row r="733" spans="3:10" ht="13">
      <c r="C733" s="51"/>
      <c r="D733" s="55"/>
      <c r="E733" s="94"/>
      <c r="F733" s="54"/>
      <c r="G733" s="55"/>
      <c r="J733" s="58"/>
    </row>
    <row r="734" spans="3:10" ht="13">
      <c r="C734" s="51"/>
      <c r="D734" s="55"/>
      <c r="E734" s="94"/>
      <c r="F734" s="54"/>
      <c r="G734" s="55"/>
      <c r="J734" s="58"/>
    </row>
    <row r="735" spans="3:10" ht="13">
      <c r="C735" s="51"/>
      <c r="D735" s="55"/>
      <c r="E735" s="94"/>
      <c r="F735" s="54"/>
      <c r="G735" s="55"/>
      <c r="J735" s="58"/>
    </row>
    <row r="736" spans="3:10" ht="13">
      <c r="C736" s="51"/>
      <c r="D736" s="55"/>
      <c r="E736" s="94"/>
      <c r="F736" s="54"/>
      <c r="G736" s="55"/>
      <c r="J736" s="58"/>
    </row>
    <row r="737" spans="3:10" ht="13">
      <c r="C737" s="51"/>
      <c r="D737" s="55"/>
      <c r="E737" s="94"/>
      <c r="F737" s="54"/>
      <c r="G737" s="55"/>
      <c r="J737" s="58"/>
    </row>
    <row r="738" spans="3:10" ht="13">
      <c r="C738" s="51"/>
      <c r="D738" s="55"/>
      <c r="E738" s="94"/>
      <c r="F738" s="54"/>
      <c r="G738" s="55"/>
      <c r="J738" s="58"/>
    </row>
    <row r="739" spans="3:10" ht="13">
      <c r="C739" s="51"/>
      <c r="D739" s="55"/>
      <c r="E739" s="94"/>
      <c r="F739" s="54"/>
      <c r="G739" s="55"/>
      <c r="J739" s="58"/>
    </row>
    <row r="740" spans="3:10" ht="13">
      <c r="C740" s="51"/>
      <c r="D740" s="55"/>
      <c r="E740" s="94"/>
      <c r="F740" s="54"/>
      <c r="G740" s="55"/>
      <c r="J740" s="58"/>
    </row>
    <row r="741" spans="3:10" ht="13">
      <c r="C741" s="51"/>
      <c r="D741" s="55"/>
      <c r="E741" s="94"/>
      <c r="F741" s="54"/>
      <c r="G741" s="55"/>
      <c r="J741" s="58"/>
    </row>
    <row r="742" spans="3:10" ht="13">
      <c r="C742" s="51"/>
      <c r="D742" s="55"/>
      <c r="E742" s="94"/>
      <c r="F742" s="54"/>
      <c r="G742" s="55"/>
      <c r="J742" s="58"/>
    </row>
    <row r="743" spans="3:10" ht="13">
      <c r="C743" s="51"/>
      <c r="D743" s="55"/>
      <c r="E743" s="94"/>
      <c r="F743" s="54"/>
      <c r="G743" s="55"/>
      <c r="J743" s="58"/>
    </row>
    <row r="744" spans="3:10" ht="13">
      <c r="C744" s="51"/>
      <c r="D744" s="55"/>
      <c r="E744" s="94"/>
      <c r="F744" s="54"/>
      <c r="G744" s="55"/>
      <c r="J744" s="58"/>
    </row>
    <row r="745" spans="3:10" ht="13">
      <c r="C745" s="51"/>
      <c r="D745" s="55"/>
      <c r="E745" s="94"/>
      <c r="F745" s="54"/>
      <c r="G745" s="55"/>
      <c r="J745" s="58"/>
    </row>
    <row r="746" spans="3:10" ht="13">
      <c r="C746" s="51"/>
      <c r="D746" s="55"/>
      <c r="E746" s="94"/>
      <c r="F746" s="54"/>
      <c r="G746" s="55"/>
      <c r="J746" s="58"/>
    </row>
    <row r="747" spans="3:10" ht="13">
      <c r="C747" s="51"/>
      <c r="D747" s="55"/>
      <c r="E747" s="94"/>
      <c r="F747" s="54"/>
      <c r="G747" s="55"/>
      <c r="J747" s="58"/>
    </row>
    <row r="748" spans="3:10" ht="13">
      <c r="C748" s="51"/>
      <c r="D748" s="55"/>
      <c r="E748" s="94"/>
      <c r="F748" s="54"/>
      <c r="G748" s="55"/>
      <c r="J748" s="58"/>
    </row>
    <row r="749" spans="3:10" ht="13">
      <c r="C749" s="51"/>
      <c r="D749" s="55"/>
      <c r="E749" s="94"/>
      <c r="F749" s="54"/>
      <c r="G749" s="55"/>
      <c r="J749" s="58"/>
    </row>
    <row r="750" spans="3:10" ht="13">
      <c r="C750" s="51"/>
      <c r="D750" s="55"/>
      <c r="E750" s="94"/>
      <c r="F750" s="54"/>
      <c r="G750" s="55"/>
      <c r="J750" s="58"/>
    </row>
    <row r="751" spans="3:10" ht="13">
      <c r="C751" s="51"/>
      <c r="D751" s="55"/>
      <c r="E751" s="94"/>
      <c r="F751" s="54"/>
      <c r="G751" s="55"/>
      <c r="J751" s="58"/>
    </row>
    <row r="752" spans="3:10" ht="13">
      <c r="C752" s="51"/>
      <c r="D752" s="55"/>
      <c r="E752" s="94"/>
      <c r="F752" s="54"/>
      <c r="G752" s="55"/>
      <c r="J752" s="58"/>
    </row>
    <row r="753" spans="3:10" ht="13">
      <c r="C753" s="51"/>
      <c r="D753" s="55"/>
      <c r="E753" s="94"/>
      <c r="F753" s="54"/>
      <c r="G753" s="55"/>
      <c r="J753" s="58"/>
    </row>
    <row r="754" spans="3:10" ht="13">
      <c r="C754" s="51"/>
      <c r="D754" s="55"/>
      <c r="E754" s="94"/>
      <c r="F754" s="54"/>
      <c r="G754" s="55"/>
      <c r="J754" s="58"/>
    </row>
    <row r="755" spans="3:10" ht="13">
      <c r="C755" s="51"/>
      <c r="D755" s="55"/>
      <c r="E755" s="94"/>
      <c r="F755" s="54"/>
      <c r="G755" s="55"/>
      <c r="J755" s="58"/>
    </row>
    <row r="756" spans="3:10" ht="13">
      <c r="C756" s="51"/>
      <c r="D756" s="55"/>
      <c r="E756" s="94"/>
      <c r="F756" s="54"/>
      <c r="G756" s="55"/>
      <c r="J756" s="58"/>
    </row>
    <row r="757" spans="3:10" ht="13">
      <c r="C757" s="51"/>
      <c r="D757" s="55"/>
      <c r="E757" s="94"/>
      <c r="F757" s="54"/>
      <c r="G757" s="55"/>
      <c r="J757" s="58"/>
    </row>
    <row r="758" spans="3:10" ht="13">
      <c r="C758" s="51"/>
      <c r="D758" s="55"/>
      <c r="E758" s="94"/>
      <c r="F758" s="54"/>
      <c r="G758" s="55"/>
      <c r="J758" s="58"/>
    </row>
    <row r="759" spans="3:10" ht="13">
      <c r="C759" s="51"/>
      <c r="D759" s="55"/>
      <c r="E759" s="94"/>
      <c r="F759" s="54"/>
      <c r="G759" s="55"/>
      <c r="J759" s="58"/>
    </row>
    <row r="760" spans="3:10" ht="13">
      <c r="C760" s="51"/>
      <c r="D760" s="55"/>
      <c r="E760" s="94"/>
      <c r="F760" s="54"/>
      <c r="G760" s="55"/>
      <c r="J760" s="58"/>
    </row>
    <row r="761" spans="3:10" ht="13">
      <c r="C761" s="51"/>
      <c r="D761" s="55"/>
      <c r="E761" s="94"/>
      <c r="F761" s="54"/>
      <c r="G761" s="55"/>
      <c r="J761" s="58"/>
    </row>
    <row r="762" spans="3:10" ht="13">
      <c r="C762" s="51"/>
      <c r="D762" s="55"/>
      <c r="E762" s="94"/>
      <c r="F762" s="54"/>
      <c r="G762" s="55"/>
      <c r="J762" s="58"/>
    </row>
    <row r="763" spans="3:10" ht="13">
      <c r="C763" s="51"/>
      <c r="D763" s="55"/>
      <c r="E763" s="94"/>
      <c r="F763" s="54"/>
      <c r="G763" s="55"/>
      <c r="J763" s="58"/>
    </row>
    <row r="764" spans="3:10" ht="13">
      <c r="C764" s="51"/>
      <c r="D764" s="55"/>
      <c r="E764" s="94"/>
      <c r="F764" s="54"/>
      <c r="G764" s="55"/>
      <c r="J764" s="58"/>
    </row>
    <row r="765" spans="3:10" ht="13">
      <c r="C765" s="51"/>
      <c r="D765" s="55"/>
      <c r="E765" s="94"/>
      <c r="F765" s="54"/>
      <c r="G765" s="55"/>
      <c r="J765" s="58"/>
    </row>
    <row r="766" spans="3:10" ht="13">
      <c r="C766" s="51"/>
      <c r="D766" s="55"/>
      <c r="E766" s="94"/>
      <c r="F766" s="54"/>
      <c r="G766" s="55"/>
      <c r="J766" s="58"/>
    </row>
    <row r="767" spans="3:10" ht="13">
      <c r="C767" s="51"/>
      <c r="D767" s="55"/>
      <c r="E767" s="94"/>
      <c r="F767" s="54"/>
      <c r="G767" s="55"/>
      <c r="J767" s="58"/>
    </row>
    <row r="768" spans="3:10" ht="13">
      <c r="C768" s="51"/>
      <c r="D768" s="55"/>
      <c r="E768" s="94"/>
      <c r="F768" s="54"/>
      <c r="G768" s="55"/>
      <c r="J768" s="58"/>
    </row>
    <row r="769" spans="3:10" ht="13">
      <c r="C769" s="51"/>
      <c r="D769" s="55"/>
      <c r="E769" s="94"/>
      <c r="F769" s="54"/>
      <c r="G769" s="55"/>
      <c r="J769" s="58"/>
    </row>
    <row r="770" spans="3:10" ht="13">
      <c r="C770" s="51"/>
      <c r="D770" s="55"/>
      <c r="E770" s="94"/>
      <c r="F770" s="54"/>
      <c r="G770" s="55"/>
      <c r="J770" s="58"/>
    </row>
    <row r="771" spans="3:10" ht="13">
      <c r="C771" s="51"/>
      <c r="D771" s="55"/>
      <c r="E771" s="94"/>
      <c r="F771" s="54"/>
      <c r="G771" s="55"/>
      <c r="J771" s="58"/>
    </row>
    <row r="772" spans="3:10" ht="13">
      <c r="C772" s="51"/>
      <c r="D772" s="55"/>
      <c r="E772" s="94"/>
      <c r="F772" s="54"/>
      <c r="G772" s="55"/>
      <c r="J772" s="58"/>
    </row>
    <row r="773" spans="3:10" ht="13">
      <c r="C773" s="51"/>
      <c r="D773" s="55"/>
      <c r="E773" s="94"/>
      <c r="F773" s="54"/>
      <c r="G773" s="55"/>
      <c r="J773" s="58"/>
    </row>
    <row r="774" spans="3:10" ht="13">
      <c r="C774" s="51"/>
      <c r="D774" s="55"/>
      <c r="E774" s="94"/>
      <c r="F774" s="54"/>
      <c r="G774" s="55"/>
      <c r="J774" s="58"/>
    </row>
    <row r="775" spans="3:10" ht="13">
      <c r="C775" s="51"/>
      <c r="D775" s="55"/>
      <c r="E775" s="94"/>
      <c r="F775" s="54"/>
      <c r="G775" s="55"/>
      <c r="J775" s="58"/>
    </row>
    <row r="776" spans="3:10" ht="13">
      <c r="C776" s="51"/>
      <c r="D776" s="55"/>
      <c r="E776" s="94"/>
      <c r="F776" s="54"/>
      <c r="G776" s="55"/>
      <c r="J776" s="58"/>
    </row>
    <row r="777" spans="3:10" ht="13">
      <c r="C777" s="51"/>
      <c r="D777" s="55"/>
      <c r="E777" s="94"/>
      <c r="F777" s="54"/>
      <c r="G777" s="55"/>
      <c r="J777" s="58"/>
    </row>
    <row r="778" spans="3:10" ht="13">
      <c r="C778" s="51"/>
      <c r="D778" s="55"/>
      <c r="E778" s="94"/>
      <c r="F778" s="54"/>
      <c r="G778" s="55"/>
      <c r="J778" s="58"/>
    </row>
    <row r="779" spans="3:10" ht="13">
      <c r="C779" s="51"/>
      <c r="D779" s="55"/>
      <c r="E779" s="94"/>
      <c r="F779" s="54"/>
      <c r="G779" s="55"/>
      <c r="J779" s="58"/>
    </row>
    <row r="780" spans="3:10" ht="13">
      <c r="C780" s="51"/>
      <c r="D780" s="55"/>
      <c r="E780" s="94"/>
      <c r="F780" s="54"/>
      <c r="G780" s="55"/>
      <c r="J780" s="58"/>
    </row>
    <row r="781" spans="3:10" ht="13">
      <c r="C781" s="51"/>
      <c r="D781" s="55"/>
      <c r="E781" s="94"/>
      <c r="F781" s="54"/>
      <c r="G781" s="55"/>
      <c r="J781" s="58"/>
    </row>
    <row r="782" spans="3:10" ht="13">
      <c r="C782" s="51"/>
      <c r="D782" s="55"/>
      <c r="E782" s="94"/>
      <c r="F782" s="54"/>
      <c r="G782" s="55"/>
      <c r="J782" s="58"/>
    </row>
    <row r="783" spans="3:10" ht="13">
      <c r="C783" s="51"/>
      <c r="D783" s="55"/>
      <c r="E783" s="94"/>
      <c r="F783" s="54"/>
      <c r="G783" s="55"/>
      <c r="J783" s="58"/>
    </row>
    <row r="784" spans="3:10" ht="13">
      <c r="C784" s="51"/>
      <c r="D784" s="55"/>
      <c r="E784" s="94"/>
      <c r="F784" s="54"/>
      <c r="G784" s="55"/>
      <c r="J784" s="58"/>
    </row>
    <row r="785" spans="3:10" ht="13">
      <c r="C785" s="51"/>
      <c r="D785" s="55"/>
      <c r="E785" s="94"/>
      <c r="F785" s="54"/>
      <c r="G785" s="55"/>
      <c r="J785" s="58"/>
    </row>
    <row r="786" spans="3:10" ht="13">
      <c r="C786" s="51"/>
      <c r="D786" s="55"/>
      <c r="E786" s="94"/>
      <c r="F786" s="54"/>
      <c r="G786" s="55"/>
      <c r="J786" s="58"/>
    </row>
    <row r="787" spans="3:10" ht="13">
      <c r="C787" s="51"/>
      <c r="D787" s="55"/>
      <c r="E787" s="94"/>
      <c r="F787" s="54"/>
      <c r="G787" s="55"/>
      <c r="J787" s="58"/>
    </row>
    <row r="788" spans="3:10" ht="13">
      <c r="C788" s="51"/>
      <c r="D788" s="55"/>
      <c r="E788" s="94"/>
      <c r="F788" s="54"/>
      <c r="G788" s="55"/>
      <c r="J788" s="58"/>
    </row>
    <row r="789" spans="3:10" ht="13">
      <c r="C789" s="51"/>
      <c r="D789" s="55"/>
      <c r="E789" s="94"/>
      <c r="F789" s="54"/>
      <c r="G789" s="55"/>
      <c r="J789" s="58"/>
    </row>
    <row r="790" spans="3:10" ht="13">
      <c r="C790" s="51"/>
      <c r="D790" s="55"/>
      <c r="E790" s="94"/>
      <c r="F790" s="54"/>
      <c r="G790" s="55"/>
      <c r="J790" s="58"/>
    </row>
    <row r="791" spans="3:10" ht="13">
      <c r="C791" s="51"/>
      <c r="D791" s="55"/>
      <c r="E791" s="94"/>
      <c r="F791" s="54"/>
      <c r="G791" s="55"/>
      <c r="J791" s="58"/>
    </row>
    <row r="792" spans="3:10" ht="13">
      <c r="C792" s="51"/>
      <c r="D792" s="55"/>
      <c r="E792" s="94"/>
      <c r="F792" s="54"/>
      <c r="G792" s="55"/>
      <c r="J792" s="58"/>
    </row>
    <row r="793" spans="3:10" ht="13">
      <c r="C793" s="51"/>
      <c r="D793" s="55"/>
      <c r="E793" s="94"/>
      <c r="F793" s="54"/>
      <c r="G793" s="55"/>
      <c r="J793" s="58"/>
    </row>
    <row r="794" spans="3:10" ht="13">
      <c r="C794" s="51"/>
      <c r="D794" s="55"/>
      <c r="E794" s="94"/>
      <c r="F794" s="54"/>
      <c r="G794" s="55"/>
      <c r="J794" s="58"/>
    </row>
    <row r="795" spans="3:10" ht="13">
      <c r="C795" s="51"/>
      <c r="D795" s="55"/>
      <c r="E795" s="94"/>
      <c r="F795" s="54"/>
      <c r="G795" s="55"/>
      <c r="J795" s="58"/>
    </row>
    <row r="796" spans="3:10" ht="13">
      <c r="C796" s="51"/>
      <c r="D796" s="55"/>
      <c r="E796" s="94"/>
      <c r="F796" s="54"/>
      <c r="G796" s="55"/>
      <c r="J796" s="58"/>
    </row>
    <row r="797" spans="3:10" ht="13">
      <c r="C797" s="51"/>
      <c r="D797" s="55"/>
      <c r="E797" s="94"/>
      <c r="F797" s="54"/>
      <c r="G797" s="55"/>
      <c r="J797" s="58"/>
    </row>
    <row r="798" spans="3:10" ht="13">
      <c r="C798" s="51"/>
      <c r="D798" s="55"/>
      <c r="E798" s="94"/>
      <c r="F798" s="54"/>
      <c r="G798" s="55"/>
      <c r="J798" s="58"/>
    </row>
    <row r="799" spans="3:10" ht="13">
      <c r="C799" s="51"/>
      <c r="D799" s="55"/>
      <c r="E799" s="94"/>
      <c r="F799" s="54"/>
      <c r="G799" s="55"/>
      <c r="J799" s="58"/>
    </row>
    <row r="800" spans="3:10" ht="13">
      <c r="C800" s="51"/>
      <c r="D800" s="55"/>
      <c r="E800" s="94"/>
      <c r="F800" s="54"/>
      <c r="G800" s="55"/>
      <c r="J800" s="58"/>
    </row>
    <row r="801" spans="3:10" ht="13">
      <c r="C801" s="51"/>
      <c r="D801" s="55"/>
      <c r="E801" s="94"/>
      <c r="F801" s="54"/>
      <c r="G801" s="55"/>
      <c r="J801" s="58"/>
    </row>
    <row r="802" spans="3:10" ht="13">
      <c r="C802" s="51"/>
      <c r="D802" s="55"/>
      <c r="E802" s="94"/>
      <c r="F802" s="54"/>
      <c r="G802" s="55"/>
      <c r="J802" s="58"/>
    </row>
    <row r="803" spans="3:10" ht="13">
      <c r="C803" s="51"/>
      <c r="D803" s="55"/>
      <c r="E803" s="94"/>
      <c r="F803" s="54"/>
      <c r="G803" s="55"/>
      <c r="J803" s="58"/>
    </row>
    <row r="804" spans="3:10" ht="13">
      <c r="C804" s="51"/>
      <c r="D804" s="55"/>
      <c r="E804" s="94"/>
      <c r="F804" s="54"/>
      <c r="G804" s="55"/>
      <c r="J804" s="58"/>
    </row>
    <row r="805" spans="3:10" ht="13">
      <c r="C805" s="51"/>
      <c r="D805" s="55"/>
      <c r="E805" s="94"/>
      <c r="F805" s="54"/>
      <c r="G805" s="55"/>
      <c r="J805" s="58"/>
    </row>
    <row r="806" spans="3:10" ht="13">
      <c r="C806" s="51"/>
      <c r="D806" s="55"/>
      <c r="E806" s="94"/>
      <c r="F806" s="54"/>
      <c r="G806" s="55"/>
      <c r="J806" s="58"/>
    </row>
    <row r="807" spans="3:10" ht="13">
      <c r="C807" s="51"/>
      <c r="D807" s="55"/>
      <c r="E807" s="94"/>
      <c r="F807" s="54"/>
      <c r="G807" s="55"/>
      <c r="J807" s="58"/>
    </row>
    <row r="808" spans="3:10" ht="13">
      <c r="C808" s="51"/>
      <c r="D808" s="55"/>
      <c r="E808" s="94"/>
      <c r="F808" s="54"/>
      <c r="G808" s="55"/>
      <c r="J808" s="58"/>
    </row>
    <row r="809" spans="3:10" ht="13">
      <c r="C809" s="51"/>
      <c r="D809" s="55"/>
      <c r="E809" s="94"/>
      <c r="F809" s="54"/>
      <c r="G809" s="55"/>
      <c r="J809" s="58"/>
    </row>
    <row r="810" spans="3:10" ht="13">
      <c r="C810" s="51"/>
      <c r="D810" s="55"/>
      <c r="E810" s="94"/>
      <c r="F810" s="54"/>
      <c r="G810" s="55"/>
      <c r="J810" s="58"/>
    </row>
    <row r="811" spans="3:10" ht="13">
      <c r="C811" s="51"/>
      <c r="D811" s="55"/>
      <c r="E811" s="94"/>
      <c r="F811" s="54"/>
      <c r="G811" s="55"/>
      <c r="J811" s="58"/>
    </row>
    <row r="812" spans="3:10" ht="13">
      <c r="C812" s="51"/>
      <c r="D812" s="55"/>
      <c r="E812" s="94"/>
      <c r="F812" s="54"/>
      <c r="G812" s="55"/>
      <c r="J812" s="58"/>
    </row>
    <row r="813" spans="3:10" ht="13">
      <c r="C813" s="51"/>
      <c r="D813" s="55"/>
      <c r="E813" s="94"/>
      <c r="F813" s="54"/>
      <c r="G813" s="55"/>
      <c r="J813" s="58"/>
    </row>
    <row r="814" spans="3:10" ht="13">
      <c r="C814" s="51"/>
      <c r="D814" s="55"/>
      <c r="E814" s="94"/>
      <c r="F814" s="54"/>
      <c r="G814" s="55"/>
      <c r="J814" s="58"/>
    </row>
    <row r="815" spans="3:10" ht="13">
      <c r="C815" s="51"/>
      <c r="D815" s="55"/>
      <c r="E815" s="94"/>
      <c r="F815" s="54"/>
      <c r="G815" s="55"/>
      <c r="J815" s="58"/>
    </row>
    <row r="816" spans="3:10" ht="13">
      <c r="C816" s="51"/>
      <c r="D816" s="55"/>
      <c r="E816" s="94"/>
      <c r="F816" s="54"/>
      <c r="G816" s="55"/>
      <c r="J816" s="58"/>
    </row>
    <row r="817" spans="3:10" ht="13">
      <c r="C817" s="51"/>
      <c r="D817" s="55"/>
      <c r="E817" s="94"/>
      <c r="F817" s="54"/>
      <c r="G817" s="55"/>
      <c r="J817" s="58"/>
    </row>
    <row r="818" spans="3:10" ht="13">
      <c r="C818" s="51"/>
      <c r="D818" s="55"/>
      <c r="E818" s="94"/>
      <c r="F818" s="54"/>
      <c r="G818" s="55"/>
      <c r="J818" s="58"/>
    </row>
    <row r="819" spans="3:10" ht="13">
      <c r="C819" s="51"/>
      <c r="D819" s="55"/>
      <c r="E819" s="94"/>
      <c r="F819" s="54"/>
      <c r="G819" s="55"/>
      <c r="J819" s="58"/>
    </row>
    <row r="820" spans="3:10" ht="13">
      <c r="C820" s="51"/>
      <c r="D820" s="55"/>
      <c r="E820" s="94"/>
      <c r="F820" s="54"/>
      <c r="G820" s="55"/>
      <c r="J820" s="58"/>
    </row>
    <row r="821" spans="3:10" ht="13">
      <c r="C821" s="51"/>
      <c r="D821" s="55"/>
      <c r="E821" s="94"/>
      <c r="F821" s="54"/>
      <c r="G821" s="55"/>
      <c r="J821" s="58"/>
    </row>
    <row r="822" spans="3:10" ht="13">
      <c r="C822" s="51"/>
      <c r="D822" s="55"/>
      <c r="E822" s="94"/>
      <c r="F822" s="54"/>
      <c r="G822" s="55"/>
      <c r="J822" s="58"/>
    </row>
    <row r="823" spans="3:10" ht="13">
      <c r="C823" s="51"/>
      <c r="D823" s="55"/>
      <c r="E823" s="94"/>
      <c r="F823" s="54"/>
      <c r="G823" s="55"/>
      <c r="J823" s="58"/>
    </row>
    <row r="824" spans="3:10" ht="13">
      <c r="C824" s="51"/>
      <c r="D824" s="55"/>
      <c r="E824" s="94"/>
      <c r="F824" s="54"/>
      <c r="G824" s="55"/>
      <c r="J824" s="58"/>
    </row>
    <row r="825" spans="3:10" ht="13">
      <c r="C825" s="51"/>
      <c r="D825" s="55"/>
      <c r="E825" s="94"/>
      <c r="F825" s="54"/>
      <c r="G825" s="55"/>
      <c r="J825" s="58"/>
    </row>
    <row r="826" spans="3:10" ht="13">
      <c r="C826" s="51"/>
      <c r="D826" s="55"/>
      <c r="E826" s="94"/>
      <c r="F826" s="54"/>
      <c r="G826" s="55"/>
      <c r="J826" s="58"/>
    </row>
    <row r="827" spans="3:10" ht="13">
      <c r="C827" s="51"/>
      <c r="D827" s="55"/>
      <c r="E827" s="94"/>
      <c r="F827" s="54"/>
      <c r="G827" s="55"/>
      <c r="J827" s="58"/>
    </row>
    <row r="828" spans="3:10" ht="13">
      <c r="C828" s="51"/>
      <c r="D828" s="55"/>
      <c r="E828" s="94"/>
      <c r="F828" s="54"/>
      <c r="G828" s="55"/>
      <c r="J828" s="58"/>
    </row>
    <row r="829" spans="3:10" ht="13">
      <c r="C829" s="51"/>
      <c r="D829" s="55"/>
      <c r="E829" s="94"/>
      <c r="F829" s="54"/>
      <c r="G829" s="55"/>
      <c r="J829" s="58"/>
    </row>
    <row r="830" spans="3:10" ht="13">
      <c r="C830" s="51"/>
      <c r="D830" s="55"/>
      <c r="E830" s="94"/>
      <c r="F830" s="54"/>
      <c r="G830" s="55"/>
      <c r="J830" s="58"/>
    </row>
    <row r="831" spans="3:10" ht="13">
      <c r="C831" s="51"/>
      <c r="D831" s="55"/>
      <c r="E831" s="94"/>
      <c r="F831" s="54"/>
      <c r="G831" s="55"/>
      <c r="J831" s="58"/>
    </row>
    <row r="832" spans="3:10" ht="13">
      <c r="C832" s="51"/>
      <c r="D832" s="55"/>
      <c r="E832" s="94"/>
      <c r="F832" s="54"/>
      <c r="G832" s="55"/>
      <c r="J832" s="58"/>
    </row>
    <row r="833" spans="3:10" ht="13">
      <c r="C833" s="51"/>
      <c r="D833" s="55"/>
      <c r="E833" s="94"/>
      <c r="F833" s="54"/>
      <c r="G833" s="55"/>
      <c r="J833" s="58"/>
    </row>
    <row r="834" spans="3:10" ht="13">
      <c r="C834" s="51"/>
      <c r="D834" s="55"/>
      <c r="E834" s="94"/>
      <c r="F834" s="54"/>
      <c r="G834" s="55"/>
      <c r="J834" s="58"/>
    </row>
    <row r="835" spans="3:10" ht="13">
      <c r="C835" s="51"/>
      <c r="D835" s="55"/>
      <c r="E835" s="94"/>
      <c r="F835" s="54"/>
      <c r="G835" s="55"/>
      <c r="J835" s="58"/>
    </row>
    <row r="836" spans="3:10" ht="13">
      <c r="C836" s="51"/>
      <c r="D836" s="55"/>
      <c r="E836" s="94"/>
      <c r="F836" s="54"/>
      <c r="G836" s="55"/>
      <c r="J836" s="58"/>
    </row>
    <row r="837" spans="3:10" ht="13">
      <c r="C837" s="51"/>
      <c r="D837" s="55"/>
      <c r="E837" s="94"/>
      <c r="F837" s="54"/>
      <c r="G837" s="55"/>
      <c r="J837" s="58"/>
    </row>
    <row r="838" spans="3:10" ht="13">
      <c r="C838" s="51"/>
      <c r="D838" s="55"/>
      <c r="E838" s="94"/>
      <c r="F838" s="54"/>
      <c r="G838" s="55"/>
      <c r="J838" s="58"/>
    </row>
    <row r="839" spans="3:10" ht="13">
      <c r="C839" s="51"/>
      <c r="D839" s="55"/>
      <c r="E839" s="94"/>
      <c r="F839" s="54"/>
      <c r="G839" s="55"/>
      <c r="J839" s="58"/>
    </row>
    <row r="840" spans="3:10" ht="13">
      <c r="C840" s="51"/>
      <c r="D840" s="55"/>
      <c r="E840" s="94"/>
      <c r="F840" s="54"/>
      <c r="G840" s="55"/>
      <c r="J840" s="58"/>
    </row>
    <row r="841" spans="3:10" ht="13">
      <c r="C841" s="51"/>
      <c r="D841" s="55"/>
      <c r="E841" s="94"/>
      <c r="F841" s="54"/>
      <c r="G841" s="55"/>
      <c r="J841" s="58"/>
    </row>
    <row r="842" spans="3:10" ht="13">
      <c r="C842" s="51"/>
      <c r="D842" s="55"/>
      <c r="E842" s="94"/>
      <c r="F842" s="54"/>
      <c r="G842" s="55"/>
      <c r="J842" s="58"/>
    </row>
    <row r="843" spans="3:10" ht="13">
      <c r="C843" s="51"/>
      <c r="D843" s="55"/>
      <c r="E843" s="94"/>
      <c r="F843" s="54"/>
      <c r="G843" s="55"/>
      <c r="J843" s="58"/>
    </row>
    <row r="844" spans="3:10" ht="13">
      <c r="C844" s="51"/>
      <c r="D844" s="55"/>
      <c r="E844" s="94"/>
      <c r="F844" s="54"/>
      <c r="G844" s="55"/>
      <c r="J844" s="58"/>
    </row>
    <row r="845" spans="3:10" ht="13">
      <c r="C845" s="51"/>
      <c r="D845" s="55"/>
      <c r="E845" s="94"/>
      <c r="F845" s="54"/>
      <c r="G845" s="55"/>
      <c r="J845" s="58"/>
    </row>
    <row r="846" spans="3:10" ht="13">
      <c r="C846" s="51"/>
      <c r="D846" s="55"/>
      <c r="E846" s="94"/>
      <c r="F846" s="54"/>
      <c r="G846" s="55"/>
      <c r="J846" s="58"/>
    </row>
    <row r="847" spans="3:10" ht="13">
      <c r="C847" s="51"/>
      <c r="D847" s="55"/>
      <c r="E847" s="94"/>
      <c r="F847" s="54"/>
      <c r="G847" s="55"/>
      <c r="J847" s="58"/>
    </row>
    <row r="848" spans="3:10" ht="13">
      <c r="C848" s="51"/>
      <c r="D848" s="55"/>
      <c r="E848" s="94"/>
      <c r="F848" s="54"/>
      <c r="G848" s="55"/>
      <c r="J848" s="58"/>
    </row>
    <row r="849" spans="3:10" ht="13">
      <c r="C849" s="51"/>
      <c r="D849" s="55"/>
      <c r="E849" s="94"/>
      <c r="F849" s="54"/>
      <c r="G849" s="55"/>
      <c r="J849" s="58"/>
    </row>
    <row r="850" spans="3:10" ht="13">
      <c r="C850" s="51"/>
      <c r="D850" s="55"/>
      <c r="E850" s="94"/>
      <c r="F850" s="54"/>
      <c r="G850" s="55"/>
      <c r="J850" s="58"/>
    </row>
    <row r="851" spans="3:10" ht="13">
      <c r="C851" s="51"/>
      <c r="D851" s="55"/>
      <c r="E851" s="94"/>
      <c r="F851" s="54"/>
      <c r="G851" s="55"/>
      <c r="J851" s="58"/>
    </row>
    <row r="852" spans="3:10" ht="13">
      <c r="C852" s="51"/>
      <c r="D852" s="55"/>
      <c r="E852" s="94"/>
      <c r="F852" s="54"/>
      <c r="G852" s="55"/>
      <c r="J852" s="58"/>
    </row>
    <row r="853" spans="3:10" ht="13">
      <c r="C853" s="51"/>
      <c r="D853" s="55"/>
      <c r="E853" s="94"/>
      <c r="F853" s="54"/>
      <c r="G853" s="55"/>
      <c r="J853" s="58"/>
    </row>
    <row r="854" spans="3:10" ht="13">
      <c r="C854" s="51"/>
      <c r="D854" s="55"/>
      <c r="E854" s="94"/>
      <c r="F854" s="54"/>
      <c r="G854" s="55"/>
      <c r="J854" s="58"/>
    </row>
    <row r="855" spans="3:10" ht="13">
      <c r="C855" s="51"/>
      <c r="D855" s="55"/>
      <c r="E855" s="94"/>
      <c r="F855" s="54"/>
      <c r="G855" s="55"/>
      <c r="J855" s="58"/>
    </row>
    <row r="856" spans="3:10" ht="13">
      <c r="C856" s="51"/>
      <c r="D856" s="55"/>
      <c r="E856" s="94"/>
      <c r="F856" s="54"/>
      <c r="G856" s="55"/>
      <c r="J856" s="58"/>
    </row>
    <row r="857" spans="3:10" ht="13">
      <c r="C857" s="51"/>
      <c r="D857" s="55"/>
      <c r="E857" s="94"/>
      <c r="F857" s="54"/>
      <c r="G857" s="55"/>
      <c r="J857" s="58"/>
    </row>
    <row r="858" spans="3:10" ht="13">
      <c r="C858" s="51"/>
      <c r="D858" s="55"/>
      <c r="E858" s="94"/>
      <c r="F858" s="54"/>
      <c r="G858" s="55"/>
      <c r="J858" s="58"/>
    </row>
    <row r="859" spans="3:10" ht="13">
      <c r="C859" s="51"/>
      <c r="D859" s="55"/>
      <c r="E859" s="94"/>
      <c r="F859" s="54"/>
      <c r="G859" s="55"/>
      <c r="J859" s="58"/>
    </row>
    <row r="860" spans="3:10" ht="13">
      <c r="C860" s="51"/>
      <c r="D860" s="55"/>
      <c r="E860" s="94"/>
      <c r="F860" s="54"/>
      <c r="G860" s="55"/>
      <c r="J860" s="58"/>
    </row>
    <row r="861" spans="3:10" ht="13">
      <c r="C861" s="51"/>
      <c r="D861" s="55"/>
      <c r="E861" s="94"/>
      <c r="F861" s="54"/>
      <c r="G861" s="55"/>
      <c r="J861" s="58"/>
    </row>
    <row r="862" spans="3:10" ht="13">
      <c r="C862" s="51"/>
      <c r="D862" s="55"/>
      <c r="E862" s="94"/>
      <c r="F862" s="54"/>
      <c r="G862" s="55"/>
      <c r="J862" s="58"/>
    </row>
    <row r="863" spans="3:10" ht="13">
      <c r="C863" s="51"/>
      <c r="D863" s="55"/>
      <c r="E863" s="94"/>
      <c r="F863" s="54"/>
      <c r="G863" s="55"/>
      <c r="J863" s="58"/>
    </row>
    <row r="864" spans="3:10" ht="13">
      <c r="C864" s="51"/>
      <c r="D864" s="55"/>
      <c r="E864" s="94"/>
      <c r="F864" s="54"/>
      <c r="G864" s="55"/>
      <c r="J864" s="58"/>
    </row>
    <row r="865" spans="3:10" ht="13">
      <c r="C865" s="51"/>
      <c r="D865" s="55"/>
      <c r="E865" s="94"/>
      <c r="F865" s="54"/>
      <c r="G865" s="55"/>
      <c r="J865" s="58"/>
    </row>
    <row r="866" spans="3:10" ht="13">
      <c r="C866" s="51"/>
      <c r="D866" s="55"/>
      <c r="E866" s="94"/>
      <c r="F866" s="54"/>
      <c r="G866" s="55"/>
      <c r="J866" s="58"/>
    </row>
    <row r="867" spans="3:10" ht="13">
      <c r="C867" s="51"/>
      <c r="D867" s="55"/>
      <c r="E867" s="94"/>
      <c r="F867" s="54"/>
      <c r="G867" s="55"/>
      <c r="J867" s="58"/>
    </row>
    <row r="868" spans="3:10" ht="13">
      <c r="C868" s="51"/>
      <c r="D868" s="55"/>
      <c r="E868" s="94"/>
      <c r="F868" s="54"/>
      <c r="G868" s="55"/>
      <c r="J868" s="58"/>
    </row>
    <row r="869" spans="3:10" ht="13">
      <c r="C869" s="51"/>
      <c r="D869" s="55"/>
      <c r="E869" s="94"/>
      <c r="F869" s="54"/>
      <c r="G869" s="55"/>
      <c r="J869" s="58"/>
    </row>
    <row r="870" spans="3:10" ht="13">
      <c r="C870" s="51"/>
      <c r="D870" s="55"/>
      <c r="E870" s="94"/>
      <c r="F870" s="54"/>
      <c r="G870" s="55"/>
      <c r="J870" s="58"/>
    </row>
    <row r="871" spans="3:10" ht="13">
      <c r="C871" s="51"/>
      <c r="D871" s="55"/>
      <c r="E871" s="94"/>
      <c r="F871" s="54"/>
      <c r="G871" s="55"/>
      <c r="J871" s="58"/>
    </row>
    <row r="872" spans="3:10" ht="13">
      <c r="C872" s="51"/>
      <c r="D872" s="55"/>
      <c r="E872" s="94"/>
      <c r="F872" s="54"/>
      <c r="G872" s="55"/>
      <c r="J872" s="58"/>
    </row>
    <row r="873" spans="3:10" ht="13">
      <c r="C873" s="51"/>
      <c r="D873" s="55"/>
      <c r="E873" s="94"/>
      <c r="F873" s="54"/>
      <c r="G873" s="55"/>
      <c r="J873" s="58"/>
    </row>
    <row r="874" spans="3:10" ht="13">
      <c r="C874" s="51"/>
      <c r="D874" s="55"/>
      <c r="E874" s="94"/>
      <c r="F874" s="54"/>
      <c r="G874" s="55"/>
      <c r="J874" s="58"/>
    </row>
    <row r="875" spans="3:10" ht="13">
      <c r="C875" s="51"/>
      <c r="D875" s="55"/>
      <c r="E875" s="94"/>
      <c r="F875" s="54"/>
      <c r="G875" s="55"/>
      <c r="J875" s="58"/>
    </row>
    <row r="876" spans="3:10" ht="13">
      <c r="C876" s="51"/>
      <c r="D876" s="55"/>
      <c r="E876" s="94"/>
      <c r="F876" s="54"/>
      <c r="G876" s="55"/>
      <c r="J876" s="58"/>
    </row>
    <row r="877" spans="3:10" ht="13">
      <c r="C877" s="51"/>
      <c r="D877" s="55"/>
      <c r="E877" s="94"/>
      <c r="F877" s="54"/>
      <c r="G877" s="55"/>
      <c r="J877" s="58"/>
    </row>
    <row r="878" spans="3:10" ht="13">
      <c r="C878" s="51"/>
      <c r="D878" s="55"/>
      <c r="E878" s="94"/>
      <c r="F878" s="54"/>
      <c r="G878" s="55"/>
      <c r="J878" s="58"/>
    </row>
    <row r="879" spans="3:10" ht="13">
      <c r="C879" s="51"/>
      <c r="D879" s="55"/>
      <c r="E879" s="94"/>
      <c r="F879" s="54"/>
      <c r="G879" s="55"/>
      <c r="J879" s="58"/>
    </row>
    <row r="880" spans="3:10" ht="13">
      <c r="C880" s="51"/>
      <c r="D880" s="55"/>
      <c r="E880" s="94"/>
      <c r="F880" s="54"/>
      <c r="G880" s="55"/>
      <c r="J880" s="58"/>
    </row>
    <row r="881" spans="3:10" ht="13">
      <c r="C881" s="51"/>
      <c r="D881" s="55"/>
      <c r="E881" s="94"/>
      <c r="F881" s="54"/>
      <c r="G881" s="55"/>
      <c r="J881" s="58"/>
    </row>
    <row r="882" spans="3:10" ht="13">
      <c r="C882" s="51"/>
      <c r="D882" s="55"/>
      <c r="E882" s="94"/>
      <c r="F882" s="54"/>
      <c r="G882" s="55"/>
      <c r="J882" s="58"/>
    </row>
    <row r="883" spans="3:10" ht="13">
      <c r="C883" s="51"/>
      <c r="D883" s="55"/>
      <c r="E883" s="94"/>
      <c r="F883" s="54"/>
      <c r="G883" s="55"/>
      <c r="J883" s="58"/>
    </row>
    <row r="884" spans="3:10" ht="13">
      <c r="C884" s="51"/>
      <c r="D884" s="55"/>
      <c r="E884" s="94"/>
      <c r="F884" s="54"/>
      <c r="G884" s="55"/>
      <c r="J884" s="58"/>
    </row>
    <row r="885" spans="3:10" ht="13">
      <c r="C885" s="51"/>
      <c r="D885" s="55"/>
      <c r="E885" s="94"/>
      <c r="F885" s="54"/>
      <c r="G885" s="55"/>
      <c r="J885" s="58"/>
    </row>
    <row r="886" spans="3:10" ht="13">
      <c r="C886" s="51"/>
      <c r="D886" s="55"/>
      <c r="E886" s="94"/>
      <c r="F886" s="54"/>
      <c r="G886" s="55"/>
      <c r="J886" s="58"/>
    </row>
    <row r="887" spans="3:10" ht="13">
      <c r="C887" s="51"/>
      <c r="D887" s="55"/>
      <c r="E887" s="94"/>
      <c r="F887" s="54"/>
      <c r="G887" s="55"/>
      <c r="J887" s="58"/>
    </row>
    <row r="888" spans="3:10" ht="13">
      <c r="C888" s="51"/>
      <c r="D888" s="55"/>
      <c r="E888" s="94"/>
      <c r="F888" s="54"/>
      <c r="G888" s="55"/>
      <c r="J888" s="58"/>
    </row>
    <row r="889" spans="3:10" ht="13">
      <c r="C889" s="51"/>
      <c r="D889" s="55"/>
      <c r="E889" s="94"/>
      <c r="F889" s="54"/>
      <c r="G889" s="55"/>
      <c r="J889" s="58"/>
    </row>
    <row r="890" spans="3:10" ht="13">
      <c r="C890" s="51"/>
      <c r="D890" s="55"/>
      <c r="E890" s="94"/>
      <c r="F890" s="54"/>
      <c r="G890" s="55"/>
      <c r="J890" s="58"/>
    </row>
    <row r="891" spans="3:10" ht="13">
      <c r="C891" s="51"/>
      <c r="D891" s="55"/>
      <c r="E891" s="94"/>
      <c r="F891" s="54"/>
      <c r="G891" s="55"/>
      <c r="J891" s="58"/>
    </row>
    <row r="892" spans="3:10" ht="13">
      <c r="C892" s="51"/>
      <c r="D892" s="55"/>
      <c r="E892" s="94"/>
      <c r="F892" s="54"/>
      <c r="G892" s="55"/>
      <c r="J892" s="58"/>
    </row>
    <row r="893" spans="3:10" ht="13">
      <c r="C893" s="51"/>
      <c r="D893" s="55"/>
      <c r="E893" s="94"/>
      <c r="F893" s="54"/>
      <c r="G893" s="55"/>
      <c r="J893" s="58"/>
    </row>
    <row r="894" spans="3:10" ht="13">
      <c r="C894" s="51"/>
      <c r="D894" s="55"/>
      <c r="E894" s="94"/>
      <c r="F894" s="54"/>
      <c r="G894" s="55"/>
      <c r="J894" s="58"/>
    </row>
    <row r="895" spans="3:10" ht="13">
      <c r="C895" s="51"/>
      <c r="D895" s="55"/>
      <c r="E895" s="94"/>
      <c r="F895" s="54"/>
      <c r="G895" s="55"/>
      <c r="J895" s="58"/>
    </row>
    <row r="896" spans="3:10" ht="13">
      <c r="C896" s="51"/>
      <c r="D896" s="55"/>
      <c r="E896" s="94"/>
      <c r="F896" s="54"/>
      <c r="G896" s="55"/>
      <c r="J896" s="58"/>
    </row>
    <row r="897" spans="3:10" ht="13">
      <c r="C897" s="51"/>
      <c r="D897" s="55"/>
      <c r="E897" s="94"/>
      <c r="F897" s="54"/>
      <c r="G897" s="55"/>
      <c r="J897" s="58"/>
    </row>
    <row r="898" spans="3:10" ht="13">
      <c r="C898" s="51"/>
      <c r="D898" s="55"/>
      <c r="E898" s="94"/>
      <c r="F898" s="54"/>
      <c r="G898" s="55"/>
      <c r="J898" s="58"/>
    </row>
    <row r="899" spans="3:10" ht="13">
      <c r="C899" s="51"/>
      <c r="D899" s="55"/>
      <c r="E899" s="94"/>
      <c r="F899" s="54"/>
      <c r="G899" s="55"/>
      <c r="J899" s="58"/>
    </row>
    <row r="900" spans="3:10" ht="13">
      <c r="C900" s="51"/>
      <c r="D900" s="55"/>
      <c r="E900" s="94"/>
      <c r="F900" s="54"/>
      <c r="G900" s="55"/>
      <c r="J900" s="58"/>
    </row>
    <row r="901" spans="3:10" ht="13">
      <c r="C901" s="51"/>
      <c r="D901" s="55"/>
      <c r="E901" s="94"/>
      <c r="F901" s="54"/>
      <c r="G901" s="55"/>
      <c r="J901" s="58"/>
    </row>
    <row r="902" spans="3:10" ht="13">
      <c r="C902" s="51"/>
      <c r="D902" s="55"/>
      <c r="E902" s="94"/>
      <c r="F902" s="54"/>
      <c r="G902" s="55"/>
      <c r="J902" s="58"/>
    </row>
    <row r="903" spans="3:10" ht="13">
      <c r="C903" s="51"/>
      <c r="D903" s="55"/>
      <c r="E903" s="94"/>
      <c r="F903" s="54"/>
      <c r="G903" s="55"/>
      <c r="J903" s="58"/>
    </row>
    <row r="904" spans="3:10" ht="13">
      <c r="C904" s="51"/>
      <c r="D904" s="55"/>
      <c r="E904" s="94"/>
      <c r="F904" s="54"/>
      <c r="G904" s="55"/>
      <c r="J904" s="58"/>
    </row>
    <row r="905" spans="3:10" ht="13">
      <c r="C905" s="51"/>
      <c r="D905" s="55"/>
      <c r="E905" s="94"/>
      <c r="F905" s="54"/>
      <c r="G905" s="55"/>
      <c r="J905" s="58"/>
    </row>
    <row r="906" spans="3:10" ht="13">
      <c r="C906" s="51"/>
      <c r="D906" s="55"/>
      <c r="E906" s="94"/>
      <c r="F906" s="54"/>
      <c r="G906" s="55"/>
      <c r="J906" s="58"/>
    </row>
    <row r="907" spans="3:10" ht="13">
      <c r="C907" s="51"/>
      <c r="D907" s="55"/>
      <c r="E907" s="94"/>
      <c r="F907" s="54"/>
      <c r="G907" s="55"/>
      <c r="J907" s="58"/>
    </row>
    <row r="908" spans="3:10" ht="13">
      <c r="C908" s="51"/>
      <c r="D908" s="55"/>
      <c r="E908" s="94"/>
      <c r="F908" s="54"/>
      <c r="G908" s="55"/>
      <c r="J908" s="58"/>
    </row>
    <row r="909" spans="3:10" ht="13">
      <c r="C909" s="51"/>
      <c r="D909" s="55"/>
      <c r="E909" s="94"/>
      <c r="F909" s="54"/>
      <c r="G909" s="55"/>
      <c r="J909" s="58"/>
    </row>
    <row r="910" spans="3:10" ht="13">
      <c r="C910" s="51"/>
      <c r="D910" s="55"/>
      <c r="E910" s="94"/>
      <c r="F910" s="54"/>
      <c r="G910" s="55"/>
      <c r="J910" s="58"/>
    </row>
    <row r="911" spans="3:10" ht="13">
      <c r="C911" s="51"/>
      <c r="D911" s="55"/>
      <c r="E911" s="94"/>
      <c r="F911" s="54"/>
      <c r="G911" s="55"/>
      <c r="J911" s="58"/>
    </row>
    <row r="912" spans="3:10" ht="13">
      <c r="C912" s="51"/>
      <c r="D912" s="55"/>
      <c r="E912" s="94"/>
      <c r="F912" s="54"/>
      <c r="G912" s="55"/>
      <c r="J912" s="58"/>
    </row>
    <row r="913" spans="3:10" ht="13">
      <c r="C913" s="51"/>
      <c r="D913" s="55"/>
      <c r="E913" s="94"/>
      <c r="F913" s="54"/>
      <c r="G913" s="55"/>
      <c r="J913" s="58"/>
    </row>
    <row r="914" spans="3:10" ht="13">
      <c r="C914" s="51"/>
      <c r="D914" s="55"/>
      <c r="E914" s="94"/>
      <c r="F914" s="54"/>
      <c r="G914" s="55"/>
      <c r="J914" s="58"/>
    </row>
    <row r="915" spans="3:10" ht="13">
      <c r="C915" s="51"/>
      <c r="D915" s="55"/>
      <c r="E915" s="94"/>
      <c r="F915" s="54"/>
      <c r="G915" s="55"/>
      <c r="J915" s="58"/>
    </row>
    <row r="916" spans="3:10" ht="13">
      <c r="C916" s="51"/>
      <c r="D916" s="55"/>
      <c r="E916" s="94"/>
      <c r="F916" s="54"/>
      <c r="G916" s="55"/>
      <c r="J916" s="58"/>
    </row>
    <row r="917" spans="3:10" ht="13">
      <c r="C917" s="51"/>
      <c r="D917" s="55"/>
      <c r="E917" s="94"/>
      <c r="F917" s="54"/>
      <c r="G917" s="55"/>
      <c r="J917" s="58"/>
    </row>
    <row r="918" spans="3:10" ht="13">
      <c r="C918" s="51"/>
      <c r="D918" s="55"/>
      <c r="E918" s="94"/>
      <c r="F918" s="54"/>
      <c r="G918" s="55"/>
      <c r="J918" s="58"/>
    </row>
    <row r="919" spans="3:10" ht="13">
      <c r="C919" s="51"/>
      <c r="D919" s="55"/>
      <c r="E919" s="94"/>
      <c r="F919" s="54"/>
      <c r="G919" s="55"/>
      <c r="J919" s="58"/>
    </row>
    <row r="920" spans="3:10" ht="13">
      <c r="C920" s="51"/>
      <c r="D920" s="55"/>
      <c r="E920" s="94"/>
      <c r="F920" s="54"/>
      <c r="G920" s="55"/>
      <c r="J920" s="58"/>
    </row>
    <row r="921" spans="3:10" ht="13">
      <c r="C921" s="51"/>
      <c r="D921" s="55"/>
      <c r="E921" s="94"/>
      <c r="F921" s="54"/>
      <c r="G921" s="55"/>
      <c r="J921" s="58"/>
    </row>
    <row r="922" spans="3:10" ht="13">
      <c r="C922" s="51"/>
      <c r="D922" s="55"/>
      <c r="E922" s="94"/>
      <c r="F922" s="54"/>
      <c r="G922" s="55"/>
      <c r="J922" s="58"/>
    </row>
    <row r="923" spans="3:10" ht="13">
      <c r="C923" s="51"/>
      <c r="D923" s="55"/>
      <c r="E923" s="94"/>
      <c r="F923" s="54"/>
      <c r="G923" s="55"/>
      <c r="J923" s="58"/>
    </row>
    <row r="924" spans="3:10" ht="13">
      <c r="C924" s="51"/>
      <c r="D924" s="55"/>
      <c r="E924" s="94"/>
      <c r="F924" s="54"/>
      <c r="G924" s="55"/>
      <c r="J924" s="58"/>
    </row>
    <row r="925" spans="3:10" ht="13">
      <c r="C925" s="51"/>
      <c r="D925" s="55"/>
      <c r="E925" s="94"/>
      <c r="F925" s="54"/>
      <c r="G925" s="55"/>
      <c r="J925" s="58"/>
    </row>
    <row r="926" spans="3:10" ht="13">
      <c r="C926" s="51"/>
      <c r="D926" s="55"/>
      <c r="E926" s="94"/>
      <c r="F926" s="54"/>
      <c r="G926" s="55"/>
      <c r="J926" s="58"/>
    </row>
    <row r="927" spans="3:10" ht="13">
      <c r="C927" s="51"/>
      <c r="D927" s="55"/>
      <c r="E927" s="94"/>
      <c r="F927" s="54"/>
      <c r="G927" s="55"/>
      <c r="J927" s="58"/>
    </row>
    <row r="928" spans="3:10" ht="13">
      <c r="C928" s="51"/>
      <c r="D928" s="55"/>
      <c r="E928" s="94"/>
      <c r="F928" s="54"/>
      <c r="G928" s="55"/>
      <c r="J928" s="58"/>
    </row>
    <row r="929" spans="3:10" ht="13">
      <c r="C929" s="51"/>
      <c r="D929" s="55"/>
      <c r="E929" s="94"/>
      <c r="F929" s="54"/>
      <c r="G929" s="55"/>
      <c r="J929" s="58"/>
    </row>
    <row r="930" spans="3:10" ht="13">
      <c r="C930" s="51"/>
      <c r="D930" s="55"/>
      <c r="E930" s="94"/>
      <c r="F930" s="54"/>
      <c r="G930" s="55"/>
      <c r="J930" s="58"/>
    </row>
    <row r="931" spans="3:10" ht="13">
      <c r="C931" s="51"/>
      <c r="D931" s="55"/>
      <c r="E931" s="94"/>
      <c r="F931" s="54"/>
      <c r="G931" s="55"/>
      <c r="J931" s="58"/>
    </row>
    <row r="932" spans="3:10" ht="13">
      <c r="C932" s="51"/>
      <c r="D932" s="55"/>
      <c r="E932" s="94"/>
      <c r="F932" s="54"/>
      <c r="G932" s="55"/>
      <c r="J932" s="58"/>
    </row>
    <row r="933" spans="3:10" ht="13">
      <c r="C933" s="51"/>
      <c r="D933" s="55"/>
      <c r="E933" s="94"/>
      <c r="F933" s="54"/>
      <c r="G933" s="55"/>
      <c r="J933" s="58"/>
    </row>
    <row r="934" spans="3:10" ht="13">
      <c r="C934" s="51"/>
      <c r="D934" s="55"/>
      <c r="E934" s="94"/>
      <c r="F934" s="54"/>
      <c r="G934" s="55"/>
      <c r="J934" s="58"/>
    </row>
    <row r="935" spans="3:10" ht="13">
      <c r="C935" s="51"/>
      <c r="D935" s="55"/>
      <c r="E935" s="94"/>
      <c r="F935" s="54"/>
      <c r="G935" s="55"/>
      <c r="J935" s="58"/>
    </row>
    <row r="936" spans="3:10" ht="13">
      <c r="C936" s="51"/>
      <c r="D936" s="55"/>
      <c r="E936" s="94"/>
      <c r="F936" s="54"/>
      <c r="G936" s="55"/>
      <c r="J936" s="58"/>
    </row>
    <row r="937" spans="3:10" ht="13">
      <c r="C937" s="51"/>
      <c r="D937" s="55"/>
      <c r="E937" s="94"/>
      <c r="F937" s="54"/>
      <c r="G937" s="55"/>
      <c r="J937" s="58"/>
    </row>
    <row r="938" spans="3:10" ht="13">
      <c r="C938" s="51"/>
      <c r="D938" s="55"/>
      <c r="E938" s="94"/>
      <c r="F938" s="54"/>
      <c r="G938" s="55"/>
      <c r="J938" s="58"/>
    </row>
    <row r="939" spans="3:10" ht="13">
      <c r="C939" s="51"/>
      <c r="D939" s="55"/>
      <c r="E939" s="94"/>
      <c r="F939" s="54"/>
      <c r="G939" s="55"/>
      <c r="J939" s="58"/>
    </row>
    <row r="940" spans="3:10" ht="13">
      <c r="C940" s="51"/>
      <c r="D940" s="55"/>
      <c r="E940" s="94"/>
      <c r="F940" s="54"/>
      <c r="G940" s="55"/>
      <c r="J940" s="58"/>
    </row>
    <row r="941" spans="3:10" ht="13">
      <c r="C941" s="51"/>
      <c r="D941" s="55"/>
      <c r="E941" s="94"/>
      <c r="F941" s="54"/>
      <c r="G941" s="55"/>
      <c r="J941" s="58"/>
    </row>
    <row r="942" spans="3:10" ht="13">
      <c r="C942" s="51"/>
      <c r="D942" s="55"/>
      <c r="E942" s="94"/>
      <c r="F942" s="54"/>
      <c r="G942" s="55"/>
      <c r="J942" s="58"/>
    </row>
    <row r="943" spans="3:10" ht="13">
      <c r="C943" s="51"/>
      <c r="D943" s="55"/>
      <c r="E943" s="94"/>
      <c r="F943" s="54"/>
      <c r="G943" s="55"/>
      <c r="J943" s="58"/>
    </row>
    <row r="944" spans="3:10" ht="13">
      <c r="C944" s="51"/>
      <c r="D944" s="55"/>
      <c r="E944" s="94"/>
      <c r="F944" s="54"/>
      <c r="G944" s="55"/>
      <c r="J944" s="58"/>
    </row>
    <row r="945" spans="3:10" ht="13">
      <c r="C945" s="51"/>
      <c r="D945" s="55"/>
      <c r="E945" s="94"/>
      <c r="F945" s="54"/>
      <c r="G945" s="55"/>
      <c r="J945" s="58"/>
    </row>
    <row r="946" spans="3:10" ht="13">
      <c r="C946" s="51"/>
      <c r="D946" s="55"/>
      <c r="E946" s="94"/>
      <c r="F946" s="54"/>
      <c r="G946" s="55"/>
      <c r="J946" s="58"/>
    </row>
    <row r="947" spans="3:10" ht="13">
      <c r="C947" s="51"/>
      <c r="D947" s="55"/>
      <c r="E947" s="94"/>
      <c r="F947" s="54"/>
      <c r="G947" s="55"/>
      <c r="J947" s="58"/>
    </row>
    <row r="948" spans="3:10" ht="13">
      <c r="C948" s="51"/>
      <c r="D948" s="55"/>
      <c r="E948" s="94"/>
      <c r="F948" s="54"/>
      <c r="G948" s="55"/>
      <c r="J948" s="58"/>
    </row>
  </sheetData>
  <hyperlinks>
    <hyperlink ref="J2" r:id="rId1" xr:uid="{00000000-0004-0000-0300-000000000000}"/>
    <hyperlink ref="J3" r:id="rId2" xr:uid="{00000000-0004-0000-0300-000001000000}"/>
    <hyperlink ref="J4" r:id="rId3" xr:uid="{00000000-0004-0000-0300-000002000000}"/>
    <hyperlink ref="J5" r:id="rId4" xr:uid="{00000000-0004-0000-0300-000003000000}"/>
    <hyperlink ref="J6" r:id="rId5" xr:uid="{00000000-0004-0000-0300-000004000000}"/>
    <hyperlink ref="J7" r:id="rId6" xr:uid="{00000000-0004-0000-0300-000005000000}"/>
    <hyperlink ref="J8" r:id="rId7" xr:uid="{00000000-0004-0000-0300-000006000000}"/>
    <hyperlink ref="J9" r:id="rId8" xr:uid="{00000000-0004-0000-0300-000007000000}"/>
    <hyperlink ref="J10" r:id="rId9" xr:uid="{00000000-0004-0000-0300-000008000000}"/>
    <hyperlink ref="J11" r:id="rId10" xr:uid="{00000000-0004-0000-0300-000009000000}"/>
    <hyperlink ref="J12" r:id="rId11" xr:uid="{00000000-0004-0000-0300-00000A000000}"/>
    <hyperlink ref="J13" r:id="rId12" xr:uid="{00000000-0004-0000-0300-00000B000000}"/>
    <hyperlink ref="J14" r:id="rId13" xr:uid="{00000000-0004-0000-0300-00000C000000}"/>
    <hyperlink ref="J15" r:id="rId14" xr:uid="{00000000-0004-0000-0300-00000D000000}"/>
    <hyperlink ref="J16" r:id="rId15" xr:uid="{00000000-0004-0000-0300-00000E000000}"/>
    <hyperlink ref="J17" r:id="rId16" xr:uid="{00000000-0004-0000-0300-00000F000000}"/>
    <hyperlink ref="J18" r:id="rId17" xr:uid="{00000000-0004-0000-0300-000010000000}"/>
    <hyperlink ref="J19" r:id="rId18" xr:uid="{00000000-0004-0000-0300-000011000000}"/>
    <hyperlink ref="J20" r:id="rId19" xr:uid="{00000000-0004-0000-0300-000012000000}"/>
    <hyperlink ref="J21" r:id="rId20" xr:uid="{00000000-0004-0000-0300-000013000000}"/>
    <hyperlink ref="J22" r:id="rId21" xr:uid="{00000000-0004-0000-0300-000014000000}"/>
    <hyperlink ref="J23" r:id="rId22" xr:uid="{00000000-0004-0000-0300-000015000000}"/>
    <hyperlink ref="J24" r:id="rId23" xr:uid="{00000000-0004-0000-0300-000016000000}"/>
    <hyperlink ref="J25" r:id="rId24" xr:uid="{00000000-0004-0000-0300-000017000000}"/>
    <hyperlink ref="J26" r:id="rId25" xr:uid="{00000000-0004-0000-0300-000018000000}"/>
    <hyperlink ref="J27" r:id="rId26" xr:uid="{00000000-0004-0000-0300-000019000000}"/>
    <hyperlink ref="J28" r:id="rId27" xr:uid="{00000000-0004-0000-0300-00001A000000}"/>
    <hyperlink ref="J29" r:id="rId28" xr:uid="{00000000-0004-0000-0300-00001B000000}"/>
    <hyperlink ref="J30" r:id="rId29" xr:uid="{00000000-0004-0000-0300-00001C000000}"/>
    <hyperlink ref="J31" r:id="rId30" xr:uid="{00000000-0004-0000-0300-00001D000000}"/>
    <hyperlink ref="J32" r:id="rId31" xr:uid="{00000000-0004-0000-0300-00001E000000}"/>
    <hyperlink ref="J33" r:id="rId32" xr:uid="{00000000-0004-0000-0300-00001F000000}"/>
    <hyperlink ref="J34" r:id="rId33" xr:uid="{00000000-0004-0000-0300-000020000000}"/>
    <hyperlink ref="J35" r:id="rId34" xr:uid="{00000000-0004-0000-0300-000021000000}"/>
    <hyperlink ref="J36" r:id="rId35" location="product-list" xr:uid="{00000000-0004-0000-0300-000022000000}"/>
    <hyperlink ref="J37" r:id="rId36" xr:uid="{00000000-0004-0000-0300-000023000000}"/>
    <hyperlink ref="J38" r:id="rId37" xr:uid="{00000000-0004-0000-0300-000024000000}"/>
    <hyperlink ref="J39" r:id="rId38" xr:uid="{00000000-0004-0000-0300-000025000000}"/>
    <hyperlink ref="J40" r:id="rId39" xr:uid="{00000000-0004-0000-0300-000026000000}"/>
    <hyperlink ref="J41" r:id="rId40" xr:uid="{00000000-0004-0000-0300-000027000000}"/>
    <hyperlink ref="J42" r:id="rId41" xr:uid="{00000000-0004-0000-0300-000028000000}"/>
    <hyperlink ref="J43" r:id="rId42" xr:uid="{00000000-0004-0000-0300-000029000000}"/>
    <hyperlink ref="J46" r:id="rId43" xr:uid="{00000000-0004-0000-0300-00002A000000}"/>
    <hyperlink ref="J47" r:id="rId44" xr:uid="{00000000-0004-0000-0300-00002B000000}"/>
    <hyperlink ref="J48" r:id="rId45" xr:uid="{00000000-0004-0000-0300-00002C000000}"/>
    <hyperlink ref="J49" r:id="rId46" xr:uid="{00000000-0004-0000-0300-00002D000000}"/>
    <hyperlink ref="J50" r:id="rId47" xr:uid="{00000000-0004-0000-0300-00002E000000}"/>
    <hyperlink ref="J51" r:id="rId48" xr:uid="{00000000-0004-0000-0300-00002F000000}"/>
    <hyperlink ref="J54" r:id="rId49" xr:uid="{00000000-0004-0000-0300-000030000000}"/>
    <hyperlink ref="J55" r:id="rId50" xr:uid="{00000000-0004-0000-0300-000031000000}"/>
    <hyperlink ref="J56" r:id="rId51" xr:uid="{00000000-0004-0000-0300-000032000000}"/>
    <hyperlink ref="J57" r:id="rId52" xr:uid="{00000000-0004-0000-0300-000033000000}"/>
    <hyperlink ref="J58" r:id="rId53" xr:uid="{00000000-0004-0000-0300-000034000000}"/>
    <hyperlink ref="J59" r:id="rId54" xr:uid="{00000000-0004-0000-0300-000035000000}"/>
    <hyperlink ref="J60" r:id="rId55" xr:uid="{00000000-0004-0000-0300-000036000000}"/>
    <hyperlink ref="J63" r:id="rId56" xr:uid="{00000000-0004-0000-0300-000037000000}"/>
    <hyperlink ref="J64" r:id="rId57" xr:uid="{00000000-0004-0000-0300-000038000000}"/>
    <hyperlink ref="J65" r:id="rId58" xr:uid="{00000000-0004-0000-0300-000039000000}"/>
    <hyperlink ref="J66" r:id="rId59" xr:uid="{00000000-0004-0000-0300-00003A000000}"/>
    <hyperlink ref="J67" r:id="rId60" xr:uid="{00000000-0004-0000-0300-00003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Y51"/>
  <sheetViews>
    <sheetView workbookViewId="0"/>
  </sheetViews>
  <sheetFormatPr baseColWidth="10" defaultColWidth="12.6640625" defaultRowHeight="15.75" customHeight="1"/>
  <cols>
    <col min="1" max="1" width="17.1640625" customWidth="1"/>
    <col min="2" max="2" width="14.33203125" customWidth="1"/>
    <col min="3" max="3" width="6.6640625" customWidth="1"/>
    <col min="4" max="4" width="7.6640625" customWidth="1"/>
    <col min="5" max="5" width="12.1640625" customWidth="1"/>
    <col min="6" max="6" width="6.1640625" customWidth="1"/>
    <col min="7" max="7" width="7.6640625" customWidth="1"/>
    <col min="8" max="8" width="8" customWidth="1"/>
    <col min="9" max="9" width="14.5" customWidth="1"/>
    <col min="10" max="10" width="6.33203125" customWidth="1"/>
    <col min="11" max="11" width="5.1640625" customWidth="1"/>
    <col min="12" max="12" width="6.5" customWidth="1"/>
    <col min="13" max="13" width="7.1640625" customWidth="1"/>
    <col min="14" max="14" width="7.6640625" customWidth="1"/>
    <col min="15" max="15" width="13.33203125" customWidth="1"/>
    <col min="16" max="16" width="4.6640625" customWidth="1"/>
    <col min="17" max="17" width="4.33203125" customWidth="1"/>
    <col min="18" max="18" width="10" customWidth="1"/>
    <col min="19" max="19" width="7.5" customWidth="1"/>
    <col min="20" max="20" width="4.83203125" customWidth="1"/>
    <col min="21" max="21" width="12.5" customWidth="1"/>
    <col min="22" max="22" width="9" customWidth="1"/>
    <col min="23" max="23" width="9.1640625" customWidth="1"/>
    <col min="24" max="25" width="6" customWidth="1"/>
  </cols>
  <sheetData>
    <row r="2" spans="1:25" ht="16">
      <c r="A2" s="176" t="s">
        <v>7</v>
      </c>
      <c r="B2" s="177"/>
      <c r="C2" s="179" t="s">
        <v>442</v>
      </c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1"/>
      <c r="Y2" s="135"/>
    </row>
    <row r="3" spans="1:25" ht="13">
      <c r="A3" s="178"/>
      <c r="B3" s="178"/>
      <c r="C3" s="136" t="s">
        <v>9</v>
      </c>
      <c r="D3" s="136" t="s">
        <v>10</v>
      </c>
      <c r="E3" s="137" t="s">
        <v>11</v>
      </c>
      <c r="F3" s="136" t="s">
        <v>12</v>
      </c>
      <c r="G3" s="136" t="s">
        <v>13</v>
      </c>
      <c r="H3" s="137" t="s">
        <v>14</v>
      </c>
      <c r="I3" s="136" t="s">
        <v>15</v>
      </c>
      <c r="J3" s="138" t="s">
        <v>16</v>
      </c>
      <c r="K3" s="138" t="s">
        <v>17</v>
      </c>
      <c r="L3" s="138" t="s">
        <v>18</v>
      </c>
      <c r="M3" s="138" t="s">
        <v>19</v>
      </c>
      <c r="N3" s="138" t="s">
        <v>20</v>
      </c>
      <c r="O3" s="139" t="s">
        <v>21</v>
      </c>
      <c r="P3" s="138" t="s">
        <v>22</v>
      </c>
      <c r="Q3" s="138" t="s">
        <v>23</v>
      </c>
      <c r="R3" s="140" t="s">
        <v>24</v>
      </c>
      <c r="S3" s="141" t="s">
        <v>25</v>
      </c>
      <c r="T3" s="141" t="s">
        <v>26</v>
      </c>
      <c r="U3" s="141" t="s">
        <v>27</v>
      </c>
      <c r="V3" s="141" t="s">
        <v>28</v>
      </c>
      <c r="W3" s="141" t="s">
        <v>29</v>
      </c>
      <c r="X3" s="141" t="s">
        <v>30</v>
      </c>
      <c r="Y3" s="142"/>
    </row>
    <row r="4" spans="1:25" ht="21" customHeight="1">
      <c r="A4" s="143" t="s">
        <v>190</v>
      </c>
      <c r="B4" s="144" t="s">
        <v>203</v>
      </c>
      <c r="C4" s="145">
        <f>SUM('Articles selected'!L48:L51)</f>
        <v>0</v>
      </c>
      <c r="D4" s="145">
        <f>SUM('Articles selected'!M48:M51)</f>
        <v>0</v>
      </c>
      <c r="E4" s="145">
        <f>SUM('Articles selected'!N48:N51)</f>
        <v>0</v>
      </c>
      <c r="F4" s="145">
        <f>SUM('Articles selected'!O48:O51)</f>
        <v>0</v>
      </c>
      <c r="G4" s="145">
        <f>SUM('Articles selected'!P48:P51)</f>
        <v>0</v>
      </c>
      <c r="H4" s="145">
        <f>SUM('Articles selected'!Q48:Q51)</f>
        <v>3</v>
      </c>
      <c r="I4" s="145">
        <f>SUM('Articles selected'!R48:R51)</f>
        <v>3</v>
      </c>
      <c r="J4" s="145">
        <f>SUM('Articles selected'!S48:S51)</f>
        <v>0</v>
      </c>
      <c r="K4" s="145">
        <f>SUM('Articles selected'!T48:T51)</f>
        <v>0</v>
      </c>
      <c r="L4" s="145">
        <f>SUM('Articles selected'!U48:U51)</f>
        <v>1</v>
      </c>
      <c r="M4" s="145">
        <f>SUM('Articles selected'!V48:V51)</f>
        <v>0</v>
      </c>
      <c r="N4" s="145">
        <f>SUM('Articles selected'!W48:W51)</f>
        <v>0</v>
      </c>
      <c r="O4" s="145">
        <f>SUM('Articles selected'!X48:X51)</f>
        <v>3</v>
      </c>
      <c r="P4" s="145">
        <f>SUM('Articles selected'!Y48:Y51)</f>
        <v>0</v>
      </c>
      <c r="Q4" s="145">
        <f>SUM('Articles selected'!Z48:Z51)</f>
        <v>0</v>
      </c>
      <c r="R4" s="145">
        <f>SUM('Articles selected'!AA48:AA51)</f>
        <v>0</v>
      </c>
      <c r="S4" s="145">
        <f>SUM('Articles selected'!AB48:AB51)</f>
        <v>0</v>
      </c>
      <c r="T4" s="145">
        <f>SUM('Articles selected'!AC48:AC51)</f>
        <v>0</v>
      </c>
      <c r="U4" s="145">
        <f>SUM('Articles selected'!AD48:AD51)</f>
        <v>1</v>
      </c>
      <c r="V4" s="145">
        <f>SUM('Articles selected'!AE48:AE51)</f>
        <v>0</v>
      </c>
      <c r="W4" s="145">
        <f>SUM('Articles selected'!AF48:AF51)</f>
        <v>0</v>
      </c>
      <c r="X4" s="145">
        <f>SUM('Articles selected'!AG48:AG51)</f>
        <v>0</v>
      </c>
      <c r="Y4" s="128"/>
    </row>
    <row r="5" spans="1:25" ht="19.5" customHeight="1">
      <c r="A5" s="146"/>
      <c r="B5" s="144" t="s">
        <v>194</v>
      </c>
      <c r="C5" s="147">
        <f>SUM('Articles selected'!L46)</f>
        <v>1</v>
      </c>
      <c r="D5" s="147">
        <f>SUM('Articles selected'!M46)</f>
        <v>1</v>
      </c>
      <c r="E5" s="147">
        <f>SUM('Articles selected'!N46)</f>
        <v>1</v>
      </c>
      <c r="F5" s="147">
        <f>SUM('Articles selected'!O46)</f>
        <v>1</v>
      </c>
      <c r="G5" s="147">
        <f>SUM('Articles selected'!P46)</f>
        <v>0</v>
      </c>
      <c r="H5" s="147">
        <f>SUM('Articles selected'!Q46)</f>
        <v>1</v>
      </c>
      <c r="I5" s="147">
        <f>SUM('Articles selected'!R46)</f>
        <v>1</v>
      </c>
      <c r="J5" s="147">
        <f>SUM('Articles selected'!S46)</f>
        <v>0</v>
      </c>
      <c r="K5" s="147">
        <f>SUM('Articles selected'!T46)</f>
        <v>1</v>
      </c>
      <c r="L5" s="147">
        <f>SUM('Articles selected'!U46)</f>
        <v>1</v>
      </c>
      <c r="M5" s="147">
        <f>SUM('Articles selected'!V46)</f>
        <v>0</v>
      </c>
      <c r="N5" s="147">
        <f>SUM('Articles selected'!W46)</f>
        <v>1</v>
      </c>
      <c r="O5" s="147">
        <f>SUM('Articles selected'!X46)</f>
        <v>1</v>
      </c>
      <c r="P5" s="147">
        <f>SUM('Articles selected'!Y46)</f>
        <v>0</v>
      </c>
      <c r="Q5" s="147">
        <f>SUM('Articles selected'!Z46)</f>
        <v>0</v>
      </c>
      <c r="R5" s="147">
        <f>SUM('Articles selected'!AA46)</f>
        <v>1</v>
      </c>
      <c r="S5" s="147">
        <f>SUM('Articles selected'!AB46)</f>
        <v>0</v>
      </c>
      <c r="T5" s="147">
        <f>SUM('Articles selected'!AC46)</f>
        <v>0</v>
      </c>
      <c r="U5" s="147">
        <f>SUM('Articles selected'!AD46)</f>
        <v>0</v>
      </c>
      <c r="V5" s="147">
        <f>SUM('Articles selected'!AE46)</f>
        <v>0</v>
      </c>
      <c r="W5" s="147">
        <f>SUM('Articles selected'!AF46)</f>
        <v>0</v>
      </c>
      <c r="X5" s="147">
        <f>SUM('Articles selected'!AG46)</f>
        <v>0</v>
      </c>
      <c r="Y5" s="128"/>
    </row>
    <row r="6" spans="1:25" ht="19.5" customHeight="1">
      <c r="A6" s="148"/>
      <c r="B6" s="144" t="s">
        <v>199</v>
      </c>
      <c r="C6" s="147">
        <f>SUM('Articles selected'!L47)</f>
        <v>0</v>
      </c>
      <c r="D6" s="147">
        <f>SUM('Articles selected'!M47)</f>
        <v>1</v>
      </c>
      <c r="E6" s="147">
        <f>SUM('Articles selected'!N47)</f>
        <v>1</v>
      </c>
      <c r="F6" s="147">
        <f>SUM('Articles selected'!O47)</f>
        <v>1</v>
      </c>
      <c r="G6" s="147">
        <f>SUM('Articles selected'!P47)</f>
        <v>1</v>
      </c>
      <c r="H6" s="147">
        <f>SUM('Articles selected'!Q47)</f>
        <v>1</v>
      </c>
      <c r="I6" s="147">
        <f>SUM('Articles selected'!R47)</f>
        <v>1</v>
      </c>
      <c r="J6" s="147">
        <f>SUM('Articles selected'!S47)</f>
        <v>0</v>
      </c>
      <c r="K6" s="147">
        <f>SUM('Articles selected'!T47)</f>
        <v>0</v>
      </c>
      <c r="L6" s="147">
        <f>SUM('Articles selected'!U47)</f>
        <v>1</v>
      </c>
      <c r="M6" s="147">
        <f>SUM('Articles selected'!V47)</f>
        <v>0</v>
      </c>
      <c r="N6" s="147">
        <f>SUM('Articles selected'!W47)</f>
        <v>0</v>
      </c>
      <c r="O6" s="147">
        <f>SUM('Articles selected'!X47)</f>
        <v>1</v>
      </c>
      <c r="P6" s="147">
        <f>SUM('Articles selected'!Y47)</f>
        <v>0</v>
      </c>
      <c r="Q6" s="147">
        <f>SUM('Articles selected'!Z47)</f>
        <v>1</v>
      </c>
      <c r="R6" s="147">
        <f>SUM('Articles selected'!AA47)</f>
        <v>0</v>
      </c>
      <c r="S6" s="147">
        <f>SUM('Articles selected'!AB47)</f>
        <v>0</v>
      </c>
      <c r="T6" s="147">
        <f>SUM('Articles selected'!AC47)</f>
        <v>1</v>
      </c>
      <c r="U6" s="147">
        <f>SUM('Articles selected'!AD47)</f>
        <v>1</v>
      </c>
      <c r="V6" s="147">
        <f>SUM('Articles selected'!AE47)</f>
        <v>0</v>
      </c>
      <c r="W6" s="147">
        <f>SUM('Articles selected'!AF47)</f>
        <v>0</v>
      </c>
      <c r="X6" s="147">
        <f>SUM('Articles selected'!AG47)</f>
        <v>0</v>
      </c>
      <c r="Y6" s="128"/>
    </row>
    <row r="7" spans="1:25" ht="22.5" customHeight="1">
      <c r="A7" s="143" t="s">
        <v>325</v>
      </c>
      <c r="B7" s="144" t="s">
        <v>43</v>
      </c>
      <c r="C7" s="145">
        <f>SUM('Articles selected'!L4+'Articles selected'!L7+'Articles selected'!L8+'Articles selected'!L9+'Articles selected'!L10+'Articles selected'!L12+'Articles selected'!L14+'Articles selected'!L15+'Articles selected'!L16+'Articles selected'!L17+'Articles selected'!L18+SUM('Articles selected'!L21:L28)+'Articles selected'!L31+'Articles selected'!L32+'Articles selected'!L34+'Articles selected'!L35+'Articles selected'!L37+'Articles selected'!L38+'Articles selected'!L39+'Articles selected'!L41+'Articles selected'!L43)</f>
        <v>8</v>
      </c>
      <c r="D7" s="145">
        <f>SUM('Articles selected'!M4+'Articles selected'!M7+'Articles selected'!M8+'Articles selected'!M9+'Articles selected'!M10+'Articles selected'!M12+'Articles selected'!M14+'Articles selected'!M15+'Articles selected'!M16+'Articles selected'!M17+'Articles selected'!M18+SUM('Articles selected'!M21:M28)+'Articles selected'!M31+'Articles selected'!M32+'Articles selected'!M34+'Articles selected'!M35+'Articles selected'!M37+'Articles selected'!M38+'Articles selected'!M39+'Articles selected'!M41+'Articles selected'!M43)</f>
        <v>13</v>
      </c>
      <c r="E7" s="145">
        <f>SUM('Articles selected'!N4+'Articles selected'!N7+'Articles selected'!N8+'Articles selected'!N9+'Articles selected'!N10+'Articles selected'!N12+'Articles selected'!N14+'Articles selected'!N15+'Articles selected'!N16+'Articles selected'!N17+'Articles selected'!N18+SUM('Articles selected'!N21:N28)+'Articles selected'!N31+'Articles selected'!N32+'Articles selected'!N34+'Articles selected'!N35+'Articles selected'!N37+'Articles selected'!N38+'Articles selected'!N39+'Articles selected'!N41+'Articles selected'!N43)</f>
        <v>5</v>
      </c>
      <c r="F7" s="145">
        <f>SUM('Articles selected'!O4+'Articles selected'!O7+'Articles selected'!O8+'Articles selected'!O9+'Articles selected'!O10+'Articles selected'!O12+'Articles selected'!O14+'Articles selected'!O15+'Articles selected'!O16+'Articles selected'!O17+'Articles selected'!O18+SUM('Articles selected'!O21:O28)+'Articles selected'!O31+'Articles selected'!O32+'Articles selected'!O34+'Articles selected'!O35+'Articles selected'!O37+'Articles selected'!O38+'Articles selected'!O39+'Articles selected'!O41+'Articles selected'!O43)</f>
        <v>10</v>
      </c>
      <c r="G7" s="145">
        <f>SUM('Articles selected'!P4+'Articles selected'!P7+'Articles selected'!P8+'Articles selected'!P9+'Articles selected'!P10+'Articles selected'!P12+'Articles selected'!P14+'Articles selected'!P15+'Articles selected'!P16+'Articles selected'!P17+'Articles selected'!P18+SUM('Articles selected'!P21:P28)+'Articles selected'!P31+'Articles selected'!P32+'Articles selected'!P34+'Articles selected'!P35+'Articles selected'!P37+'Articles selected'!P38+'Articles selected'!P39+'Articles selected'!P41+'Articles selected'!P43)</f>
        <v>2</v>
      </c>
      <c r="H7" s="145">
        <f>SUM('Articles selected'!Q4+'Articles selected'!Q7+'Articles selected'!Q8+'Articles selected'!Q9+'Articles selected'!Q10+'Articles selected'!Q12+'Articles selected'!Q14+'Articles selected'!Q15+'Articles selected'!Q16+'Articles selected'!Q17+'Articles selected'!Q18+SUM('Articles selected'!Q21:Q28)+'Articles selected'!Q31+'Articles selected'!Q32+'Articles selected'!Q34+'Articles selected'!Q35+'Articles selected'!Q37+'Articles selected'!Q38+'Articles selected'!Q39+'Articles selected'!Q41+'Articles selected'!Q43)</f>
        <v>4</v>
      </c>
      <c r="I7" s="145">
        <f>SUM('Articles selected'!R4+'Articles selected'!R7+'Articles selected'!R8+'Articles selected'!R9+'Articles selected'!R10+'Articles selected'!R12+'Articles selected'!R14+'Articles selected'!R15+'Articles selected'!R16+'Articles selected'!R17+'Articles selected'!R18+SUM('Articles selected'!R21:R28)+'Articles selected'!R31+'Articles selected'!R32+'Articles selected'!R34+'Articles selected'!R35+'Articles selected'!R37+'Articles selected'!R38+'Articles selected'!R39+'Articles selected'!R41+'Articles selected'!R43)</f>
        <v>4</v>
      </c>
      <c r="J7" s="145">
        <f>SUM('Articles selected'!S4+'Articles selected'!S7+'Articles selected'!S8+'Articles selected'!S9+'Articles selected'!S10+'Articles selected'!S12+'Articles selected'!S14+'Articles selected'!S15+'Articles selected'!S16+'Articles selected'!S17+'Articles selected'!S18+SUM('Articles selected'!S21:S28)+'Articles selected'!S31+'Articles selected'!S32+'Articles selected'!S34+'Articles selected'!S35+'Articles selected'!S37+'Articles selected'!S38+'Articles selected'!S39+'Articles selected'!S41+'Articles selected'!S43)</f>
        <v>2</v>
      </c>
      <c r="K7" s="145">
        <f>SUM('Articles selected'!T4+'Articles selected'!T7+'Articles selected'!T8+'Articles selected'!T9+'Articles selected'!T10+'Articles selected'!T12+'Articles selected'!T14+'Articles selected'!T15+'Articles selected'!T16+'Articles selected'!T17+'Articles selected'!T18+SUM('Articles selected'!T21:T28)+'Articles selected'!T31+'Articles selected'!T32+'Articles selected'!T34+'Articles selected'!T35+'Articles selected'!T37+'Articles selected'!T38+'Articles selected'!T39+'Articles selected'!T41+'Articles selected'!T43)</f>
        <v>4</v>
      </c>
      <c r="L7" s="145">
        <f>SUM('Articles selected'!U4+'Articles selected'!U7+'Articles selected'!U8+'Articles selected'!U9+'Articles selected'!U10+'Articles selected'!U12+'Articles selected'!U14+'Articles selected'!U15+'Articles selected'!U16+'Articles selected'!U17+'Articles selected'!U18+SUM('Articles selected'!U21:U28)+'Articles selected'!U31+'Articles selected'!U32+'Articles selected'!U34+'Articles selected'!U35+'Articles selected'!U37+'Articles selected'!U38+'Articles selected'!U39+'Articles selected'!U41+'Articles selected'!U43)</f>
        <v>3</v>
      </c>
      <c r="M7" s="145">
        <f>SUM('Articles selected'!V4+'Articles selected'!V7+'Articles selected'!V8+'Articles selected'!V9+'Articles selected'!V10+'Articles selected'!V12+'Articles selected'!V14+'Articles selected'!V15+'Articles selected'!V16+'Articles selected'!V17+'Articles selected'!V18+SUM('Articles selected'!V21:V28)+'Articles selected'!V31+'Articles selected'!V32+'Articles selected'!V34+'Articles selected'!V35+'Articles selected'!V37+'Articles selected'!V38+'Articles selected'!V39+'Articles selected'!V41+'Articles selected'!V43)</f>
        <v>1</v>
      </c>
      <c r="N7" s="145">
        <f>SUM('Articles selected'!W4+'Articles selected'!W7+'Articles selected'!W8+'Articles selected'!W9+'Articles selected'!W10+'Articles selected'!W12+'Articles selected'!W14+'Articles selected'!W15+'Articles selected'!W16+'Articles selected'!W17+'Articles selected'!W18+SUM('Articles selected'!W21:W28)+'Articles selected'!W31+'Articles selected'!W32+'Articles selected'!W34+'Articles selected'!W35+'Articles selected'!W37+'Articles selected'!W38+'Articles selected'!W39+'Articles selected'!W41+'Articles selected'!W43)</f>
        <v>2</v>
      </c>
      <c r="O7" s="145">
        <f>SUM('Articles selected'!X4+'Articles selected'!X7+'Articles selected'!X8+'Articles selected'!X9+'Articles selected'!X10+'Articles selected'!X12+'Articles selected'!X14+'Articles selected'!X15+'Articles selected'!X16+'Articles selected'!X17+'Articles selected'!X18+SUM('Articles selected'!X21:X28)+'Articles selected'!X31+'Articles selected'!X32+'Articles selected'!X34+'Articles selected'!X35+'Articles selected'!X37+'Articles selected'!X38+'Articles selected'!X39+'Articles selected'!X41+'Articles selected'!X43)</f>
        <v>6</v>
      </c>
      <c r="P7" s="145">
        <f>SUM('Articles selected'!Y4+'Articles selected'!Y7+'Articles selected'!Y8+'Articles selected'!Y9+'Articles selected'!Y10+'Articles selected'!Y12+'Articles selected'!Y14+'Articles selected'!Y15+'Articles selected'!Y16+'Articles selected'!Y17+'Articles selected'!Y18+SUM('Articles selected'!Y21:Y28)+'Articles selected'!Y31+'Articles selected'!Y32+'Articles selected'!Y34+'Articles selected'!Y35+'Articles selected'!Y37+'Articles selected'!Y38+'Articles selected'!Y39+'Articles selected'!Y41+'Articles selected'!Y43)</f>
        <v>0</v>
      </c>
      <c r="Q7" s="145">
        <f>SUM('Articles selected'!Z4+'Articles selected'!Z7+'Articles selected'!Z8+'Articles selected'!Z9+'Articles selected'!Z10+'Articles selected'!Z12+'Articles selected'!Z14+'Articles selected'!Z15+'Articles selected'!Z16+'Articles selected'!Z17+'Articles selected'!Z18+SUM('Articles selected'!Z21:Z28)+'Articles selected'!Z31+'Articles selected'!Z32+'Articles selected'!Z34+'Articles selected'!Z35+'Articles selected'!Z37+'Articles selected'!Z38+'Articles selected'!Z39+'Articles selected'!Z41+'Articles selected'!Z43)</f>
        <v>2</v>
      </c>
      <c r="R7" s="145">
        <f>SUM('Articles selected'!AA4+'Articles selected'!AA7+'Articles selected'!AA8+'Articles selected'!AA9+'Articles selected'!AA10+'Articles selected'!AA12+'Articles selected'!AA14+'Articles selected'!AA15+'Articles selected'!AA16+'Articles selected'!AA17+'Articles selected'!AA18+SUM('Articles selected'!AA21:AA28)+'Articles selected'!AA31+'Articles selected'!AA32+'Articles selected'!AA34+'Articles selected'!AA35+'Articles selected'!AA37+'Articles selected'!AA38+'Articles selected'!AA39+'Articles selected'!AA41+'Articles selected'!AA43)</f>
        <v>2</v>
      </c>
      <c r="S7" s="145">
        <f>SUM('Articles selected'!AB4+'Articles selected'!AB7+'Articles selected'!AB8+'Articles selected'!AB9+'Articles selected'!AB10+'Articles selected'!AB12+'Articles selected'!AB14+'Articles selected'!AB15+'Articles selected'!AB16+'Articles selected'!AB17+'Articles selected'!AB18+SUM('Articles selected'!AB21:AB28)+'Articles selected'!AB31+'Articles selected'!AB32+'Articles selected'!AB34+'Articles selected'!AB35+'Articles selected'!AB37+'Articles selected'!AB38+'Articles selected'!AB39+'Articles selected'!AB41+'Articles selected'!AB43)</f>
        <v>0</v>
      </c>
      <c r="T7" s="145">
        <f>SUM('Articles selected'!AC4+'Articles selected'!AC7+'Articles selected'!AC8+'Articles selected'!AC9+'Articles selected'!AC10+'Articles selected'!AC12+'Articles selected'!AC14+'Articles selected'!AC15+'Articles selected'!AC16+'Articles selected'!AC17+'Articles selected'!AC18+SUM('Articles selected'!AC21:AC28)+'Articles selected'!AC31+'Articles selected'!AC32+'Articles selected'!AC34+'Articles selected'!AC35+'Articles selected'!AC37+'Articles selected'!AC38+'Articles selected'!AC39+'Articles selected'!AC41+'Articles selected'!AC43)</f>
        <v>0</v>
      </c>
      <c r="U7" s="145">
        <f>SUM('Articles selected'!AD4+'Articles selected'!AD7+'Articles selected'!AD8+'Articles selected'!AD9+'Articles selected'!AD10+'Articles selected'!AD12+'Articles selected'!AD14+'Articles selected'!AD15+'Articles selected'!AD16+'Articles selected'!AD17+'Articles selected'!AD18+SUM('Articles selected'!AD21:AD28)+'Articles selected'!AD31+'Articles selected'!AD32+'Articles selected'!AD34+'Articles selected'!AD35+'Articles selected'!AD37+'Articles selected'!AD38+'Articles selected'!AD39+'Articles selected'!AD41+'Articles selected'!AD43)</f>
        <v>0</v>
      </c>
      <c r="V7" s="145">
        <f>SUM('Articles selected'!AE4+'Articles selected'!AE7+'Articles selected'!AE8+'Articles selected'!AE9+'Articles selected'!AE10+'Articles selected'!AE12+'Articles selected'!AE14+'Articles selected'!AE15+'Articles selected'!AE16+'Articles selected'!AE17+'Articles selected'!AE18+SUM('Articles selected'!AE21:AE28)+'Articles selected'!AE31+'Articles selected'!AE32+'Articles selected'!AE34+'Articles selected'!AE35+'Articles selected'!AE37+'Articles selected'!AE38+'Articles selected'!AE39+'Articles selected'!AE41+'Articles selected'!AE43)</f>
        <v>5</v>
      </c>
      <c r="W7" s="145">
        <f>SUM('Articles selected'!AF4+'Articles selected'!AF7+'Articles selected'!AF8+'Articles selected'!AF9+'Articles selected'!AF10+'Articles selected'!AF12+'Articles selected'!AF14+'Articles selected'!AF15+'Articles selected'!AF16+'Articles selected'!AF17+'Articles selected'!AF18+SUM('Articles selected'!AF21:AF28)+'Articles selected'!AF31+'Articles selected'!AF32+'Articles selected'!AF34+'Articles selected'!AF35+'Articles selected'!AF37+'Articles selected'!AF38+'Articles selected'!AF39+'Articles selected'!AF41+'Articles selected'!AF43)</f>
        <v>1</v>
      </c>
      <c r="X7" s="145">
        <f>SUM('Articles selected'!AG4+'Articles selected'!AG7+'Articles selected'!AG8+'Articles selected'!AG9+'Articles selected'!AG10+'Articles selected'!AG12+'Articles selected'!AG14+'Articles selected'!AG15+'Articles selected'!AG16+'Articles selected'!AG17+'Articles selected'!AG18+SUM('Articles selected'!AG21:AG28)+'Articles selected'!AG31+'Articles selected'!AG32+'Articles selected'!AG34+'Articles selected'!AG35+'Articles selected'!AG37+'Articles selected'!AG38+'Articles selected'!AG39+'Articles selected'!AG41+'Articles selected'!AG43)</f>
        <v>0</v>
      </c>
      <c r="Y7" s="128"/>
    </row>
    <row r="8" spans="1:25" ht="24" customHeight="1">
      <c r="A8" s="146"/>
      <c r="B8" s="144" t="s">
        <v>35</v>
      </c>
      <c r="C8" s="147">
        <f>'Articles selected'!L2+'Articles selected'!L3+'Articles selected'!L5+'Articles selected'!L6+'Articles selected'!L11+'Articles selected'!L29+'Articles selected'!L33+'Articles selected'!L36+'Articles selected'!L42</f>
        <v>1</v>
      </c>
      <c r="D8" s="147">
        <f>'Articles selected'!M2+'Articles selected'!M3+'Articles selected'!M5+'Articles selected'!M6+'Articles selected'!M11+'Articles selected'!M29+'Articles selected'!M33+'Articles selected'!M36+'Articles selected'!M42</f>
        <v>2</v>
      </c>
      <c r="E8" s="147">
        <f>'Articles selected'!N2+'Articles selected'!N3+'Articles selected'!N5+'Articles selected'!N6+'Articles selected'!N11+'Articles selected'!N29+'Articles selected'!N33+'Articles selected'!N36+'Articles selected'!N42</f>
        <v>0</v>
      </c>
      <c r="F8" s="147">
        <f>'Articles selected'!O2+'Articles selected'!O3+'Articles selected'!O5+'Articles selected'!O6+'Articles selected'!O11+'Articles selected'!O29+'Articles selected'!O33+'Articles selected'!O36+'Articles selected'!O42</f>
        <v>1</v>
      </c>
      <c r="G8" s="147">
        <f>'Articles selected'!P2+'Articles selected'!P3+'Articles selected'!P5+'Articles selected'!P6+'Articles selected'!P11+'Articles selected'!P29+'Articles selected'!P33+'Articles selected'!P36+'Articles selected'!P42</f>
        <v>0</v>
      </c>
      <c r="H8" s="147">
        <f>'Articles selected'!Q2+'Articles selected'!Q3+'Articles selected'!Q5+'Articles selected'!Q6+'Articles selected'!Q11+'Articles selected'!Q29+'Articles selected'!Q33+'Articles selected'!Q36+'Articles selected'!Q42</f>
        <v>1</v>
      </c>
      <c r="I8" s="147">
        <f>'Articles selected'!R2+'Articles selected'!R3+'Articles selected'!R5+'Articles selected'!R6+'Articles selected'!R11+'Articles selected'!R29+'Articles selected'!R33+'Articles selected'!R36+'Articles selected'!R42</f>
        <v>2</v>
      </c>
      <c r="J8" s="147">
        <f>'Articles selected'!S2+'Articles selected'!S3+'Articles selected'!S5+'Articles selected'!S6+'Articles selected'!S11+'Articles selected'!S29+'Articles selected'!S33+'Articles selected'!S36+'Articles selected'!S42</f>
        <v>2</v>
      </c>
      <c r="K8" s="147">
        <f>'Articles selected'!T2+'Articles selected'!T3+'Articles selected'!T5+'Articles selected'!T6+'Articles selected'!T11+'Articles selected'!T29+'Articles selected'!T33+'Articles selected'!T36+'Articles selected'!T42</f>
        <v>0</v>
      </c>
      <c r="L8" s="147">
        <f>'Articles selected'!U2+'Articles selected'!U3+'Articles selected'!U5+'Articles selected'!U6+'Articles selected'!U11+'Articles selected'!U29+'Articles selected'!U33+'Articles selected'!U36+'Articles selected'!U42</f>
        <v>0</v>
      </c>
      <c r="M8" s="147">
        <f>'Articles selected'!V2+'Articles selected'!V3+'Articles selected'!V5+'Articles selected'!V6+'Articles selected'!V11+'Articles selected'!V29+'Articles selected'!V33+'Articles selected'!V36+'Articles selected'!V42</f>
        <v>1</v>
      </c>
      <c r="N8" s="147">
        <f>'Articles selected'!W2+'Articles selected'!W3+'Articles selected'!W5+'Articles selected'!W6+'Articles selected'!W11+'Articles selected'!W29+'Articles selected'!W33+'Articles selected'!W36+'Articles selected'!W42</f>
        <v>0</v>
      </c>
      <c r="O8" s="147">
        <f>'Articles selected'!X2+'Articles selected'!X3+'Articles selected'!X5+'Articles selected'!X6+'Articles selected'!X11+'Articles selected'!X29+'Articles selected'!X33+'Articles selected'!X36+'Articles selected'!X42</f>
        <v>1</v>
      </c>
      <c r="P8" s="147">
        <f>'Articles selected'!Y2+'Articles selected'!Y3+'Articles selected'!Y5+'Articles selected'!Y6+'Articles selected'!Y11+'Articles selected'!Y29+'Articles selected'!Y33+'Articles selected'!Y36+'Articles selected'!Y42</f>
        <v>2</v>
      </c>
      <c r="Q8" s="147">
        <f>'Articles selected'!Z2+'Articles selected'!Z3+'Articles selected'!Z5+'Articles selected'!Z6+'Articles selected'!Z11+'Articles selected'!Z29+'Articles selected'!Z33+'Articles selected'!Z36+'Articles selected'!Z42</f>
        <v>0</v>
      </c>
      <c r="R8" s="147">
        <f>'Articles selected'!AA2+'Articles selected'!AA3+'Articles selected'!AA5+'Articles selected'!AA6+'Articles selected'!AA11+'Articles selected'!AA29+'Articles selected'!AA33+'Articles selected'!AA36+'Articles selected'!AA42</f>
        <v>0</v>
      </c>
      <c r="S8" s="147">
        <f>'Articles selected'!AB2+'Articles selected'!AB3+'Articles selected'!AB5+'Articles selected'!AB6+'Articles selected'!AB11+'Articles selected'!AB29+'Articles selected'!AB33+'Articles selected'!AB36+'Articles selected'!AB42</f>
        <v>0</v>
      </c>
      <c r="T8" s="147">
        <f>'Articles selected'!AC2+'Articles selected'!AC3+'Articles selected'!AC5+'Articles selected'!AC6+'Articles selected'!AC11+'Articles selected'!AC29+'Articles selected'!AC33+'Articles selected'!AC36+'Articles selected'!AC42</f>
        <v>0</v>
      </c>
      <c r="U8" s="147">
        <f>'Articles selected'!AD2+'Articles selected'!AD3+'Articles selected'!AD5+'Articles selected'!AD6+'Articles selected'!AD11+'Articles selected'!AD29+'Articles selected'!AD33+'Articles selected'!AD36+'Articles selected'!AD42</f>
        <v>1</v>
      </c>
      <c r="V8" s="147">
        <f>'Articles selected'!AE2+'Articles selected'!AE3+'Articles selected'!AE5+'Articles selected'!AE6+'Articles selected'!AE11+'Articles selected'!AE29+'Articles selected'!AE33+'Articles selected'!AE36+'Articles selected'!AE42</f>
        <v>1</v>
      </c>
      <c r="W8" s="147">
        <f>'Articles selected'!AF2+'Articles selected'!AF3+'Articles selected'!AF5+'Articles selected'!AF6+'Articles selected'!AF11+'Articles selected'!AF29+'Articles selected'!AF33+'Articles selected'!AF36+'Articles selected'!AF42</f>
        <v>2</v>
      </c>
      <c r="X8" s="147">
        <f>'Articles selected'!AG2+'Articles selected'!AG3+'Articles selected'!AG5+'Articles selected'!AG6+'Articles selected'!AG11+'Articles selected'!AG29+'Articles selected'!AG33+'Articles selected'!AG36+'Articles selected'!AG42</f>
        <v>1</v>
      </c>
      <c r="Y8" s="128"/>
    </row>
    <row r="9" spans="1:25" ht="23.25" customHeight="1">
      <c r="A9" s="146"/>
      <c r="B9" s="144" t="s">
        <v>74</v>
      </c>
      <c r="C9" s="147">
        <f>'Articles selected'!L13+'Articles selected'!L30</f>
        <v>0</v>
      </c>
      <c r="D9" s="147">
        <f>'Articles selected'!M13+'Articles selected'!M30</f>
        <v>1</v>
      </c>
      <c r="E9" s="147">
        <f>'Articles selected'!N13+'Articles selected'!N30</f>
        <v>0</v>
      </c>
      <c r="F9" s="147">
        <f>'Articles selected'!O13+'Articles selected'!O30</f>
        <v>0</v>
      </c>
      <c r="G9" s="147">
        <f>'Articles selected'!P13+'Articles selected'!P30</f>
        <v>1</v>
      </c>
      <c r="H9" s="147">
        <f>'Articles selected'!Q13+'Articles selected'!Q30</f>
        <v>1</v>
      </c>
      <c r="I9" s="147">
        <f>'Articles selected'!R13+'Articles selected'!R30</f>
        <v>0</v>
      </c>
      <c r="J9" s="147">
        <f>'Articles selected'!S13+'Articles selected'!S30</f>
        <v>0</v>
      </c>
      <c r="K9" s="147">
        <f>'Articles selected'!T13+'Articles selected'!T30</f>
        <v>0</v>
      </c>
      <c r="L9" s="147">
        <f>'Articles selected'!U13+'Articles selected'!U30</f>
        <v>0</v>
      </c>
      <c r="M9" s="147">
        <f>'Articles selected'!V13+'Articles selected'!V30</f>
        <v>0</v>
      </c>
      <c r="N9" s="147">
        <f>'Articles selected'!W13+'Articles selected'!W30</f>
        <v>0</v>
      </c>
      <c r="O9" s="147">
        <f>'Articles selected'!X13+'Articles selected'!X30</f>
        <v>0</v>
      </c>
      <c r="P9" s="147">
        <f>'Articles selected'!Y13+'Articles selected'!Y30</f>
        <v>0</v>
      </c>
      <c r="Q9" s="147">
        <f>'Articles selected'!Z13+'Articles selected'!Z30</f>
        <v>0</v>
      </c>
      <c r="R9" s="147">
        <f>'Articles selected'!AA13+'Articles selected'!AA30</f>
        <v>0</v>
      </c>
      <c r="S9" s="147">
        <f>'Articles selected'!AB13+'Articles selected'!AB30</f>
        <v>0</v>
      </c>
      <c r="T9" s="147">
        <f>'Articles selected'!AC13+'Articles selected'!AC30</f>
        <v>0</v>
      </c>
      <c r="U9" s="147">
        <f>'Articles selected'!AD13+'Articles selected'!AD30</f>
        <v>0</v>
      </c>
      <c r="V9" s="147">
        <f>'Articles selected'!AE13+'Articles selected'!AE30</f>
        <v>0</v>
      </c>
      <c r="W9" s="147">
        <f>'Articles selected'!AF13+'Articles selected'!AF30</f>
        <v>0</v>
      </c>
      <c r="X9" s="147">
        <f>'Articles selected'!AG13+'Articles selected'!AG30</f>
        <v>0</v>
      </c>
      <c r="Y9" s="128"/>
    </row>
    <row r="10" spans="1:25" ht="23.25" customHeight="1">
      <c r="A10" s="146"/>
      <c r="B10" s="144" t="s">
        <v>99</v>
      </c>
      <c r="C10" s="147">
        <f>'Articles selected'!L19+'Articles selected'!L40</f>
        <v>0</v>
      </c>
      <c r="D10" s="147">
        <f>'Articles selected'!M19+'Articles selected'!M40</f>
        <v>1</v>
      </c>
      <c r="E10" s="147">
        <f>'Articles selected'!N19+'Articles selected'!N40</f>
        <v>1</v>
      </c>
      <c r="F10" s="147">
        <f>'Articles selected'!O19+'Articles selected'!O40</f>
        <v>0</v>
      </c>
      <c r="G10" s="147">
        <f>'Articles selected'!P19+'Articles selected'!P40</f>
        <v>0</v>
      </c>
      <c r="H10" s="147">
        <f>'Articles selected'!Q19+'Articles selected'!Q40</f>
        <v>2</v>
      </c>
      <c r="I10" s="147">
        <f>'Articles selected'!R19+'Articles selected'!R40</f>
        <v>1</v>
      </c>
      <c r="J10" s="147">
        <f>'Articles selected'!S19+'Articles selected'!S40</f>
        <v>1</v>
      </c>
      <c r="K10" s="147">
        <f>'Articles selected'!T19+'Articles selected'!T40</f>
        <v>0</v>
      </c>
      <c r="L10" s="147">
        <f>'Articles selected'!U19+'Articles selected'!U40</f>
        <v>0</v>
      </c>
      <c r="M10" s="147">
        <f>'Articles selected'!V19+'Articles selected'!V40</f>
        <v>0</v>
      </c>
      <c r="N10" s="147">
        <f>'Articles selected'!W19+'Articles selected'!W40</f>
        <v>0</v>
      </c>
      <c r="O10" s="147">
        <f>'Articles selected'!X19+'Articles selected'!X40</f>
        <v>1</v>
      </c>
      <c r="P10" s="147">
        <f>'Articles selected'!Y19+'Articles selected'!Y40</f>
        <v>0</v>
      </c>
      <c r="Q10" s="147">
        <f>'Articles selected'!Z19+'Articles selected'!Z40</f>
        <v>0</v>
      </c>
      <c r="R10" s="147">
        <f>'Articles selected'!AA19+'Articles selected'!AA40</f>
        <v>1</v>
      </c>
      <c r="S10" s="147">
        <f>'Articles selected'!AB19+'Articles selected'!AB40</f>
        <v>0</v>
      </c>
      <c r="T10" s="147">
        <f>'Articles selected'!AC19+'Articles selected'!AC40</f>
        <v>1</v>
      </c>
      <c r="U10" s="147">
        <f>'Articles selected'!AD19+'Articles selected'!AD40</f>
        <v>1</v>
      </c>
      <c r="V10" s="147">
        <f>'Articles selected'!AE19+'Articles selected'!AE40</f>
        <v>1</v>
      </c>
      <c r="W10" s="147">
        <f>'Articles selected'!AF19+'Articles selected'!AF40</f>
        <v>1</v>
      </c>
      <c r="X10" s="147">
        <f>'Articles selected'!AG19+'Articles selected'!AG40</f>
        <v>0</v>
      </c>
      <c r="Y10" s="128"/>
    </row>
    <row r="11" spans="1:25" ht="23.25" customHeight="1">
      <c r="A11" s="146"/>
      <c r="B11" s="144" t="s">
        <v>104</v>
      </c>
      <c r="C11" s="147">
        <f>SUM('Articles selected'!L20)</f>
        <v>0</v>
      </c>
      <c r="D11" s="147">
        <f>SUM('Articles selected'!M20)</f>
        <v>1</v>
      </c>
      <c r="E11" s="147">
        <f>SUM('Articles selected'!N20)</f>
        <v>1</v>
      </c>
      <c r="F11" s="147">
        <f>SUM('Articles selected'!O20)</f>
        <v>0</v>
      </c>
      <c r="G11" s="147">
        <f>SUM('Articles selected'!P20)</f>
        <v>0</v>
      </c>
      <c r="H11" s="147">
        <f>SUM('Articles selected'!Q20)</f>
        <v>1</v>
      </c>
      <c r="I11" s="147">
        <f>SUM('Articles selected'!R20)</f>
        <v>0</v>
      </c>
      <c r="J11" s="147">
        <f>SUM('Articles selected'!S20)</f>
        <v>0</v>
      </c>
      <c r="K11" s="147">
        <f>SUM('Articles selected'!T20)</f>
        <v>0</v>
      </c>
      <c r="L11" s="147">
        <f>SUM('Articles selected'!U20)</f>
        <v>1</v>
      </c>
      <c r="M11" s="147">
        <f>SUM('Articles selected'!V20)</f>
        <v>0</v>
      </c>
      <c r="N11" s="147">
        <f>SUM('Articles selected'!W20)</f>
        <v>0</v>
      </c>
      <c r="O11" s="147">
        <f>SUM('Articles selected'!X20)</f>
        <v>0</v>
      </c>
      <c r="P11" s="147">
        <f>SUM('Articles selected'!Y20)</f>
        <v>0</v>
      </c>
      <c r="Q11" s="147">
        <f>SUM('Articles selected'!Z20)</f>
        <v>0</v>
      </c>
      <c r="R11" s="147">
        <f>SUM('Articles selected'!AA20)</f>
        <v>0</v>
      </c>
      <c r="S11" s="147">
        <f>SUM('Articles selected'!AB20)</f>
        <v>0</v>
      </c>
      <c r="T11" s="147">
        <f>SUM('Articles selected'!AC20)</f>
        <v>0</v>
      </c>
      <c r="U11" s="147">
        <f>SUM('Articles selected'!AD20)</f>
        <v>0</v>
      </c>
      <c r="V11" s="147">
        <f>SUM('Articles selected'!AE20)</f>
        <v>0</v>
      </c>
      <c r="W11" s="147">
        <f>SUM('Articles selected'!AF20)</f>
        <v>0</v>
      </c>
      <c r="X11" s="147">
        <f>SUM('Articles selected'!AG20)</f>
        <v>0</v>
      </c>
      <c r="Y11" s="128"/>
    </row>
    <row r="12" spans="1:25" ht="24.75" customHeight="1">
      <c r="A12" s="146"/>
      <c r="B12" s="144" t="s">
        <v>225</v>
      </c>
      <c r="C12" s="147">
        <f>'Articles selected'!L61</f>
        <v>3</v>
      </c>
      <c r="D12" s="147">
        <f>'Articles selected'!M61</f>
        <v>3</v>
      </c>
      <c r="E12" s="147">
        <f>'Articles selected'!N61</f>
        <v>1</v>
      </c>
      <c r="F12" s="147">
        <f>'Articles selected'!O61</f>
        <v>0</v>
      </c>
      <c r="G12" s="147">
        <f>'Articles selected'!P61</f>
        <v>1</v>
      </c>
      <c r="H12" s="147">
        <f>'Articles selected'!Q61</f>
        <v>5</v>
      </c>
      <c r="I12" s="147">
        <f>'Articles selected'!R61</f>
        <v>2</v>
      </c>
      <c r="J12" s="147">
        <f>'Articles selected'!S61</f>
        <v>1</v>
      </c>
      <c r="K12" s="147">
        <f>'Articles selected'!T61</f>
        <v>0</v>
      </c>
      <c r="L12" s="147">
        <f>'Articles selected'!U61</f>
        <v>1</v>
      </c>
      <c r="M12" s="147">
        <f>'Articles selected'!V61</f>
        <v>0</v>
      </c>
      <c r="N12" s="147">
        <f>'Articles selected'!W61</f>
        <v>0</v>
      </c>
      <c r="O12" s="147">
        <f>'Articles selected'!X61</f>
        <v>2</v>
      </c>
      <c r="P12" s="147">
        <f>'Articles selected'!Y61</f>
        <v>0</v>
      </c>
      <c r="Q12" s="147">
        <f>'Articles selected'!Z61</f>
        <v>1</v>
      </c>
      <c r="R12" s="147">
        <f>'Articles selected'!AA61</f>
        <v>3</v>
      </c>
      <c r="S12" s="147">
        <f>'Articles selected'!AB61</f>
        <v>2</v>
      </c>
      <c r="T12" s="147">
        <f>'Articles selected'!AC61</f>
        <v>0</v>
      </c>
      <c r="U12" s="147">
        <f>'Articles selected'!AD61</f>
        <v>0</v>
      </c>
      <c r="V12" s="147">
        <f>'Articles selected'!AE61</f>
        <v>0</v>
      </c>
      <c r="W12" s="147">
        <f>'Articles selected'!AF61</f>
        <v>0</v>
      </c>
      <c r="X12" s="147">
        <f>'Articles selected'!AG61</f>
        <v>0</v>
      </c>
      <c r="Y12" s="128"/>
    </row>
    <row r="13" spans="1:25" ht="20.25" customHeight="1">
      <c r="A13" s="149"/>
      <c r="B13" s="144" t="s">
        <v>253</v>
      </c>
      <c r="C13" s="150">
        <f>'Articles selected'!L68</f>
        <v>2</v>
      </c>
      <c r="D13" s="150">
        <f>'Articles selected'!M68</f>
        <v>3</v>
      </c>
      <c r="E13" s="150">
        <f>'Articles selected'!N68</f>
        <v>1</v>
      </c>
      <c r="F13" s="150">
        <f>'Articles selected'!O68</f>
        <v>2</v>
      </c>
      <c r="G13" s="150">
        <f>'Articles selected'!P68</f>
        <v>0</v>
      </c>
      <c r="H13" s="150">
        <f>'Articles selected'!Q68</f>
        <v>3</v>
      </c>
      <c r="I13" s="150">
        <f>'Articles selected'!R68</f>
        <v>0</v>
      </c>
      <c r="J13" s="150">
        <f>'Articles selected'!S68</f>
        <v>0</v>
      </c>
      <c r="K13" s="150">
        <f>'Articles selected'!T68</f>
        <v>2</v>
      </c>
      <c r="L13" s="150">
        <f>'Articles selected'!U68</f>
        <v>2</v>
      </c>
      <c r="M13" s="150">
        <f>'Articles selected'!V68</f>
        <v>0</v>
      </c>
      <c r="N13" s="150">
        <f>'Articles selected'!W68</f>
        <v>0</v>
      </c>
      <c r="O13" s="150">
        <f>'Articles selected'!X68</f>
        <v>1</v>
      </c>
      <c r="P13" s="150">
        <f>'Articles selected'!Y68</f>
        <v>0</v>
      </c>
      <c r="Q13" s="150">
        <f>'Articles selected'!Z68</f>
        <v>1</v>
      </c>
      <c r="R13" s="150">
        <f>'Articles selected'!AA68</f>
        <v>0</v>
      </c>
      <c r="S13" s="150">
        <f>'Articles selected'!AB68</f>
        <v>0</v>
      </c>
      <c r="T13" s="150">
        <f>'Articles selected'!AC68</f>
        <v>0</v>
      </c>
      <c r="U13" s="150">
        <f>'Articles selected'!AD68</f>
        <v>0</v>
      </c>
      <c r="V13" s="150">
        <f>'Articles selected'!AE68</f>
        <v>0</v>
      </c>
      <c r="W13" s="150">
        <f>'Articles selected'!AF68</f>
        <v>0</v>
      </c>
      <c r="X13" s="150">
        <f>'Articles selected'!AG68</f>
        <v>0</v>
      </c>
      <c r="Y13" s="128"/>
    </row>
    <row r="14" spans="1:25" ht="13">
      <c r="B14" s="151" t="s">
        <v>269</v>
      </c>
      <c r="C14" s="152">
        <f t="shared" ref="C14:X14" si="0">SUM(C4:C13)</f>
        <v>15</v>
      </c>
      <c r="D14" s="152">
        <f t="shared" si="0"/>
        <v>26</v>
      </c>
      <c r="E14" s="152">
        <f t="shared" si="0"/>
        <v>11</v>
      </c>
      <c r="F14" s="152">
        <f t="shared" si="0"/>
        <v>15</v>
      </c>
      <c r="G14" s="152">
        <f t="shared" si="0"/>
        <v>5</v>
      </c>
      <c r="H14" s="152">
        <f t="shared" si="0"/>
        <v>22</v>
      </c>
      <c r="I14" s="152">
        <f t="shared" si="0"/>
        <v>14</v>
      </c>
      <c r="J14" s="152">
        <f t="shared" si="0"/>
        <v>6</v>
      </c>
      <c r="K14" s="152">
        <f t="shared" si="0"/>
        <v>7</v>
      </c>
      <c r="L14" s="152">
        <f t="shared" si="0"/>
        <v>10</v>
      </c>
      <c r="M14" s="152">
        <f t="shared" si="0"/>
        <v>2</v>
      </c>
      <c r="N14" s="152">
        <f t="shared" si="0"/>
        <v>3</v>
      </c>
      <c r="O14" s="152">
        <f t="shared" si="0"/>
        <v>16</v>
      </c>
      <c r="P14" s="152">
        <f t="shared" si="0"/>
        <v>2</v>
      </c>
      <c r="Q14" s="152">
        <f t="shared" si="0"/>
        <v>5</v>
      </c>
      <c r="R14" s="152">
        <f t="shared" si="0"/>
        <v>7</v>
      </c>
      <c r="S14" s="152">
        <f t="shared" si="0"/>
        <v>2</v>
      </c>
      <c r="T14" s="152">
        <f t="shared" si="0"/>
        <v>2</v>
      </c>
      <c r="U14" s="152">
        <f t="shared" si="0"/>
        <v>4</v>
      </c>
      <c r="V14" s="152">
        <f t="shared" si="0"/>
        <v>7</v>
      </c>
      <c r="W14" s="152">
        <f t="shared" si="0"/>
        <v>4</v>
      </c>
      <c r="X14" s="152">
        <f t="shared" si="0"/>
        <v>1</v>
      </c>
      <c r="Y14" s="153"/>
    </row>
    <row r="15" spans="1:25" ht="13">
      <c r="B15" s="151" t="s">
        <v>443</v>
      </c>
      <c r="C15" s="154" t="s">
        <v>279</v>
      </c>
      <c r="D15" s="154" t="s">
        <v>279</v>
      </c>
      <c r="E15" s="154" t="s">
        <v>279</v>
      </c>
      <c r="F15" s="154" t="s">
        <v>279</v>
      </c>
      <c r="G15" s="154" t="s">
        <v>279</v>
      </c>
      <c r="H15" s="154" t="s">
        <v>279</v>
      </c>
      <c r="I15" s="154" t="s">
        <v>279</v>
      </c>
      <c r="J15" s="154" t="s">
        <v>279</v>
      </c>
      <c r="K15" s="154" t="s">
        <v>279</v>
      </c>
      <c r="L15" s="154" t="s">
        <v>279</v>
      </c>
      <c r="M15" s="154" t="s">
        <v>279</v>
      </c>
      <c r="N15" s="154" t="s">
        <v>279</v>
      </c>
      <c r="O15" s="154" t="s">
        <v>279</v>
      </c>
      <c r="P15" s="154" t="s">
        <v>279</v>
      </c>
      <c r="Q15" s="154" t="s">
        <v>1</v>
      </c>
      <c r="R15" s="154" t="s">
        <v>279</v>
      </c>
      <c r="S15" s="154" t="s">
        <v>279</v>
      </c>
      <c r="T15" s="154" t="s">
        <v>279</v>
      </c>
      <c r="U15" s="154" t="s">
        <v>279</v>
      </c>
      <c r="V15" s="154" t="s">
        <v>279</v>
      </c>
      <c r="W15" s="154" t="s">
        <v>279</v>
      </c>
      <c r="X15" s="154" t="s">
        <v>279</v>
      </c>
      <c r="Y15" s="155"/>
    </row>
    <row r="17" spans="2:25" ht="13">
      <c r="C17" s="156" t="s">
        <v>312</v>
      </c>
      <c r="D17" s="88" t="s">
        <v>302</v>
      </c>
      <c r="E17" s="88" t="s">
        <v>278</v>
      </c>
      <c r="F17" s="88" t="s">
        <v>304</v>
      </c>
      <c r="G17" s="88" t="s">
        <v>306</v>
      </c>
      <c r="H17" s="88" t="s">
        <v>444</v>
      </c>
      <c r="I17" s="88" t="s">
        <v>445</v>
      </c>
      <c r="J17" s="156" t="s">
        <v>314</v>
      </c>
      <c r="K17" s="88" t="s">
        <v>294</v>
      </c>
      <c r="L17" s="88" t="s">
        <v>296</v>
      </c>
      <c r="M17" s="157" t="s">
        <v>298</v>
      </c>
      <c r="N17" s="157" t="s">
        <v>288</v>
      </c>
      <c r="O17" s="65" t="s">
        <v>446</v>
      </c>
      <c r="P17" s="65" t="s">
        <v>308</v>
      </c>
      <c r="Q17" s="65" t="s">
        <v>447</v>
      </c>
      <c r="R17" s="65" t="s">
        <v>310</v>
      </c>
      <c r="S17" s="65" t="s">
        <v>286</v>
      </c>
      <c r="T17" s="65" t="s">
        <v>317</v>
      </c>
      <c r="U17" s="65" t="s">
        <v>300</v>
      </c>
      <c r="V17" s="65" t="s">
        <v>290</v>
      </c>
      <c r="W17" s="65" t="s">
        <v>448</v>
      </c>
      <c r="X17" s="65" t="s">
        <v>449</v>
      </c>
      <c r="Y17" s="12"/>
    </row>
    <row r="22" spans="2:25" ht="13">
      <c r="B22" s="78" t="s">
        <v>7</v>
      </c>
      <c r="C22" s="158" t="s">
        <v>450</v>
      </c>
      <c r="D22" s="159" t="s">
        <v>451</v>
      </c>
      <c r="F22" s="78" t="s">
        <v>5</v>
      </c>
      <c r="G22" s="158" t="s">
        <v>452</v>
      </c>
      <c r="H22" s="159" t="s">
        <v>451</v>
      </c>
    </row>
    <row r="23" spans="2:25" ht="13">
      <c r="B23" s="143" t="s">
        <v>203</v>
      </c>
      <c r="C23" s="61">
        <f>COUNTIF('Articles selected'!H2:H67,B23)</f>
        <v>4</v>
      </c>
      <c r="D23" s="160">
        <f>C23/G26</f>
        <v>6.6666666666666666E-2</v>
      </c>
      <c r="E23" s="161">
        <f>C23/C26</f>
        <v>0.66666666666666663</v>
      </c>
      <c r="F23" s="162">
        <v>2018</v>
      </c>
      <c r="G23" s="163">
        <f>COUNTIF('Articles selected'!F2:F67,F23)</f>
        <v>4</v>
      </c>
      <c r="H23" s="160">
        <f>G23/G26</f>
        <v>6.6666666666666666E-2</v>
      </c>
    </row>
    <row r="24" spans="2:25" ht="13">
      <c r="B24" s="164" t="s">
        <v>194</v>
      </c>
      <c r="C24" s="25">
        <f>COUNTIF('Articles selected'!H3:H68,B24)</f>
        <v>1</v>
      </c>
      <c r="D24" s="165">
        <f>C24/G26</f>
        <v>1.6666666666666666E-2</v>
      </c>
      <c r="E24" s="161">
        <f>C24/C26</f>
        <v>0.16666666666666666</v>
      </c>
      <c r="F24" s="166">
        <v>2019</v>
      </c>
      <c r="G24" s="167">
        <f>COUNTIF('Articles selected'!F2:F68,F24)</f>
        <v>21</v>
      </c>
      <c r="H24" s="165">
        <f>G24/G26</f>
        <v>0.35</v>
      </c>
    </row>
    <row r="25" spans="2:25" ht="13">
      <c r="B25" s="148" t="s">
        <v>199</v>
      </c>
      <c r="C25" s="71">
        <f>COUNTIF('Articles selected'!H4:H69,B25)</f>
        <v>1</v>
      </c>
      <c r="D25" s="168">
        <f>C25/G26</f>
        <v>1.6666666666666666E-2</v>
      </c>
      <c r="E25" s="161">
        <f>C25/C26</f>
        <v>0.16666666666666666</v>
      </c>
      <c r="F25" s="169">
        <v>2020</v>
      </c>
      <c r="G25" s="170">
        <f>COUNTIF('Articles selected'!F2:F69,F25)</f>
        <v>35</v>
      </c>
      <c r="H25" s="168">
        <f>G25/G26</f>
        <v>0.58333333333333337</v>
      </c>
    </row>
    <row r="26" spans="2:25" ht="13">
      <c r="C26" s="171">
        <f t="shared" ref="C26:D26" si="1">SUM(C23:C25)</f>
        <v>6</v>
      </c>
      <c r="D26" s="172">
        <f t="shared" si="1"/>
        <v>9.9999999999999992E-2</v>
      </c>
      <c r="G26" s="171">
        <f>SUM(G23:G25)</f>
        <v>60</v>
      </c>
      <c r="H26" s="80"/>
    </row>
    <row r="27" spans="2:25" ht="13">
      <c r="D27" s="173"/>
    </row>
    <row r="28" spans="2:25" ht="13">
      <c r="B28" s="143" t="s">
        <v>43</v>
      </c>
      <c r="C28" s="163">
        <f>COUNTIF('Articles selected'!H2:H69,B28)</f>
        <v>28</v>
      </c>
      <c r="D28" s="160">
        <f>C28/G26</f>
        <v>0.46666666666666667</v>
      </c>
      <c r="E28" s="161">
        <f>C28/C35</f>
        <v>0.51851851851851849</v>
      </c>
    </row>
    <row r="29" spans="2:25" ht="13">
      <c r="B29" s="164" t="s">
        <v>35</v>
      </c>
      <c r="C29" s="167">
        <f>COUNTIF('Articles selected'!H2:H70,B29)</f>
        <v>9</v>
      </c>
      <c r="D29" s="165">
        <f>C29/G26</f>
        <v>0.15</v>
      </c>
      <c r="E29" s="161">
        <f>C29/C35</f>
        <v>0.16666666666666666</v>
      </c>
    </row>
    <row r="30" spans="2:25" ht="13">
      <c r="B30" s="164" t="s">
        <v>74</v>
      </c>
      <c r="C30" s="167">
        <f>COUNTIF('Articles selected'!H2:H71,B30)</f>
        <v>2</v>
      </c>
      <c r="D30" s="165">
        <f>C30/G26</f>
        <v>3.3333333333333333E-2</v>
      </c>
      <c r="E30" s="161">
        <f>C30/C35</f>
        <v>3.7037037037037035E-2</v>
      </c>
    </row>
    <row r="31" spans="2:25" ht="13">
      <c r="B31" s="164" t="s">
        <v>99</v>
      </c>
      <c r="C31" s="167">
        <f>COUNTIF('Articles selected'!H2:H72,B31)</f>
        <v>2</v>
      </c>
      <c r="D31" s="165">
        <f>C31/G26</f>
        <v>3.3333333333333333E-2</v>
      </c>
      <c r="E31" s="161">
        <f>C31/C35</f>
        <v>3.7037037037037035E-2</v>
      </c>
    </row>
    <row r="32" spans="2:25" ht="13">
      <c r="B32" s="164" t="s">
        <v>104</v>
      </c>
      <c r="C32" s="167">
        <f>COUNTIF('Articles selected'!H2:H73,B32)</f>
        <v>1</v>
      </c>
      <c r="D32" s="165">
        <f>C32/G26</f>
        <v>1.6666666666666666E-2</v>
      </c>
      <c r="E32" s="161">
        <f>C32/C35</f>
        <v>1.8518518518518517E-2</v>
      </c>
    </row>
    <row r="33" spans="2:5" ht="13">
      <c r="B33" s="164" t="s">
        <v>225</v>
      </c>
      <c r="C33" s="167">
        <f>COUNTIF('Articles selected'!H2:H74,B33)</f>
        <v>7</v>
      </c>
      <c r="D33" s="165">
        <f>C33/G26</f>
        <v>0.11666666666666667</v>
      </c>
      <c r="E33" s="161">
        <f>C33/C35</f>
        <v>0.12962962962962962</v>
      </c>
    </row>
    <row r="34" spans="2:5" ht="13">
      <c r="B34" s="148" t="s">
        <v>253</v>
      </c>
      <c r="C34" s="170">
        <f>COUNTIF('Articles selected'!H2:H75,B34)</f>
        <v>5</v>
      </c>
      <c r="D34" s="168">
        <f>C34/G26</f>
        <v>8.3333333333333329E-2</v>
      </c>
      <c r="E34" s="161">
        <f>C34/C35</f>
        <v>9.2592592592592587E-2</v>
      </c>
    </row>
    <row r="35" spans="2:5" ht="13">
      <c r="C35" s="171">
        <f t="shared" ref="C35:D35" si="2">SUM(C28:C34)</f>
        <v>54</v>
      </c>
      <c r="D35" s="172">
        <f t="shared" si="2"/>
        <v>0.90000000000000013</v>
      </c>
    </row>
    <row r="39" spans="2:5" ht="13">
      <c r="D39" s="173"/>
    </row>
    <row r="40" spans="2:5" ht="13">
      <c r="D40" s="173"/>
    </row>
    <row r="41" spans="2:5" ht="13">
      <c r="B41" s="12" t="s">
        <v>7</v>
      </c>
      <c r="C41" s="12" t="s">
        <v>452</v>
      </c>
      <c r="D41" s="173"/>
    </row>
    <row r="42" spans="2:5" ht="13">
      <c r="B42" s="174" t="s">
        <v>43</v>
      </c>
      <c r="C42" s="175">
        <v>28</v>
      </c>
      <c r="D42" s="173"/>
    </row>
    <row r="43" spans="2:5" ht="13">
      <c r="B43" s="174" t="s">
        <v>35</v>
      </c>
      <c r="C43" s="12">
        <v>9</v>
      </c>
      <c r="D43" s="173"/>
    </row>
    <row r="44" spans="2:5" ht="13">
      <c r="B44" s="174" t="s">
        <v>74</v>
      </c>
      <c r="C44" s="175">
        <v>2</v>
      </c>
      <c r="D44" s="173"/>
    </row>
    <row r="45" spans="2:5" ht="13">
      <c r="B45" s="174" t="s">
        <v>99</v>
      </c>
      <c r="C45" s="175">
        <v>2</v>
      </c>
      <c r="D45" s="173"/>
    </row>
    <row r="46" spans="2:5" ht="13">
      <c r="B46" s="174" t="s">
        <v>104</v>
      </c>
      <c r="C46" s="175">
        <v>1</v>
      </c>
      <c r="D46" s="173"/>
    </row>
    <row r="47" spans="2:5" ht="13">
      <c r="B47" s="174" t="s">
        <v>203</v>
      </c>
      <c r="C47" s="174">
        <v>4</v>
      </c>
      <c r="D47" s="173"/>
    </row>
    <row r="48" spans="2:5" ht="13">
      <c r="B48" s="174" t="s">
        <v>194</v>
      </c>
      <c r="C48" s="174">
        <v>1</v>
      </c>
      <c r="D48" s="173"/>
    </row>
    <row r="49" spans="2:3" ht="13">
      <c r="B49" s="174" t="s">
        <v>199</v>
      </c>
      <c r="C49" s="174">
        <v>1</v>
      </c>
    </row>
    <row r="50" spans="2:3" ht="13">
      <c r="B50" s="174" t="s">
        <v>225</v>
      </c>
      <c r="C50" s="12">
        <v>7</v>
      </c>
    </row>
    <row r="51" spans="2:3" ht="13">
      <c r="B51" s="174" t="s">
        <v>253</v>
      </c>
      <c r="C51" s="175">
        <v>5</v>
      </c>
    </row>
  </sheetData>
  <mergeCells count="2">
    <mergeCell ref="A2:B3"/>
    <mergeCell ref="C2:X2"/>
  </mergeCells>
  <conditionalFormatting sqref="C14:Y14">
    <cfRule type="cellIs" dxfId="3" priority="1" operator="greaterThanOrEqual">
      <formula>5</formula>
    </cfRule>
  </conditionalFormatting>
  <conditionalFormatting sqref="C15:Y15">
    <cfRule type="containsText" dxfId="2" priority="2" operator="containsText" text="Yes">
      <formula>NOT(ISERROR(SEARCH(("Yes"),(C15))))</formula>
    </cfRule>
  </conditionalFormatting>
  <conditionalFormatting sqref="C14:Y14">
    <cfRule type="cellIs" dxfId="1" priority="3" operator="lessThan">
      <formula>5</formula>
    </cfRule>
  </conditionalFormatting>
  <conditionalFormatting sqref="C15:Y15">
    <cfRule type="containsText" dxfId="0" priority="4" operator="containsText" text="No">
      <formula>NOT(ISERROR(SEARCH(("No"),(C15))))</formula>
    </cfRule>
  </conditionalFormatting>
  <hyperlinks>
    <hyperlink ref="C17" r:id="rId1" xr:uid="{00000000-0004-0000-0400-000000000000}"/>
    <hyperlink ref="D17" r:id="rId2" xr:uid="{00000000-0004-0000-0400-000001000000}"/>
    <hyperlink ref="E17" r:id="rId3" xr:uid="{00000000-0004-0000-0400-000002000000}"/>
    <hyperlink ref="F17" r:id="rId4" xr:uid="{00000000-0004-0000-0400-000003000000}"/>
    <hyperlink ref="G17" r:id="rId5" xr:uid="{00000000-0004-0000-0400-000004000000}"/>
    <hyperlink ref="H17" r:id="rId6" xr:uid="{00000000-0004-0000-0400-000005000000}"/>
    <hyperlink ref="I17" r:id="rId7" xr:uid="{00000000-0004-0000-0400-000006000000}"/>
    <hyperlink ref="J17" r:id="rId8" xr:uid="{00000000-0004-0000-0400-000007000000}"/>
    <hyperlink ref="K17" r:id="rId9" xr:uid="{00000000-0004-0000-0400-000008000000}"/>
    <hyperlink ref="L17" r:id="rId10" xr:uid="{00000000-0004-0000-0400-000009000000}"/>
    <hyperlink ref="M17" r:id="rId11" xr:uid="{00000000-0004-0000-0400-00000A000000}"/>
    <hyperlink ref="N17" r:id="rId12" xr:uid="{00000000-0004-0000-0400-00000B000000}"/>
    <hyperlink ref="O17" r:id="rId13" xr:uid="{00000000-0004-0000-0400-00000C000000}"/>
    <hyperlink ref="P17" r:id="rId14" xr:uid="{00000000-0004-0000-0400-00000D000000}"/>
    <hyperlink ref="Q17" r:id="rId15" xr:uid="{00000000-0004-0000-0400-00000E000000}"/>
    <hyperlink ref="R17" r:id="rId16" xr:uid="{00000000-0004-0000-0400-00000F000000}"/>
    <hyperlink ref="S17" r:id="rId17" xr:uid="{00000000-0004-0000-0400-000010000000}"/>
    <hyperlink ref="T17" r:id="rId18" xr:uid="{00000000-0004-0000-0400-000011000000}"/>
    <hyperlink ref="U17" r:id="rId19" xr:uid="{00000000-0004-0000-0400-000012000000}"/>
    <hyperlink ref="V17" r:id="rId20" xr:uid="{00000000-0004-0000-0400-000013000000}"/>
    <hyperlink ref="W17" r:id="rId21" xr:uid="{00000000-0004-0000-0400-000014000000}"/>
    <hyperlink ref="X17" r:id="rId22" xr:uid="{00000000-0004-0000-0400-000015000000}"/>
  </hyperlinks>
  <pageMargins left="0.7" right="0.7" top="0.75" bottom="0.75" header="0.3" footer="0.3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MLR Results</vt:lpstr>
      <vt:lpstr>Abbreviations</vt:lpstr>
      <vt:lpstr>Articles</vt:lpstr>
      <vt:lpstr>Articles selected</vt:lpstr>
      <vt:lpstr>MLOps tool overview studies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Gilberto Recupito (TAU)</cp:lastModifiedBy>
  <dcterms:modified xsi:type="dcterms:W3CDTF">2022-05-02T06:23:25Z</dcterms:modified>
</cp:coreProperties>
</file>