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hidePivotFieldList="1"/>
  <mc:AlternateContent xmlns:mc="http://schemas.openxmlformats.org/markup-compatibility/2006">
    <mc:Choice Requires="x15">
      <x15ac:absPath xmlns:x15ac="http://schemas.microsoft.com/office/spreadsheetml/2010/11/ac" url="D:\Programacao\Analise de dados\"/>
    </mc:Choice>
  </mc:AlternateContent>
  <xr:revisionPtr revIDLastSave="0" documentId="13_ncr:1_{7DBD9942-6860-476C-A3F8-B84E61A2C5E2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Base de Dados" sheetId="1" r:id="rId1"/>
    <sheet name="Calculos" sheetId="3" r:id="rId2"/>
    <sheet name="DASHBOARD" sheetId="4" r:id="rId3"/>
  </sheets>
  <definedNames>
    <definedName name="SegmentaçãodeDados_Categoria">#N/A</definedName>
    <definedName name="SegmentaçãodeDados_Meses">#N/A</definedName>
    <definedName name="SegmentaçãodeDados_Região">#N/A</definedName>
    <definedName name="SegmentaçãodeDados_Vendedor">#N/A</definedName>
  </definedNames>
  <calcPr calcId="191029"/>
  <pivotCaches>
    <pivotCache cacheId="5" r:id="rId4"/>
  </pivotCaches>
  <extLst>
    <ext xmlns:x14="http://schemas.microsoft.com/office/spreadsheetml/2009/9/main" uri="{BBE1A952-AA13-448e-AADC-164F8A28A991}">
      <x14:slicerCaches>
        <x14:slicerCache r:id="rId5"/>
        <x14:slicerCache r:id="rId6"/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" i="4" l="1"/>
  <c r="I4" i="4"/>
  <c r="D4" i="4"/>
  <c r="S4" i="4" l="1"/>
</calcChain>
</file>

<file path=xl/sharedStrings.xml><?xml version="1.0" encoding="utf-8"?>
<sst xmlns="http://schemas.openxmlformats.org/spreadsheetml/2006/main" count="557" uniqueCount="152">
  <si>
    <t>Data da Venda</t>
  </si>
  <si>
    <t>ID Venda</t>
  </si>
  <si>
    <t>Vendedor</t>
  </si>
  <si>
    <t>Região</t>
  </si>
  <si>
    <t>Produto</t>
  </si>
  <si>
    <t>Categoria</t>
  </si>
  <si>
    <t>Quantidade</t>
  </si>
  <si>
    <t>Preço Unitário</t>
  </si>
  <si>
    <t>Receita Total</t>
  </si>
  <si>
    <t>001</t>
  </si>
  <si>
    <t>Ana</t>
  </si>
  <si>
    <t>Norte</t>
  </si>
  <si>
    <t>Relógio</t>
  </si>
  <si>
    <t>Acessórios</t>
  </si>
  <si>
    <t>002</t>
  </si>
  <si>
    <t>Maria</t>
  </si>
  <si>
    <t>Calça Jeans</t>
  </si>
  <si>
    <t>Roupas</t>
  </si>
  <si>
    <t>003</t>
  </si>
  <si>
    <t>Fernanda</t>
  </si>
  <si>
    <t>Leste</t>
  </si>
  <si>
    <t>Camiseta</t>
  </si>
  <si>
    <t>004</t>
  </si>
  <si>
    <t>Sul</t>
  </si>
  <si>
    <t>005</t>
  </si>
  <si>
    <t>João</t>
  </si>
  <si>
    <t>006</t>
  </si>
  <si>
    <t>Oeste</t>
  </si>
  <si>
    <t>Tênis</t>
  </si>
  <si>
    <t>Calçados</t>
  </si>
  <si>
    <t>007</t>
  </si>
  <si>
    <t>Carlos</t>
  </si>
  <si>
    <t>008</t>
  </si>
  <si>
    <t>Jaqueta</t>
  </si>
  <si>
    <t>009</t>
  </si>
  <si>
    <t>010</t>
  </si>
  <si>
    <t>Mochila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</si>
  <si>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</si>
  <si>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</si>
  <si>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</si>
  <si>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</si>
  <si>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</si>
  <si>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</si>
  <si>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</si>
  <si>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</si>
  <si>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</si>
  <si>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</si>
  <si>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</si>
  <si>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</si>
  <si>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</si>
  <si>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</si>
  <si>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</si>
  <si>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</si>
  <si>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</si>
  <si>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</si>
  <si>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</si>
  <si>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</si>
  <si>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</si>
  <si>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</si>
  <si>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</si>
  <si>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</si>
  <si>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</si>
  <si>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</si>
  <si>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</si>
  <si>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</si>
  <si>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</si>
  <si>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</si>
  <si>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</si>
  <si>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</si>
  <si>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</si>
  <si>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</si>
  <si>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</si>
  <si>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</si>
  <si>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</si>
  <si>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</si>
  <si>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</si>
  <si>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</si>
  <si>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</si>
  <si>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</si>
  <si>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</si>
  <si>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</si>
  <si>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</si>
  <si>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</si>
  <si>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</si>
  <si>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</si>
  <si>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</si>
  <si>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</si>
  <si>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</si>
  <si>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</si>
  <si>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</si>
  <si>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</si>
  <si>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</si>
  <si>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</si>
  <si>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</si>
  <si>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</si>
  <si>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</si>
  <si>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</si>
  <si>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</si>
  <si>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</si>
  <si>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</si>
  <si>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</si>
  <si>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</si>
  <si>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</si>
  <si>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</si>
  <si>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</si>
  <si>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</si>
  <si>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</si>
  <si>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</si>
  <si>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</si>
  <si>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</si>
  <si>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</si>
  <si>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</si>
  <si>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</si>
  <si>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</si>
  <si>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</si>
  <si>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</si>
  <si>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</si>
  <si>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</si>
  <si>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</si>
  <si>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</si>
  <si>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</si>
  <si>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</si>
  <si>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</si>
  <si>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</si>
  <si>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</si>
  <si>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</si>
  <si>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</si>
  <si>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Total de Vendas</t>
  </si>
  <si>
    <t>Ticket Médio</t>
  </si>
  <si>
    <t>Soma de Receita Total</t>
  </si>
  <si>
    <t>Contagem de ID Venda</t>
  </si>
  <si>
    <t>Soma de Quantidade</t>
  </si>
  <si>
    <t>Quantidade de Produtos</t>
  </si>
  <si>
    <t>Receita por Região</t>
  </si>
  <si>
    <t>Receita por Vendedor</t>
  </si>
  <si>
    <t>Receita por Categoria</t>
  </si>
  <si>
    <t>Receita por Mês</t>
  </si>
  <si>
    <t>DASHBOARD DE VENDAS</t>
  </si>
  <si>
    <t>Rótulos de Linha</t>
  </si>
  <si>
    <t>Total Geral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</si>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</sst>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4" formatCode="_-&quot;R$&quot;\ * #,##0.00_-;\-&quot;R$&quot;\ * #,##0.00_-;_-&quot;R$&quot;\ * &quot;-&quot;??_-;_-@_-"/>
    <numFmt numFmtId="164" formatCode="yyyy\-mm\-dd"/>
    <numFmt numFmtId="166" formatCode="&quot;R$&quot;\ #,##0.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Segoe UI"/>
      <family val="2"/>
    </font>
    <font>
      <sz val="12"/>
      <color theme="1"/>
      <name val="Calibri"/>
      <family val="2"/>
      <scheme val="minor"/>
    </font>
    <font>
      <sz val="25"/>
      <color theme="1"/>
      <name val="Calibri"/>
      <family val="2"/>
      <scheme val="minor"/>
    </font>
    <font>
      <b/>
      <sz val="20"/>
      <color theme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/>
      <diagonal/>
    </border>
    <border>
      <left/>
      <right/>
      <top style="thin">
        <color theme="0" tint="-0.14996795556505021"/>
      </top>
      <bottom/>
      <diagonal/>
    </border>
    <border>
      <left/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/>
      <top/>
      <bottom/>
      <diagonal/>
    </border>
    <border>
      <left/>
      <right style="thin">
        <color theme="0" tint="-0.14996795556505021"/>
      </right>
      <top/>
      <bottom/>
      <diagonal/>
    </border>
    <border>
      <left style="thin">
        <color theme="0" tint="-0.14996795556505021"/>
      </left>
      <right/>
      <top/>
      <bottom style="thin">
        <color theme="0" tint="-0.14996795556505021"/>
      </bottom>
      <diagonal/>
    </border>
    <border>
      <left/>
      <right/>
      <top/>
      <bottom style="thin">
        <color theme="0" tint="-0.14996795556505021"/>
      </bottom>
      <diagonal/>
    </border>
    <border>
      <left/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38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0" fillId="0" borderId="0" xfId="0" applyNumberFormat="1"/>
    <xf numFmtId="44" fontId="0" fillId="0" borderId="0" xfId="0" applyNumberFormat="1"/>
    <xf numFmtId="0" fontId="0" fillId="0" borderId="0" xfId="0" pivotButton="1"/>
    <xf numFmtId="0" fontId="4" fillId="0" borderId="0" xfId="0" applyFont="1" applyAlignment="1">
      <alignment vertical="center"/>
    </xf>
    <xf numFmtId="0" fontId="0" fillId="0" borderId="0" xfId="0" applyAlignment="1">
      <alignment horizontal="left"/>
    </xf>
    <xf numFmtId="0" fontId="0" fillId="3" borderId="0" xfId="0" applyFill="1"/>
    <xf numFmtId="0" fontId="0" fillId="0" borderId="0" xfId="0" applyFill="1"/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166" fontId="5" fillId="0" borderId="6" xfId="1" applyNumberFormat="1" applyFont="1" applyBorder="1" applyAlignment="1">
      <alignment horizontal="center" vertical="center"/>
    </xf>
    <xf numFmtId="166" fontId="5" fillId="0" borderId="0" xfId="1" applyNumberFormat="1" applyFont="1" applyBorder="1" applyAlignment="1">
      <alignment horizontal="center" vertical="center"/>
    </xf>
    <xf numFmtId="166" fontId="5" fillId="0" borderId="7" xfId="1" applyNumberFormat="1" applyFont="1" applyBorder="1" applyAlignment="1">
      <alignment horizontal="center" vertical="center"/>
    </xf>
    <xf numFmtId="166" fontId="5" fillId="0" borderId="8" xfId="1" applyNumberFormat="1" applyFont="1" applyBorder="1" applyAlignment="1">
      <alignment horizontal="center" vertical="center"/>
    </xf>
    <xf numFmtId="166" fontId="5" fillId="0" borderId="9" xfId="1" applyNumberFormat="1" applyFont="1" applyBorder="1" applyAlignment="1">
      <alignment horizontal="center" vertical="center"/>
    </xf>
    <xf numFmtId="166" fontId="5" fillId="0" borderId="10" xfId="1" applyNumberFormat="1" applyFont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0" fontId="0" fillId="0" borderId="2" xfId="0" applyBorder="1"/>
  </cellXfs>
  <cellStyles count="2">
    <cellStyle name="Moeda" xfId="1" builtinId="4"/>
    <cellStyle name="Normal" xfId="0" builtinId="0"/>
  </cellStyles>
  <dxfs count="9">
    <dxf>
      <font>
        <b/>
        <color theme="1"/>
      </font>
      <border>
        <bottom style="thin">
          <color theme="4"/>
        </bottom>
        <vertical/>
        <horizontal/>
      </border>
    </dxf>
    <dxf>
      <font>
        <color theme="1"/>
      </font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0" formatCode="General"/>
    </dxf>
    <dxf>
      <numFmt numFmtId="0" formatCode="General"/>
    </dxf>
    <dxf>
      <numFmt numFmtId="34" formatCode="_-&quot;R$&quot;\ * #,##0.00_-;\-&quot;R$&quot;\ * #,##0.00_-;_-&quot;R$&quot;\ * &quot;-&quot;??_-;_-@_-"/>
    </dxf>
  </dxfs>
  <tableStyles count="1" defaultTableStyle="TableStyleMedium9" defaultPivotStyle="PivotStyleLight16">
    <tableStyle name="SlicerStyleDark1 2" pivot="0" table="0" count="10" xr9:uid="{192BD54D-8B2D-4D32-8739-F4DB02DD8C0F}">
      <tableStyleElement type="wholeTable" dxfId="1"/>
      <tableStyleElement type="headerRow" dxfId="0"/>
    </tableStyle>
  </tableStyle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4" tint="-0.249977111117893"/>
          </font>
          <fill>
            <patternFill patternType="solid">
              <fgColor theme="4" tint="0.59999389629810485"/>
              <bgColor theme="4" tint="0.59999389629810485"/>
            </patternFill>
          </fill>
          <border>
            <left style="thin">
              <color theme="4" tint="0.59999389629810485"/>
            </left>
            <right style="thin">
              <color theme="4" tint="0.59999389629810485"/>
            </right>
            <top style="thin">
              <color theme="4" tint="0.59999389629810485"/>
            </top>
            <bottom style="thin">
              <color theme="4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4"/>
              <bgColor theme="4"/>
            </patternFill>
          </fill>
          <border>
            <left style="thin">
              <color theme="4"/>
            </left>
            <right style="thin">
              <color theme="4"/>
            </right>
            <top style="thin">
              <color theme="4"/>
            </top>
            <bottom style="thin">
              <color theme="4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Dark1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4.xml"/><Relationship Id="rId3" Type="http://schemas.openxmlformats.org/officeDocument/2006/relationships/worksheet" Target="worksheets/sheet3.xml"/><Relationship Id="rId7" Type="http://schemas.microsoft.com/office/2007/relationships/slicerCache" Target="slicerCaches/slicerCache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11" Type="http://schemas.openxmlformats.org/officeDocument/2006/relationships/sharedStrings" Target="sharedStrings.xml"/><Relationship Id="rId5" Type="http://schemas.microsoft.com/office/2007/relationships/slicerCache" Target="slicerCaches/slicerCache1.xml"/><Relationship Id="rId10" Type="http://schemas.openxmlformats.org/officeDocument/2006/relationships/styles" Target="styles.xml"/><Relationship Id="rId4" Type="http://schemas.openxmlformats.org/officeDocument/2006/relationships/pivotCacheDefinition" Target="pivotCache/pivotCacheDefinition1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[dashboard_vendas.xlsx]Calculos!Tabela dinâmica4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2.8487553569651557E-2"/>
          <c:y val="9.7012822857461253E-2"/>
          <c:w val="0.94302489286069691"/>
          <c:h val="0.7706030926375850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Calculos!$D$2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Calculos!$C$3:$C$7</c:f>
              <c:strCache>
                <c:ptCount val="4"/>
                <c:pt idx="0">
                  <c:v>Leste</c:v>
                </c:pt>
                <c:pt idx="1">
                  <c:v>Norte</c:v>
                </c:pt>
                <c:pt idx="2">
                  <c:v>Oeste</c:v>
                </c:pt>
                <c:pt idx="3">
                  <c:v>Sul</c:v>
                </c:pt>
              </c:strCache>
            </c:strRef>
          </c:cat>
          <c:val>
            <c:numRef>
              <c:f>Calculos!$D$3:$D$7</c:f>
              <c:numCache>
                <c:formatCode>_("R$"* #,##0.00_);_("R$"* \(#,##0.00\);_("R$"* "-"??_);_(@_)</c:formatCode>
                <c:ptCount val="4"/>
                <c:pt idx="0">
                  <c:v>19030</c:v>
                </c:pt>
                <c:pt idx="1">
                  <c:v>10590</c:v>
                </c:pt>
                <c:pt idx="2">
                  <c:v>13770</c:v>
                </c:pt>
                <c:pt idx="3">
                  <c:v>14760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69-4058-9ACF-58902F4282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46475728"/>
        <c:axId val="1846482800"/>
      </c:barChart>
      <c:catAx>
        <c:axId val="1846475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46482800"/>
        <c:crosses val="autoZero"/>
        <c:auto val="1"/>
        <c:lblAlgn val="ctr"/>
        <c:lblOffset val="100"/>
        <c:noMultiLvlLbl val="0"/>
      </c:catAx>
      <c:valAx>
        <c:axId val="1846482800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846475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[dashboard_vendas.xlsx]Calculos!Tabela dinâmica5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tx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tx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tx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2.8487553569651557E-2"/>
          <c:y val="9.7012822857461253E-2"/>
          <c:w val="0.94302489286069691"/>
          <c:h val="0.7706030926375850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Calculos!$G$2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Calculos!$F$3:$F$8</c:f>
              <c:strCache>
                <c:ptCount val="5"/>
                <c:pt idx="0">
                  <c:v>Ana</c:v>
                </c:pt>
                <c:pt idx="1">
                  <c:v>Carlos</c:v>
                </c:pt>
                <c:pt idx="2">
                  <c:v>Fernanda</c:v>
                </c:pt>
                <c:pt idx="3">
                  <c:v>João</c:v>
                </c:pt>
                <c:pt idx="4">
                  <c:v>Maria</c:v>
                </c:pt>
              </c:strCache>
            </c:strRef>
          </c:cat>
          <c:val>
            <c:numRef>
              <c:f>Calculos!$G$3:$G$8</c:f>
              <c:numCache>
                <c:formatCode>_("R$"* #,##0.00_);_("R$"* \(#,##0.00\);_("R$"* "-"??_);_(@_)</c:formatCode>
                <c:ptCount val="5"/>
                <c:pt idx="0">
                  <c:v>10030</c:v>
                </c:pt>
                <c:pt idx="1">
                  <c:v>7730</c:v>
                </c:pt>
                <c:pt idx="2">
                  <c:v>13150</c:v>
                </c:pt>
                <c:pt idx="3">
                  <c:v>9590</c:v>
                </c:pt>
                <c:pt idx="4">
                  <c:v>17650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281-4730-B407-48AED2AB4B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46475728"/>
        <c:axId val="1846482800"/>
      </c:barChart>
      <c:catAx>
        <c:axId val="1846475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46482800"/>
        <c:crosses val="autoZero"/>
        <c:auto val="1"/>
        <c:lblAlgn val="ctr"/>
        <c:lblOffset val="100"/>
        <c:noMultiLvlLbl val="0"/>
      </c:catAx>
      <c:valAx>
        <c:axId val="1846482800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846475728"/>
        <c:crosses val="autoZero"/>
        <c:crossBetween val="between"/>
      </c:valAx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[dashboard_vendas.xlsx]Calculos!Tabela dinâmica6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tx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tx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tx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2.8487553569651557E-2"/>
          <c:y val="9.7012822857461253E-2"/>
          <c:w val="0.94302489286069691"/>
          <c:h val="0.7706030926375850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Calculos!$J$2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Calculos!$I$3:$I$6</c:f>
              <c:strCache>
                <c:ptCount val="3"/>
                <c:pt idx="0">
                  <c:v>Acessórios</c:v>
                </c:pt>
                <c:pt idx="1">
                  <c:v>Calçados</c:v>
                </c:pt>
                <c:pt idx="2">
                  <c:v>Roupas</c:v>
                </c:pt>
              </c:strCache>
            </c:strRef>
          </c:cat>
          <c:val>
            <c:numRef>
              <c:f>Calculos!$J$3:$J$6</c:f>
              <c:numCache>
                <c:formatCode>_("R$"* #,##0.00_);_("R$"* \(#,##0.00\);_("R$"* "-"??_);_(@_)</c:formatCode>
                <c:ptCount val="3"/>
                <c:pt idx="0">
                  <c:v>24960</c:v>
                </c:pt>
                <c:pt idx="1">
                  <c:v>10800</c:v>
                </c:pt>
                <c:pt idx="2">
                  <c:v>22390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D1F-4B7E-86A1-7BD3DC9124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46475728"/>
        <c:axId val="1846482800"/>
      </c:barChart>
      <c:catAx>
        <c:axId val="1846475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46482800"/>
        <c:crosses val="autoZero"/>
        <c:auto val="1"/>
        <c:lblAlgn val="ctr"/>
        <c:lblOffset val="100"/>
        <c:noMultiLvlLbl val="0"/>
      </c:catAx>
      <c:valAx>
        <c:axId val="1846482800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846475728"/>
        <c:crosses val="autoZero"/>
        <c:crossBetween val="between"/>
      </c:valAx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[dashboard_vendas.xlsx]Calculos!Tabela dinâmica7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tx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tx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tx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2.8487553569651557E-2"/>
          <c:y val="0.26320772213525651"/>
          <c:w val="0.94302489286069691"/>
          <c:h val="0.6044079815132277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Calculos!$M$2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Calculos!$L$3:$L$15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Calculos!$M$3:$M$15</c:f>
              <c:numCache>
                <c:formatCode>_("R$"* #,##0.00_);_("R$"* \(#,##0.00\);_("R$"* "-"??_);_(@_)</c:formatCode>
                <c:ptCount val="12"/>
                <c:pt idx="0">
                  <c:v>2590</c:v>
                </c:pt>
                <c:pt idx="1">
                  <c:v>5190</c:v>
                </c:pt>
                <c:pt idx="2">
                  <c:v>4200</c:v>
                </c:pt>
                <c:pt idx="3">
                  <c:v>3400</c:v>
                </c:pt>
                <c:pt idx="4">
                  <c:v>6200</c:v>
                </c:pt>
                <c:pt idx="5">
                  <c:v>4970</c:v>
                </c:pt>
                <c:pt idx="6">
                  <c:v>11980</c:v>
                </c:pt>
                <c:pt idx="7">
                  <c:v>3060</c:v>
                </c:pt>
                <c:pt idx="8">
                  <c:v>4840</c:v>
                </c:pt>
                <c:pt idx="9">
                  <c:v>5310</c:v>
                </c:pt>
                <c:pt idx="10">
                  <c:v>1920</c:v>
                </c:pt>
                <c:pt idx="11">
                  <c:v>4490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90F-4250-90A4-7D66861116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6"/>
        <c:overlap val="-27"/>
        <c:axId val="1846475728"/>
        <c:axId val="1846482800"/>
      </c:barChart>
      <c:catAx>
        <c:axId val="1846475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46482800"/>
        <c:crosses val="autoZero"/>
        <c:auto val="1"/>
        <c:lblAlgn val="ctr"/>
        <c:lblOffset val="100"/>
        <c:noMultiLvlLbl val="0"/>
      </c:catAx>
      <c:valAx>
        <c:axId val="1846482800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846475728"/>
        <c:crosses val="autoZero"/>
        <c:crossBetween val="between"/>
      </c:valAx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2</xdr:row>
      <xdr:rowOff>47625</xdr:rowOff>
    </xdr:from>
    <xdr:to>
      <xdr:col>0</xdr:col>
      <xdr:colOff>1933575</xdr:colOff>
      <xdr:row>33</xdr:row>
      <xdr:rowOff>85725</xdr:rowOff>
    </xdr:to>
    <xdr:grpSp>
      <xdr:nvGrpSpPr>
        <xdr:cNvPr id="6" name="Agrupar 5">
          <a:extLst>
            <a:ext uri="{FF2B5EF4-FFF2-40B4-BE49-F238E27FC236}">
              <a16:creationId xmlns:a16="http://schemas.microsoft.com/office/drawing/2014/main" id="{434D3DCD-2C0A-49BE-A7BF-47C14B0F1E25}"/>
            </a:ext>
          </a:extLst>
        </xdr:cNvPr>
        <xdr:cNvGrpSpPr/>
      </xdr:nvGrpSpPr>
      <xdr:grpSpPr>
        <a:xfrm>
          <a:off x="57150" y="701951"/>
          <a:ext cx="1876425" cy="6084404"/>
          <a:chOff x="38100" y="1209675"/>
          <a:chExt cx="1876425" cy="6086475"/>
        </a:xfrm>
        <a:solidFill>
          <a:schemeClr val="tx2">
            <a:lumMod val="60000"/>
            <a:lumOff val="40000"/>
          </a:schemeClr>
        </a:solidFill>
      </xdr:grpSpPr>
      <mc:AlternateContent xmlns:mc="http://schemas.openxmlformats.org/markup-compatibility/2006">
        <mc:Choice xmlns:a14="http://schemas.microsoft.com/office/drawing/2010/main" Requires="a14">
          <xdr:graphicFrame macro="">
            <xdr:nvGraphicFramePr>
              <xdr:cNvPr id="2" name="Vendedor">
                <a:extLst>
                  <a:ext uri="{FF2B5EF4-FFF2-40B4-BE49-F238E27FC236}">
                    <a16:creationId xmlns:a16="http://schemas.microsoft.com/office/drawing/2014/main" id="{A033F826-6726-4D24-8446-760615C48A33}"/>
                  </a:ext>
                </a:extLst>
              </xdr:cNvPr>
              <xdr:cNvGraphicFramePr/>
            </xdr:nvGraphicFramePr>
            <xdr:xfrm>
              <a:off x="38100" y="2714625"/>
              <a:ext cx="1868400" cy="1771650"/>
            </xdr:xfrm>
            <a:graphic>
              <a:graphicData uri="http://schemas.microsoft.com/office/drawing/2010/slicer">
                <sle:slicer xmlns:sle="http://schemas.microsoft.com/office/drawing/2010/slicer" name="Vendedor"/>
              </a:graphicData>
            </a:graphic>
          </xdr:graphicFrame>
        </mc:Choice>
        <mc:Fallback>
          <xdr:sp macro="" textlink="">
            <xdr:nvSpPr>
              <xdr:cNvPr id="0" name=""/>
              <xdr:cNvSpPr>
                <a:spLocks noTextEdit="1"/>
              </xdr:cNvSpPr>
            </xdr:nvSpPr>
            <xdr:spPr>
              <a:xfrm>
                <a:off x="57150" y="2206389"/>
                <a:ext cx="1868400" cy="1771047"/>
              </a:xfrm>
              <a:prstGeom prst="rect">
                <a:avLst/>
              </a:prstGeom>
              <a:solidFill>
                <a:prstClr val="white"/>
              </a:solidFill>
              <a:ln w="1">
                <a:solidFill>
                  <a:prstClr val="green"/>
                </a:solidFill>
              </a:ln>
            </xdr:spPr>
            <xdr:txBody>
              <a:bodyPr vertOverflow="clip" horzOverflow="clip"/>
              <a:lstStyle/>
              <a:p>
                <a:r>
                  <a:rPr lang="pt-BR" sz="1100"/>
  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  </a:r>
              </a:p>
            </xdr:txBody>
          </xdr:sp>
        </mc:Fallback>
      </mc:AlternateContent>
      <mc:AlternateContent xmlns:mc="http://schemas.openxmlformats.org/markup-compatibility/2006">
        <mc:Choice xmlns:a14="http://schemas.microsoft.com/office/drawing/2010/main" Requires="a14">
          <xdr:graphicFrame macro="">
            <xdr:nvGraphicFramePr>
              <xdr:cNvPr id="3" name="Região">
                <a:extLst>
                  <a:ext uri="{FF2B5EF4-FFF2-40B4-BE49-F238E27FC236}">
                    <a16:creationId xmlns:a16="http://schemas.microsoft.com/office/drawing/2014/main" id="{ADEBEF00-B39A-41D5-AB81-0868D5A792A9}"/>
                  </a:ext>
                </a:extLst>
              </xdr:cNvPr>
              <xdr:cNvGraphicFramePr/>
            </xdr:nvGraphicFramePr>
            <xdr:xfrm>
              <a:off x="38100" y="4524375"/>
              <a:ext cx="1868400" cy="1457325"/>
            </xdr:xfrm>
            <a:graphic>
              <a:graphicData uri="http://schemas.microsoft.com/office/drawing/2010/slicer">
                <sle:slicer xmlns:sle="http://schemas.microsoft.com/office/drawing/2010/slicer" name="Região"/>
              </a:graphicData>
            </a:graphic>
          </xdr:graphicFrame>
        </mc:Choice>
        <mc:Fallback>
          <xdr:sp macro="" textlink="">
            <xdr:nvSpPr>
              <xdr:cNvPr id="0" name=""/>
              <xdr:cNvSpPr>
                <a:spLocks noTextEdit="1"/>
              </xdr:cNvSpPr>
            </xdr:nvSpPr>
            <xdr:spPr>
              <a:xfrm>
                <a:off x="57150" y="4015523"/>
                <a:ext cx="1868400" cy="1456829"/>
              </a:xfrm>
              <a:prstGeom prst="rect">
                <a:avLst/>
              </a:prstGeom>
              <a:solidFill>
                <a:prstClr val="white"/>
              </a:solidFill>
              <a:ln w="1">
                <a:solidFill>
                  <a:prstClr val="green"/>
                </a:solidFill>
              </a:ln>
            </xdr:spPr>
            <xdr:txBody>
              <a:bodyPr vertOverflow="clip" horzOverflow="clip"/>
              <a:lstStyle/>
              <a:p>
                <a:r>
                  <a:rPr lang="pt-BR" sz="1100"/>
  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  </a:r>
              </a:p>
            </xdr:txBody>
          </xdr:sp>
        </mc:Fallback>
      </mc:AlternateContent>
      <mc:AlternateContent xmlns:mc="http://schemas.openxmlformats.org/markup-compatibility/2006">
        <mc:Choice xmlns:a14="http://schemas.microsoft.com/office/drawing/2010/main" Requires="a14">
          <xdr:graphicFrame macro="">
            <xdr:nvGraphicFramePr>
              <xdr:cNvPr id="4" name="Categoria">
                <a:extLst>
                  <a:ext uri="{FF2B5EF4-FFF2-40B4-BE49-F238E27FC236}">
                    <a16:creationId xmlns:a16="http://schemas.microsoft.com/office/drawing/2014/main" id="{DCA3F8B4-1BB7-4708-BD08-2AB9C0A97984}"/>
                  </a:ext>
                </a:extLst>
              </xdr:cNvPr>
              <xdr:cNvGraphicFramePr/>
            </xdr:nvGraphicFramePr>
            <xdr:xfrm>
              <a:off x="38100" y="6019800"/>
              <a:ext cx="1868400" cy="1276350"/>
            </xdr:xfrm>
            <a:graphic>
              <a:graphicData uri="http://schemas.microsoft.com/office/drawing/2010/slicer">
                <sle:slicer xmlns:sle="http://schemas.microsoft.com/office/drawing/2010/slicer" name="Categoria"/>
              </a:graphicData>
            </a:graphic>
          </xdr:graphicFrame>
        </mc:Choice>
        <mc:Fallback>
          <xdr:sp macro="" textlink="">
            <xdr:nvSpPr>
              <xdr:cNvPr id="0" name=""/>
              <xdr:cNvSpPr>
                <a:spLocks noTextEdit="1"/>
              </xdr:cNvSpPr>
            </xdr:nvSpPr>
            <xdr:spPr>
              <a:xfrm>
                <a:off x="57150" y="5510439"/>
                <a:ext cx="1868400" cy="1275916"/>
              </a:xfrm>
              <a:prstGeom prst="rect">
                <a:avLst/>
              </a:prstGeom>
              <a:solidFill>
                <a:prstClr val="white"/>
              </a:solidFill>
              <a:ln w="1">
                <a:solidFill>
                  <a:prstClr val="green"/>
                </a:solidFill>
              </a:ln>
            </xdr:spPr>
            <xdr:txBody>
              <a:bodyPr vertOverflow="clip" horzOverflow="clip"/>
              <a:lstStyle/>
              <a:p>
                <a:r>
                  <a:rPr lang="pt-BR" sz="1100"/>
  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  </a:r>
              </a:p>
            </xdr:txBody>
          </xdr:sp>
        </mc:Fallback>
      </mc:AlternateContent>
      <mc:AlternateContent xmlns:mc="http://schemas.openxmlformats.org/markup-compatibility/2006">
        <mc:Choice xmlns:a14="http://schemas.microsoft.com/office/drawing/2010/main" Requires="a14">
          <xdr:graphicFrame macro="">
            <xdr:nvGraphicFramePr>
              <xdr:cNvPr id="5" name="Meses">
                <a:extLst>
                  <a:ext uri="{FF2B5EF4-FFF2-40B4-BE49-F238E27FC236}">
                    <a16:creationId xmlns:a16="http://schemas.microsoft.com/office/drawing/2014/main" id="{6372EE9A-BCA4-4AA2-A86C-3242657A697E}"/>
                  </a:ext>
                </a:extLst>
              </xdr:cNvPr>
              <xdr:cNvGraphicFramePr/>
            </xdr:nvGraphicFramePr>
            <xdr:xfrm>
              <a:off x="47625" y="1209675"/>
              <a:ext cx="1866900" cy="1476375"/>
            </xdr:xfrm>
            <a:graphic>
              <a:graphicData uri="http://schemas.microsoft.com/office/drawing/2010/slicer">
                <sle:slicer xmlns:sle="http://schemas.microsoft.com/office/drawing/2010/slicer" name="Meses"/>
              </a:graphicData>
            </a:graphic>
          </xdr:graphicFrame>
        </mc:Choice>
        <mc:Fallback>
          <xdr:sp macro="" textlink="">
            <xdr:nvSpPr>
              <xdr:cNvPr id="0" name=""/>
              <xdr:cNvSpPr>
                <a:spLocks noTextEdit="1"/>
              </xdr:cNvSpPr>
            </xdr:nvSpPr>
            <xdr:spPr>
              <a:xfrm>
                <a:off x="66675" y="701951"/>
                <a:ext cx="1866900" cy="1475873"/>
              </a:xfrm>
              <a:prstGeom prst="rect">
                <a:avLst/>
              </a:prstGeom>
              <a:solidFill>
                <a:prstClr val="white"/>
              </a:solidFill>
              <a:ln w="1">
                <a:solidFill>
                  <a:prstClr val="green"/>
                </a:solidFill>
              </a:ln>
            </xdr:spPr>
            <xdr:txBody>
              <a:bodyPr vertOverflow="clip" horzOverflow="clip"/>
              <a:lstStyle/>
              <a:p>
                <a:r>
                  <a:rPr lang="pt-BR" sz="1100"/>
  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  </a:r>
              </a:p>
            </xdr:txBody>
          </xdr:sp>
        </mc:Fallback>
      </mc:AlternateContent>
    </xdr:grpSp>
    <xdr:clientData/>
  </xdr:twoCellAnchor>
  <xdr:twoCellAnchor>
    <xdr:from>
      <xdr:col>3</xdr:col>
      <xdr:colOff>24256</xdr:colOff>
      <xdr:row>9</xdr:row>
      <xdr:rowOff>27391</xdr:rowOff>
    </xdr:from>
    <xdr:to>
      <xdr:col>11</xdr:col>
      <xdr:colOff>579782</xdr:colOff>
      <xdr:row>20</xdr:row>
      <xdr:rowOff>157370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28D364BE-9926-4D1D-B003-3E123FAF5F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30114</xdr:colOff>
      <xdr:row>9</xdr:row>
      <xdr:rowOff>60108</xdr:rowOff>
    </xdr:from>
    <xdr:to>
      <xdr:col>21</xdr:col>
      <xdr:colOff>579783</xdr:colOff>
      <xdr:row>20</xdr:row>
      <xdr:rowOff>157370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487E770C-BFE2-4E0A-9ECB-584E7EC920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38217</xdr:colOff>
      <xdr:row>23</xdr:row>
      <xdr:rowOff>15974</xdr:rowOff>
    </xdr:from>
    <xdr:to>
      <xdr:col>11</xdr:col>
      <xdr:colOff>596347</xdr:colOff>
      <xdr:row>34</xdr:row>
      <xdr:rowOff>149087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506BB83E-AA59-45D5-A4FC-9654090C9C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19819</xdr:colOff>
      <xdr:row>23</xdr:row>
      <xdr:rowOff>28515</xdr:rowOff>
    </xdr:from>
    <xdr:to>
      <xdr:col>21</xdr:col>
      <xdr:colOff>596348</xdr:colOff>
      <xdr:row>34</xdr:row>
      <xdr:rowOff>149086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458E616A-1B17-48CC-98C6-F93D0B7D6F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ildemar" refreshedDate="45863.941843402776" createdVersion="7" refreshedVersion="7" minRefreshableVersion="3" recordCount="100" xr:uid="{AFB40D93-396F-4A0C-A563-E76F33D0CD24}">
  <cacheSource type="worksheet">
    <worksheetSource name="TabelaVendas"/>
  </cacheSource>
  <cacheFields count="10">
    <cacheField name="Data da Venda" numFmtId="164">
      <sharedItems containsSemiMixedTypes="0" containsNonDate="0" containsDate="1" containsString="0" minDate="2024-01-02T00:00:00" maxDate="2024-12-31T00:00:00" count="84">
        <d v="2024-03-02T00:00:00"/>
        <d v="2024-01-29T00:00:00"/>
        <d v="2024-09-21T00:00:00"/>
        <d v="2024-05-22T00:00:00"/>
        <d v="2024-07-02T00:00:00"/>
        <d v="2024-11-15T00:00:00"/>
        <d v="2024-04-02T00:00:00"/>
        <d v="2024-12-13T00:00:00"/>
        <d v="2024-02-19T00:00:00"/>
        <d v="2024-06-07T00:00:00"/>
        <d v="2024-03-17T00:00:00"/>
        <d v="2024-05-24T00:00:00"/>
        <d v="2024-07-11T00:00:00"/>
        <d v="2024-07-06T00:00:00"/>
        <d v="2024-05-10T00:00:00"/>
        <d v="2024-01-30T00:00:00"/>
        <d v="2024-03-01T00:00:00"/>
        <d v="2024-07-08T00:00:00"/>
        <d v="2024-03-16T00:00:00"/>
        <d v="2024-04-28T00:00:00"/>
        <d v="2024-12-08T00:00:00"/>
        <d v="2024-09-13T00:00:00"/>
        <d v="2024-07-24T00:00:00"/>
        <d v="2024-09-26T00:00:00"/>
        <d v="2024-07-10T00:00:00"/>
        <d v="2024-07-04T00:00:00"/>
        <d v="2024-02-08T00:00:00"/>
        <d v="2024-12-30T00:00:00"/>
        <d v="2024-06-02T00:00:00"/>
        <d v="2024-04-10T00:00:00"/>
        <d v="2024-09-07T00:00:00"/>
        <d v="2024-05-21T00:00:00"/>
        <d v="2024-10-31T00:00:00"/>
        <d v="2024-02-29T00:00:00"/>
        <d v="2024-07-22T00:00:00"/>
        <d v="2024-05-17T00:00:00"/>
        <d v="2024-05-28T00:00:00"/>
        <d v="2024-02-23T00:00:00"/>
        <d v="2024-04-11T00:00:00"/>
        <d v="2024-07-29T00:00:00"/>
        <d v="2024-06-19T00:00:00"/>
        <d v="2024-04-19T00:00:00"/>
        <d v="2024-01-06T00:00:00"/>
        <d v="2024-08-25T00:00:00"/>
        <d v="2024-07-19T00:00:00"/>
        <d v="2024-12-10T00:00:00"/>
        <d v="2024-10-15T00:00:00"/>
        <d v="2024-03-31T00:00:00"/>
        <d v="2024-07-09T00:00:00"/>
        <d v="2024-02-18T00:00:00"/>
        <d v="2024-03-07T00:00:00"/>
        <d v="2024-08-10T00:00:00"/>
        <d v="2024-05-20T00:00:00"/>
        <d v="2024-01-02T00:00:00"/>
        <d v="2024-02-06T00:00:00"/>
        <d v="2024-04-01T00:00:00"/>
        <d v="2024-12-26T00:00:00"/>
        <d v="2024-10-05T00:00:00"/>
        <d v="2024-06-14T00:00:00"/>
        <d v="2024-02-01T00:00:00"/>
        <d v="2024-12-19T00:00:00"/>
        <d v="2024-04-21T00:00:00"/>
        <d v="2024-08-13T00:00:00"/>
        <d v="2024-05-29T00:00:00"/>
        <d v="2024-09-05T00:00:00"/>
        <d v="2024-06-09T00:00:00"/>
        <d v="2024-10-09T00:00:00"/>
        <d v="2024-04-14T00:00:00"/>
        <d v="2024-03-08T00:00:00"/>
        <d v="2024-10-06T00:00:00"/>
        <d v="2024-01-17T00:00:00"/>
        <d v="2024-06-29T00:00:00"/>
        <d v="2024-09-23T00:00:00"/>
        <d v="2024-05-11T00:00:00"/>
        <d v="2024-11-16T00:00:00"/>
        <d v="2024-02-25T00:00:00"/>
        <d v="2024-02-24T00:00:00"/>
        <d v="2024-11-20T00:00:00"/>
        <d v="2024-08-05T00:00:00"/>
        <d v="2024-06-28T00:00:00"/>
        <d v="2024-05-08T00:00:00"/>
        <d v="2024-09-18T00:00:00"/>
        <d v="2024-11-08T00:00:00"/>
        <d v="2024-10-27T00:00:00"/>
      </sharedItems>
      <fieldGroup par="9" base="0">
        <rangePr groupBy="days" startDate="2024-01-02T00:00:00" endDate="2024-12-31T00:00:00"/>
        <groupItems count="368">
          <s v="&lt;02/01/2024"/>
          <s v="01/jan"/>
          <s v="02/jan"/>
          <s v="03/jan"/>
          <s v="04/jan"/>
          <s v="05/jan"/>
          <s v="06/jan"/>
          <s v="07/jan"/>
          <s v="08/jan"/>
          <s v="09/jan"/>
          <s v="10/jan"/>
          <s v="11/jan"/>
          <s v="12/jan"/>
          <s v="13/jan"/>
          <s v="14/jan"/>
          <s v="15/jan"/>
          <s v="16/jan"/>
          <s v="17/jan"/>
          <s v="18/jan"/>
          <s v="19/jan"/>
          <s v="20/jan"/>
          <s v="21/jan"/>
          <s v="22/jan"/>
          <s v="23/jan"/>
          <s v="24/jan"/>
          <s v="25/jan"/>
          <s v="26/jan"/>
          <s v="27/jan"/>
          <s v="28/jan"/>
          <s v="29/jan"/>
          <s v="30/jan"/>
          <s v="31/jan"/>
          <s v="01/fev"/>
          <s v="02/fev"/>
          <s v="03/fev"/>
          <s v="04/fev"/>
          <s v="05/fev"/>
          <s v="06/fev"/>
          <s v="07/fev"/>
          <s v="08/fev"/>
          <s v="09/fev"/>
          <s v="10/fev"/>
          <s v="11/fev"/>
          <s v="12/fev"/>
          <s v="13/fev"/>
          <s v="14/fev"/>
          <s v="15/fev"/>
          <s v="16/fev"/>
          <s v="17/fev"/>
          <s v="18/fev"/>
          <s v="19/fev"/>
          <s v="20/fev"/>
          <s v="21/fev"/>
          <s v="22/fev"/>
          <s v="23/fev"/>
          <s v="24/fev"/>
          <s v="25/fev"/>
          <s v="26/fev"/>
          <s v="27/fev"/>
          <s v="28/fev"/>
          <s v="29/fev"/>
          <s v="01/mar"/>
          <s v="02/mar"/>
          <s v="03/mar"/>
          <s v="04/mar"/>
          <s v="05/mar"/>
          <s v="06/mar"/>
          <s v="07/mar"/>
          <s v="08/mar"/>
          <s v="09/mar"/>
          <s v="10/mar"/>
          <s v="11/mar"/>
          <s v="12/mar"/>
          <s v="13/mar"/>
          <s v="14/mar"/>
          <s v="15/mar"/>
          <s v="16/mar"/>
          <s v="17/mar"/>
          <s v="18/mar"/>
          <s v="19/mar"/>
          <s v="20/mar"/>
          <s v="21/mar"/>
          <s v="22/mar"/>
          <s v="23/mar"/>
          <s v="24/mar"/>
          <s v="25/mar"/>
          <s v="26/mar"/>
          <s v="27/mar"/>
          <s v="28/mar"/>
          <s v="29/mar"/>
          <s v="30/mar"/>
          <s v="31/mar"/>
          <s v="01/abr"/>
          <s v="02/abr"/>
          <s v="03/abr"/>
          <s v="04/abr"/>
          <s v="05/abr"/>
          <s v="06/abr"/>
          <s v="07/abr"/>
          <s v="08/abr"/>
          <s v="09/abr"/>
          <s v="10/abr"/>
          <s v="11/abr"/>
          <s v="12/abr"/>
          <s v="13/abr"/>
          <s v="14/abr"/>
          <s v="15/abr"/>
          <s v="16/abr"/>
          <s v="17/abr"/>
          <s v="18/abr"/>
          <s v="19/abr"/>
          <s v="20/abr"/>
          <s v="21/abr"/>
          <s v="22/abr"/>
          <s v="23/abr"/>
          <s v="24/abr"/>
          <s v="25/abr"/>
          <s v="26/abr"/>
          <s v="27/abr"/>
          <s v="28/abr"/>
          <s v="29/abr"/>
          <s v="30/abr"/>
          <s v="01/mai"/>
          <s v="02/mai"/>
          <s v="03/mai"/>
          <s v="04/mai"/>
          <s v="05/mai"/>
          <s v="06/mai"/>
          <s v="07/mai"/>
          <s v="08/mai"/>
          <s v="09/mai"/>
          <s v="10/mai"/>
          <s v="11/mai"/>
          <s v="12/mai"/>
          <s v="13/mai"/>
          <s v="14/mai"/>
          <s v="15/mai"/>
          <s v="16/mai"/>
          <s v="17/mai"/>
          <s v="18/mai"/>
          <s v="19/mai"/>
          <s v="20/mai"/>
          <s v="21/mai"/>
          <s v="22/mai"/>
          <s v="23/mai"/>
          <s v="24/mai"/>
          <s v="25/mai"/>
          <s v="26/mai"/>
          <s v="27/mai"/>
          <s v="28/mai"/>
          <s v="29/mai"/>
          <s v="30/mai"/>
          <s v="31/mai"/>
          <s v="01/jun"/>
          <s v="02/jun"/>
          <s v="03/jun"/>
          <s v="04/jun"/>
          <s v="05/jun"/>
          <s v="06/jun"/>
          <s v="07/jun"/>
          <s v="08/jun"/>
          <s v="09/jun"/>
          <s v="10/jun"/>
          <s v="11/jun"/>
          <s v="12/jun"/>
          <s v="13/jun"/>
          <s v="14/jun"/>
          <s v="15/jun"/>
          <s v="16/jun"/>
          <s v="17/jun"/>
          <s v="18/jun"/>
          <s v="19/jun"/>
          <s v="20/jun"/>
          <s v="21/jun"/>
          <s v="22/jun"/>
          <s v="23/jun"/>
          <s v="24/jun"/>
          <s v="25/jun"/>
          <s v="26/jun"/>
          <s v="27/jun"/>
          <s v="28/jun"/>
          <s v="29/jun"/>
          <s v="30/jun"/>
          <s v="01/jul"/>
          <s v="02/jul"/>
          <s v="03/jul"/>
          <s v="04/jul"/>
          <s v="05/jul"/>
          <s v="06/jul"/>
          <s v="07/jul"/>
          <s v="08/jul"/>
          <s v="09/jul"/>
          <s v="10/jul"/>
          <s v="11/jul"/>
          <s v="12/jul"/>
          <s v="13/jul"/>
          <s v="14/jul"/>
          <s v="15/jul"/>
          <s v="16/jul"/>
          <s v="17/jul"/>
          <s v="18/jul"/>
          <s v="19/jul"/>
          <s v="20/jul"/>
          <s v="21/jul"/>
          <s v="22/jul"/>
          <s v="23/jul"/>
          <s v="24/jul"/>
          <s v="25/jul"/>
          <s v="26/jul"/>
          <s v="27/jul"/>
          <s v="28/jul"/>
          <s v="29/jul"/>
          <s v="30/jul"/>
          <s v="31/jul"/>
          <s v="01/ago"/>
          <s v="02/ago"/>
          <s v="03/ago"/>
          <s v="04/ago"/>
          <s v="05/ago"/>
          <s v="06/ago"/>
          <s v="07/ago"/>
          <s v="08/ago"/>
          <s v="09/ago"/>
          <s v="10/ago"/>
          <s v="11/ago"/>
          <s v="12/ago"/>
          <s v="13/ago"/>
          <s v="14/ago"/>
          <s v="15/ago"/>
          <s v="16/ago"/>
          <s v="17/ago"/>
          <s v="18/ago"/>
          <s v="19/ago"/>
          <s v="20/ago"/>
          <s v="21/ago"/>
          <s v="22/ago"/>
          <s v="23/ago"/>
          <s v="24/ago"/>
          <s v="25/ago"/>
          <s v="26/ago"/>
          <s v="27/ago"/>
          <s v="28/ago"/>
          <s v="29/ago"/>
          <s v="30/ago"/>
          <s v="31/ago"/>
          <s v="01/set"/>
          <s v="02/set"/>
          <s v="03/set"/>
          <s v="04/set"/>
          <s v="05/set"/>
          <s v="06/set"/>
          <s v="07/set"/>
          <s v="08/set"/>
          <s v="09/set"/>
          <s v="10/set"/>
          <s v="11/set"/>
          <s v="12/set"/>
          <s v="13/set"/>
          <s v="14/set"/>
          <s v="15/set"/>
          <s v="16/set"/>
          <s v="17/set"/>
          <s v="18/set"/>
          <s v="19/set"/>
          <s v="20/set"/>
          <s v="21/set"/>
          <s v="22/set"/>
          <s v="23/set"/>
          <s v="24/set"/>
          <s v="25/set"/>
          <s v="26/set"/>
          <s v="27/set"/>
          <s v="28/set"/>
          <s v="29/set"/>
          <s v="30/set"/>
          <s v="01/out"/>
          <s v="02/out"/>
          <s v="03/out"/>
          <s v="04/out"/>
          <s v="05/out"/>
          <s v="06/out"/>
          <s v="07/out"/>
          <s v="08/out"/>
          <s v="09/out"/>
          <s v="10/out"/>
          <s v="11/out"/>
          <s v="12/out"/>
          <s v="13/out"/>
          <s v="14/out"/>
          <s v="15/out"/>
          <s v="16/out"/>
          <s v="17/out"/>
          <s v="18/out"/>
          <s v="19/out"/>
          <s v="20/out"/>
          <s v="21/out"/>
          <s v="22/out"/>
          <s v="23/out"/>
          <s v="24/out"/>
          <s v="25/out"/>
          <s v="26/out"/>
          <s v="27/out"/>
          <s v="28/out"/>
          <s v="29/out"/>
          <s v="30/out"/>
          <s v="31/out"/>
          <s v="01/nov"/>
          <s v="02/nov"/>
          <s v="03/nov"/>
          <s v="04/nov"/>
          <s v="05/nov"/>
          <s v="06/nov"/>
          <s v="07/nov"/>
          <s v="08/nov"/>
          <s v="09/nov"/>
          <s v="10/nov"/>
          <s v="11/nov"/>
          <s v="12/nov"/>
          <s v="13/nov"/>
          <s v="14/nov"/>
          <s v="15/nov"/>
          <s v="16/nov"/>
          <s v="17/nov"/>
          <s v="18/nov"/>
          <s v="19/nov"/>
          <s v="20/nov"/>
          <s v="21/nov"/>
          <s v="22/nov"/>
          <s v="23/nov"/>
          <s v="24/nov"/>
          <s v="25/nov"/>
          <s v="26/nov"/>
          <s v="27/nov"/>
          <s v="28/nov"/>
          <s v="29/nov"/>
          <s v="30/nov"/>
          <s v="01/dez"/>
          <s v="02/dez"/>
          <s v="03/dez"/>
          <s v="04/dez"/>
          <s v="05/dez"/>
          <s v="06/dez"/>
          <s v="07/dez"/>
          <s v="08/dez"/>
          <s v="09/dez"/>
          <s v="10/dez"/>
          <s v="11/dez"/>
          <s v="12/dez"/>
          <s v="13/dez"/>
          <s v="14/dez"/>
          <s v="15/dez"/>
          <s v="16/dez"/>
          <s v="17/dez"/>
          <s v="18/dez"/>
          <s v="19/dez"/>
          <s v="20/dez"/>
          <s v="21/dez"/>
          <s v="22/dez"/>
          <s v="23/dez"/>
          <s v="24/dez"/>
          <s v="25/dez"/>
          <s v="26/dez"/>
          <s v="27/dez"/>
          <s v="28/dez"/>
          <s v="29/dez"/>
          <s v="30/dez"/>
          <s v="31/dez"/>
          <s v="&gt;31/12/2024"/>
        </groupItems>
      </fieldGroup>
    </cacheField>
    <cacheField name="ID Venda" numFmtId="0">
      <sharedItems/>
    </cacheField>
    <cacheField name="Vendedor" numFmtId="0">
      <sharedItems count="5">
        <s v="Ana"/>
        <s v="Maria"/>
        <s v="Fernanda"/>
        <s v="João"/>
        <s v="Carlos"/>
      </sharedItems>
    </cacheField>
    <cacheField name="Região" numFmtId="0">
      <sharedItems count="4">
        <s v="Norte"/>
        <s v="Leste"/>
        <s v="Sul"/>
        <s v="Oeste"/>
      </sharedItems>
    </cacheField>
    <cacheField name="Produto" numFmtId="0">
      <sharedItems/>
    </cacheField>
    <cacheField name="Categoria" numFmtId="0">
      <sharedItems count="3">
        <s v="Acessórios"/>
        <s v="Roupas"/>
        <s v="Calçados"/>
      </sharedItems>
    </cacheField>
    <cacheField name="Quantidade" numFmtId="0">
      <sharedItems containsSemiMixedTypes="0" containsString="0" containsNumber="1" containsInteger="1" minValue="1" maxValue="5"/>
    </cacheField>
    <cacheField name="Preço Unitário" numFmtId="0">
      <sharedItems containsSemiMixedTypes="0" containsString="0" containsNumber="1" containsInteger="1" minValue="50" maxValue="300"/>
    </cacheField>
    <cacheField name="Receita Total" numFmtId="0">
      <sharedItems containsSemiMixedTypes="0" containsString="0" containsNumber="1" containsInteger="1" minValue="50" maxValue="1500"/>
    </cacheField>
    <cacheField name="Meses" numFmtId="0" databaseField="0">
      <fieldGroup base="0">
        <rangePr groupBy="months" startDate="2024-01-02T00:00:00" endDate="2024-12-31T00:00:00"/>
        <groupItems count="14">
          <s v="&lt;02/01/2024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31/12/2024"/>
        </groupItems>
      </fieldGroup>
    </cacheField>
  </cacheFields>
  <extLst>
    <ext xmlns:x14="http://schemas.microsoft.com/office/spreadsheetml/2009/9/main" uri="{725AE2AE-9491-48be-B2B4-4EB974FC3084}">
      <x14:pivotCacheDefinition pivotCacheId="160181989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x v="0"/>
    <s v="001"/>
    <x v="0"/>
    <x v="0"/>
    <s v="Relógio"/>
    <x v="0"/>
    <n v="3"/>
    <n v="300"/>
    <n v="900"/>
  </r>
  <r>
    <x v="1"/>
    <s v="002"/>
    <x v="1"/>
    <x v="0"/>
    <s v="Calça Jeans"/>
    <x v="1"/>
    <n v="5"/>
    <n v="120"/>
    <n v="600"/>
  </r>
  <r>
    <x v="2"/>
    <s v="003"/>
    <x v="2"/>
    <x v="1"/>
    <s v="Camiseta"/>
    <x v="1"/>
    <n v="4"/>
    <n v="50"/>
    <n v="200"/>
  </r>
  <r>
    <x v="3"/>
    <s v="004"/>
    <x v="2"/>
    <x v="2"/>
    <s v="Calça Jeans"/>
    <x v="1"/>
    <n v="1"/>
    <n v="120"/>
    <n v="120"/>
  </r>
  <r>
    <x v="4"/>
    <s v="005"/>
    <x v="3"/>
    <x v="2"/>
    <s v="Calça Jeans"/>
    <x v="1"/>
    <n v="2"/>
    <n v="120"/>
    <n v="240"/>
  </r>
  <r>
    <x v="5"/>
    <s v="006"/>
    <x v="0"/>
    <x v="3"/>
    <s v="Tênis"/>
    <x v="2"/>
    <n v="2"/>
    <n v="200"/>
    <n v="400"/>
  </r>
  <r>
    <x v="6"/>
    <s v="007"/>
    <x v="4"/>
    <x v="3"/>
    <s v="Calça Jeans"/>
    <x v="1"/>
    <n v="3"/>
    <n v="120"/>
    <n v="360"/>
  </r>
  <r>
    <x v="7"/>
    <s v="008"/>
    <x v="4"/>
    <x v="0"/>
    <s v="Jaqueta"/>
    <x v="1"/>
    <n v="5"/>
    <n v="250"/>
    <n v="1250"/>
  </r>
  <r>
    <x v="8"/>
    <s v="009"/>
    <x v="1"/>
    <x v="3"/>
    <s v="Jaqueta"/>
    <x v="1"/>
    <n v="5"/>
    <n v="250"/>
    <n v="1250"/>
  </r>
  <r>
    <x v="9"/>
    <s v="010"/>
    <x v="4"/>
    <x v="0"/>
    <s v="Mochila"/>
    <x v="0"/>
    <n v="4"/>
    <n v="180"/>
    <n v="720"/>
  </r>
  <r>
    <x v="10"/>
    <s v="011"/>
    <x v="2"/>
    <x v="1"/>
    <s v="Relógio"/>
    <x v="0"/>
    <n v="2"/>
    <n v="300"/>
    <n v="600"/>
  </r>
  <r>
    <x v="11"/>
    <s v="012"/>
    <x v="4"/>
    <x v="3"/>
    <s v="Jaqueta"/>
    <x v="1"/>
    <n v="5"/>
    <n v="250"/>
    <n v="1250"/>
  </r>
  <r>
    <x v="12"/>
    <s v="013"/>
    <x v="1"/>
    <x v="2"/>
    <s v="Jaqueta"/>
    <x v="1"/>
    <n v="2"/>
    <n v="250"/>
    <n v="500"/>
  </r>
  <r>
    <x v="13"/>
    <s v="014"/>
    <x v="2"/>
    <x v="3"/>
    <s v="Jaqueta"/>
    <x v="1"/>
    <n v="5"/>
    <n v="250"/>
    <n v="1250"/>
  </r>
  <r>
    <x v="8"/>
    <s v="015"/>
    <x v="1"/>
    <x v="2"/>
    <s v="Relógio"/>
    <x v="0"/>
    <n v="1"/>
    <n v="300"/>
    <n v="300"/>
  </r>
  <r>
    <x v="14"/>
    <s v="016"/>
    <x v="4"/>
    <x v="1"/>
    <s v="Calça Jeans"/>
    <x v="1"/>
    <n v="3"/>
    <n v="120"/>
    <n v="360"/>
  </r>
  <r>
    <x v="15"/>
    <s v="017"/>
    <x v="3"/>
    <x v="2"/>
    <s v="Camiseta"/>
    <x v="1"/>
    <n v="1"/>
    <n v="50"/>
    <n v="50"/>
  </r>
  <r>
    <x v="16"/>
    <s v="018"/>
    <x v="1"/>
    <x v="1"/>
    <s v="Camiseta"/>
    <x v="1"/>
    <n v="3"/>
    <n v="50"/>
    <n v="150"/>
  </r>
  <r>
    <x v="17"/>
    <s v="019"/>
    <x v="1"/>
    <x v="1"/>
    <s v="Camiseta"/>
    <x v="1"/>
    <n v="5"/>
    <n v="50"/>
    <n v="250"/>
  </r>
  <r>
    <x v="18"/>
    <s v="020"/>
    <x v="2"/>
    <x v="2"/>
    <s v="Tênis"/>
    <x v="2"/>
    <n v="4"/>
    <n v="200"/>
    <n v="800"/>
  </r>
  <r>
    <x v="19"/>
    <s v="021"/>
    <x v="1"/>
    <x v="1"/>
    <s v="Tênis"/>
    <x v="2"/>
    <n v="5"/>
    <n v="200"/>
    <n v="1000"/>
  </r>
  <r>
    <x v="7"/>
    <s v="022"/>
    <x v="1"/>
    <x v="3"/>
    <s v="Relógio"/>
    <x v="0"/>
    <n v="1"/>
    <n v="300"/>
    <n v="300"/>
  </r>
  <r>
    <x v="20"/>
    <s v="023"/>
    <x v="2"/>
    <x v="1"/>
    <s v="Camiseta"/>
    <x v="1"/>
    <n v="5"/>
    <n v="50"/>
    <n v="250"/>
  </r>
  <r>
    <x v="21"/>
    <s v="024"/>
    <x v="1"/>
    <x v="2"/>
    <s v="Mochila"/>
    <x v="0"/>
    <n v="3"/>
    <n v="180"/>
    <n v="540"/>
  </r>
  <r>
    <x v="22"/>
    <s v="025"/>
    <x v="0"/>
    <x v="2"/>
    <s v="Tênis"/>
    <x v="2"/>
    <n v="5"/>
    <n v="200"/>
    <n v="1000"/>
  </r>
  <r>
    <x v="23"/>
    <s v="026"/>
    <x v="3"/>
    <x v="1"/>
    <s v="Relógio"/>
    <x v="0"/>
    <n v="4"/>
    <n v="300"/>
    <n v="1200"/>
  </r>
  <r>
    <x v="24"/>
    <s v="027"/>
    <x v="2"/>
    <x v="2"/>
    <s v="Camiseta"/>
    <x v="1"/>
    <n v="3"/>
    <n v="50"/>
    <n v="150"/>
  </r>
  <r>
    <x v="25"/>
    <s v="028"/>
    <x v="1"/>
    <x v="2"/>
    <s v="Jaqueta"/>
    <x v="1"/>
    <n v="4"/>
    <n v="250"/>
    <n v="1000"/>
  </r>
  <r>
    <x v="26"/>
    <s v="029"/>
    <x v="0"/>
    <x v="2"/>
    <s v="Camiseta"/>
    <x v="1"/>
    <n v="5"/>
    <n v="50"/>
    <n v="250"/>
  </r>
  <r>
    <x v="27"/>
    <s v="030"/>
    <x v="0"/>
    <x v="3"/>
    <s v="Mochila"/>
    <x v="0"/>
    <n v="3"/>
    <n v="180"/>
    <n v="540"/>
  </r>
  <r>
    <x v="28"/>
    <s v="031"/>
    <x v="1"/>
    <x v="3"/>
    <s v="Camiseta"/>
    <x v="1"/>
    <n v="1"/>
    <n v="50"/>
    <n v="50"/>
  </r>
  <r>
    <x v="3"/>
    <s v="032"/>
    <x v="0"/>
    <x v="3"/>
    <s v="Relógio"/>
    <x v="0"/>
    <n v="1"/>
    <n v="300"/>
    <n v="300"/>
  </r>
  <r>
    <x v="29"/>
    <s v="033"/>
    <x v="0"/>
    <x v="0"/>
    <s v="Mochila"/>
    <x v="0"/>
    <n v="1"/>
    <n v="180"/>
    <n v="180"/>
  </r>
  <r>
    <x v="13"/>
    <s v="034"/>
    <x v="2"/>
    <x v="2"/>
    <s v="Calça Jeans"/>
    <x v="1"/>
    <n v="1"/>
    <n v="120"/>
    <n v="120"/>
  </r>
  <r>
    <x v="30"/>
    <s v="035"/>
    <x v="2"/>
    <x v="3"/>
    <s v="Camiseta"/>
    <x v="1"/>
    <n v="3"/>
    <n v="50"/>
    <n v="150"/>
  </r>
  <r>
    <x v="31"/>
    <s v="036"/>
    <x v="1"/>
    <x v="0"/>
    <s v="Calça Jeans"/>
    <x v="1"/>
    <n v="1"/>
    <n v="120"/>
    <n v="120"/>
  </r>
  <r>
    <x v="32"/>
    <s v="037"/>
    <x v="0"/>
    <x v="0"/>
    <s v="Jaqueta"/>
    <x v="1"/>
    <n v="5"/>
    <n v="250"/>
    <n v="1250"/>
  </r>
  <r>
    <x v="33"/>
    <s v="038"/>
    <x v="4"/>
    <x v="1"/>
    <s v="Mochila"/>
    <x v="0"/>
    <n v="2"/>
    <n v="180"/>
    <n v="360"/>
  </r>
  <r>
    <x v="34"/>
    <s v="039"/>
    <x v="0"/>
    <x v="3"/>
    <s v="Tênis"/>
    <x v="2"/>
    <n v="5"/>
    <n v="200"/>
    <n v="1000"/>
  </r>
  <r>
    <x v="35"/>
    <s v="040"/>
    <x v="0"/>
    <x v="1"/>
    <s v="Calça Jeans"/>
    <x v="1"/>
    <n v="1"/>
    <n v="120"/>
    <n v="120"/>
  </r>
  <r>
    <x v="36"/>
    <s v="041"/>
    <x v="1"/>
    <x v="2"/>
    <s v="Tênis"/>
    <x v="2"/>
    <n v="5"/>
    <n v="200"/>
    <n v="1000"/>
  </r>
  <r>
    <x v="37"/>
    <s v="042"/>
    <x v="2"/>
    <x v="3"/>
    <s v="Relógio"/>
    <x v="0"/>
    <n v="1"/>
    <n v="300"/>
    <n v="300"/>
  </r>
  <r>
    <x v="38"/>
    <s v="043"/>
    <x v="4"/>
    <x v="1"/>
    <s v="Mochila"/>
    <x v="0"/>
    <n v="3"/>
    <n v="180"/>
    <n v="540"/>
  </r>
  <r>
    <x v="39"/>
    <s v="044"/>
    <x v="1"/>
    <x v="0"/>
    <s v="Relógio"/>
    <x v="0"/>
    <n v="4"/>
    <n v="300"/>
    <n v="1200"/>
  </r>
  <r>
    <x v="24"/>
    <s v="045"/>
    <x v="0"/>
    <x v="3"/>
    <s v="Calça Jeans"/>
    <x v="1"/>
    <n v="4"/>
    <n v="120"/>
    <n v="480"/>
  </r>
  <r>
    <x v="40"/>
    <s v="046"/>
    <x v="2"/>
    <x v="3"/>
    <s v="Relógio"/>
    <x v="0"/>
    <n v="2"/>
    <n v="300"/>
    <n v="600"/>
  </r>
  <r>
    <x v="41"/>
    <s v="047"/>
    <x v="2"/>
    <x v="0"/>
    <s v="Jaqueta"/>
    <x v="1"/>
    <n v="1"/>
    <n v="250"/>
    <n v="250"/>
  </r>
  <r>
    <x v="42"/>
    <s v="048"/>
    <x v="3"/>
    <x v="1"/>
    <s v="Mochila"/>
    <x v="0"/>
    <n v="3"/>
    <n v="180"/>
    <n v="540"/>
  </r>
  <r>
    <x v="43"/>
    <s v="049"/>
    <x v="2"/>
    <x v="1"/>
    <s v="Mochila"/>
    <x v="0"/>
    <n v="4"/>
    <n v="180"/>
    <n v="720"/>
  </r>
  <r>
    <x v="44"/>
    <s v="050"/>
    <x v="2"/>
    <x v="1"/>
    <s v="Relógio"/>
    <x v="0"/>
    <n v="3"/>
    <n v="300"/>
    <n v="900"/>
  </r>
  <r>
    <x v="45"/>
    <s v="051"/>
    <x v="3"/>
    <x v="3"/>
    <s v="Relógio"/>
    <x v="0"/>
    <n v="4"/>
    <n v="300"/>
    <n v="1200"/>
  </r>
  <r>
    <x v="46"/>
    <s v="052"/>
    <x v="1"/>
    <x v="1"/>
    <s v="Calça Jeans"/>
    <x v="1"/>
    <n v="2"/>
    <n v="120"/>
    <n v="240"/>
  </r>
  <r>
    <x v="47"/>
    <s v="053"/>
    <x v="2"/>
    <x v="3"/>
    <s v="Tênis"/>
    <x v="2"/>
    <n v="2"/>
    <n v="200"/>
    <n v="400"/>
  </r>
  <r>
    <x v="48"/>
    <s v="054"/>
    <x v="4"/>
    <x v="0"/>
    <s v="Jaqueta"/>
    <x v="1"/>
    <n v="1"/>
    <n v="250"/>
    <n v="250"/>
  </r>
  <r>
    <x v="49"/>
    <s v="055"/>
    <x v="3"/>
    <x v="1"/>
    <s v="Calça Jeans"/>
    <x v="1"/>
    <n v="4"/>
    <n v="120"/>
    <n v="480"/>
  </r>
  <r>
    <x v="50"/>
    <s v="056"/>
    <x v="2"/>
    <x v="0"/>
    <s v="Jaqueta"/>
    <x v="1"/>
    <n v="1"/>
    <n v="250"/>
    <n v="250"/>
  </r>
  <r>
    <x v="51"/>
    <s v="057"/>
    <x v="0"/>
    <x v="3"/>
    <s v="Calça Jeans"/>
    <x v="1"/>
    <n v="3"/>
    <n v="120"/>
    <n v="360"/>
  </r>
  <r>
    <x v="52"/>
    <s v="058"/>
    <x v="0"/>
    <x v="1"/>
    <s v="Calça Jeans"/>
    <x v="1"/>
    <n v="2"/>
    <n v="120"/>
    <n v="240"/>
  </r>
  <r>
    <x v="53"/>
    <s v="059"/>
    <x v="0"/>
    <x v="0"/>
    <s v="Camiseta"/>
    <x v="1"/>
    <n v="4"/>
    <n v="50"/>
    <n v="200"/>
  </r>
  <r>
    <x v="19"/>
    <s v="060"/>
    <x v="3"/>
    <x v="1"/>
    <s v="Camiseta"/>
    <x v="1"/>
    <n v="1"/>
    <n v="50"/>
    <n v="50"/>
  </r>
  <r>
    <x v="54"/>
    <s v="061"/>
    <x v="0"/>
    <x v="1"/>
    <s v="Jaqueta"/>
    <x v="1"/>
    <n v="2"/>
    <n v="250"/>
    <n v="500"/>
  </r>
  <r>
    <x v="55"/>
    <s v="062"/>
    <x v="2"/>
    <x v="0"/>
    <s v="Camiseta"/>
    <x v="1"/>
    <n v="2"/>
    <n v="50"/>
    <n v="100"/>
  </r>
  <r>
    <x v="56"/>
    <s v="063"/>
    <x v="1"/>
    <x v="2"/>
    <s v="Camiseta"/>
    <x v="1"/>
    <n v="4"/>
    <n v="50"/>
    <n v="200"/>
  </r>
  <r>
    <x v="51"/>
    <s v="064"/>
    <x v="3"/>
    <x v="3"/>
    <s v="Mochila"/>
    <x v="0"/>
    <n v="1"/>
    <n v="180"/>
    <n v="180"/>
  </r>
  <r>
    <x v="57"/>
    <s v="065"/>
    <x v="1"/>
    <x v="2"/>
    <s v="Relógio"/>
    <x v="0"/>
    <n v="2"/>
    <n v="300"/>
    <n v="600"/>
  </r>
  <r>
    <x v="39"/>
    <s v="066"/>
    <x v="2"/>
    <x v="0"/>
    <s v="Mochila"/>
    <x v="0"/>
    <n v="4"/>
    <n v="180"/>
    <n v="720"/>
  </r>
  <r>
    <x v="58"/>
    <s v="067"/>
    <x v="3"/>
    <x v="2"/>
    <s v="Mochila"/>
    <x v="0"/>
    <n v="5"/>
    <n v="180"/>
    <n v="900"/>
  </r>
  <r>
    <x v="59"/>
    <s v="068"/>
    <x v="2"/>
    <x v="0"/>
    <s v="Tênis"/>
    <x v="2"/>
    <n v="3"/>
    <n v="200"/>
    <n v="600"/>
  </r>
  <r>
    <x v="60"/>
    <s v="069"/>
    <x v="4"/>
    <x v="3"/>
    <s v="Jaqueta"/>
    <x v="1"/>
    <n v="3"/>
    <n v="250"/>
    <n v="750"/>
  </r>
  <r>
    <x v="61"/>
    <s v="070"/>
    <x v="2"/>
    <x v="1"/>
    <s v="Mochila"/>
    <x v="0"/>
    <n v="4"/>
    <n v="180"/>
    <n v="720"/>
  </r>
  <r>
    <x v="39"/>
    <s v="071"/>
    <x v="2"/>
    <x v="0"/>
    <s v="Jaqueta"/>
    <x v="1"/>
    <n v="4"/>
    <n v="250"/>
    <n v="1000"/>
  </r>
  <r>
    <x v="62"/>
    <s v="072"/>
    <x v="2"/>
    <x v="1"/>
    <s v="Relógio"/>
    <x v="0"/>
    <n v="1"/>
    <n v="300"/>
    <n v="300"/>
  </r>
  <r>
    <x v="63"/>
    <s v="073"/>
    <x v="1"/>
    <x v="1"/>
    <s v="Mochila"/>
    <x v="0"/>
    <n v="5"/>
    <n v="180"/>
    <n v="900"/>
  </r>
  <r>
    <x v="64"/>
    <s v="074"/>
    <x v="3"/>
    <x v="2"/>
    <s v="Tênis"/>
    <x v="2"/>
    <n v="1"/>
    <n v="200"/>
    <n v="200"/>
  </r>
  <r>
    <x v="33"/>
    <s v="075"/>
    <x v="3"/>
    <x v="1"/>
    <s v="Tênis"/>
    <x v="2"/>
    <n v="4"/>
    <n v="200"/>
    <n v="800"/>
  </r>
  <r>
    <x v="13"/>
    <s v="076"/>
    <x v="1"/>
    <x v="2"/>
    <s v="Relógio"/>
    <x v="0"/>
    <n v="4"/>
    <n v="300"/>
    <n v="1200"/>
  </r>
  <r>
    <x v="65"/>
    <s v="077"/>
    <x v="1"/>
    <x v="2"/>
    <s v="Jaqueta"/>
    <x v="1"/>
    <n v="2"/>
    <n v="250"/>
    <n v="500"/>
  </r>
  <r>
    <x v="66"/>
    <s v="078"/>
    <x v="0"/>
    <x v="1"/>
    <s v="Jaqueta"/>
    <x v="1"/>
    <n v="3"/>
    <n v="250"/>
    <n v="750"/>
  </r>
  <r>
    <x v="67"/>
    <s v="079"/>
    <x v="4"/>
    <x v="2"/>
    <s v="Tênis"/>
    <x v="2"/>
    <n v="1"/>
    <n v="200"/>
    <n v="200"/>
  </r>
  <r>
    <x v="68"/>
    <s v="080"/>
    <x v="0"/>
    <x v="2"/>
    <s v="Camiseta"/>
    <x v="1"/>
    <n v="2"/>
    <n v="50"/>
    <n v="100"/>
  </r>
  <r>
    <x v="69"/>
    <s v="081"/>
    <x v="1"/>
    <x v="0"/>
    <s v="Tênis"/>
    <x v="2"/>
    <n v="5"/>
    <n v="200"/>
    <n v="1000"/>
  </r>
  <r>
    <x v="13"/>
    <s v="082"/>
    <x v="0"/>
    <x v="1"/>
    <s v="Mochila"/>
    <x v="0"/>
    <n v="4"/>
    <n v="180"/>
    <n v="720"/>
  </r>
  <r>
    <x v="70"/>
    <s v="083"/>
    <x v="1"/>
    <x v="2"/>
    <s v="Relógio"/>
    <x v="0"/>
    <n v="4"/>
    <n v="300"/>
    <n v="1200"/>
  </r>
  <r>
    <x v="71"/>
    <s v="084"/>
    <x v="3"/>
    <x v="2"/>
    <s v="Tênis"/>
    <x v="2"/>
    <n v="4"/>
    <n v="200"/>
    <n v="800"/>
  </r>
  <r>
    <x v="2"/>
    <s v="085"/>
    <x v="1"/>
    <x v="1"/>
    <s v="Relógio"/>
    <x v="0"/>
    <n v="5"/>
    <n v="300"/>
    <n v="1500"/>
  </r>
  <r>
    <x v="72"/>
    <s v="086"/>
    <x v="2"/>
    <x v="1"/>
    <s v="Jaqueta"/>
    <x v="1"/>
    <n v="4"/>
    <n v="250"/>
    <n v="1000"/>
  </r>
  <r>
    <x v="73"/>
    <s v="087"/>
    <x v="1"/>
    <x v="3"/>
    <s v="Jaqueta"/>
    <x v="1"/>
    <n v="5"/>
    <n v="250"/>
    <n v="1250"/>
  </r>
  <r>
    <x v="74"/>
    <s v="088"/>
    <x v="3"/>
    <x v="2"/>
    <s v="Relógio"/>
    <x v="0"/>
    <n v="2"/>
    <n v="300"/>
    <n v="600"/>
  </r>
  <r>
    <x v="75"/>
    <s v="089"/>
    <x v="2"/>
    <x v="3"/>
    <s v="Camiseta"/>
    <x v="1"/>
    <n v="3"/>
    <n v="50"/>
    <n v="150"/>
  </r>
  <r>
    <x v="76"/>
    <s v="090"/>
    <x v="0"/>
    <x v="3"/>
    <s v="Tênis"/>
    <x v="2"/>
    <n v="1"/>
    <n v="200"/>
    <n v="200"/>
  </r>
  <r>
    <x v="77"/>
    <s v="091"/>
    <x v="4"/>
    <x v="2"/>
    <s v="Mochila"/>
    <x v="0"/>
    <n v="4"/>
    <n v="180"/>
    <n v="720"/>
  </r>
  <r>
    <x v="78"/>
    <s v="092"/>
    <x v="2"/>
    <x v="1"/>
    <s v="Relógio"/>
    <x v="0"/>
    <n v="5"/>
    <n v="300"/>
    <n v="1500"/>
  </r>
  <r>
    <x v="79"/>
    <s v="093"/>
    <x v="3"/>
    <x v="1"/>
    <s v="Tênis"/>
    <x v="2"/>
    <n v="3"/>
    <n v="200"/>
    <n v="600"/>
  </r>
  <r>
    <x v="10"/>
    <s v="094"/>
    <x v="3"/>
    <x v="1"/>
    <s v="Jaqueta"/>
    <x v="1"/>
    <n v="4"/>
    <n v="250"/>
    <n v="1000"/>
  </r>
  <r>
    <x v="80"/>
    <s v="095"/>
    <x v="0"/>
    <x v="1"/>
    <s v="Mochila"/>
    <x v="0"/>
    <n v="3"/>
    <n v="180"/>
    <n v="540"/>
  </r>
  <r>
    <x v="81"/>
    <s v="096"/>
    <x v="4"/>
    <x v="3"/>
    <s v="Camiseta"/>
    <x v="1"/>
    <n v="1"/>
    <n v="50"/>
    <n v="50"/>
  </r>
  <r>
    <x v="66"/>
    <s v="097"/>
    <x v="3"/>
    <x v="2"/>
    <s v="Jaqueta"/>
    <x v="1"/>
    <n v="3"/>
    <n v="250"/>
    <n v="750"/>
  </r>
  <r>
    <x v="79"/>
    <s v="098"/>
    <x v="1"/>
    <x v="3"/>
    <s v="Tênis"/>
    <x v="2"/>
    <n v="4"/>
    <n v="200"/>
    <n v="800"/>
  </r>
  <r>
    <x v="82"/>
    <s v="099"/>
    <x v="4"/>
    <x v="3"/>
    <s v="Camiseta"/>
    <x v="1"/>
    <n v="4"/>
    <n v="50"/>
    <n v="200"/>
  </r>
  <r>
    <x v="83"/>
    <s v="100"/>
    <x v="4"/>
    <x v="2"/>
    <s v="Mochila"/>
    <x v="0"/>
    <n v="4"/>
    <n v="180"/>
    <n v="72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8459E2-AED9-4519-865E-7A4056F41308}" name="Tabela dinâmica7" cacheId="5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4">
  <location ref="L2:M15" firstHeaderRow="1" firstDataRow="1" firstDataCol="1"/>
  <pivotFields count="10">
    <pivotField numFmtId="16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>
      <items count="6">
        <item x="0"/>
        <item x="4"/>
        <item x="2"/>
        <item x="3"/>
        <item x="1"/>
        <item t="default"/>
      </items>
    </pivotField>
    <pivotField showAll="0">
      <items count="5">
        <item x="1"/>
        <item x="0"/>
        <item x="3"/>
        <item x="2"/>
        <item t="default"/>
      </items>
    </pivotField>
    <pivotField showAll="0"/>
    <pivotField showAll="0">
      <items count="4">
        <item x="0"/>
        <item x="2"/>
        <item x="1"/>
        <item t="default"/>
      </items>
    </pivotField>
    <pivotField showAll="0"/>
    <pivotField showAll="0"/>
    <pivotField dataField="1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9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oma de Receita Total" fld="8" baseField="0" baseItem="0" numFmtId="44"/>
  </dataFields>
  <formats count="1">
    <format dxfId="2">
      <pivotArea outline="0" collapsedLevelsAreSubtotals="1" fieldPosition="0"/>
    </format>
  </formats>
  <chartFormats count="1">
    <chartFormat chart="3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8B11FD-E2A3-485C-B5B1-EAC2B02525C8}" name="Tabela dinâmica6" cacheId="5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4">
  <location ref="I2:J6" firstHeaderRow="1" firstDataRow="1" firstDataCol="1"/>
  <pivotFields count="10">
    <pivotField numFmtId="16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>
      <items count="6">
        <item x="0"/>
        <item x="4"/>
        <item x="2"/>
        <item x="3"/>
        <item x="1"/>
        <item t="default"/>
      </items>
    </pivotField>
    <pivotField showAll="0">
      <items count="5">
        <item x="1"/>
        <item x="0"/>
        <item x="3"/>
        <item x="2"/>
        <item t="default"/>
      </items>
    </pivotField>
    <pivotField showAll="0"/>
    <pivotField axis="axisRow" showAll="0">
      <items count="4">
        <item x="0"/>
        <item x="2"/>
        <item x="1"/>
        <item t="default"/>
      </items>
    </pivotField>
    <pivotField showAll="0"/>
    <pivotField showAll="0"/>
    <pivotField dataField="1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5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oma de Receita Total" fld="8" baseField="0" baseItem="0" numFmtId="44"/>
  </dataFields>
  <formats count="1">
    <format dxfId="3">
      <pivotArea outline="0" collapsedLevelsAreSubtotals="1" fieldPosition="0"/>
    </format>
  </formats>
  <chartFormats count="1">
    <chartFormat chart="3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294EC4-4B8B-4664-B8AA-6BC6B94CC8C5}" name="Tabela dinâmica5" cacheId="5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4">
  <location ref="F2:G8" firstHeaderRow="1" firstDataRow="1" firstDataCol="1"/>
  <pivotFields count="10">
    <pivotField numFmtId="16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axis="axisRow" showAll="0">
      <items count="6">
        <item x="0"/>
        <item x="4"/>
        <item x="2"/>
        <item x="3"/>
        <item x="1"/>
        <item t="default"/>
      </items>
    </pivotField>
    <pivotField showAll="0">
      <items count="5">
        <item x="1"/>
        <item x="0"/>
        <item x="3"/>
        <item x="2"/>
        <item t="default"/>
      </items>
    </pivotField>
    <pivotField showAll="0"/>
    <pivotField showAll="0">
      <items count="4">
        <item x="0"/>
        <item x="2"/>
        <item x="1"/>
        <item t="default"/>
      </items>
    </pivotField>
    <pivotField showAll="0"/>
    <pivotField showAll="0"/>
    <pivotField dataField="1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oma de Receita Total" fld="8" baseField="0" baseItem="0" numFmtId="44"/>
  </dataFields>
  <formats count="1">
    <format dxfId="4">
      <pivotArea outline="0" collapsedLevelsAreSubtotals="1" fieldPosition="0"/>
    </format>
  </formats>
  <chartFormats count="1">
    <chartFormat chart="3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F8678B-94F5-43AB-B54B-0F83DA70563B}" name="Tabela dinâmica4" cacheId="5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8">
  <location ref="C2:D7" firstHeaderRow="1" firstDataRow="1" firstDataCol="1"/>
  <pivotFields count="10">
    <pivotField numFmtId="16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>
      <items count="6">
        <item x="0"/>
        <item x="4"/>
        <item x="2"/>
        <item x="3"/>
        <item x="1"/>
        <item t="default"/>
      </items>
    </pivotField>
    <pivotField axis="axisRow" showAll="0">
      <items count="5">
        <item x="1"/>
        <item x="0"/>
        <item x="3"/>
        <item x="2"/>
        <item t="default"/>
      </items>
    </pivotField>
    <pivotField showAll="0"/>
    <pivotField showAll="0">
      <items count="4">
        <item x="0"/>
        <item x="2"/>
        <item x="1"/>
        <item t="default"/>
      </items>
    </pivotField>
    <pivotField showAll="0"/>
    <pivotField showAll="0"/>
    <pivotField dataField="1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oma de Receita Total" fld="8" baseField="0" baseItem="0" numFmtId="44"/>
  </dataFields>
  <formats count="1">
    <format dxfId="5">
      <pivotArea outline="0" collapsedLevelsAreSubtotals="1" fieldPosition="0"/>
    </format>
  </format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E11970-66FD-4C96-8253-226894D97819}" name="Tabela dinâmica3" cacheId="5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10:A11" firstHeaderRow="1" firstDataRow="1" firstDataCol="0"/>
  <pivotFields count="10">
    <pivotField numFmtId="16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>
      <items count="6">
        <item x="0"/>
        <item x="4"/>
        <item x="2"/>
        <item x="3"/>
        <item x="1"/>
        <item t="default"/>
      </items>
    </pivotField>
    <pivotField showAll="0">
      <items count="5">
        <item x="1"/>
        <item x="0"/>
        <item x="3"/>
        <item x="2"/>
        <item t="default"/>
      </items>
    </pivotField>
    <pivotField showAll="0"/>
    <pivotField showAll="0">
      <items count="4">
        <item x="0"/>
        <item x="2"/>
        <item x="1"/>
        <item t="default"/>
      </items>
    </pivotField>
    <pivotField dataField="1"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Items count="1">
    <i/>
  </rowItems>
  <colItems count="1">
    <i/>
  </colItems>
  <dataFields count="1">
    <dataField name="Soma de Quantidade" fld="6" baseField="0" baseItem="0"/>
  </dataFields>
  <formats count="1">
    <format dxfId="6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E25299-068B-464A-8648-6F639181DFA3}" name="Tabela dinâmica2" cacheId="5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6:A7" firstHeaderRow="1" firstDataRow="1" firstDataCol="0"/>
  <pivotFields count="10">
    <pivotField numFmtId="16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showAll="0"/>
    <pivotField showAll="0">
      <items count="6">
        <item x="0"/>
        <item x="4"/>
        <item x="2"/>
        <item x="3"/>
        <item x="1"/>
        <item t="default"/>
      </items>
    </pivotField>
    <pivotField showAll="0">
      <items count="5">
        <item x="1"/>
        <item x="0"/>
        <item x="3"/>
        <item x="2"/>
        <item t="default"/>
      </items>
    </pivotField>
    <pivotField showAll="0"/>
    <pivotField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Items count="1">
    <i/>
  </rowItems>
  <colItems count="1">
    <i/>
  </colItems>
  <dataFields count="1">
    <dataField name="Contagem de ID Venda" fld="1" subtotal="count" baseField="0" baseItem="0"/>
  </dataFields>
  <formats count="1">
    <format dxfId="7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6534381-D8DA-48BA-BA1F-48693D9F076E}" name="Tabela dinâmica1" cacheId="5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2:A3" firstHeaderRow="1" firstDataRow="1" firstDataCol="0"/>
  <pivotFields count="10">
    <pivotField numFmtId="16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>
      <items count="6">
        <item x="0"/>
        <item x="4"/>
        <item x="2"/>
        <item x="3"/>
        <item x="1"/>
        <item t="default"/>
      </items>
    </pivotField>
    <pivotField showAll="0">
      <items count="5">
        <item x="1"/>
        <item x="0"/>
        <item x="3"/>
        <item x="2"/>
        <item t="default"/>
      </items>
    </pivotField>
    <pivotField showAll="0"/>
    <pivotField showAll="0">
      <items count="4">
        <item x="0"/>
        <item x="2"/>
        <item x="1"/>
        <item t="default"/>
      </items>
    </pivotField>
    <pivotField showAll="0"/>
    <pivotField showAll="0"/>
    <pivotField dataField="1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Items count="1">
    <i/>
  </rowItems>
  <colItems count="1">
    <i/>
  </colItems>
  <dataFields count="1">
    <dataField name="Soma de Receita Total" fld="8" baseField="0" baseItem="0" numFmtId="44"/>
  </dataFields>
  <formats count="1">
    <format dxfId="8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Vendedor" xr10:uid="{0BBCDCE1-4225-45FE-9145-FF6A9EDC1870}" sourceName="Vendedor">
  <pivotTables>
    <pivotTable tabId="3" name="Tabela dinâmica1"/>
    <pivotTable tabId="3" name="Tabela dinâmica2"/>
    <pivotTable tabId="3" name="Tabela dinâmica3"/>
    <pivotTable tabId="3" name="Tabela dinâmica4"/>
    <pivotTable tabId="3" name="Tabela dinâmica5"/>
    <pivotTable tabId="3" name="Tabela dinâmica6"/>
    <pivotTable tabId="3" name="Tabela dinâmica7"/>
  </pivotTables>
  <data>
    <tabular pivotCacheId="1601819892">
      <items count="5">
        <i x="0" s="1"/>
        <i x="4" s="1"/>
        <i x="2" s="1"/>
        <i x="3" s="1"/>
        <i x="1" s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Região" xr10:uid="{E30321FA-8C70-4B40-A327-FB2627D29014}" sourceName="Região">
  <pivotTables>
    <pivotTable tabId="3" name="Tabela dinâmica1"/>
    <pivotTable tabId="3" name="Tabela dinâmica2"/>
    <pivotTable tabId="3" name="Tabela dinâmica3"/>
    <pivotTable tabId="3" name="Tabela dinâmica4"/>
    <pivotTable tabId="3" name="Tabela dinâmica5"/>
    <pivotTable tabId="3" name="Tabela dinâmica6"/>
    <pivotTable tabId="3" name="Tabela dinâmica7"/>
  </pivotTables>
  <data>
    <tabular pivotCacheId="1601819892">
      <items count="4">
        <i x="1" s="1"/>
        <i x="0" s="1"/>
        <i x="3" s="1"/>
        <i x="2" s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Categoria" xr10:uid="{BED07F9D-BC89-4B51-8234-338C4E3046D5}" sourceName="Categoria">
  <pivotTables>
    <pivotTable tabId="3" name="Tabela dinâmica1"/>
    <pivotTable tabId="3" name="Tabela dinâmica2"/>
    <pivotTable tabId="3" name="Tabela dinâmica3"/>
    <pivotTable tabId="3" name="Tabela dinâmica4"/>
    <pivotTable tabId="3" name="Tabela dinâmica5"/>
    <pivotTable tabId="3" name="Tabela dinâmica6"/>
    <pivotTable tabId="3" name="Tabela dinâmica7"/>
  </pivotTables>
  <data>
    <tabular pivotCacheId="1601819892">
      <items count="3">
        <i x="0" s="1"/>
        <i x="2" s="1"/>
        <i x="1" s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eses" xr10:uid="{09D303B0-2398-423A-87BD-1335A050B82A}" sourceName="Meses">
  <pivotTables>
    <pivotTable tabId="3" name="Tabela dinâmica1"/>
    <pivotTable tabId="3" name="Tabela dinâmica2"/>
    <pivotTable tabId="3" name="Tabela dinâmica3"/>
    <pivotTable tabId="3" name="Tabela dinâmica4"/>
    <pivotTable tabId="3" name="Tabela dinâmica5"/>
    <pivotTable tabId="3" name="Tabela dinâmica6"/>
    <pivotTable tabId="3" name="Tabela dinâmica7"/>
  </pivotTables>
  <data>
    <tabular pivotCacheId="1601819892">
      <items count="14">
        <i x="1" s="1"/>
        <i x="2" s="1"/>
        <i x="3" s="1"/>
        <i x="4" s="1"/>
        <i x="5" s="1"/>
        <i x="6" s="1"/>
        <i x="7" s="1"/>
        <i x="8" s="1"/>
        <i x="9" s="1"/>
        <i x="10" s="1"/>
        <i x="11" s="1"/>
        <i x="12" s="1"/>
        <i x="0" s="1" nd="1"/>
        <i x="13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Vendedor" xr10:uid="{AC3B8F77-26DD-4324-9D96-5F69C36CFB4E}" cache="SegmentaçãodeDados_Vendedor" caption="Vendedor" style="SlicerStyleDark1 2" rowHeight="241300"/>
  <slicer name="Região" xr10:uid="{37B85EC1-76E3-4A88-A7CD-78352E30B209}" cache="SegmentaçãodeDados_Região" caption="Região" style="SlicerStyleDark1 2" rowHeight="241300"/>
  <slicer name="Categoria" xr10:uid="{22B54ED4-DEAB-4BC6-AE55-C3E5A30726C9}" cache="SegmentaçãodeDados_Categoria" caption="Categoria" style="SlicerStyleDark1 2" rowHeight="241300"/>
  <slicer name="Meses" xr10:uid="{547F8108-8F7C-4C6F-B31E-859B45C8AD12}" cache="SegmentaçãodeDados_Meses" caption="Meses" columnCount="3" style="SlicerStyleDark1 2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Vendas" displayName="TabelaVendas" ref="A1:I101">
  <autoFilter ref="A1:I101" xr:uid="{00000000-0009-0000-0100-000001000000}"/>
  <tableColumns count="9">
    <tableColumn id="1" xr3:uid="{00000000-0010-0000-0000-000001000000}" name="Data da Venda"/>
    <tableColumn id="2" xr3:uid="{00000000-0010-0000-0000-000002000000}" name="ID Venda"/>
    <tableColumn id="3" xr3:uid="{00000000-0010-0000-0000-000003000000}" name="Vendedor"/>
    <tableColumn id="4" xr3:uid="{00000000-0010-0000-0000-000004000000}" name="Região"/>
    <tableColumn id="5" xr3:uid="{00000000-0010-0000-0000-000005000000}" name="Produto"/>
    <tableColumn id="6" xr3:uid="{00000000-0010-0000-0000-000006000000}" name="Categoria"/>
    <tableColumn id="7" xr3:uid="{00000000-0010-0000-0000-000007000000}" name="Quantidade"/>
    <tableColumn id="8" xr3:uid="{00000000-0010-0000-0000-000008000000}" name="Preço Unitário"/>
    <tableColumn id="9" xr3:uid="{00000000-0010-0000-0000-000009000000}" name="Receita Total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1"/>
  <sheetViews>
    <sheetView workbookViewId="0">
      <selection activeCell="A65" sqref="A65"/>
    </sheetView>
  </sheetViews>
  <sheetFormatPr defaultRowHeight="15" x14ac:dyDescent="0.25"/>
  <cols>
    <col min="1" max="1" width="18.42578125" bestFit="1" customWidth="1"/>
    <col min="2" max="2" width="13.5703125" bestFit="1" customWidth="1"/>
    <col min="3" max="3" width="14.42578125" bestFit="1" customWidth="1"/>
    <col min="4" max="4" width="11.5703125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2">
        <v>45353</v>
      </c>
      <c r="B2" t="s">
        <v>9</v>
      </c>
      <c r="C2" t="s">
        <v>10</v>
      </c>
      <c r="D2" t="s">
        <v>11</v>
      </c>
      <c r="E2" t="s">
        <v>12</v>
      </c>
      <c r="F2" t="s">
        <v>13</v>
      </c>
      <c r="G2">
        <v>3</v>
      </c>
      <c r="H2">
        <v>300</v>
      </c>
      <c r="I2">
        <v>900</v>
      </c>
    </row>
    <row r="3" spans="1:9" x14ac:dyDescent="0.25">
      <c r="A3" s="2">
        <v>45320</v>
      </c>
      <c r="B3" t="s">
        <v>14</v>
      </c>
      <c r="C3" t="s">
        <v>15</v>
      </c>
      <c r="D3" t="s">
        <v>11</v>
      </c>
      <c r="E3" t="s">
        <v>16</v>
      </c>
      <c r="F3" t="s">
        <v>17</v>
      </c>
      <c r="G3">
        <v>5</v>
      </c>
      <c r="H3">
        <v>120</v>
      </c>
      <c r="I3">
        <v>600</v>
      </c>
    </row>
    <row r="4" spans="1:9" x14ac:dyDescent="0.25">
      <c r="A4" s="2">
        <v>45556</v>
      </c>
      <c r="B4" t="s">
        <v>18</v>
      </c>
      <c r="C4" t="s">
        <v>19</v>
      </c>
      <c r="D4" t="s">
        <v>20</v>
      </c>
      <c r="E4" t="s">
        <v>21</v>
      </c>
      <c r="F4" t="s">
        <v>17</v>
      </c>
      <c r="G4">
        <v>4</v>
      </c>
      <c r="H4">
        <v>50</v>
      </c>
      <c r="I4">
        <v>200</v>
      </c>
    </row>
    <row r="5" spans="1:9" x14ac:dyDescent="0.25">
      <c r="A5" s="2">
        <v>45434</v>
      </c>
      <c r="B5" t="s">
        <v>22</v>
      </c>
      <c r="C5" t="s">
        <v>19</v>
      </c>
      <c r="D5" t="s">
        <v>23</v>
      </c>
      <c r="E5" t="s">
        <v>16</v>
      </c>
      <c r="F5" t="s">
        <v>17</v>
      </c>
      <c r="G5">
        <v>1</v>
      </c>
      <c r="H5">
        <v>120</v>
      </c>
      <c r="I5">
        <v>120</v>
      </c>
    </row>
    <row r="6" spans="1:9" x14ac:dyDescent="0.25">
      <c r="A6" s="2">
        <v>45475</v>
      </c>
      <c r="B6" t="s">
        <v>24</v>
      </c>
      <c r="C6" t="s">
        <v>25</v>
      </c>
      <c r="D6" t="s">
        <v>23</v>
      </c>
      <c r="E6" t="s">
        <v>16</v>
      </c>
      <c r="F6" t="s">
        <v>17</v>
      </c>
      <c r="G6">
        <v>2</v>
      </c>
      <c r="H6">
        <v>120</v>
      </c>
      <c r="I6">
        <v>240</v>
      </c>
    </row>
    <row r="7" spans="1:9" x14ac:dyDescent="0.25">
      <c r="A7" s="2">
        <v>45611</v>
      </c>
      <c r="B7" t="s">
        <v>26</v>
      </c>
      <c r="C7" t="s">
        <v>10</v>
      </c>
      <c r="D7" t="s">
        <v>27</v>
      </c>
      <c r="E7" t="s">
        <v>28</v>
      </c>
      <c r="F7" t="s">
        <v>29</v>
      </c>
      <c r="G7">
        <v>2</v>
      </c>
      <c r="H7">
        <v>200</v>
      </c>
      <c r="I7">
        <v>400</v>
      </c>
    </row>
    <row r="8" spans="1:9" x14ac:dyDescent="0.25">
      <c r="A8" s="2">
        <v>45384</v>
      </c>
      <c r="B8" t="s">
        <v>30</v>
      </c>
      <c r="C8" t="s">
        <v>31</v>
      </c>
      <c r="D8" t="s">
        <v>27</v>
      </c>
      <c r="E8" t="s">
        <v>16</v>
      </c>
      <c r="F8" t="s">
        <v>17</v>
      </c>
      <c r="G8">
        <v>3</v>
      </c>
      <c r="H8">
        <v>120</v>
      </c>
      <c r="I8">
        <v>360</v>
      </c>
    </row>
    <row r="9" spans="1:9" x14ac:dyDescent="0.25">
      <c r="A9" s="2">
        <v>45639</v>
      </c>
      <c r="B9" t="s">
        <v>32</v>
      </c>
      <c r="C9" t="s">
        <v>31</v>
      </c>
      <c r="D9" t="s">
        <v>11</v>
      </c>
      <c r="E9" t="s">
        <v>33</v>
      </c>
      <c r="F9" t="s">
        <v>17</v>
      </c>
      <c r="G9">
        <v>5</v>
      </c>
      <c r="H9">
        <v>250</v>
      </c>
      <c r="I9">
        <v>1250</v>
      </c>
    </row>
    <row r="10" spans="1:9" x14ac:dyDescent="0.25">
      <c r="A10" s="2">
        <v>45341</v>
      </c>
      <c r="B10" t="s">
        <v>34</v>
      </c>
      <c r="C10" t="s">
        <v>15</v>
      </c>
      <c r="D10" t="s">
        <v>27</v>
      </c>
      <c r="E10" t="s">
        <v>33</v>
      </c>
      <c r="F10" t="s">
        <v>17</v>
      </c>
      <c r="G10">
        <v>5</v>
      </c>
      <c r="H10">
        <v>250</v>
      </c>
      <c r="I10">
        <v>1250</v>
      </c>
    </row>
    <row r="11" spans="1:9" x14ac:dyDescent="0.25">
      <c r="A11" s="2">
        <v>45450</v>
      </c>
      <c r="B11" t="s">
        <v>35</v>
      </c>
      <c r="C11" t="s">
        <v>31</v>
      </c>
      <c r="D11" t="s">
        <v>11</v>
      </c>
      <c r="E11" t="s">
        <v>36</v>
      </c>
      <c r="F11" t="s">
        <v>13</v>
      </c>
      <c r="G11">
        <v>4</v>
      </c>
      <c r="H11">
        <v>180</v>
      </c>
      <c r="I11">
        <v>720</v>
      </c>
    </row>
    <row r="12" spans="1:9" x14ac:dyDescent="0.25">
      <c r="A12" s="2">
        <v>45368</v>
      </c>
      <c r="B12" t="s">
        <v>37</v>
      </c>
      <c r="C12" t="s">
        <v>19</v>
      </c>
      <c r="D12" t="s">
        <v>20</v>
      </c>
      <c r="E12" t="s">
        <v>12</v>
      </c>
      <c r="F12" t="s">
        <v>13</v>
      </c>
      <c r="G12">
        <v>2</v>
      </c>
      <c r="H12">
        <v>300</v>
      </c>
      <c r="I12">
        <v>600</v>
      </c>
    </row>
    <row r="13" spans="1:9" x14ac:dyDescent="0.25">
      <c r="A13" s="2">
        <v>45436</v>
      </c>
      <c r="B13" t="s">
        <v>38</v>
      </c>
      <c r="C13" t="s">
        <v>31</v>
      </c>
      <c r="D13" t="s">
        <v>27</v>
      </c>
      <c r="E13" t="s">
        <v>33</v>
      </c>
      <c r="F13" t="s">
        <v>17</v>
      </c>
      <c r="G13">
        <v>5</v>
      </c>
      <c r="H13">
        <v>250</v>
      </c>
      <c r="I13">
        <v>1250</v>
      </c>
    </row>
    <row r="14" spans="1:9" x14ac:dyDescent="0.25">
      <c r="A14" s="2">
        <v>45484</v>
      </c>
      <c r="B14" t="s">
        <v>39</v>
      </c>
      <c r="C14" t="s">
        <v>15</v>
      </c>
      <c r="D14" t="s">
        <v>23</v>
      </c>
      <c r="E14" t="s">
        <v>33</v>
      </c>
      <c r="F14" t="s">
        <v>17</v>
      </c>
      <c r="G14">
        <v>2</v>
      </c>
      <c r="H14">
        <v>250</v>
      </c>
      <c r="I14">
        <v>500</v>
      </c>
    </row>
    <row r="15" spans="1:9" x14ac:dyDescent="0.25">
      <c r="A15" s="2">
        <v>45479</v>
      </c>
      <c r="B15" t="s">
        <v>40</v>
      </c>
      <c r="C15" t="s">
        <v>19</v>
      </c>
      <c r="D15" t="s">
        <v>27</v>
      </c>
      <c r="E15" t="s">
        <v>33</v>
      </c>
      <c r="F15" t="s">
        <v>17</v>
      </c>
      <c r="G15">
        <v>5</v>
      </c>
      <c r="H15">
        <v>250</v>
      </c>
      <c r="I15">
        <v>1250</v>
      </c>
    </row>
    <row r="16" spans="1:9" x14ac:dyDescent="0.25">
      <c r="A16" s="2">
        <v>45341</v>
      </c>
      <c r="B16" t="s">
        <v>41</v>
      </c>
      <c r="C16" t="s">
        <v>15</v>
      </c>
      <c r="D16" t="s">
        <v>23</v>
      </c>
      <c r="E16" t="s">
        <v>12</v>
      </c>
      <c r="F16" t="s">
        <v>13</v>
      </c>
      <c r="G16">
        <v>1</v>
      </c>
      <c r="H16">
        <v>300</v>
      </c>
      <c r="I16">
        <v>300</v>
      </c>
    </row>
    <row r="17" spans="1:9" x14ac:dyDescent="0.25">
      <c r="A17" s="2">
        <v>45422</v>
      </c>
      <c r="B17" t="s">
        <v>42</v>
      </c>
      <c r="C17" t="s">
        <v>31</v>
      </c>
      <c r="D17" t="s">
        <v>20</v>
      </c>
      <c r="E17" t="s">
        <v>16</v>
      </c>
      <c r="F17" t="s">
        <v>17</v>
      </c>
      <c r="G17">
        <v>3</v>
      </c>
      <c r="H17">
        <v>120</v>
      </c>
      <c r="I17">
        <v>360</v>
      </c>
    </row>
    <row r="18" spans="1:9" x14ac:dyDescent="0.25">
      <c r="A18" s="2">
        <v>45321</v>
      </c>
      <c r="B18" t="s">
        <v>43</v>
      </c>
      <c r="C18" t="s">
        <v>25</v>
      </c>
      <c r="D18" t="s">
        <v>23</v>
      </c>
      <c r="E18" t="s">
        <v>21</v>
      </c>
      <c r="F18" t="s">
        <v>17</v>
      </c>
      <c r="G18">
        <v>1</v>
      </c>
      <c r="H18">
        <v>50</v>
      </c>
      <c r="I18">
        <v>50</v>
      </c>
    </row>
    <row r="19" spans="1:9" x14ac:dyDescent="0.25">
      <c r="A19" s="2">
        <v>45352</v>
      </c>
      <c r="B19" t="s">
        <v>44</v>
      </c>
      <c r="C19" t="s">
        <v>15</v>
      </c>
      <c r="D19" t="s">
        <v>20</v>
      </c>
      <c r="E19" t="s">
        <v>21</v>
      </c>
      <c r="F19" t="s">
        <v>17</v>
      </c>
      <c r="G19">
        <v>3</v>
      </c>
      <c r="H19">
        <v>50</v>
      </c>
      <c r="I19">
        <v>150</v>
      </c>
    </row>
    <row r="20" spans="1:9" x14ac:dyDescent="0.25">
      <c r="A20" s="2">
        <v>45481</v>
      </c>
      <c r="B20" t="s">
        <v>45</v>
      </c>
      <c r="C20" t="s">
        <v>15</v>
      </c>
      <c r="D20" t="s">
        <v>20</v>
      </c>
      <c r="E20" t="s">
        <v>21</v>
      </c>
      <c r="F20" t="s">
        <v>17</v>
      </c>
      <c r="G20">
        <v>5</v>
      </c>
      <c r="H20">
        <v>50</v>
      </c>
      <c r="I20">
        <v>250</v>
      </c>
    </row>
    <row r="21" spans="1:9" x14ac:dyDescent="0.25">
      <c r="A21" s="2">
        <v>45367</v>
      </c>
      <c r="B21" t="s">
        <v>46</v>
      </c>
      <c r="C21" t="s">
        <v>19</v>
      </c>
      <c r="D21" t="s">
        <v>23</v>
      </c>
      <c r="E21" t="s">
        <v>28</v>
      </c>
      <c r="F21" t="s">
        <v>29</v>
      </c>
      <c r="G21">
        <v>4</v>
      </c>
      <c r="H21">
        <v>200</v>
      </c>
      <c r="I21">
        <v>800</v>
      </c>
    </row>
    <row r="22" spans="1:9" x14ac:dyDescent="0.25">
      <c r="A22" s="2">
        <v>45410</v>
      </c>
      <c r="B22" t="s">
        <v>47</v>
      </c>
      <c r="C22" t="s">
        <v>15</v>
      </c>
      <c r="D22" t="s">
        <v>20</v>
      </c>
      <c r="E22" t="s">
        <v>28</v>
      </c>
      <c r="F22" t="s">
        <v>29</v>
      </c>
      <c r="G22">
        <v>5</v>
      </c>
      <c r="H22">
        <v>200</v>
      </c>
      <c r="I22">
        <v>1000</v>
      </c>
    </row>
    <row r="23" spans="1:9" x14ac:dyDescent="0.25">
      <c r="A23" s="2">
        <v>45639</v>
      </c>
      <c r="B23" t="s">
        <v>48</v>
      </c>
      <c r="C23" t="s">
        <v>15</v>
      </c>
      <c r="D23" t="s">
        <v>27</v>
      </c>
      <c r="E23" t="s">
        <v>12</v>
      </c>
      <c r="F23" t="s">
        <v>13</v>
      </c>
      <c r="G23">
        <v>1</v>
      </c>
      <c r="H23">
        <v>300</v>
      </c>
      <c r="I23">
        <v>300</v>
      </c>
    </row>
    <row r="24" spans="1:9" x14ac:dyDescent="0.25">
      <c r="A24" s="2">
        <v>45634</v>
      </c>
      <c r="B24" t="s">
        <v>49</v>
      </c>
      <c r="C24" t="s">
        <v>19</v>
      </c>
      <c r="D24" t="s">
        <v>20</v>
      </c>
      <c r="E24" t="s">
        <v>21</v>
      </c>
      <c r="F24" t="s">
        <v>17</v>
      </c>
      <c r="G24">
        <v>5</v>
      </c>
      <c r="H24">
        <v>50</v>
      </c>
      <c r="I24">
        <v>250</v>
      </c>
    </row>
    <row r="25" spans="1:9" x14ac:dyDescent="0.25">
      <c r="A25" s="2">
        <v>45548</v>
      </c>
      <c r="B25" t="s">
        <v>50</v>
      </c>
      <c r="C25" t="s">
        <v>15</v>
      </c>
      <c r="D25" t="s">
        <v>23</v>
      </c>
      <c r="E25" t="s">
        <v>36</v>
      </c>
      <c r="F25" t="s">
        <v>13</v>
      </c>
      <c r="G25">
        <v>3</v>
      </c>
      <c r="H25">
        <v>180</v>
      </c>
      <c r="I25">
        <v>540</v>
      </c>
    </row>
    <row r="26" spans="1:9" x14ac:dyDescent="0.25">
      <c r="A26" s="2">
        <v>45497</v>
      </c>
      <c r="B26" t="s">
        <v>51</v>
      </c>
      <c r="C26" t="s">
        <v>10</v>
      </c>
      <c r="D26" t="s">
        <v>23</v>
      </c>
      <c r="E26" t="s">
        <v>28</v>
      </c>
      <c r="F26" t="s">
        <v>29</v>
      </c>
      <c r="G26">
        <v>5</v>
      </c>
      <c r="H26">
        <v>200</v>
      </c>
      <c r="I26">
        <v>1000</v>
      </c>
    </row>
    <row r="27" spans="1:9" x14ac:dyDescent="0.25">
      <c r="A27" s="2">
        <v>45561</v>
      </c>
      <c r="B27" t="s">
        <v>52</v>
      </c>
      <c r="C27" t="s">
        <v>25</v>
      </c>
      <c r="D27" t="s">
        <v>20</v>
      </c>
      <c r="E27" t="s">
        <v>12</v>
      </c>
      <c r="F27" t="s">
        <v>13</v>
      </c>
      <c r="G27">
        <v>4</v>
      </c>
      <c r="H27">
        <v>300</v>
      </c>
      <c r="I27">
        <v>1200</v>
      </c>
    </row>
    <row r="28" spans="1:9" x14ac:dyDescent="0.25">
      <c r="A28" s="2">
        <v>45483</v>
      </c>
      <c r="B28" t="s">
        <v>53</v>
      </c>
      <c r="C28" t="s">
        <v>19</v>
      </c>
      <c r="D28" t="s">
        <v>23</v>
      </c>
      <c r="E28" t="s">
        <v>21</v>
      </c>
      <c r="F28" t="s">
        <v>17</v>
      </c>
      <c r="G28">
        <v>3</v>
      </c>
      <c r="H28">
        <v>50</v>
      </c>
      <c r="I28">
        <v>150</v>
      </c>
    </row>
    <row r="29" spans="1:9" x14ac:dyDescent="0.25">
      <c r="A29" s="2">
        <v>45477</v>
      </c>
      <c r="B29" t="s">
        <v>54</v>
      </c>
      <c r="C29" t="s">
        <v>15</v>
      </c>
      <c r="D29" t="s">
        <v>23</v>
      </c>
      <c r="E29" t="s">
        <v>33</v>
      </c>
      <c r="F29" t="s">
        <v>17</v>
      </c>
      <c r="G29">
        <v>4</v>
      </c>
      <c r="H29">
        <v>250</v>
      </c>
      <c r="I29">
        <v>1000</v>
      </c>
    </row>
    <row r="30" spans="1:9" x14ac:dyDescent="0.25">
      <c r="A30" s="2">
        <v>45330</v>
      </c>
      <c r="B30" t="s">
        <v>55</v>
      </c>
      <c r="C30" t="s">
        <v>10</v>
      </c>
      <c r="D30" t="s">
        <v>23</v>
      </c>
      <c r="E30" t="s">
        <v>21</v>
      </c>
      <c r="F30" t="s">
        <v>17</v>
      </c>
      <c r="G30">
        <v>5</v>
      </c>
      <c r="H30">
        <v>50</v>
      </c>
      <c r="I30">
        <v>250</v>
      </c>
    </row>
    <row r="31" spans="1:9" x14ac:dyDescent="0.25">
      <c r="A31" s="2">
        <v>45656</v>
      </c>
      <c r="B31" t="s">
        <v>56</v>
      </c>
      <c r="C31" t="s">
        <v>10</v>
      </c>
      <c r="D31" t="s">
        <v>27</v>
      </c>
      <c r="E31" t="s">
        <v>36</v>
      </c>
      <c r="F31" t="s">
        <v>13</v>
      </c>
      <c r="G31">
        <v>3</v>
      </c>
      <c r="H31">
        <v>180</v>
      </c>
      <c r="I31">
        <v>540</v>
      </c>
    </row>
    <row r="32" spans="1:9" x14ac:dyDescent="0.25">
      <c r="A32" s="2">
        <v>45445</v>
      </c>
      <c r="B32" t="s">
        <v>57</v>
      </c>
      <c r="C32" t="s">
        <v>15</v>
      </c>
      <c r="D32" t="s">
        <v>27</v>
      </c>
      <c r="E32" t="s">
        <v>21</v>
      </c>
      <c r="F32" t="s">
        <v>17</v>
      </c>
      <c r="G32">
        <v>1</v>
      </c>
      <c r="H32">
        <v>50</v>
      </c>
      <c r="I32">
        <v>50</v>
      </c>
    </row>
    <row r="33" spans="1:9" x14ac:dyDescent="0.25">
      <c r="A33" s="2">
        <v>45434</v>
      </c>
      <c r="B33" t="s">
        <v>58</v>
      </c>
      <c r="C33" t="s">
        <v>10</v>
      </c>
      <c r="D33" t="s">
        <v>27</v>
      </c>
      <c r="E33" t="s">
        <v>12</v>
      </c>
      <c r="F33" t="s">
        <v>13</v>
      </c>
      <c r="G33">
        <v>1</v>
      </c>
      <c r="H33">
        <v>300</v>
      </c>
      <c r="I33">
        <v>300</v>
      </c>
    </row>
    <row r="34" spans="1:9" x14ac:dyDescent="0.25">
      <c r="A34" s="2">
        <v>45392</v>
      </c>
      <c r="B34" t="s">
        <v>59</v>
      </c>
      <c r="C34" t="s">
        <v>10</v>
      </c>
      <c r="D34" t="s">
        <v>11</v>
      </c>
      <c r="E34" t="s">
        <v>36</v>
      </c>
      <c r="F34" t="s">
        <v>13</v>
      </c>
      <c r="G34">
        <v>1</v>
      </c>
      <c r="H34">
        <v>180</v>
      </c>
      <c r="I34">
        <v>180</v>
      </c>
    </row>
    <row r="35" spans="1:9" x14ac:dyDescent="0.25">
      <c r="A35" s="2">
        <v>45479</v>
      </c>
      <c r="B35" t="s">
        <v>60</v>
      </c>
      <c r="C35" t="s">
        <v>19</v>
      </c>
      <c r="D35" t="s">
        <v>23</v>
      </c>
      <c r="E35" t="s">
        <v>16</v>
      </c>
      <c r="F35" t="s">
        <v>17</v>
      </c>
      <c r="G35">
        <v>1</v>
      </c>
      <c r="H35">
        <v>120</v>
      </c>
      <c r="I35">
        <v>120</v>
      </c>
    </row>
    <row r="36" spans="1:9" x14ac:dyDescent="0.25">
      <c r="A36" s="2">
        <v>45542</v>
      </c>
      <c r="B36" t="s">
        <v>61</v>
      </c>
      <c r="C36" t="s">
        <v>19</v>
      </c>
      <c r="D36" t="s">
        <v>27</v>
      </c>
      <c r="E36" t="s">
        <v>21</v>
      </c>
      <c r="F36" t="s">
        <v>17</v>
      </c>
      <c r="G36">
        <v>3</v>
      </c>
      <c r="H36">
        <v>50</v>
      </c>
      <c r="I36">
        <v>150</v>
      </c>
    </row>
    <row r="37" spans="1:9" x14ac:dyDescent="0.25">
      <c r="A37" s="2">
        <v>45433</v>
      </c>
      <c r="B37" t="s">
        <v>62</v>
      </c>
      <c r="C37" t="s">
        <v>15</v>
      </c>
      <c r="D37" t="s">
        <v>11</v>
      </c>
      <c r="E37" t="s">
        <v>16</v>
      </c>
      <c r="F37" t="s">
        <v>17</v>
      </c>
      <c r="G37">
        <v>1</v>
      </c>
      <c r="H37">
        <v>120</v>
      </c>
      <c r="I37">
        <v>120</v>
      </c>
    </row>
    <row r="38" spans="1:9" x14ac:dyDescent="0.25">
      <c r="A38" s="2">
        <v>45596</v>
      </c>
      <c r="B38" t="s">
        <v>63</v>
      </c>
      <c r="C38" t="s">
        <v>10</v>
      </c>
      <c r="D38" t="s">
        <v>11</v>
      </c>
      <c r="E38" t="s">
        <v>33</v>
      </c>
      <c r="F38" t="s">
        <v>17</v>
      </c>
      <c r="G38">
        <v>5</v>
      </c>
      <c r="H38">
        <v>250</v>
      </c>
      <c r="I38">
        <v>1250</v>
      </c>
    </row>
    <row r="39" spans="1:9" x14ac:dyDescent="0.25">
      <c r="A39" s="2">
        <v>45351</v>
      </c>
      <c r="B39" t="s">
        <v>64</v>
      </c>
      <c r="C39" t="s">
        <v>31</v>
      </c>
      <c r="D39" t="s">
        <v>20</v>
      </c>
      <c r="E39" t="s">
        <v>36</v>
      </c>
      <c r="F39" t="s">
        <v>13</v>
      </c>
      <c r="G39">
        <v>2</v>
      </c>
      <c r="H39">
        <v>180</v>
      </c>
      <c r="I39">
        <v>360</v>
      </c>
    </row>
    <row r="40" spans="1:9" x14ac:dyDescent="0.25">
      <c r="A40" s="2">
        <v>45495</v>
      </c>
      <c r="B40" t="s">
        <v>65</v>
      </c>
      <c r="C40" t="s">
        <v>10</v>
      </c>
      <c r="D40" t="s">
        <v>27</v>
      </c>
      <c r="E40" t="s">
        <v>28</v>
      </c>
      <c r="F40" t="s">
        <v>29</v>
      </c>
      <c r="G40">
        <v>5</v>
      </c>
      <c r="H40">
        <v>200</v>
      </c>
      <c r="I40">
        <v>1000</v>
      </c>
    </row>
    <row r="41" spans="1:9" x14ac:dyDescent="0.25">
      <c r="A41" s="2">
        <v>45429</v>
      </c>
      <c r="B41" t="s">
        <v>66</v>
      </c>
      <c r="C41" t="s">
        <v>10</v>
      </c>
      <c r="D41" t="s">
        <v>20</v>
      </c>
      <c r="E41" t="s">
        <v>16</v>
      </c>
      <c r="F41" t="s">
        <v>17</v>
      </c>
      <c r="G41">
        <v>1</v>
      </c>
      <c r="H41">
        <v>120</v>
      </c>
      <c r="I41">
        <v>120</v>
      </c>
    </row>
    <row r="42" spans="1:9" x14ac:dyDescent="0.25">
      <c r="A42" s="2">
        <v>45440</v>
      </c>
      <c r="B42" t="s">
        <v>67</v>
      </c>
      <c r="C42" t="s">
        <v>15</v>
      </c>
      <c r="D42" t="s">
        <v>23</v>
      </c>
      <c r="E42" t="s">
        <v>28</v>
      </c>
      <c r="F42" t="s">
        <v>29</v>
      </c>
      <c r="G42">
        <v>5</v>
      </c>
      <c r="H42">
        <v>200</v>
      </c>
      <c r="I42">
        <v>1000</v>
      </c>
    </row>
    <row r="43" spans="1:9" x14ac:dyDescent="0.25">
      <c r="A43" s="2">
        <v>45345</v>
      </c>
      <c r="B43" t="s">
        <v>68</v>
      </c>
      <c r="C43" t="s">
        <v>19</v>
      </c>
      <c r="D43" t="s">
        <v>27</v>
      </c>
      <c r="E43" t="s">
        <v>12</v>
      </c>
      <c r="F43" t="s">
        <v>13</v>
      </c>
      <c r="G43">
        <v>1</v>
      </c>
      <c r="H43">
        <v>300</v>
      </c>
      <c r="I43">
        <v>300</v>
      </c>
    </row>
    <row r="44" spans="1:9" x14ac:dyDescent="0.25">
      <c r="A44" s="2">
        <v>45393</v>
      </c>
      <c r="B44" t="s">
        <v>69</v>
      </c>
      <c r="C44" t="s">
        <v>31</v>
      </c>
      <c r="D44" t="s">
        <v>20</v>
      </c>
      <c r="E44" t="s">
        <v>36</v>
      </c>
      <c r="F44" t="s">
        <v>13</v>
      </c>
      <c r="G44">
        <v>3</v>
      </c>
      <c r="H44">
        <v>180</v>
      </c>
      <c r="I44">
        <v>540</v>
      </c>
    </row>
    <row r="45" spans="1:9" x14ac:dyDescent="0.25">
      <c r="A45" s="2">
        <v>45502</v>
      </c>
      <c r="B45" t="s">
        <v>70</v>
      </c>
      <c r="C45" t="s">
        <v>15</v>
      </c>
      <c r="D45" t="s">
        <v>11</v>
      </c>
      <c r="E45" t="s">
        <v>12</v>
      </c>
      <c r="F45" t="s">
        <v>13</v>
      </c>
      <c r="G45">
        <v>4</v>
      </c>
      <c r="H45">
        <v>300</v>
      </c>
      <c r="I45">
        <v>1200</v>
      </c>
    </row>
    <row r="46" spans="1:9" x14ac:dyDescent="0.25">
      <c r="A46" s="2">
        <v>45483</v>
      </c>
      <c r="B46" t="s">
        <v>71</v>
      </c>
      <c r="C46" t="s">
        <v>10</v>
      </c>
      <c r="D46" t="s">
        <v>27</v>
      </c>
      <c r="E46" t="s">
        <v>16</v>
      </c>
      <c r="F46" t="s">
        <v>17</v>
      </c>
      <c r="G46">
        <v>4</v>
      </c>
      <c r="H46">
        <v>120</v>
      </c>
      <c r="I46">
        <v>480</v>
      </c>
    </row>
    <row r="47" spans="1:9" x14ac:dyDescent="0.25">
      <c r="A47" s="2">
        <v>45462</v>
      </c>
      <c r="B47" t="s">
        <v>72</v>
      </c>
      <c r="C47" t="s">
        <v>19</v>
      </c>
      <c r="D47" t="s">
        <v>27</v>
      </c>
      <c r="E47" t="s">
        <v>12</v>
      </c>
      <c r="F47" t="s">
        <v>13</v>
      </c>
      <c r="G47">
        <v>2</v>
      </c>
      <c r="H47">
        <v>300</v>
      </c>
      <c r="I47">
        <v>600</v>
      </c>
    </row>
    <row r="48" spans="1:9" x14ac:dyDescent="0.25">
      <c r="A48" s="2">
        <v>45401</v>
      </c>
      <c r="B48" t="s">
        <v>73</v>
      </c>
      <c r="C48" t="s">
        <v>19</v>
      </c>
      <c r="D48" t="s">
        <v>11</v>
      </c>
      <c r="E48" t="s">
        <v>33</v>
      </c>
      <c r="F48" t="s">
        <v>17</v>
      </c>
      <c r="G48">
        <v>1</v>
      </c>
      <c r="H48">
        <v>250</v>
      </c>
      <c r="I48">
        <v>250</v>
      </c>
    </row>
    <row r="49" spans="1:9" x14ac:dyDescent="0.25">
      <c r="A49" s="2">
        <v>45297</v>
      </c>
      <c r="B49" t="s">
        <v>74</v>
      </c>
      <c r="C49" t="s">
        <v>25</v>
      </c>
      <c r="D49" t="s">
        <v>20</v>
      </c>
      <c r="E49" t="s">
        <v>36</v>
      </c>
      <c r="F49" t="s">
        <v>13</v>
      </c>
      <c r="G49">
        <v>3</v>
      </c>
      <c r="H49">
        <v>180</v>
      </c>
      <c r="I49">
        <v>540</v>
      </c>
    </row>
    <row r="50" spans="1:9" x14ac:dyDescent="0.25">
      <c r="A50" s="2">
        <v>45529</v>
      </c>
      <c r="B50" t="s">
        <v>75</v>
      </c>
      <c r="C50" t="s">
        <v>19</v>
      </c>
      <c r="D50" t="s">
        <v>20</v>
      </c>
      <c r="E50" t="s">
        <v>36</v>
      </c>
      <c r="F50" t="s">
        <v>13</v>
      </c>
      <c r="G50">
        <v>4</v>
      </c>
      <c r="H50">
        <v>180</v>
      </c>
      <c r="I50">
        <v>720</v>
      </c>
    </row>
    <row r="51" spans="1:9" x14ac:dyDescent="0.25">
      <c r="A51" s="2">
        <v>45492</v>
      </c>
      <c r="B51" t="s">
        <v>76</v>
      </c>
      <c r="C51" t="s">
        <v>19</v>
      </c>
      <c r="D51" t="s">
        <v>20</v>
      </c>
      <c r="E51" t="s">
        <v>12</v>
      </c>
      <c r="F51" t="s">
        <v>13</v>
      </c>
      <c r="G51">
        <v>3</v>
      </c>
      <c r="H51">
        <v>300</v>
      </c>
      <c r="I51">
        <v>900</v>
      </c>
    </row>
    <row r="52" spans="1:9" x14ac:dyDescent="0.25">
      <c r="A52" s="2">
        <v>45636</v>
      </c>
      <c r="B52" t="s">
        <v>77</v>
      </c>
      <c r="C52" t="s">
        <v>25</v>
      </c>
      <c r="D52" t="s">
        <v>27</v>
      </c>
      <c r="E52" t="s">
        <v>12</v>
      </c>
      <c r="F52" t="s">
        <v>13</v>
      </c>
      <c r="G52">
        <v>4</v>
      </c>
      <c r="H52">
        <v>300</v>
      </c>
      <c r="I52">
        <v>1200</v>
      </c>
    </row>
    <row r="53" spans="1:9" x14ac:dyDescent="0.25">
      <c r="A53" s="2">
        <v>45580</v>
      </c>
      <c r="B53" t="s">
        <v>78</v>
      </c>
      <c r="C53" t="s">
        <v>15</v>
      </c>
      <c r="D53" t="s">
        <v>20</v>
      </c>
      <c r="E53" t="s">
        <v>16</v>
      </c>
      <c r="F53" t="s">
        <v>17</v>
      </c>
      <c r="G53">
        <v>2</v>
      </c>
      <c r="H53">
        <v>120</v>
      </c>
      <c r="I53">
        <v>240</v>
      </c>
    </row>
    <row r="54" spans="1:9" x14ac:dyDescent="0.25">
      <c r="A54" s="2">
        <v>45382</v>
      </c>
      <c r="B54" t="s">
        <v>79</v>
      </c>
      <c r="C54" t="s">
        <v>19</v>
      </c>
      <c r="D54" t="s">
        <v>27</v>
      </c>
      <c r="E54" t="s">
        <v>28</v>
      </c>
      <c r="F54" t="s">
        <v>29</v>
      </c>
      <c r="G54">
        <v>2</v>
      </c>
      <c r="H54">
        <v>200</v>
      </c>
      <c r="I54">
        <v>400</v>
      </c>
    </row>
    <row r="55" spans="1:9" x14ac:dyDescent="0.25">
      <c r="A55" s="2">
        <v>45482</v>
      </c>
      <c r="B55" t="s">
        <v>80</v>
      </c>
      <c r="C55" t="s">
        <v>31</v>
      </c>
      <c r="D55" t="s">
        <v>11</v>
      </c>
      <c r="E55" t="s">
        <v>33</v>
      </c>
      <c r="F55" t="s">
        <v>17</v>
      </c>
      <c r="G55">
        <v>1</v>
      </c>
      <c r="H55">
        <v>250</v>
      </c>
      <c r="I55">
        <v>250</v>
      </c>
    </row>
    <row r="56" spans="1:9" x14ac:dyDescent="0.25">
      <c r="A56" s="2">
        <v>45340</v>
      </c>
      <c r="B56" t="s">
        <v>81</v>
      </c>
      <c r="C56" t="s">
        <v>25</v>
      </c>
      <c r="D56" t="s">
        <v>20</v>
      </c>
      <c r="E56" t="s">
        <v>16</v>
      </c>
      <c r="F56" t="s">
        <v>17</v>
      </c>
      <c r="G56">
        <v>4</v>
      </c>
      <c r="H56">
        <v>120</v>
      </c>
      <c r="I56">
        <v>480</v>
      </c>
    </row>
    <row r="57" spans="1:9" x14ac:dyDescent="0.25">
      <c r="A57" s="2">
        <v>45358</v>
      </c>
      <c r="B57" t="s">
        <v>82</v>
      </c>
      <c r="C57" t="s">
        <v>19</v>
      </c>
      <c r="D57" t="s">
        <v>11</v>
      </c>
      <c r="E57" t="s">
        <v>33</v>
      </c>
      <c r="F57" t="s">
        <v>17</v>
      </c>
      <c r="G57">
        <v>1</v>
      </c>
      <c r="H57">
        <v>250</v>
      </c>
      <c r="I57">
        <v>250</v>
      </c>
    </row>
    <row r="58" spans="1:9" x14ac:dyDescent="0.25">
      <c r="A58" s="2">
        <v>45514</v>
      </c>
      <c r="B58" t="s">
        <v>83</v>
      </c>
      <c r="C58" t="s">
        <v>10</v>
      </c>
      <c r="D58" t="s">
        <v>27</v>
      </c>
      <c r="E58" t="s">
        <v>16</v>
      </c>
      <c r="F58" t="s">
        <v>17</v>
      </c>
      <c r="G58">
        <v>3</v>
      </c>
      <c r="H58">
        <v>120</v>
      </c>
      <c r="I58">
        <v>360</v>
      </c>
    </row>
    <row r="59" spans="1:9" x14ac:dyDescent="0.25">
      <c r="A59" s="2">
        <v>45432</v>
      </c>
      <c r="B59" t="s">
        <v>84</v>
      </c>
      <c r="C59" t="s">
        <v>10</v>
      </c>
      <c r="D59" t="s">
        <v>20</v>
      </c>
      <c r="E59" t="s">
        <v>16</v>
      </c>
      <c r="F59" t="s">
        <v>17</v>
      </c>
      <c r="G59">
        <v>2</v>
      </c>
      <c r="H59">
        <v>120</v>
      </c>
      <c r="I59">
        <v>240</v>
      </c>
    </row>
    <row r="60" spans="1:9" x14ac:dyDescent="0.25">
      <c r="A60" s="2">
        <v>45293</v>
      </c>
      <c r="B60" t="s">
        <v>85</v>
      </c>
      <c r="C60" t="s">
        <v>10</v>
      </c>
      <c r="D60" t="s">
        <v>11</v>
      </c>
      <c r="E60" t="s">
        <v>21</v>
      </c>
      <c r="F60" t="s">
        <v>17</v>
      </c>
      <c r="G60">
        <v>4</v>
      </c>
      <c r="H60">
        <v>50</v>
      </c>
      <c r="I60">
        <v>200</v>
      </c>
    </row>
    <row r="61" spans="1:9" x14ac:dyDescent="0.25">
      <c r="A61" s="2">
        <v>45410</v>
      </c>
      <c r="B61" t="s">
        <v>86</v>
      </c>
      <c r="C61" t="s">
        <v>25</v>
      </c>
      <c r="D61" t="s">
        <v>20</v>
      </c>
      <c r="E61" t="s">
        <v>21</v>
      </c>
      <c r="F61" t="s">
        <v>17</v>
      </c>
      <c r="G61">
        <v>1</v>
      </c>
      <c r="H61">
        <v>50</v>
      </c>
      <c r="I61">
        <v>50</v>
      </c>
    </row>
    <row r="62" spans="1:9" x14ac:dyDescent="0.25">
      <c r="A62" s="2">
        <v>45328</v>
      </c>
      <c r="B62" t="s">
        <v>87</v>
      </c>
      <c r="C62" t="s">
        <v>10</v>
      </c>
      <c r="D62" t="s">
        <v>20</v>
      </c>
      <c r="E62" t="s">
        <v>33</v>
      </c>
      <c r="F62" t="s">
        <v>17</v>
      </c>
      <c r="G62">
        <v>2</v>
      </c>
      <c r="H62">
        <v>250</v>
      </c>
      <c r="I62">
        <v>500</v>
      </c>
    </row>
    <row r="63" spans="1:9" x14ac:dyDescent="0.25">
      <c r="A63" s="2">
        <v>45383</v>
      </c>
      <c r="B63" t="s">
        <v>88</v>
      </c>
      <c r="C63" t="s">
        <v>19</v>
      </c>
      <c r="D63" t="s">
        <v>11</v>
      </c>
      <c r="E63" t="s">
        <v>21</v>
      </c>
      <c r="F63" t="s">
        <v>17</v>
      </c>
      <c r="G63">
        <v>2</v>
      </c>
      <c r="H63">
        <v>50</v>
      </c>
      <c r="I63">
        <v>100</v>
      </c>
    </row>
    <row r="64" spans="1:9" x14ac:dyDescent="0.25">
      <c r="A64" s="2">
        <v>45652</v>
      </c>
      <c r="B64" t="s">
        <v>89</v>
      </c>
      <c r="C64" t="s">
        <v>15</v>
      </c>
      <c r="D64" t="s">
        <v>23</v>
      </c>
      <c r="E64" t="s">
        <v>21</v>
      </c>
      <c r="F64" t="s">
        <v>17</v>
      </c>
      <c r="G64">
        <v>4</v>
      </c>
      <c r="H64">
        <v>50</v>
      </c>
      <c r="I64">
        <v>200</v>
      </c>
    </row>
    <row r="65" spans="1:9" x14ac:dyDescent="0.25">
      <c r="A65" s="2">
        <v>45514</v>
      </c>
      <c r="B65" t="s">
        <v>90</v>
      </c>
      <c r="C65" t="s">
        <v>25</v>
      </c>
      <c r="D65" t="s">
        <v>27</v>
      </c>
      <c r="E65" t="s">
        <v>36</v>
      </c>
      <c r="F65" t="s">
        <v>13</v>
      </c>
      <c r="G65">
        <v>1</v>
      </c>
      <c r="H65">
        <v>180</v>
      </c>
      <c r="I65">
        <v>180</v>
      </c>
    </row>
    <row r="66" spans="1:9" x14ac:dyDescent="0.25">
      <c r="A66" s="2">
        <v>45570</v>
      </c>
      <c r="B66" t="s">
        <v>91</v>
      </c>
      <c r="C66" t="s">
        <v>15</v>
      </c>
      <c r="D66" t="s">
        <v>23</v>
      </c>
      <c r="E66" t="s">
        <v>12</v>
      </c>
      <c r="F66" t="s">
        <v>13</v>
      </c>
      <c r="G66">
        <v>2</v>
      </c>
      <c r="H66">
        <v>300</v>
      </c>
      <c r="I66">
        <v>600</v>
      </c>
    </row>
    <row r="67" spans="1:9" x14ac:dyDescent="0.25">
      <c r="A67" s="2">
        <v>45502</v>
      </c>
      <c r="B67" t="s">
        <v>92</v>
      </c>
      <c r="C67" t="s">
        <v>19</v>
      </c>
      <c r="D67" t="s">
        <v>11</v>
      </c>
      <c r="E67" t="s">
        <v>36</v>
      </c>
      <c r="F67" t="s">
        <v>13</v>
      </c>
      <c r="G67">
        <v>4</v>
      </c>
      <c r="H67">
        <v>180</v>
      </c>
      <c r="I67">
        <v>720</v>
      </c>
    </row>
    <row r="68" spans="1:9" x14ac:dyDescent="0.25">
      <c r="A68" s="2">
        <v>45457</v>
      </c>
      <c r="B68" t="s">
        <v>93</v>
      </c>
      <c r="C68" t="s">
        <v>25</v>
      </c>
      <c r="D68" t="s">
        <v>23</v>
      </c>
      <c r="E68" t="s">
        <v>36</v>
      </c>
      <c r="F68" t="s">
        <v>13</v>
      </c>
      <c r="G68">
        <v>5</v>
      </c>
      <c r="H68">
        <v>180</v>
      </c>
      <c r="I68">
        <v>900</v>
      </c>
    </row>
    <row r="69" spans="1:9" x14ac:dyDescent="0.25">
      <c r="A69" s="2">
        <v>45323</v>
      </c>
      <c r="B69" t="s">
        <v>94</v>
      </c>
      <c r="C69" t="s">
        <v>19</v>
      </c>
      <c r="D69" t="s">
        <v>11</v>
      </c>
      <c r="E69" t="s">
        <v>28</v>
      </c>
      <c r="F69" t="s">
        <v>29</v>
      </c>
      <c r="G69">
        <v>3</v>
      </c>
      <c r="H69">
        <v>200</v>
      </c>
      <c r="I69">
        <v>600</v>
      </c>
    </row>
    <row r="70" spans="1:9" x14ac:dyDescent="0.25">
      <c r="A70" s="2">
        <v>45645</v>
      </c>
      <c r="B70" t="s">
        <v>95</v>
      </c>
      <c r="C70" t="s">
        <v>31</v>
      </c>
      <c r="D70" t="s">
        <v>27</v>
      </c>
      <c r="E70" t="s">
        <v>33</v>
      </c>
      <c r="F70" t="s">
        <v>17</v>
      </c>
      <c r="G70">
        <v>3</v>
      </c>
      <c r="H70">
        <v>250</v>
      </c>
      <c r="I70">
        <v>750</v>
      </c>
    </row>
    <row r="71" spans="1:9" x14ac:dyDescent="0.25">
      <c r="A71" s="2">
        <v>45403</v>
      </c>
      <c r="B71" t="s">
        <v>96</v>
      </c>
      <c r="C71" t="s">
        <v>19</v>
      </c>
      <c r="D71" t="s">
        <v>20</v>
      </c>
      <c r="E71" t="s">
        <v>36</v>
      </c>
      <c r="F71" t="s">
        <v>13</v>
      </c>
      <c r="G71">
        <v>4</v>
      </c>
      <c r="H71">
        <v>180</v>
      </c>
      <c r="I71">
        <v>720</v>
      </c>
    </row>
    <row r="72" spans="1:9" x14ac:dyDescent="0.25">
      <c r="A72" s="2">
        <v>45502</v>
      </c>
      <c r="B72" t="s">
        <v>97</v>
      </c>
      <c r="C72" t="s">
        <v>19</v>
      </c>
      <c r="D72" t="s">
        <v>11</v>
      </c>
      <c r="E72" t="s">
        <v>33</v>
      </c>
      <c r="F72" t="s">
        <v>17</v>
      </c>
      <c r="G72">
        <v>4</v>
      </c>
      <c r="H72">
        <v>250</v>
      </c>
      <c r="I72">
        <v>1000</v>
      </c>
    </row>
    <row r="73" spans="1:9" x14ac:dyDescent="0.25">
      <c r="A73" s="2">
        <v>45517</v>
      </c>
      <c r="B73" t="s">
        <v>98</v>
      </c>
      <c r="C73" t="s">
        <v>19</v>
      </c>
      <c r="D73" t="s">
        <v>20</v>
      </c>
      <c r="E73" t="s">
        <v>12</v>
      </c>
      <c r="F73" t="s">
        <v>13</v>
      </c>
      <c r="G73">
        <v>1</v>
      </c>
      <c r="H73">
        <v>300</v>
      </c>
      <c r="I73">
        <v>300</v>
      </c>
    </row>
    <row r="74" spans="1:9" x14ac:dyDescent="0.25">
      <c r="A74" s="2">
        <v>45441</v>
      </c>
      <c r="B74" t="s">
        <v>99</v>
      </c>
      <c r="C74" t="s">
        <v>15</v>
      </c>
      <c r="D74" t="s">
        <v>20</v>
      </c>
      <c r="E74" t="s">
        <v>36</v>
      </c>
      <c r="F74" t="s">
        <v>13</v>
      </c>
      <c r="G74">
        <v>5</v>
      </c>
      <c r="H74">
        <v>180</v>
      </c>
      <c r="I74">
        <v>900</v>
      </c>
    </row>
    <row r="75" spans="1:9" x14ac:dyDescent="0.25">
      <c r="A75" s="2">
        <v>45540</v>
      </c>
      <c r="B75" t="s">
        <v>100</v>
      </c>
      <c r="C75" t="s">
        <v>25</v>
      </c>
      <c r="D75" t="s">
        <v>23</v>
      </c>
      <c r="E75" t="s">
        <v>28</v>
      </c>
      <c r="F75" t="s">
        <v>29</v>
      </c>
      <c r="G75">
        <v>1</v>
      </c>
      <c r="H75">
        <v>200</v>
      </c>
      <c r="I75">
        <v>200</v>
      </c>
    </row>
    <row r="76" spans="1:9" x14ac:dyDescent="0.25">
      <c r="A76" s="2">
        <v>45351</v>
      </c>
      <c r="B76" t="s">
        <v>101</v>
      </c>
      <c r="C76" t="s">
        <v>25</v>
      </c>
      <c r="D76" t="s">
        <v>20</v>
      </c>
      <c r="E76" t="s">
        <v>28</v>
      </c>
      <c r="F76" t="s">
        <v>29</v>
      </c>
      <c r="G76">
        <v>4</v>
      </c>
      <c r="H76">
        <v>200</v>
      </c>
      <c r="I76">
        <v>800</v>
      </c>
    </row>
    <row r="77" spans="1:9" x14ac:dyDescent="0.25">
      <c r="A77" s="2">
        <v>45479</v>
      </c>
      <c r="B77" t="s">
        <v>102</v>
      </c>
      <c r="C77" t="s">
        <v>15</v>
      </c>
      <c r="D77" t="s">
        <v>23</v>
      </c>
      <c r="E77" t="s">
        <v>12</v>
      </c>
      <c r="F77" t="s">
        <v>13</v>
      </c>
      <c r="G77">
        <v>4</v>
      </c>
      <c r="H77">
        <v>300</v>
      </c>
      <c r="I77">
        <v>1200</v>
      </c>
    </row>
    <row r="78" spans="1:9" x14ac:dyDescent="0.25">
      <c r="A78" s="2">
        <v>45452</v>
      </c>
      <c r="B78" t="s">
        <v>103</v>
      </c>
      <c r="C78" t="s">
        <v>15</v>
      </c>
      <c r="D78" t="s">
        <v>23</v>
      </c>
      <c r="E78" t="s">
        <v>33</v>
      </c>
      <c r="F78" t="s">
        <v>17</v>
      </c>
      <c r="G78">
        <v>2</v>
      </c>
      <c r="H78">
        <v>250</v>
      </c>
      <c r="I78">
        <v>500</v>
      </c>
    </row>
    <row r="79" spans="1:9" x14ac:dyDescent="0.25">
      <c r="A79" s="2">
        <v>45574</v>
      </c>
      <c r="B79" t="s">
        <v>104</v>
      </c>
      <c r="C79" t="s">
        <v>10</v>
      </c>
      <c r="D79" t="s">
        <v>20</v>
      </c>
      <c r="E79" t="s">
        <v>33</v>
      </c>
      <c r="F79" t="s">
        <v>17</v>
      </c>
      <c r="G79">
        <v>3</v>
      </c>
      <c r="H79">
        <v>250</v>
      </c>
      <c r="I79">
        <v>750</v>
      </c>
    </row>
    <row r="80" spans="1:9" x14ac:dyDescent="0.25">
      <c r="A80" s="2">
        <v>45396</v>
      </c>
      <c r="B80" t="s">
        <v>105</v>
      </c>
      <c r="C80" t="s">
        <v>31</v>
      </c>
      <c r="D80" t="s">
        <v>23</v>
      </c>
      <c r="E80" t="s">
        <v>28</v>
      </c>
      <c r="F80" t="s">
        <v>29</v>
      </c>
      <c r="G80">
        <v>1</v>
      </c>
      <c r="H80">
        <v>200</v>
      </c>
      <c r="I80">
        <v>200</v>
      </c>
    </row>
    <row r="81" spans="1:9" x14ac:dyDescent="0.25">
      <c r="A81" s="2">
        <v>45359</v>
      </c>
      <c r="B81" t="s">
        <v>106</v>
      </c>
      <c r="C81" t="s">
        <v>10</v>
      </c>
      <c r="D81" t="s">
        <v>23</v>
      </c>
      <c r="E81" t="s">
        <v>21</v>
      </c>
      <c r="F81" t="s">
        <v>17</v>
      </c>
      <c r="G81">
        <v>2</v>
      </c>
      <c r="H81">
        <v>50</v>
      </c>
      <c r="I81">
        <v>100</v>
      </c>
    </row>
    <row r="82" spans="1:9" x14ac:dyDescent="0.25">
      <c r="A82" s="2">
        <v>45571</v>
      </c>
      <c r="B82" t="s">
        <v>107</v>
      </c>
      <c r="C82" t="s">
        <v>15</v>
      </c>
      <c r="D82" t="s">
        <v>11</v>
      </c>
      <c r="E82" t="s">
        <v>28</v>
      </c>
      <c r="F82" t="s">
        <v>29</v>
      </c>
      <c r="G82">
        <v>5</v>
      </c>
      <c r="H82">
        <v>200</v>
      </c>
      <c r="I82">
        <v>1000</v>
      </c>
    </row>
    <row r="83" spans="1:9" x14ac:dyDescent="0.25">
      <c r="A83" s="2">
        <v>45479</v>
      </c>
      <c r="B83" t="s">
        <v>108</v>
      </c>
      <c r="C83" t="s">
        <v>10</v>
      </c>
      <c r="D83" t="s">
        <v>20</v>
      </c>
      <c r="E83" t="s">
        <v>36</v>
      </c>
      <c r="F83" t="s">
        <v>13</v>
      </c>
      <c r="G83">
        <v>4</v>
      </c>
      <c r="H83">
        <v>180</v>
      </c>
      <c r="I83">
        <v>720</v>
      </c>
    </row>
    <row r="84" spans="1:9" x14ac:dyDescent="0.25">
      <c r="A84" s="2">
        <v>45308</v>
      </c>
      <c r="B84" t="s">
        <v>109</v>
      </c>
      <c r="C84" t="s">
        <v>15</v>
      </c>
      <c r="D84" t="s">
        <v>23</v>
      </c>
      <c r="E84" t="s">
        <v>12</v>
      </c>
      <c r="F84" t="s">
        <v>13</v>
      </c>
      <c r="G84">
        <v>4</v>
      </c>
      <c r="H84">
        <v>300</v>
      </c>
      <c r="I84">
        <v>1200</v>
      </c>
    </row>
    <row r="85" spans="1:9" x14ac:dyDescent="0.25">
      <c r="A85" s="2">
        <v>45472</v>
      </c>
      <c r="B85" t="s">
        <v>110</v>
      </c>
      <c r="C85" t="s">
        <v>25</v>
      </c>
      <c r="D85" t="s">
        <v>23</v>
      </c>
      <c r="E85" t="s">
        <v>28</v>
      </c>
      <c r="F85" t="s">
        <v>29</v>
      </c>
      <c r="G85">
        <v>4</v>
      </c>
      <c r="H85">
        <v>200</v>
      </c>
      <c r="I85">
        <v>800</v>
      </c>
    </row>
    <row r="86" spans="1:9" x14ac:dyDescent="0.25">
      <c r="A86" s="2">
        <v>45556</v>
      </c>
      <c r="B86" t="s">
        <v>111</v>
      </c>
      <c r="C86" t="s">
        <v>15</v>
      </c>
      <c r="D86" t="s">
        <v>20</v>
      </c>
      <c r="E86" t="s">
        <v>12</v>
      </c>
      <c r="F86" t="s">
        <v>13</v>
      </c>
      <c r="G86">
        <v>5</v>
      </c>
      <c r="H86">
        <v>300</v>
      </c>
      <c r="I86">
        <v>1500</v>
      </c>
    </row>
    <row r="87" spans="1:9" x14ac:dyDescent="0.25">
      <c r="A87" s="2">
        <v>45558</v>
      </c>
      <c r="B87" t="s">
        <v>112</v>
      </c>
      <c r="C87" t="s">
        <v>19</v>
      </c>
      <c r="D87" t="s">
        <v>20</v>
      </c>
      <c r="E87" t="s">
        <v>33</v>
      </c>
      <c r="F87" t="s">
        <v>17</v>
      </c>
      <c r="G87">
        <v>4</v>
      </c>
      <c r="H87">
        <v>250</v>
      </c>
      <c r="I87">
        <v>1000</v>
      </c>
    </row>
    <row r="88" spans="1:9" x14ac:dyDescent="0.25">
      <c r="A88" s="2">
        <v>45423</v>
      </c>
      <c r="B88" t="s">
        <v>113</v>
      </c>
      <c r="C88" t="s">
        <v>15</v>
      </c>
      <c r="D88" t="s">
        <v>27</v>
      </c>
      <c r="E88" t="s">
        <v>33</v>
      </c>
      <c r="F88" t="s">
        <v>17</v>
      </c>
      <c r="G88">
        <v>5</v>
      </c>
      <c r="H88">
        <v>250</v>
      </c>
      <c r="I88">
        <v>1250</v>
      </c>
    </row>
    <row r="89" spans="1:9" x14ac:dyDescent="0.25">
      <c r="A89" s="2">
        <v>45612</v>
      </c>
      <c r="B89" t="s">
        <v>114</v>
      </c>
      <c r="C89" t="s">
        <v>25</v>
      </c>
      <c r="D89" t="s">
        <v>23</v>
      </c>
      <c r="E89" t="s">
        <v>12</v>
      </c>
      <c r="F89" t="s">
        <v>13</v>
      </c>
      <c r="G89">
        <v>2</v>
      </c>
      <c r="H89">
        <v>300</v>
      </c>
      <c r="I89">
        <v>600</v>
      </c>
    </row>
    <row r="90" spans="1:9" x14ac:dyDescent="0.25">
      <c r="A90" s="2">
        <v>45347</v>
      </c>
      <c r="B90" t="s">
        <v>115</v>
      </c>
      <c r="C90" t="s">
        <v>19</v>
      </c>
      <c r="D90" t="s">
        <v>27</v>
      </c>
      <c r="E90" t="s">
        <v>21</v>
      </c>
      <c r="F90" t="s">
        <v>17</v>
      </c>
      <c r="G90">
        <v>3</v>
      </c>
      <c r="H90">
        <v>50</v>
      </c>
      <c r="I90">
        <v>150</v>
      </c>
    </row>
    <row r="91" spans="1:9" x14ac:dyDescent="0.25">
      <c r="A91" s="2">
        <v>45346</v>
      </c>
      <c r="B91" t="s">
        <v>116</v>
      </c>
      <c r="C91" t="s">
        <v>10</v>
      </c>
      <c r="D91" t="s">
        <v>27</v>
      </c>
      <c r="E91" t="s">
        <v>28</v>
      </c>
      <c r="F91" t="s">
        <v>29</v>
      </c>
      <c r="G91">
        <v>1</v>
      </c>
      <c r="H91">
        <v>200</v>
      </c>
      <c r="I91">
        <v>200</v>
      </c>
    </row>
    <row r="92" spans="1:9" x14ac:dyDescent="0.25">
      <c r="A92" s="2">
        <v>45616</v>
      </c>
      <c r="B92" t="s">
        <v>117</v>
      </c>
      <c r="C92" t="s">
        <v>31</v>
      </c>
      <c r="D92" t="s">
        <v>23</v>
      </c>
      <c r="E92" t="s">
        <v>36</v>
      </c>
      <c r="F92" t="s">
        <v>13</v>
      </c>
      <c r="G92">
        <v>4</v>
      </c>
      <c r="H92">
        <v>180</v>
      </c>
      <c r="I92">
        <v>720</v>
      </c>
    </row>
    <row r="93" spans="1:9" x14ac:dyDescent="0.25">
      <c r="A93" s="2">
        <v>45509</v>
      </c>
      <c r="B93" t="s">
        <v>118</v>
      </c>
      <c r="C93" t="s">
        <v>19</v>
      </c>
      <c r="D93" t="s">
        <v>20</v>
      </c>
      <c r="E93" t="s">
        <v>12</v>
      </c>
      <c r="F93" t="s">
        <v>13</v>
      </c>
      <c r="G93">
        <v>5</v>
      </c>
      <c r="H93">
        <v>300</v>
      </c>
      <c r="I93">
        <v>1500</v>
      </c>
    </row>
    <row r="94" spans="1:9" x14ac:dyDescent="0.25">
      <c r="A94" s="2">
        <v>45471</v>
      </c>
      <c r="B94" t="s">
        <v>119</v>
      </c>
      <c r="C94" t="s">
        <v>25</v>
      </c>
      <c r="D94" t="s">
        <v>20</v>
      </c>
      <c r="E94" t="s">
        <v>28</v>
      </c>
      <c r="F94" t="s">
        <v>29</v>
      </c>
      <c r="G94">
        <v>3</v>
      </c>
      <c r="H94">
        <v>200</v>
      </c>
      <c r="I94">
        <v>600</v>
      </c>
    </row>
    <row r="95" spans="1:9" x14ac:dyDescent="0.25">
      <c r="A95" s="2">
        <v>45368</v>
      </c>
      <c r="B95" t="s">
        <v>120</v>
      </c>
      <c r="C95" t="s">
        <v>25</v>
      </c>
      <c r="D95" t="s">
        <v>20</v>
      </c>
      <c r="E95" t="s">
        <v>33</v>
      </c>
      <c r="F95" t="s">
        <v>17</v>
      </c>
      <c r="G95">
        <v>4</v>
      </c>
      <c r="H95">
        <v>250</v>
      </c>
      <c r="I95">
        <v>1000</v>
      </c>
    </row>
    <row r="96" spans="1:9" x14ac:dyDescent="0.25">
      <c r="A96" s="2">
        <v>45420</v>
      </c>
      <c r="B96" t="s">
        <v>121</v>
      </c>
      <c r="C96" t="s">
        <v>10</v>
      </c>
      <c r="D96" t="s">
        <v>20</v>
      </c>
      <c r="E96" t="s">
        <v>36</v>
      </c>
      <c r="F96" t="s">
        <v>13</v>
      </c>
      <c r="G96">
        <v>3</v>
      </c>
      <c r="H96">
        <v>180</v>
      </c>
      <c r="I96">
        <v>540</v>
      </c>
    </row>
    <row r="97" spans="1:9" x14ac:dyDescent="0.25">
      <c r="A97" s="2">
        <v>45553</v>
      </c>
      <c r="B97" t="s">
        <v>122</v>
      </c>
      <c r="C97" t="s">
        <v>31</v>
      </c>
      <c r="D97" t="s">
        <v>27</v>
      </c>
      <c r="E97" t="s">
        <v>21</v>
      </c>
      <c r="F97" t="s">
        <v>17</v>
      </c>
      <c r="G97">
        <v>1</v>
      </c>
      <c r="H97">
        <v>50</v>
      </c>
      <c r="I97">
        <v>50</v>
      </c>
    </row>
    <row r="98" spans="1:9" x14ac:dyDescent="0.25">
      <c r="A98" s="2">
        <v>45574</v>
      </c>
      <c r="B98" t="s">
        <v>123</v>
      </c>
      <c r="C98" t="s">
        <v>25</v>
      </c>
      <c r="D98" t="s">
        <v>23</v>
      </c>
      <c r="E98" t="s">
        <v>33</v>
      </c>
      <c r="F98" t="s">
        <v>17</v>
      </c>
      <c r="G98">
        <v>3</v>
      </c>
      <c r="H98">
        <v>250</v>
      </c>
      <c r="I98">
        <v>750</v>
      </c>
    </row>
    <row r="99" spans="1:9" x14ac:dyDescent="0.25">
      <c r="A99" s="2">
        <v>45471</v>
      </c>
      <c r="B99" t="s">
        <v>124</v>
      </c>
      <c r="C99" t="s">
        <v>15</v>
      </c>
      <c r="D99" t="s">
        <v>27</v>
      </c>
      <c r="E99" t="s">
        <v>28</v>
      </c>
      <c r="F99" t="s">
        <v>29</v>
      </c>
      <c r="G99">
        <v>4</v>
      </c>
      <c r="H99">
        <v>200</v>
      </c>
      <c r="I99">
        <v>800</v>
      </c>
    </row>
    <row r="100" spans="1:9" x14ac:dyDescent="0.25">
      <c r="A100" s="2">
        <v>45604</v>
      </c>
      <c r="B100" t="s">
        <v>125</v>
      </c>
      <c r="C100" t="s">
        <v>31</v>
      </c>
      <c r="D100" t="s">
        <v>27</v>
      </c>
      <c r="E100" t="s">
        <v>21</v>
      </c>
      <c r="F100" t="s">
        <v>17</v>
      </c>
      <c r="G100">
        <v>4</v>
      </c>
      <c r="H100">
        <v>50</v>
      </c>
      <c r="I100">
        <v>200</v>
      </c>
    </row>
    <row r="101" spans="1:9" x14ac:dyDescent="0.25">
      <c r="A101" s="2">
        <v>45592</v>
      </c>
      <c r="B101" t="s">
        <v>126</v>
      </c>
      <c r="C101" t="s">
        <v>31</v>
      </c>
      <c r="D101" t="s">
        <v>23</v>
      </c>
      <c r="E101" t="s">
        <v>36</v>
      </c>
      <c r="F101" t="s">
        <v>13</v>
      </c>
      <c r="G101">
        <v>4</v>
      </c>
      <c r="H101">
        <v>180</v>
      </c>
      <c r="I101">
        <v>720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10EA0-D889-4445-99C9-7B130C58AD6C}">
  <dimension ref="A2:M15"/>
  <sheetViews>
    <sheetView workbookViewId="0">
      <selection activeCell="L8" sqref="L8:M8"/>
    </sheetView>
  </sheetViews>
  <sheetFormatPr defaultRowHeight="15" x14ac:dyDescent="0.25"/>
  <cols>
    <col min="1" max="1" width="19.7109375" bestFit="1" customWidth="1"/>
    <col min="2" max="2" width="8.140625" customWidth="1"/>
    <col min="3" max="3" width="18" bestFit="1" customWidth="1"/>
    <col min="4" max="4" width="20.7109375" bestFit="1" customWidth="1"/>
    <col min="5" max="5" width="20.7109375" customWidth="1"/>
    <col min="6" max="6" width="18" bestFit="1" customWidth="1"/>
    <col min="7" max="7" width="20.7109375" customWidth="1"/>
    <col min="9" max="9" width="18" bestFit="1" customWidth="1"/>
    <col min="10" max="10" width="20.7109375" customWidth="1"/>
    <col min="12" max="12" width="18" bestFit="1" customWidth="1"/>
    <col min="13" max="13" width="20.7109375" bestFit="1" customWidth="1"/>
  </cols>
  <sheetData>
    <row r="2" spans="1:13" x14ac:dyDescent="0.25">
      <c r="A2" t="s">
        <v>129</v>
      </c>
      <c r="C2" s="5" t="s">
        <v>138</v>
      </c>
      <c r="D2" t="s">
        <v>129</v>
      </c>
      <c r="F2" s="5" t="s">
        <v>138</v>
      </c>
      <c r="G2" t="s">
        <v>129</v>
      </c>
      <c r="I2" s="5" t="s">
        <v>138</v>
      </c>
      <c r="J2" t="s">
        <v>129</v>
      </c>
      <c r="L2" s="5" t="s">
        <v>138</v>
      </c>
      <c r="M2" t="s">
        <v>129</v>
      </c>
    </row>
    <row r="3" spans="1:13" x14ac:dyDescent="0.25">
      <c r="A3" s="4">
        <v>58150</v>
      </c>
      <c r="C3" s="7" t="s">
        <v>20</v>
      </c>
      <c r="D3" s="4">
        <v>19030</v>
      </c>
      <c r="E3" s="4"/>
      <c r="F3" s="7" t="s">
        <v>10</v>
      </c>
      <c r="G3" s="4">
        <v>10030</v>
      </c>
      <c r="I3" s="7" t="s">
        <v>13</v>
      </c>
      <c r="J3" s="4">
        <v>24960</v>
      </c>
      <c r="L3" s="7" t="s">
        <v>140</v>
      </c>
      <c r="M3" s="4">
        <v>2590</v>
      </c>
    </row>
    <row r="4" spans="1:13" x14ac:dyDescent="0.25">
      <c r="C4" s="7" t="s">
        <v>11</v>
      </c>
      <c r="D4" s="4">
        <v>10590</v>
      </c>
      <c r="E4" s="4"/>
      <c r="F4" s="7" t="s">
        <v>31</v>
      </c>
      <c r="G4" s="4">
        <v>7730</v>
      </c>
      <c r="I4" s="7" t="s">
        <v>29</v>
      </c>
      <c r="J4" s="4">
        <v>10800</v>
      </c>
      <c r="L4" s="7" t="s">
        <v>141</v>
      </c>
      <c r="M4" s="4">
        <v>5190</v>
      </c>
    </row>
    <row r="5" spans="1:13" x14ac:dyDescent="0.25">
      <c r="C5" s="7" t="s">
        <v>27</v>
      </c>
      <c r="D5" s="4">
        <v>13770</v>
      </c>
      <c r="E5" s="4"/>
      <c r="F5" s="7" t="s">
        <v>19</v>
      </c>
      <c r="G5" s="4">
        <v>13150</v>
      </c>
      <c r="I5" s="7" t="s">
        <v>17</v>
      </c>
      <c r="J5" s="4">
        <v>22390</v>
      </c>
      <c r="L5" s="7" t="s">
        <v>142</v>
      </c>
      <c r="M5" s="4">
        <v>4200</v>
      </c>
    </row>
    <row r="6" spans="1:13" x14ac:dyDescent="0.25">
      <c r="A6" t="s">
        <v>130</v>
      </c>
      <c r="C6" s="7" t="s">
        <v>23</v>
      </c>
      <c r="D6" s="4">
        <v>14760</v>
      </c>
      <c r="E6" s="4"/>
      <c r="F6" s="7" t="s">
        <v>25</v>
      </c>
      <c r="G6" s="4">
        <v>9590</v>
      </c>
      <c r="I6" s="7" t="s">
        <v>139</v>
      </c>
      <c r="J6" s="4">
        <v>58150</v>
      </c>
      <c r="L6" s="7" t="s">
        <v>143</v>
      </c>
      <c r="M6" s="4">
        <v>3400</v>
      </c>
    </row>
    <row r="7" spans="1:13" x14ac:dyDescent="0.25">
      <c r="A7" s="3">
        <v>100</v>
      </c>
      <c r="C7" s="7" t="s">
        <v>139</v>
      </c>
      <c r="D7" s="4">
        <v>58150</v>
      </c>
      <c r="E7" s="4"/>
      <c r="F7" s="7" t="s">
        <v>15</v>
      </c>
      <c r="G7" s="4">
        <v>17650</v>
      </c>
      <c r="L7" s="7" t="s">
        <v>144</v>
      </c>
      <c r="M7" s="4">
        <v>6200</v>
      </c>
    </row>
    <row r="8" spans="1:13" x14ac:dyDescent="0.25">
      <c r="F8" s="7" t="s">
        <v>139</v>
      </c>
      <c r="G8" s="4">
        <v>58150</v>
      </c>
      <c r="L8" s="7" t="s">
        <v>145</v>
      </c>
      <c r="M8" s="4">
        <v>4970</v>
      </c>
    </row>
    <row r="9" spans="1:13" x14ac:dyDescent="0.25">
      <c r="L9" s="7" t="s">
        <v>146</v>
      </c>
      <c r="M9" s="4">
        <v>11980</v>
      </c>
    </row>
    <row r="10" spans="1:13" x14ac:dyDescent="0.25">
      <c r="A10" t="s">
        <v>131</v>
      </c>
      <c r="L10" s="7" t="s">
        <v>147</v>
      </c>
      <c r="M10" s="4">
        <v>3060</v>
      </c>
    </row>
    <row r="11" spans="1:13" x14ac:dyDescent="0.25">
      <c r="A11" s="3">
        <v>307</v>
      </c>
      <c r="L11" s="7" t="s">
        <v>148</v>
      </c>
      <c r="M11" s="4">
        <v>4840</v>
      </c>
    </row>
    <row r="12" spans="1:13" x14ac:dyDescent="0.25">
      <c r="L12" s="7" t="s">
        <v>149</v>
      </c>
      <c r="M12" s="4">
        <v>5310</v>
      </c>
    </row>
    <row r="13" spans="1:13" x14ac:dyDescent="0.25">
      <c r="L13" s="7" t="s">
        <v>150</v>
      </c>
      <c r="M13" s="4">
        <v>1920</v>
      </c>
    </row>
    <row r="14" spans="1:13" x14ac:dyDescent="0.25">
      <c r="L14" s="7" t="s">
        <v>151</v>
      </c>
      <c r="M14" s="4">
        <v>4490</v>
      </c>
    </row>
    <row r="15" spans="1:13" x14ac:dyDescent="0.25">
      <c r="L15" s="7" t="s">
        <v>139</v>
      </c>
      <c r="M15" s="4">
        <v>58150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7F66AB-CE07-478D-897C-6E9A4DB6D06D}">
  <dimension ref="A1:V35"/>
  <sheetViews>
    <sheetView showGridLines="0" tabSelected="1" zoomScale="115" zoomScaleNormal="115" workbookViewId="0">
      <selection activeCell="Z18" sqref="Z18"/>
    </sheetView>
  </sheetViews>
  <sheetFormatPr defaultRowHeight="15" x14ac:dyDescent="0.25"/>
  <cols>
    <col min="1" max="1" width="29.5703125" customWidth="1"/>
    <col min="2" max="2" width="0.85546875" style="8" customWidth="1"/>
    <col min="3" max="3" width="0.85546875" style="9" customWidth="1"/>
    <col min="8" max="8" width="0.85546875" customWidth="1"/>
    <col min="13" max="13" width="0.85546875" customWidth="1"/>
    <col min="18" max="18" width="0.85546875" customWidth="1"/>
    <col min="23" max="23" width="0.85546875" customWidth="1"/>
  </cols>
  <sheetData>
    <row r="1" spans="1:22" ht="47.25" customHeight="1" x14ac:dyDescent="0.25">
      <c r="A1" s="37"/>
      <c r="D1" s="34" t="s">
        <v>137</v>
      </c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6"/>
    </row>
    <row r="2" spans="1:22" s="9" customFormat="1" ht="5.0999999999999996" customHeight="1" x14ac:dyDescent="0.25">
      <c r="A2" s="8"/>
      <c r="B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</row>
    <row r="3" spans="1:22" ht="24.95" customHeight="1" x14ac:dyDescent="0.25">
      <c r="D3" s="19" t="s">
        <v>8</v>
      </c>
      <c r="E3" s="20"/>
      <c r="F3" s="20"/>
      <c r="G3" s="21"/>
      <c r="I3" s="19" t="s">
        <v>127</v>
      </c>
      <c r="J3" s="20"/>
      <c r="K3" s="20"/>
      <c r="L3" s="21"/>
      <c r="N3" s="19" t="s">
        <v>132</v>
      </c>
      <c r="O3" s="20"/>
      <c r="P3" s="20"/>
      <c r="Q3" s="21"/>
      <c r="S3" s="19" t="s">
        <v>128</v>
      </c>
      <c r="T3" s="20"/>
      <c r="U3" s="20"/>
      <c r="V3" s="21"/>
    </row>
    <row r="4" spans="1:22" ht="15.75" customHeight="1" x14ac:dyDescent="0.25">
      <c r="D4" s="13">
        <f>GETPIVOTDATA("Receita Total",Calculos!$A$2)</f>
        <v>58150</v>
      </c>
      <c r="E4" s="14"/>
      <c r="F4" s="14"/>
      <c r="G4" s="15"/>
      <c r="H4" s="6"/>
      <c r="I4" s="22">
        <f>GETPIVOTDATA("ID Venda",Calculos!$A$6)</f>
        <v>100</v>
      </c>
      <c r="J4" s="23"/>
      <c r="K4" s="23"/>
      <c r="L4" s="24"/>
      <c r="M4" s="6"/>
      <c r="N4" s="22">
        <f>GETPIVOTDATA("Quantidade",Calculos!$A$10)</f>
        <v>307</v>
      </c>
      <c r="O4" s="23"/>
      <c r="P4" s="23"/>
      <c r="Q4" s="24"/>
      <c r="R4" s="6"/>
      <c r="S4" s="13">
        <f>D4/I4</f>
        <v>581.5</v>
      </c>
      <c r="T4" s="14"/>
      <c r="U4" s="14"/>
      <c r="V4" s="15"/>
    </row>
    <row r="5" spans="1:22" ht="15.75" customHeight="1" x14ac:dyDescent="0.25">
      <c r="D5" s="13"/>
      <c r="E5" s="14"/>
      <c r="F5" s="14"/>
      <c r="G5" s="15"/>
      <c r="H5" s="6"/>
      <c r="I5" s="22"/>
      <c r="J5" s="23"/>
      <c r="K5" s="23"/>
      <c r="L5" s="24"/>
      <c r="M5" s="6"/>
      <c r="N5" s="22"/>
      <c r="O5" s="23"/>
      <c r="P5" s="23"/>
      <c r="Q5" s="24"/>
      <c r="R5" s="6"/>
      <c r="S5" s="13"/>
      <c r="T5" s="14"/>
      <c r="U5" s="14"/>
      <c r="V5" s="15"/>
    </row>
    <row r="6" spans="1:22" ht="15.75" customHeight="1" x14ac:dyDescent="0.25">
      <c r="D6" s="13"/>
      <c r="E6" s="14"/>
      <c r="F6" s="14"/>
      <c r="G6" s="15"/>
      <c r="H6" s="6"/>
      <c r="I6" s="22"/>
      <c r="J6" s="23"/>
      <c r="K6" s="23"/>
      <c r="L6" s="24"/>
      <c r="M6" s="6"/>
      <c r="N6" s="22"/>
      <c r="O6" s="23"/>
      <c r="P6" s="23"/>
      <c r="Q6" s="24"/>
      <c r="R6" s="6"/>
      <c r="S6" s="13"/>
      <c r="T6" s="14"/>
      <c r="U6" s="14"/>
      <c r="V6" s="15"/>
    </row>
    <row r="7" spans="1:22" ht="15.75" customHeight="1" x14ac:dyDescent="0.25">
      <c r="D7" s="16"/>
      <c r="E7" s="17"/>
      <c r="F7" s="17"/>
      <c r="G7" s="18"/>
      <c r="H7" s="6"/>
      <c r="I7" s="25"/>
      <c r="J7" s="26"/>
      <c r="K7" s="26"/>
      <c r="L7" s="27"/>
      <c r="M7" s="6"/>
      <c r="N7" s="25"/>
      <c r="O7" s="26"/>
      <c r="P7" s="26"/>
      <c r="Q7" s="27"/>
      <c r="R7" s="6"/>
      <c r="S7" s="16"/>
      <c r="T7" s="17"/>
      <c r="U7" s="17"/>
      <c r="V7" s="18"/>
    </row>
    <row r="8" spans="1:22" ht="5.0999999999999996" customHeight="1" x14ac:dyDescent="0.25"/>
    <row r="9" spans="1:22" ht="24.95" customHeight="1" x14ac:dyDescent="0.25">
      <c r="D9" s="19" t="s">
        <v>133</v>
      </c>
      <c r="E9" s="20"/>
      <c r="F9" s="20"/>
      <c r="G9" s="20"/>
      <c r="H9" s="20"/>
      <c r="I9" s="20"/>
      <c r="J9" s="20"/>
      <c r="K9" s="20"/>
      <c r="L9" s="21"/>
      <c r="N9" s="19" t="s">
        <v>134</v>
      </c>
      <c r="O9" s="20"/>
      <c r="P9" s="20"/>
      <c r="Q9" s="20"/>
      <c r="R9" s="20"/>
      <c r="S9" s="20"/>
      <c r="T9" s="20"/>
      <c r="U9" s="20"/>
      <c r="V9" s="21"/>
    </row>
    <row r="10" spans="1:22" x14ac:dyDescent="0.25">
      <c r="D10" s="28"/>
      <c r="E10" s="29"/>
      <c r="F10" s="29"/>
      <c r="G10" s="29"/>
      <c r="H10" s="29"/>
      <c r="I10" s="29"/>
      <c r="J10" s="29"/>
      <c r="K10" s="29"/>
      <c r="L10" s="30"/>
      <c r="N10" s="28"/>
      <c r="O10" s="29"/>
      <c r="P10" s="29"/>
      <c r="Q10" s="29"/>
      <c r="R10" s="29"/>
      <c r="S10" s="29"/>
      <c r="T10" s="29"/>
      <c r="U10" s="29"/>
      <c r="V10" s="30"/>
    </row>
    <row r="11" spans="1:22" x14ac:dyDescent="0.25">
      <c r="D11" s="28"/>
      <c r="E11" s="29"/>
      <c r="F11" s="29"/>
      <c r="G11" s="29"/>
      <c r="H11" s="29"/>
      <c r="I11" s="29"/>
      <c r="J11" s="29"/>
      <c r="K11" s="29"/>
      <c r="L11" s="30"/>
      <c r="N11" s="28"/>
      <c r="O11" s="29"/>
      <c r="P11" s="29"/>
      <c r="Q11" s="29"/>
      <c r="R11" s="29"/>
      <c r="S11" s="29"/>
      <c r="T11" s="29"/>
      <c r="U11" s="29"/>
      <c r="V11" s="30"/>
    </row>
    <row r="12" spans="1:22" x14ac:dyDescent="0.25">
      <c r="D12" s="28"/>
      <c r="E12" s="29"/>
      <c r="F12" s="29"/>
      <c r="G12" s="29"/>
      <c r="H12" s="29"/>
      <c r="I12" s="29"/>
      <c r="J12" s="29"/>
      <c r="K12" s="29"/>
      <c r="L12" s="30"/>
      <c r="N12" s="28"/>
      <c r="O12" s="29"/>
      <c r="P12" s="29"/>
      <c r="Q12" s="29"/>
      <c r="R12" s="29"/>
      <c r="S12" s="29"/>
      <c r="T12" s="29"/>
      <c r="U12" s="29"/>
      <c r="V12" s="30"/>
    </row>
    <row r="13" spans="1:22" x14ac:dyDescent="0.25">
      <c r="D13" s="28"/>
      <c r="E13" s="29"/>
      <c r="F13" s="29"/>
      <c r="G13" s="29"/>
      <c r="H13" s="29"/>
      <c r="I13" s="29"/>
      <c r="J13" s="29"/>
      <c r="K13" s="29"/>
      <c r="L13" s="30"/>
      <c r="N13" s="28"/>
      <c r="O13" s="29"/>
      <c r="P13" s="29"/>
      <c r="Q13" s="29"/>
      <c r="R13" s="29"/>
      <c r="S13" s="29"/>
      <c r="T13" s="29"/>
      <c r="U13" s="29"/>
      <c r="V13" s="30"/>
    </row>
    <row r="14" spans="1:22" x14ac:dyDescent="0.25">
      <c r="D14" s="28"/>
      <c r="E14" s="29"/>
      <c r="F14" s="29"/>
      <c r="G14" s="29"/>
      <c r="H14" s="29"/>
      <c r="I14" s="29"/>
      <c r="J14" s="29"/>
      <c r="K14" s="29"/>
      <c r="L14" s="30"/>
      <c r="N14" s="28"/>
      <c r="O14" s="29"/>
      <c r="P14" s="29"/>
      <c r="Q14" s="29"/>
      <c r="R14" s="29"/>
      <c r="S14" s="29"/>
      <c r="T14" s="29"/>
      <c r="U14" s="29"/>
      <c r="V14" s="30"/>
    </row>
    <row r="15" spans="1:22" x14ac:dyDescent="0.25">
      <c r="D15" s="28"/>
      <c r="E15" s="29"/>
      <c r="F15" s="29"/>
      <c r="G15" s="29"/>
      <c r="H15" s="29"/>
      <c r="I15" s="29"/>
      <c r="J15" s="29"/>
      <c r="K15" s="29"/>
      <c r="L15" s="30"/>
      <c r="N15" s="28"/>
      <c r="O15" s="29"/>
      <c r="P15" s="29"/>
      <c r="Q15" s="29"/>
      <c r="R15" s="29"/>
      <c r="S15" s="29"/>
      <c r="T15" s="29"/>
      <c r="U15" s="29"/>
      <c r="V15" s="30"/>
    </row>
    <row r="16" spans="1:22" x14ac:dyDescent="0.25">
      <c r="D16" s="28"/>
      <c r="E16" s="29"/>
      <c r="F16" s="29"/>
      <c r="G16" s="29"/>
      <c r="H16" s="29"/>
      <c r="I16" s="29"/>
      <c r="J16" s="29"/>
      <c r="K16" s="29"/>
      <c r="L16" s="30"/>
      <c r="N16" s="28"/>
      <c r="O16" s="29"/>
      <c r="P16" s="29"/>
      <c r="Q16" s="29"/>
      <c r="R16" s="29"/>
      <c r="S16" s="29"/>
      <c r="T16" s="29"/>
      <c r="U16" s="29"/>
      <c r="V16" s="30"/>
    </row>
    <row r="17" spans="4:22" x14ac:dyDescent="0.25">
      <c r="D17" s="28"/>
      <c r="E17" s="29"/>
      <c r="F17" s="29"/>
      <c r="G17" s="29"/>
      <c r="H17" s="29"/>
      <c r="I17" s="29"/>
      <c r="J17" s="29"/>
      <c r="K17" s="29"/>
      <c r="L17" s="30"/>
      <c r="N17" s="28"/>
      <c r="O17" s="29"/>
      <c r="P17" s="29"/>
      <c r="Q17" s="29"/>
      <c r="R17" s="29"/>
      <c r="S17" s="29"/>
      <c r="T17" s="29"/>
      <c r="U17" s="29"/>
      <c r="V17" s="30"/>
    </row>
    <row r="18" spans="4:22" x14ac:dyDescent="0.25">
      <c r="D18" s="28"/>
      <c r="E18" s="29"/>
      <c r="F18" s="29"/>
      <c r="G18" s="29"/>
      <c r="H18" s="29"/>
      <c r="I18" s="29"/>
      <c r="J18" s="29"/>
      <c r="K18" s="29"/>
      <c r="L18" s="30"/>
      <c r="N18" s="28"/>
      <c r="O18" s="29"/>
      <c r="P18" s="29"/>
      <c r="Q18" s="29"/>
      <c r="R18" s="29"/>
      <c r="S18" s="29"/>
      <c r="T18" s="29"/>
      <c r="U18" s="29"/>
      <c r="V18" s="30"/>
    </row>
    <row r="19" spans="4:22" x14ac:dyDescent="0.25">
      <c r="D19" s="28"/>
      <c r="E19" s="29"/>
      <c r="F19" s="29"/>
      <c r="G19" s="29"/>
      <c r="H19" s="29"/>
      <c r="I19" s="29"/>
      <c r="J19" s="29"/>
      <c r="K19" s="29"/>
      <c r="L19" s="30"/>
      <c r="N19" s="28"/>
      <c r="O19" s="29"/>
      <c r="P19" s="29"/>
      <c r="Q19" s="29"/>
      <c r="R19" s="29"/>
      <c r="S19" s="29"/>
      <c r="T19" s="29"/>
      <c r="U19" s="29"/>
      <c r="V19" s="30"/>
    </row>
    <row r="20" spans="4:22" x14ac:dyDescent="0.25">
      <c r="D20" s="28"/>
      <c r="E20" s="29"/>
      <c r="F20" s="29"/>
      <c r="G20" s="29"/>
      <c r="H20" s="29"/>
      <c r="I20" s="29"/>
      <c r="J20" s="29"/>
      <c r="K20" s="29"/>
      <c r="L20" s="30"/>
      <c r="N20" s="28"/>
      <c r="O20" s="29"/>
      <c r="P20" s="29"/>
      <c r="Q20" s="29"/>
      <c r="R20" s="29"/>
      <c r="S20" s="29"/>
      <c r="T20" s="29"/>
      <c r="U20" s="29"/>
      <c r="V20" s="30"/>
    </row>
    <row r="21" spans="4:22" x14ac:dyDescent="0.25">
      <c r="D21" s="31"/>
      <c r="E21" s="32"/>
      <c r="F21" s="32"/>
      <c r="G21" s="32"/>
      <c r="H21" s="32"/>
      <c r="I21" s="32"/>
      <c r="J21" s="32"/>
      <c r="K21" s="32"/>
      <c r="L21" s="33"/>
      <c r="N21" s="31"/>
      <c r="O21" s="32"/>
      <c r="P21" s="32"/>
      <c r="Q21" s="32"/>
      <c r="R21" s="32"/>
      <c r="S21" s="32"/>
      <c r="T21" s="32"/>
      <c r="U21" s="32"/>
      <c r="V21" s="33"/>
    </row>
    <row r="22" spans="4:22" ht="5.0999999999999996" customHeight="1" x14ac:dyDescent="0.25"/>
    <row r="23" spans="4:22" ht="24.95" customHeight="1" x14ac:dyDescent="0.25">
      <c r="D23" s="10" t="s">
        <v>135</v>
      </c>
      <c r="E23" s="11"/>
      <c r="F23" s="11"/>
      <c r="G23" s="11"/>
      <c r="H23" s="11"/>
      <c r="I23" s="11"/>
      <c r="J23" s="11"/>
      <c r="K23" s="11"/>
      <c r="L23" s="12"/>
      <c r="N23" s="10" t="s">
        <v>136</v>
      </c>
      <c r="O23" s="11"/>
      <c r="P23" s="11"/>
      <c r="Q23" s="11"/>
      <c r="R23" s="11"/>
      <c r="S23" s="11"/>
      <c r="T23" s="11"/>
      <c r="U23" s="11"/>
      <c r="V23" s="12"/>
    </row>
    <row r="24" spans="4:22" x14ac:dyDescent="0.25">
      <c r="D24" s="28"/>
      <c r="E24" s="29"/>
      <c r="F24" s="29"/>
      <c r="G24" s="29"/>
      <c r="H24" s="29"/>
      <c r="I24" s="29"/>
      <c r="J24" s="29"/>
      <c r="K24" s="29"/>
      <c r="L24" s="30"/>
      <c r="N24" s="28"/>
      <c r="O24" s="29"/>
      <c r="P24" s="29"/>
      <c r="Q24" s="29"/>
      <c r="R24" s="29"/>
      <c r="S24" s="29"/>
      <c r="T24" s="29"/>
      <c r="U24" s="29"/>
      <c r="V24" s="30"/>
    </row>
    <row r="25" spans="4:22" x14ac:dyDescent="0.25">
      <c r="D25" s="28"/>
      <c r="E25" s="29"/>
      <c r="F25" s="29"/>
      <c r="G25" s="29"/>
      <c r="H25" s="29"/>
      <c r="I25" s="29"/>
      <c r="J25" s="29"/>
      <c r="K25" s="29"/>
      <c r="L25" s="30"/>
      <c r="N25" s="28"/>
      <c r="O25" s="29"/>
      <c r="P25" s="29"/>
      <c r="Q25" s="29"/>
      <c r="R25" s="29"/>
      <c r="S25" s="29"/>
      <c r="T25" s="29"/>
      <c r="U25" s="29"/>
      <c r="V25" s="30"/>
    </row>
    <row r="26" spans="4:22" x14ac:dyDescent="0.25">
      <c r="D26" s="28"/>
      <c r="E26" s="29"/>
      <c r="F26" s="29"/>
      <c r="G26" s="29"/>
      <c r="H26" s="29"/>
      <c r="I26" s="29"/>
      <c r="J26" s="29"/>
      <c r="K26" s="29"/>
      <c r="L26" s="30"/>
      <c r="N26" s="28"/>
      <c r="O26" s="29"/>
      <c r="P26" s="29"/>
      <c r="Q26" s="29"/>
      <c r="R26" s="29"/>
      <c r="S26" s="29"/>
      <c r="T26" s="29"/>
      <c r="U26" s="29"/>
      <c r="V26" s="30"/>
    </row>
    <row r="27" spans="4:22" x14ac:dyDescent="0.25">
      <c r="D27" s="28"/>
      <c r="E27" s="29"/>
      <c r="F27" s="29"/>
      <c r="G27" s="29"/>
      <c r="H27" s="29"/>
      <c r="I27" s="29"/>
      <c r="J27" s="29"/>
      <c r="K27" s="29"/>
      <c r="L27" s="30"/>
      <c r="N27" s="28"/>
      <c r="O27" s="29"/>
      <c r="P27" s="29"/>
      <c r="Q27" s="29"/>
      <c r="R27" s="29"/>
      <c r="S27" s="29"/>
      <c r="T27" s="29"/>
      <c r="U27" s="29"/>
      <c r="V27" s="30"/>
    </row>
    <row r="28" spans="4:22" x14ac:dyDescent="0.25">
      <c r="D28" s="28"/>
      <c r="E28" s="29"/>
      <c r="F28" s="29"/>
      <c r="G28" s="29"/>
      <c r="H28" s="29"/>
      <c r="I28" s="29"/>
      <c r="J28" s="29"/>
      <c r="K28" s="29"/>
      <c r="L28" s="30"/>
      <c r="N28" s="28"/>
      <c r="O28" s="29"/>
      <c r="P28" s="29"/>
      <c r="Q28" s="29"/>
      <c r="R28" s="29"/>
      <c r="S28" s="29"/>
      <c r="T28" s="29"/>
      <c r="U28" s="29"/>
      <c r="V28" s="30"/>
    </row>
    <row r="29" spans="4:22" x14ac:dyDescent="0.25">
      <c r="D29" s="28"/>
      <c r="E29" s="29"/>
      <c r="F29" s="29"/>
      <c r="G29" s="29"/>
      <c r="H29" s="29"/>
      <c r="I29" s="29"/>
      <c r="J29" s="29"/>
      <c r="K29" s="29"/>
      <c r="L29" s="30"/>
      <c r="N29" s="28"/>
      <c r="O29" s="29"/>
      <c r="P29" s="29"/>
      <c r="Q29" s="29"/>
      <c r="R29" s="29"/>
      <c r="S29" s="29"/>
      <c r="T29" s="29"/>
      <c r="U29" s="29"/>
      <c r="V29" s="30"/>
    </row>
    <row r="30" spans="4:22" x14ac:dyDescent="0.25">
      <c r="D30" s="28"/>
      <c r="E30" s="29"/>
      <c r="F30" s="29"/>
      <c r="G30" s="29"/>
      <c r="H30" s="29"/>
      <c r="I30" s="29"/>
      <c r="J30" s="29"/>
      <c r="K30" s="29"/>
      <c r="L30" s="30"/>
      <c r="N30" s="28"/>
      <c r="O30" s="29"/>
      <c r="P30" s="29"/>
      <c r="Q30" s="29"/>
      <c r="R30" s="29"/>
      <c r="S30" s="29"/>
      <c r="T30" s="29"/>
      <c r="U30" s="29"/>
      <c r="V30" s="30"/>
    </row>
    <row r="31" spans="4:22" x14ac:dyDescent="0.25">
      <c r="D31" s="28"/>
      <c r="E31" s="29"/>
      <c r="F31" s="29"/>
      <c r="G31" s="29"/>
      <c r="H31" s="29"/>
      <c r="I31" s="29"/>
      <c r="J31" s="29"/>
      <c r="K31" s="29"/>
      <c r="L31" s="30"/>
      <c r="N31" s="28"/>
      <c r="O31" s="29"/>
      <c r="P31" s="29"/>
      <c r="Q31" s="29"/>
      <c r="R31" s="29"/>
      <c r="S31" s="29"/>
      <c r="T31" s="29"/>
      <c r="U31" s="29"/>
      <c r="V31" s="30"/>
    </row>
    <row r="32" spans="4:22" x14ac:dyDescent="0.25">
      <c r="D32" s="28"/>
      <c r="E32" s="29"/>
      <c r="F32" s="29"/>
      <c r="G32" s="29"/>
      <c r="H32" s="29"/>
      <c r="I32" s="29"/>
      <c r="J32" s="29"/>
      <c r="K32" s="29"/>
      <c r="L32" s="30"/>
      <c r="N32" s="28"/>
      <c r="O32" s="29"/>
      <c r="P32" s="29"/>
      <c r="Q32" s="29"/>
      <c r="R32" s="29"/>
      <c r="S32" s="29"/>
      <c r="T32" s="29"/>
      <c r="U32" s="29"/>
      <c r="V32" s="30"/>
    </row>
    <row r="33" spans="4:22" x14ac:dyDescent="0.25">
      <c r="D33" s="28"/>
      <c r="E33" s="29"/>
      <c r="F33" s="29"/>
      <c r="G33" s="29"/>
      <c r="H33" s="29"/>
      <c r="I33" s="29"/>
      <c r="J33" s="29"/>
      <c r="K33" s="29"/>
      <c r="L33" s="30"/>
      <c r="N33" s="28"/>
      <c r="O33" s="29"/>
      <c r="P33" s="29"/>
      <c r="Q33" s="29"/>
      <c r="R33" s="29"/>
      <c r="S33" s="29"/>
      <c r="T33" s="29"/>
      <c r="U33" s="29"/>
      <c r="V33" s="30"/>
    </row>
    <row r="34" spans="4:22" x14ac:dyDescent="0.25">
      <c r="D34" s="28"/>
      <c r="E34" s="29"/>
      <c r="F34" s="29"/>
      <c r="G34" s="29"/>
      <c r="H34" s="29"/>
      <c r="I34" s="29"/>
      <c r="J34" s="29"/>
      <c r="K34" s="29"/>
      <c r="L34" s="30"/>
      <c r="N34" s="28"/>
      <c r="O34" s="29"/>
      <c r="P34" s="29"/>
      <c r="Q34" s="29"/>
      <c r="R34" s="29"/>
      <c r="S34" s="29"/>
      <c r="T34" s="29"/>
      <c r="U34" s="29"/>
      <c r="V34" s="30"/>
    </row>
    <row r="35" spans="4:22" x14ac:dyDescent="0.25">
      <c r="D35" s="31"/>
      <c r="E35" s="32"/>
      <c r="F35" s="32"/>
      <c r="G35" s="32"/>
      <c r="H35" s="32"/>
      <c r="I35" s="32"/>
      <c r="J35" s="32"/>
      <c r="K35" s="32"/>
      <c r="L35" s="33"/>
      <c r="N35" s="31"/>
      <c r="O35" s="32"/>
      <c r="P35" s="32"/>
      <c r="Q35" s="32"/>
      <c r="R35" s="32"/>
      <c r="S35" s="32"/>
      <c r="T35" s="32"/>
      <c r="U35" s="32"/>
      <c r="V35" s="33"/>
    </row>
  </sheetData>
  <mergeCells count="17">
    <mergeCell ref="D24:L35"/>
    <mergeCell ref="N23:V23"/>
    <mergeCell ref="N24:V35"/>
    <mergeCell ref="D1:V1"/>
    <mergeCell ref="D9:L9"/>
    <mergeCell ref="N9:V9"/>
    <mergeCell ref="D10:L21"/>
    <mergeCell ref="N10:V21"/>
    <mergeCell ref="D23:L23"/>
    <mergeCell ref="D3:G3"/>
    <mergeCell ref="I3:L3"/>
    <mergeCell ref="N3:Q3"/>
    <mergeCell ref="S3:V3"/>
    <mergeCell ref="D4:G7"/>
    <mergeCell ref="I4:L7"/>
    <mergeCell ref="N4:Q7"/>
    <mergeCell ref="S4:V7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Base de Dados</vt:lpstr>
      <vt:lpstr>Calculos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DASH DE VENDAS</dc:title>
  <cp:lastModifiedBy>Gildemar</cp:lastModifiedBy>
  <dcterms:created xsi:type="dcterms:W3CDTF">2025-07-26T01:26:42Z</dcterms:created>
  <dcterms:modified xsi:type="dcterms:W3CDTF">2025-07-26T02:17:58Z</dcterms:modified>
</cp:coreProperties>
</file>