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jin Lee\Dropbox\paper works\working papers\sof\exp\"/>
    </mc:Choice>
  </mc:AlternateContent>
  <bookViews>
    <workbookView xWindow="0" yWindow="0" windowWidth="20520" windowHeight="10988" activeTab="1"/>
  </bookViews>
  <sheets>
    <sheet name="GC" sheetId="1" r:id="rId1"/>
    <sheet name="Resp" sheetId="2" r:id="rId2"/>
    <sheet name="Recovery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2" l="1"/>
  <c r="I22" i="2"/>
  <c r="H22" i="2"/>
  <c r="D22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5" i="2"/>
  <c r="D17" i="1"/>
  <c r="D16" i="1"/>
  <c r="D15" i="1"/>
  <c r="D14" i="1"/>
  <c r="D10" i="1"/>
  <c r="D9" i="1"/>
  <c r="D8" i="1"/>
  <c r="D7" i="1"/>
  <c r="D20" i="1" s="1"/>
  <c r="C22" i="2" l="1"/>
  <c r="B22" i="2"/>
  <c r="H8" i="1" l="1"/>
  <c r="H9" i="1"/>
  <c r="H10" i="1"/>
  <c r="H13" i="1"/>
  <c r="H14" i="1"/>
  <c r="H15" i="1"/>
  <c r="H16" i="1"/>
  <c r="H17" i="1"/>
  <c r="H7" i="1"/>
  <c r="H20" i="1" s="1"/>
</calcChain>
</file>

<file path=xl/sharedStrings.xml><?xml version="1.0" encoding="utf-8"?>
<sst xmlns="http://schemas.openxmlformats.org/spreadsheetml/2006/main" count="92" uniqueCount="34">
  <si>
    <t>blktracetrace_mysql_IO</t>
  </si>
  <si>
    <t>blktrace_mysql_update_mod10</t>
  </si>
  <si>
    <t>blktrace_dropbox_IO</t>
  </si>
  <si>
    <t>blktrace_hdtune_ransom</t>
  </si>
  <si>
    <t>blktrace_wpm_fileDoD_2</t>
  </si>
  <si>
    <t>blktrace_install_ransom</t>
  </si>
  <si>
    <t>blktrace_update_ransom</t>
  </si>
  <si>
    <t>blktrace_outlook_ransom</t>
  </si>
  <si>
    <t>blktrace_inplace2_apart</t>
  </si>
  <si>
    <t>blktrace_iometer_ransom</t>
  </si>
  <si>
    <t>blktrace_inplace2</t>
  </si>
  <si>
    <t>blktrace_crystal_ransom</t>
  </si>
  <si>
    <t>blktrace_outplace</t>
  </si>
  <si>
    <t>blktrace_dropbox_init</t>
  </si>
  <si>
    <t>blktrace_torrent_big</t>
  </si>
  <si>
    <t>blktrace_inplace1</t>
  </si>
  <si>
    <t>blktrace_mysql_write_string_IO_1</t>
  </si>
  <si>
    <t>Conventional FTL</t>
  </si>
  <si>
    <t>SSD-Insider</t>
  </si>
  <si>
    <t># of block erasures</t>
  </si>
  <si>
    <t># of page copies</t>
  </si>
  <si>
    <t>Utilization is High (90%)</t>
  </si>
  <si>
    <t>SoF READ</t>
  </si>
  <si>
    <t>SoF WRITE</t>
  </si>
  <si>
    <t>FTL_Read_time</t>
  </si>
  <si>
    <t>FTL_Write_time</t>
  </si>
  <si>
    <t>blktrace_dropbox_IO</t>
    <phoneticPr fontId="1" type="noConversion"/>
  </si>
  <si>
    <t>blktrace_install_ransom</t>
    <phoneticPr fontId="1" type="noConversion"/>
  </si>
  <si>
    <t>blktrace_update_ransom</t>
    <phoneticPr fontId="1" type="noConversion"/>
  </si>
  <si>
    <t>blktrace_outlook_ransom</t>
    <phoneticPr fontId="1" type="noConversion"/>
  </si>
  <si>
    <t>blktrace_crystal_ransom</t>
    <phoneticPr fontId="1" type="noConversion"/>
  </si>
  <si>
    <t>blktrace_dropbox_init</t>
    <phoneticPr fontId="1" type="noConversion"/>
  </si>
  <si>
    <t>blktrace_inplace1</t>
    <phoneticPr fontId="1" type="noConversion"/>
  </si>
  <si>
    <t>blktrace_mysql_write_string_IO_1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</si>
</sst>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9"/>
      <scheme val="minor"/>
    </font>
    <font>
      <sz val="12"/>
      <color theme="1"/>
      <name val="Calibri"/>
      <family val="2"/>
      <charset val="129"/>
      <scheme val="minor"/>
    </font>
    <font>
      <sz val="11"/>
      <color rgb="FF00000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4" applyAlignment="1">
      <alignment horizontal="center" vertical="center"/>
    </xf>
    <xf numFmtId="0" fontId="2" fillId="0" borderId="0" xfId="6">
      <alignment vertical="center"/>
    </xf>
    <xf numFmtId="0" fontId="1" fillId="0" borderId="0" xfId="0" applyFont="1" applyAlignment="1">
      <alignment horizontal="center"/>
    </xf>
    <xf numFmtId="0" fontId="3" fillId="0" borderId="2" xfId="7" applyBorder="1" applyAlignment="1"/>
    <xf numFmtId="0" fontId="3" fillId="0" borderId="2" xfId="7" applyFont="1" applyBorder="1" applyAlignment="1">
      <alignment vertical="center"/>
    </xf>
    <xf numFmtId="0" fontId="4" fillId="0" borderId="1" xfId="7" applyFont="1" applyBorder="1" applyAlignment="1"/>
    <xf numFmtId="0" fontId="3" fillId="0" borderId="1" xfId="7" applyFont="1" applyBorder="1" applyAlignment="1">
      <alignment vertical="center"/>
    </xf>
    <xf numFmtId="0" fontId="3" fillId="0" borderId="3" xfId="7" applyBorder="1" applyAlignment="1"/>
    <xf numFmtId="0" fontId="3" fillId="0" borderId="3" xfId="7" applyFont="1" applyBorder="1" applyAlignment="1"/>
    <xf numFmtId="0" fontId="3" fillId="0" borderId="0" xfId="7" applyFont="1" applyBorder="1" applyAlignment="1"/>
    <xf numFmtId="0" fontId="3" fillId="0" borderId="0" xfId="7" applyBorder="1" applyAlignment="1"/>
    <xf numFmtId="0" fontId="3" fillId="0" borderId="0" xfId="7" applyAlignment="1">
      <alignment horizontal="center"/>
    </xf>
    <xf numFmtId="0" fontId="0" fillId="0" borderId="0" xfId="0" applyAlignment="1">
      <alignment horizontal="center" vertical="center"/>
    </xf>
  </cellXfs>
  <cellStyles count="8">
    <cellStyle name="표준" xfId="0" builtinId="0"/>
    <cellStyle name="표준 2" xfId="1"/>
    <cellStyle name="표준 3" xfId="2"/>
    <cellStyle name="표준 4" xfId="3"/>
    <cellStyle name="표준 5" xfId="4"/>
    <cellStyle name="표준 6" xfId="5"/>
    <cellStyle name="표준 7" xfId="6"/>
    <cellStyle name="표준 8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GC!$F$1:$F$2</c:f>
              <c:strCache>
                <c:ptCount val="2"/>
                <c:pt idx="0">
                  <c:v># of page copies</c:v>
                </c:pt>
                <c:pt idx="1">
                  <c:v>Conventional FTL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GC!$E$3:$E$19</c:f>
              <c:strCache>
                <c:ptCount val="17"/>
                <c:pt idx="0">
                  <c:v>blktracetrace_mysql_IO</c:v>
                </c:pt>
                <c:pt idx="1">
                  <c:v>blktrace_mysql_update_mod10</c:v>
                </c:pt>
                <c:pt idx="2">
                  <c:v>blktrace_dropbox_IO</c:v>
                </c:pt>
                <c:pt idx="3">
                  <c:v>blktrace_hdtune_ransom</c:v>
                </c:pt>
                <c:pt idx="4">
                  <c:v>blktrace_wpm_fileDoD_2</c:v>
                </c:pt>
                <c:pt idx="5">
                  <c:v>blktrace_install_ransom</c:v>
                </c:pt>
                <c:pt idx="6">
                  <c:v>blktrace_update_ransom</c:v>
                </c:pt>
                <c:pt idx="7">
                  <c:v>blktrace_outlook_ransom</c:v>
                </c:pt>
                <c:pt idx="8">
                  <c:v>blktrace_inplace2_apart</c:v>
                </c:pt>
                <c:pt idx="9">
                  <c:v>blktrace_iometer_ransom</c:v>
                </c:pt>
                <c:pt idx="10">
                  <c:v>blktrace_inplace2</c:v>
                </c:pt>
                <c:pt idx="11">
                  <c:v>blktrace_crystal_ransom</c:v>
                </c:pt>
                <c:pt idx="12">
                  <c:v>blktrace_outplace</c:v>
                </c:pt>
                <c:pt idx="13">
                  <c:v>blktrace_dropbox_init</c:v>
                </c:pt>
                <c:pt idx="14">
                  <c:v>blktrace_torrent_big</c:v>
                </c:pt>
                <c:pt idx="15">
                  <c:v>blktrace_inplace1</c:v>
                </c:pt>
                <c:pt idx="16">
                  <c:v>blktrace_mysql_write_string_IO_1</c:v>
                </c:pt>
              </c:strCache>
            </c:strRef>
          </c:cat>
          <c:val>
            <c:numRef>
              <c:f>GC!$F$3:$F$19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113463551</c:v>
                </c:pt>
                <c:pt idx="5">
                  <c:v>149185164</c:v>
                </c:pt>
                <c:pt idx="6">
                  <c:v>71819465</c:v>
                </c:pt>
                <c:pt idx="7">
                  <c:v>39130917</c:v>
                </c:pt>
                <c:pt idx="8">
                  <c:v>0</c:v>
                </c:pt>
                <c:pt idx="9">
                  <c:v>0</c:v>
                </c:pt>
                <c:pt idx="10">
                  <c:v>23031626</c:v>
                </c:pt>
                <c:pt idx="11">
                  <c:v>69305470</c:v>
                </c:pt>
                <c:pt idx="12">
                  <c:v>430097773</c:v>
                </c:pt>
                <c:pt idx="13">
                  <c:v>15555861</c:v>
                </c:pt>
                <c:pt idx="14">
                  <c:v>66440717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C-42B5-B270-3DAE2118B3BD}"/>
            </c:ext>
          </c:extLst>
        </c:ser>
        <c:ser>
          <c:idx val="1"/>
          <c:order val="1"/>
          <c:tx>
            <c:strRef>
              <c:f>GC!$G$1:$G$2</c:f>
              <c:strCache>
                <c:ptCount val="2"/>
                <c:pt idx="0">
                  <c:v># of page copies</c:v>
                </c:pt>
                <c:pt idx="1">
                  <c:v>SSD-Insider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GC!$E$3:$E$19</c:f>
              <c:strCache>
                <c:ptCount val="17"/>
                <c:pt idx="0">
                  <c:v>blktracetrace_mysql_IO</c:v>
                </c:pt>
                <c:pt idx="1">
                  <c:v>blktrace_mysql_update_mod10</c:v>
                </c:pt>
                <c:pt idx="2">
                  <c:v>blktrace_dropbox_IO</c:v>
                </c:pt>
                <c:pt idx="3">
                  <c:v>blktrace_hdtune_ransom</c:v>
                </c:pt>
                <c:pt idx="4">
                  <c:v>blktrace_wpm_fileDoD_2</c:v>
                </c:pt>
                <c:pt idx="5">
                  <c:v>blktrace_install_ransom</c:v>
                </c:pt>
                <c:pt idx="6">
                  <c:v>blktrace_update_ransom</c:v>
                </c:pt>
                <c:pt idx="7">
                  <c:v>blktrace_outlook_ransom</c:v>
                </c:pt>
                <c:pt idx="8">
                  <c:v>blktrace_inplace2_apart</c:v>
                </c:pt>
                <c:pt idx="9">
                  <c:v>blktrace_iometer_ransom</c:v>
                </c:pt>
                <c:pt idx="10">
                  <c:v>blktrace_inplace2</c:v>
                </c:pt>
                <c:pt idx="11">
                  <c:v>blktrace_crystal_ransom</c:v>
                </c:pt>
                <c:pt idx="12">
                  <c:v>blktrace_outplace</c:v>
                </c:pt>
                <c:pt idx="13">
                  <c:v>blktrace_dropbox_init</c:v>
                </c:pt>
                <c:pt idx="14">
                  <c:v>blktrace_torrent_big</c:v>
                </c:pt>
                <c:pt idx="15">
                  <c:v>blktrace_inplace1</c:v>
                </c:pt>
                <c:pt idx="16">
                  <c:v>blktrace_mysql_write_string_IO_1</c:v>
                </c:pt>
              </c:strCache>
            </c:strRef>
          </c:cat>
          <c:val>
            <c:numRef>
              <c:f>GC!$G$3:$G$19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127774832</c:v>
                </c:pt>
                <c:pt idx="5">
                  <c:v>174424169</c:v>
                </c:pt>
                <c:pt idx="6">
                  <c:v>85063494</c:v>
                </c:pt>
                <c:pt idx="7">
                  <c:v>53039917</c:v>
                </c:pt>
                <c:pt idx="8">
                  <c:v>4624197</c:v>
                </c:pt>
                <c:pt idx="9">
                  <c:v>3088663</c:v>
                </c:pt>
                <c:pt idx="10">
                  <c:v>34909702</c:v>
                </c:pt>
                <c:pt idx="11">
                  <c:v>86760723</c:v>
                </c:pt>
                <c:pt idx="12">
                  <c:v>476507913</c:v>
                </c:pt>
                <c:pt idx="13">
                  <c:v>23207391</c:v>
                </c:pt>
                <c:pt idx="14">
                  <c:v>86356184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9C-42B5-B270-3DAE2118B3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031136"/>
        <c:axId val="641645808"/>
      </c:barChart>
      <c:catAx>
        <c:axId val="435031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1645808"/>
        <c:crosses val="autoZero"/>
        <c:auto val="1"/>
        <c:lblAlgn val="ctr"/>
        <c:lblOffset val="100"/>
        <c:noMultiLvlLbl val="0"/>
      </c:catAx>
      <c:valAx>
        <c:axId val="64164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031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GC!$B$3:$B$19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50522804</c:v>
                </c:pt>
                <c:pt idx="5">
                  <c:v>72400444</c:v>
                </c:pt>
                <c:pt idx="6">
                  <c:v>27633445</c:v>
                </c:pt>
                <c:pt idx="7">
                  <c:v>19025676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18697052</c:v>
                </c:pt>
                <c:pt idx="12">
                  <c:v>197264081</c:v>
                </c:pt>
                <c:pt idx="13">
                  <c:v>7242206</c:v>
                </c:pt>
                <c:pt idx="14">
                  <c:v>19744543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89-4FAD-A053-E21A1DB62FB9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GC!$C$3:$C$19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59975177</c:v>
                </c:pt>
                <c:pt idx="5">
                  <c:v>87651466</c:v>
                </c:pt>
                <c:pt idx="6">
                  <c:v>35848425</c:v>
                </c:pt>
                <c:pt idx="7">
                  <c:v>22427236</c:v>
                </c:pt>
                <c:pt idx="8">
                  <c:v>0</c:v>
                </c:pt>
                <c:pt idx="9">
                  <c:v>0</c:v>
                </c:pt>
                <c:pt idx="10">
                  <c:v>11332102</c:v>
                </c:pt>
                <c:pt idx="11">
                  <c:v>36975947</c:v>
                </c:pt>
                <c:pt idx="12">
                  <c:v>232133676</c:v>
                </c:pt>
                <c:pt idx="13">
                  <c:v>9652842</c:v>
                </c:pt>
                <c:pt idx="14">
                  <c:v>36992144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89-4FAD-A053-E21A1DB62F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8135936"/>
        <c:axId val="298136264"/>
      </c:barChart>
      <c:catAx>
        <c:axId val="298135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36264"/>
        <c:crosses val="autoZero"/>
        <c:auto val="1"/>
        <c:lblAlgn val="ctr"/>
        <c:lblOffset val="100"/>
        <c:noMultiLvlLbl val="0"/>
      </c:catAx>
      <c:valAx>
        <c:axId val="29813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8135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Resp!$B$4</c:f>
              <c:strCache>
                <c:ptCount val="1"/>
                <c:pt idx="0">
                  <c:v>FTL_Read_time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Resp!$B$5:$B$21</c:f>
              <c:numCache>
                <c:formatCode>General</c:formatCode>
                <c:ptCount val="17"/>
                <c:pt idx="0">
                  <c:v>245.96836588982029</c:v>
                </c:pt>
                <c:pt idx="1">
                  <c:v>276.38103276589686</c:v>
                </c:pt>
                <c:pt idx="2">
                  <c:v>325.1202288835425</c:v>
                </c:pt>
                <c:pt idx="3">
                  <c:v>244.31721577146433</c:v>
                </c:pt>
                <c:pt idx="4">
                  <c:v>259.5902413829063</c:v>
                </c:pt>
                <c:pt idx="5">
                  <c:v>246.23617612418735</c:v>
                </c:pt>
                <c:pt idx="6">
                  <c:v>276.33420477924972</c:v>
                </c:pt>
                <c:pt idx="7">
                  <c:v>253.36637170162163</c:v>
                </c:pt>
                <c:pt idx="8">
                  <c:v>271.86916804553363</c:v>
                </c:pt>
                <c:pt idx="9">
                  <c:v>320.77011477881092</c:v>
                </c:pt>
                <c:pt idx="10">
                  <c:v>268.88496730985003</c:v>
                </c:pt>
                <c:pt idx="11">
                  <c:v>289.44634159891285</c:v>
                </c:pt>
                <c:pt idx="12">
                  <c:v>248.1480839136056</c:v>
                </c:pt>
                <c:pt idx="13">
                  <c:v>280.92770782656282</c:v>
                </c:pt>
                <c:pt idx="14">
                  <c:v>266.33738322339559</c:v>
                </c:pt>
                <c:pt idx="15">
                  <c:v>269.45275322400778</c:v>
                </c:pt>
                <c:pt idx="16">
                  <c:v>403.66902133327955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94-4167-889B-3A6E3F0A1B88}"/>
            </c:ext>
          </c:extLst>
        </c:ser>
        <c:ser>
          <c:idx val="1"/>
          <c:order val="1"/>
          <c:tx>
            <c:strRef>
              <c:f>Resp!$C$4</c:f>
              <c:strCache>
                <c:ptCount val="1"/>
                <c:pt idx="0">
                  <c:v>SoF READ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Resp!$C$5:$C$21</c:f>
              <c:numCache>
                <c:formatCode>General</c:formatCode>
                <c:ptCount val="17"/>
                <c:pt idx="0">
                  <c:v>273.29816686139071</c:v>
                </c:pt>
                <c:pt idx="1">
                  <c:v>37.934655168909998</c:v>
                </c:pt>
                <c:pt idx="2">
                  <c:v>65.024058781455238</c:v>
                </c:pt>
                <c:pt idx="3">
                  <c:v>97.376815769644423</c:v>
                </c:pt>
                <c:pt idx="4">
                  <c:v>68.209910501229913</c:v>
                </c:pt>
                <c:pt idx="5">
                  <c:v>67.016066558667148</c:v>
                </c:pt>
                <c:pt idx="6">
                  <c:v>65.239760925877135</c:v>
                </c:pt>
                <c:pt idx="7">
                  <c:v>66.079378455336041</c:v>
                </c:pt>
                <c:pt idx="8">
                  <c:v>55.21404510421354</c:v>
                </c:pt>
                <c:pt idx="9">
                  <c:v>78.046272293441646</c:v>
                </c:pt>
                <c:pt idx="10">
                  <c:v>69.212490884309062</c:v>
                </c:pt>
                <c:pt idx="11">
                  <c:v>100.66235892538361</c:v>
                </c:pt>
                <c:pt idx="12">
                  <c:v>65.071338255177736</c:v>
                </c:pt>
                <c:pt idx="13">
                  <c:v>61.071133637186989</c:v>
                </c:pt>
                <c:pt idx="14">
                  <c:v>55.74503447813116</c:v>
                </c:pt>
                <c:pt idx="15">
                  <c:v>59.878389605335045</c:v>
                </c:pt>
                <c:pt idx="16">
                  <c:v>80.733808303227249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494-4167-889B-3A6E3F0A1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1352232"/>
        <c:axId val="681354528"/>
      </c:barChart>
      <c:catAx>
        <c:axId val="68135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54528"/>
        <c:crosses val="autoZero"/>
        <c:auto val="1"/>
        <c:lblAlgn val="ctr"/>
        <c:lblOffset val="100"/>
        <c:noMultiLvlLbl val="0"/>
      </c:catAx>
      <c:valAx>
        <c:axId val="68135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1352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Resp!$H$4</c:f>
              <c:strCache>
                <c:ptCount val="1"/>
                <c:pt idx="0">
                  <c:v>FTL_Write_time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Resp!$H$5:$H$21</c:f>
              <c:numCache>
                <c:formatCode>General</c:formatCode>
                <c:ptCount val="17"/>
                <c:pt idx="0">
                  <c:v>794.48316227787222</c:v>
                </c:pt>
                <c:pt idx="1">
                  <c:v>807.80817297605086</c:v>
                </c:pt>
                <c:pt idx="2">
                  <c:v>843.07606337227423</c:v>
                </c:pt>
                <c:pt idx="3">
                  <c:v>697.36972990461049</c:v>
                </c:pt>
                <c:pt idx="4">
                  <c:v>966.62336321044961</c:v>
                </c:pt>
                <c:pt idx="5">
                  <c:v>876.46867532238298</c:v>
                </c:pt>
                <c:pt idx="6">
                  <c:v>877.57225120818873</c:v>
                </c:pt>
                <c:pt idx="7">
                  <c:v>868.85737647661222</c:v>
                </c:pt>
                <c:pt idx="8">
                  <c:v>747.15410611502728</c:v>
                </c:pt>
                <c:pt idx="9">
                  <c:v>817.78368470047315</c:v>
                </c:pt>
                <c:pt idx="10">
                  <c:v>792.07073779699533</c:v>
                </c:pt>
                <c:pt idx="11">
                  <c:v>1016.6684255310972</c:v>
                </c:pt>
                <c:pt idx="12">
                  <c:v>927.65124112782962</c:v>
                </c:pt>
                <c:pt idx="13">
                  <c:v>859.98130501320247</c:v>
                </c:pt>
                <c:pt idx="14">
                  <c:v>885.2495434537409</c:v>
                </c:pt>
                <c:pt idx="15">
                  <c:v>745.72867232620126</c:v>
                </c:pt>
                <c:pt idx="16">
                  <c:v>690.29485706217577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49-48F0-8599-416F00CBEAE6}"/>
            </c:ext>
          </c:extLst>
        </c:ser>
        <c:ser>
          <c:idx val="1"/>
          <c:order val="1"/>
          <c:tx>
            <c:strRef>
              <c:f>Resp!$I$4</c:f>
              <c:strCache>
                <c:ptCount val="1"/>
                <c:pt idx="0">
                  <c:v>SoF WRITE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Resp!$I$5:$I$21</c:f>
              <c:numCache>
                <c:formatCode>General</c:formatCode>
                <c:ptCount val="17"/>
                <c:pt idx="0">
                  <c:v>106.34813989404336</c:v>
                </c:pt>
                <c:pt idx="1">
                  <c:v>67.869126607176639</c:v>
                </c:pt>
                <c:pt idx="2">
                  <c:v>87.308850141228206</c:v>
                </c:pt>
                <c:pt idx="3">
                  <c:v>481.65795180740685</c:v>
                </c:pt>
                <c:pt idx="4">
                  <c:v>138.23927417641093</c:v>
                </c:pt>
                <c:pt idx="5">
                  <c:v>196.93493703442894</c:v>
                </c:pt>
                <c:pt idx="6">
                  <c:v>191.30244775351784</c:v>
                </c:pt>
                <c:pt idx="7">
                  <c:v>180.74454109264664</c:v>
                </c:pt>
                <c:pt idx="8">
                  <c:v>115.35475586245163</c:v>
                </c:pt>
                <c:pt idx="9">
                  <c:v>90.185522079037739</c:v>
                </c:pt>
                <c:pt idx="10">
                  <c:v>130.04145238689671</c:v>
                </c:pt>
                <c:pt idx="11">
                  <c:v>124.08723568068075</c:v>
                </c:pt>
                <c:pt idx="12">
                  <c:v>223.59255384822464</c:v>
                </c:pt>
                <c:pt idx="13">
                  <c:v>113.30659685120456</c:v>
                </c:pt>
                <c:pt idx="14">
                  <c:v>152.15782426013851</c:v>
                </c:pt>
                <c:pt idx="15">
                  <c:v>77.950732298906047</c:v>
                </c:pt>
                <c:pt idx="16">
                  <c:v>62.754077914743249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49-48F0-8599-416F00CBE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9603080"/>
        <c:axId val="679601768"/>
      </c:barChart>
      <c:catAx>
        <c:axId val="679603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01768"/>
        <c:crosses val="autoZero"/>
        <c:auto val="1"/>
        <c:lblAlgn val="ctr"/>
        <c:lblOffset val="100"/>
        <c:noMultiLvlLbl val="0"/>
      </c:catAx>
      <c:valAx>
        <c:axId val="679601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603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1321593</xdr:colOff>
      <xdr:row>22</xdr:row>
      <xdr:rowOff>138111</xdr:rowOff>
    </xdr:from>
    <xdr:to>
      <xdr:col>12</xdr:col>
      <xdr:colOff>361949</xdr:colOff>
      <xdr:row>45</xdr:row>
      <xdr:rowOff>23811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1FDC4CE-83A0-4E2A-933E-1979D81A87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1547812</xdr:colOff>
      <xdr:row>23</xdr:row>
      <xdr:rowOff>16668</xdr:rowOff>
    </xdr:from>
    <xdr:to>
      <xdr:col>4</xdr:col>
      <xdr:colOff>1052512</xdr:colOff>
      <xdr:row>38</xdr:row>
      <xdr:rowOff>45243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5FD49C1-DC90-4E14-A693-F9F105AA665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24</xdr:row>
      <xdr:rowOff>78581</xdr:rowOff>
    </xdr:from>
    <xdr:to>
      <xdr:col>12</xdr:col>
      <xdr:colOff>242887</xdr:colOff>
      <xdr:row>41</xdr:row>
      <xdr:rowOff>30956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D221C14-9B28-4B34-A667-5A3B735326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447674</xdr:colOff>
      <xdr:row>24</xdr:row>
      <xdr:rowOff>121444</xdr:rowOff>
    </xdr:from>
    <xdr:to>
      <xdr:col>19</xdr:col>
      <xdr:colOff>485774</xdr:colOff>
      <xdr:row>41</xdr:row>
      <xdr:rowOff>73819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8B5937A-1F79-4F1C-BF6E-72E1BA3F13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G7" sqref="G7"/>
    </sheetView>
  </sheetViews>
  <sheetFormatPr defaultRowHeight="14.25"/>
  <cols>
    <col min="1" max="1" width="27.9296875" style="2" bestFit="1" customWidth="1"/>
    <col min="2" max="2" width="14.53125" customWidth="1"/>
    <col min="3" max="3" width="13.53125" customWidth="1"/>
    <col min="4" max="4" width="14.9296875" customWidth="1"/>
    <col min="5" max="5" width="27.9296875" bestFit="1" customWidth="1"/>
    <col min="6" max="6" width="14.19921875" bestFit="1" customWidth="1"/>
    <col min="7" max="7" width="10.33203125" bestFit="1" customWidth="1"/>
  </cols>
  <sheetData>
    <row r="1" spans="1:8">
      <c r="B1" s="6" t="s">
        <v>19</v>
      </c>
      <c r="C1" s="6"/>
      <c r="E1" s="3" t="s">
        <v>21</v>
      </c>
      <c r="F1" s="6" t="s">
        <v>20</v>
      </c>
      <c r="G1" s="6"/>
    </row>
    <row r="2" spans="1:8">
      <c r="B2" s="1" t="s">
        <v>17</v>
      </c>
      <c r="C2" s="1" t="s">
        <v>18</v>
      </c>
      <c r="F2" s="1" t="s">
        <v>17</v>
      </c>
      <c r="G2" s="1" t="s">
        <v>18</v>
      </c>
    </row>
    <row r="3" spans="1:8" ht="15.75">
      <c r="A3" s="2" t="s">
        <v>0</v>
      </c>
      <c r="B3" s="11">
        <v>0</v>
      </c>
      <c r="C3" s="14">
        <v>0</v>
      </c>
      <c r="E3" s="2" t="s">
        <v>0</v>
      </c>
      <c r="F3" s="9">
        <v>0</v>
      </c>
      <c r="G3" s="7">
        <v>0</v>
      </c>
    </row>
    <row r="4" spans="1:8" ht="15.75">
      <c r="A4" s="2" t="s">
        <v>1</v>
      </c>
      <c r="B4" s="11">
        <v>0</v>
      </c>
      <c r="C4" s="14">
        <v>0</v>
      </c>
      <c r="E4" s="2" t="s">
        <v>1</v>
      </c>
      <c r="F4" s="9">
        <v>0</v>
      </c>
      <c r="G4" s="7">
        <v>0</v>
      </c>
    </row>
    <row r="5" spans="1:8" ht="15.75">
      <c r="A5" s="2" t="s">
        <v>2</v>
      </c>
      <c r="B5" s="11">
        <v>0</v>
      </c>
      <c r="C5" s="14">
        <v>0</v>
      </c>
      <c r="E5" s="2" t="s">
        <v>2</v>
      </c>
      <c r="F5" s="9">
        <v>0</v>
      </c>
      <c r="G5" s="7">
        <v>0</v>
      </c>
    </row>
    <row r="6" spans="1:8" ht="15.75">
      <c r="A6" s="2" t="s">
        <v>3</v>
      </c>
      <c r="B6" s="11">
        <v>0</v>
      </c>
      <c r="C6" s="14">
        <v>0</v>
      </c>
      <c r="E6" s="2" t="s">
        <v>3</v>
      </c>
      <c r="F6" s="9">
        <v>0</v>
      </c>
      <c r="G6" s="7">
        <v>0</v>
      </c>
    </row>
    <row r="7" spans="1:8" ht="15.75">
      <c r="A7" s="2" t="s">
        <v>4</v>
      </c>
      <c r="B7" s="11">
        <v>50522804</v>
      </c>
      <c r="C7" s="14">
        <v>59975177</v>
      </c>
      <c r="D7">
        <f>B7/C7*100</f>
        <v>84.239524628664284</v>
      </c>
      <c r="E7" s="2" t="s">
        <v>4</v>
      </c>
      <c r="F7" s="9">
        <v>113463551</v>
      </c>
      <c r="G7" s="7">
        <v>127774832</v>
      </c>
      <c r="H7">
        <f>F7/G7*100</f>
        <v>88.799608830634185</v>
      </c>
    </row>
    <row r="8" spans="1:8" ht="15.75">
      <c r="A8" s="2" t="s">
        <v>5</v>
      </c>
      <c r="B8" s="11">
        <v>72400444</v>
      </c>
      <c r="C8" s="14">
        <v>87651466</v>
      </c>
      <c r="D8">
        <f t="shared" ref="D8:D17" si="0">B8/C8*100</f>
        <v>82.600380009616728</v>
      </c>
      <c r="E8" s="2" t="s">
        <v>5</v>
      </c>
      <c r="F8" s="9">
        <v>149185164</v>
      </c>
      <c r="G8" s="7">
        <v>174424169</v>
      </c>
      <c r="H8">
        <f t="shared" ref="H8:H17" si="1">F8/G8*100</f>
        <v>85.53009875598147</v>
      </c>
    </row>
    <row r="9" spans="1:8" ht="15.75">
      <c r="A9" s="2" t="s">
        <v>6</v>
      </c>
      <c r="B9" s="11">
        <v>27633445</v>
      </c>
      <c r="C9" s="14">
        <v>35848425</v>
      </c>
      <c r="D9">
        <f t="shared" si="0"/>
        <v>77.084125732162562</v>
      </c>
      <c r="E9" s="2" t="s">
        <v>6</v>
      </c>
      <c r="F9" s="9">
        <v>71819465</v>
      </c>
      <c r="G9" s="7">
        <v>85063494</v>
      </c>
      <c r="H9">
        <f t="shared" si="1"/>
        <v>84.430419705073476</v>
      </c>
    </row>
    <row r="10" spans="1:8" ht="15.75">
      <c r="A10" s="2" t="s">
        <v>7</v>
      </c>
      <c r="B10" s="11">
        <v>19025676</v>
      </c>
      <c r="C10" s="14">
        <v>22427236</v>
      </c>
      <c r="D10">
        <f t="shared" si="0"/>
        <v>84.832905847158329</v>
      </c>
      <c r="E10" s="2" t="s">
        <v>7</v>
      </c>
      <c r="F10" s="9">
        <v>39130917</v>
      </c>
      <c r="G10" s="7">
        <v>53039917</v>
      </c>
      <c r="H10">
        <f t="shared" si="1"/>
        <v>73.776354137205757</v>
      </c>
    </row>
    <row r="11" spans="1:8" ht="15.75">
      <c r="A11" s="2" t="s">
        <v>8</v>
      </c>
      <c r="B11" s="11">
        <v>0</v>
      </c>
      <c r="C11" s="14">
        <v>0</v>
      </c>
      <c r="E11" s="2" t="s">
        <v>8</v>
      </c>
      <c r="F11" s="9">
        <v>0</v>
      </c>
      <c r="G11" s="7">
        <v>4624197</v>
      </c>
    </row>
    <row r="12" spans="1:8" ht="15.75">
      <c r="A12" s="2" t="s">
        <v>9</v>
      </c>
      <c r="B12" s="11">
        <v>0</v>
      </c>
      <c r="C12" s="14">
        <v>0</v>
      </c>
      <c r="E12" s="2" t="s">
        <v>9</v>
      </c>
      <c r="F12" s="9">
        <v>0</v>
      </c>
      <c r="G12" s="7">
        <v>3088663</v>
      </c>
    </row>
    <row r="13" spans="1:8" ht="15.75">
      <c r="A13" s="2" t="s">
        <v>10</v>
      </c>
      <c r="B13" s="11">
        <v>0</v>
      </c>
      <c r="C13" s="14">
        <v>11332102</v>
      </c>
      <c r="E13" s="2" t="s">
        <v>10</v>
      </c>
      <c r="F13" s="9">
        <v>23031626</v>
      </c>
      <c r="G13" s="7">
        <v>34909702</v>
      </c>
      <c r="H13">
        <f t="shared" si="1"/>
        <v>65.974857075548798</v>
      </c>
    </row>
    <row r="14" spans="1:8" ht="15.75">
      <c r="A14" s="2" t="s">
        <v>11</v>
      </c>
      <c r="B14" s="11">
        <v>18697052</v>
      </c>
      <c r="C14" s="14">
        <v>36975947</v>
      </c>
      <c r="D14">
        <f t="shared" si="0"/>
        <v>50.565444611871598</v>
      </c>
      <c r="E14" s="2" t="s">
        <v>11</v>
      </c>
      <c r="F14" s="9">
        <v>69305470</v>
      </c>
      <c r="G14" s="7">
        <v>86760723</v>
      </c>
      <c r="H14">
        <f t="shared" si="1"/>
        <v>79.881157744616772</v>
      </c>
    </row>
    <row r="15" spans="1:8" ht="15.75">
      <c r="A15" s="2" t="s">
        <v>12</v>
      </c>
      <c r="B15" s="11">
        <v>197264081</v>
      </c>
      <c r="C15" s="14">
        <v>232133676</v>
      </c>
      <c r="D15">
        <f t="shared" si="0"/>
        <v>84.978657297444428</v>
      </c>
      <c r="E15" s="2" t="s">
        <v>12</v>
      </c>
      <c r="F15" s="9">
        <v>430097773</v>
      </c>
      <c r="G15" s="7">
        <v>476507913</v>
      </c>
      <c r="H15">
        <f t="shared" si="1"/>
        <v>90.26036321037968</v>
      </c>
    </row>
    <row r="16" spans="1:8" ht="15.75">
      <c r="A16" s="2" t="s">
        <v>13</v>
      </c>
      <c r="B16" s="11">
        <v>7242206</v>
      </c>
      <c r="C16" s="14">
        <v>9652842</v>
      </c>
      <c r="D16">
        <f t="shared" si="0"/>
        <v>75.026670901688846</v>
      </c>
      <c r="E16" s="2" t="s">
        <v>13</v>
      </c>
      <c r="F16" s="9">
        <v>15555861</v>
      </c>
      <c r="G16" s="7">
        <v>23207391</v>
      </c>
      <c r="H16">
        <f t="shared" si="1"/>
        <v>67.029770817408988</v>
      </c>
    </row>
    <row r="17" spans="1:8" ht="15.75">
      <c r="A17" s="2" t="s">
        <v>14</v>
      </c>
      <c r="B17" s="11">
        <v>19744543</v>
      </c>
      <c r="C17" s="14">
        <v>36992144</v>
      </c>
      <c r="D17">
        <f t="shared" si="0"/>
        <v>53.3749625325853</v>
      </c>
      <c r="E17" s="2" t="s">
        <v>14</v>
      </c>
      <c r="F17" s="9">
        <v>66440717</v>
      </c>
      <c r="G17" s="7">
        <v>86356184</v>
      </c>
      <c r="H17">
        <f t="shared" si="1"/>
        <v>76.937995546445165</v>
      </c>
    </row>
    <row r="18" spans="1:8" ht="15.75">
      <c r="A18" s="2" t="s">
        <v>15</v>
      </c>
      <c r="B18" s="11">
        <v>0</v>
      </c>
      <c r="C18" s="14">
        <v>0</v>
      </c>
      <c r="E18" s="2" t="s">
        <v>15</v>
      </c>
      <c r="F18" s="9">
        <v>0</v>
      </c>
      <c r="G18" s="7">
        <v>0</v>
      </c>
    </row>
    <row r="19" spans="1:8" ht="15.75">
      <c r="A19" s="2" t="s">
        <v>16</v>
      </c>
      <c r="B19" s="12">
        <v>0</v>
      </c>
      <c r="C19" s="13">
        <v>0</v>
      </c>
      <c r="E19" s="2" t="s">
        <v>16</v>
      </c>
      <c r="F19" s="10">
        <v>0</v>
      </c>
      <c r="G19" s="8">
        <v>0</v>
      </c>
    </row>
    <row r="20" spans="1:8">
      <c r="D20">
        <f>GEOMEAN(D3:D19)</f>
        <v>72.730743164569361</v>
      </c>
      <c r="H20">
        <f>GEOMEAN(H3:H19)</f>
        <v>78.718164921239989</v>
      </c>
    </row>
  </sheetData>
  <mergeCells count="2">
    <mergeCell ref="B1:C1"/>
    <mergeCell ref="F1:G1"/>
  </mergeCells>
  <pageMargins left="0.7" right="0.7" top="0.75" bottom="0.75" header="0.3" footer="0.3"/>
  <pageSetup paperSize="3276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22"/>
  <sheetViews>
    <sheetView tabSelected="1" workbookViewId="0">
      <selection activeCell="E8" sqref="E8"/>
    </sheetView>
  </sheetViews>
  <sheetFormatPr defaultRowHeight="14.25"/>
  <cols>
    <col min="1" max="1" width="27.9296875" bestFit="1" customWidth="1"/>
    <col min="2" max="2" width="12.796875" bestFit="1" customWidth="1"/>
    <col min="3" max="3" width="13.33203125" bestFit="1" customWidth="1"/>
    <col min="4" max="4" width="12.796875" bestFit="1" customWidth="1"/>
    <col min="5" max="5" width="11.73046875" bestFit="1" customWidth="1"/>
    <col min="6" max="6" width="13.3984375" customWidth="1"/>
    <col min="7" max="7" width="27.9296875" bestFit="1" customWidth="1"/>
    <col min="8" max="8" width="13.33203125" bestFit="1" customWidth="1"/>
    <col min="9" max="9" width="12.46484375" bestFit="1" customWidth="1"/>
  </cols>
  <sheetData>
    <row r="4" spans="1:10">
      <c r="A4" s="1"/>
      <c r="B4" s="4" t="s">
        <v>24</v>
      </c>
      <c r="C4" s="1" t="s">
        <v>22</v>
      </c>
      <c r="D4" s="4" t="s">
        <v>24</v>
      </c>
      <c r="G4" s="1"/>
      <c r="H4" s="4" t="s">
        <v>25</v>
      </c>
      <c r="I4" s="1" t="s">
        <v>23</v>
      </c>
      <c r="J4" s="1"/>
    </row>
    <row r="5" spans="1:10" ht="15.75">
      <c r="A5" s="16" t="s">
        <v>0</v>
      </c>
      <c r="B5" s="15">
        <f>D5-C5</f>
        <v>245.96836588982029</v>
      </c>
      <c r="C5" s="15">
        <v>273.29816686139071</v>
      </c>
      <c r="D5" s="15">
        <v>519.266532751211</v>
      </c>
      <c r="G5" s="16" t="s">
        <v>0</v>
      </c>
      <c r="H5" s="1">
        <f>J5-I5</f>
        <v>794.48316227787222</v>
      </c>
      <c r="I5" s="15">
        <v>106.34813989404336</v>
      </c>
      <c r="J5" s="15">
        <v>900.83130217191558</v>
      </c>
    </row>
    <row r="6" spans="1:10" ht="15.75">
      <c r="A6" s="16" t="s">
        <v>1</v>
      </c>
      <c r="B6" s="15">
        <f t="shared" ref="B6:B21" si="0">D6-C6</f>
        <v>276.38103276589686</v>
      </c>
      <c r="C6" s="15">
        <v>37.934655168909998</v>
      </c>
      <c r="D6" s="15">
        <v>314.31568793480687</v>
      </c>
      <c r="G6" s="16" t="s">
        <v>1</v>
      </c>
      <c r="H6" s="1">
        <f t="shared" ref="H6:H21" si="1">J6-I6</f>
        <v>807.80817297605086</v>
      </c>
      <c r="I6" s="15">
        <v>67.869126607176639</v>
      </c>
      <c r="J6" s="15">
        <v>875.67729958322752</v>
      </c>
    </row>
    <row r="7" spans="1:10" ht="15.75">
      <c r="A7" s="16" t="s">
        <v>26</v>
      </c>
      <c r="B7" s="15">
        <f t="shared" si="0"/>
        <v>325.1202288835425</v>
      </c>
      <c r="C7" s="15">
        <v>65.024058781455238</v>
      </c>
      <c r="D7" s="15">
        <v>390.14428766499771</v>
      </c>
      <c r="G7" s="16" t="s">
        <v>26</v>
      </c>
      <c r="H7" s="1">
        <f t="shared" si="1"/>
        <v>843.07606337227423</v>
      </c>
      <c r="I7" s="15">
        <v>87.308850141228206</v>
      </c>
      <c r="J7" s="15">
        <v>930.3849135135024</v>
      </c>
    </row>
    <row r="8" spans="1:10" ht="15.75">
      <c r="A8" s="16" t="s">
        <v>3</v>
      </c>
      <c r="B8" s="15">
        <f t="shared" si="0"/>
        <v>244.31721577146433</v>
      </c>
      <c r="C8" s="15">
        <v>97.376815769644423</v>
      </c>
      <c r="D8" s="15">
        <v>341.69403154110876</v>
      </c>
      <c r="G8" s="16" t="s">
        <v>3</v>
      </c>
      <c r="H8" s="1">
        <f t="shared" si="1"/>
        <v>697.36972990461049</v>
      </c>
      <c r="I8" s="15">
        <v>481.65795180740685</v>
      </c>
      <c r="J8" s="15">
        <v>1179.0276817120173</v>
      </c>
    </row>
    <row r="9" spans="1:10" ht="15.75">
      <c r="A9" s="16" t="s">
        <v>4</v>
      </c>
      <c r="B9" s="15">
        <f t="shared" si="0"/>
        <v>259.5902413829063</v>
      </c>
      <c r="C9" s="15">
        <v>68.209910501229913</v>
      </c>
      <c r="D9" s="15">
        <v>327.8001518841362</v>
      </c>
      <c r="G9" s="16" t="s">
        <v>4</v>
      </c>
      <c r="H9" s="1">
        <f t="shared" si="1"/>
        <v>966.62336321044961</v>
      </c>
      <c r="I9" s="15">
        <v>138.23927417641093</v>
      </c>
      <c r="J9" s="15">
        <v>1104.8626373868606</v>
      </c>
    </row>
    <row r="10" spans="1:10" ht="15.75">
      <c r="A10" s="16" t="s">
        <v>27</v>
      </c>
      <c r="B10" s="15">
        <f t="shared" si="0"/>
        <v>246.23617612418735</v>
      </c>
      <c r="C10" s="15">
        <v>67.016066558667148</v>
      </c>
      <c r="D10" s="15">
        <v>313.2522426828545</v>
      </c>
      <c r="G10" s="16" t="s">
        <v>27</v>
      </c>
      <c r="H10" s="1">
        <f t="shared" si="1"/>
        <v>876.46867532238298</v>
      </c>
      <c r="I10" s="15">
        <v>196.93493703442894</v>
      </c>
      <c r="J10" s="15">
        <v>1073.4036123568119</v>
      </c>
    </row>
    <row r="11" spans="1:10" ht="15.75">
      <c r="A11" s="16" t="s">
        <v>28</v>
      </c>
      <c r="B11" s="15">
        <f t="shared" si="0"/>
        <v>276.33420477924972</v>
      </c>
      <c r="C11" s="15">
        <v>65.239760925877135</v>
      </c>
      <c r="D11" s="15">
        <v>341.57396570512685</v>
      </c>
      <c r="G11" s="16" t="s">
        <v>28</v>
      </c>
      <c r="H11" s="1">
        <f t="shared" si="1"/>
        <v>877.57225120818873</v>
      </c>
      <c r="I11" s="15">
        <v>191.30244775351784</v>
      </c>
      <c r="J11" s="15">
        <v>1068.8746989617066</v>
      </c>
    </row>
    <row r="12" spans="1:10" ht="15.75">
      <c r="A12" s="16" t="s">
        <v>29</v>
      </c>
      <c r="B12" s="15">
        <f t="shared" si="0"/>
        <v>253.36637170162163</v>
      </c>
      <c r="C12" s="15">
        <v>66.079378455336041</v>
      </c>
      <c r="D12" s="15">
        <v>319.44575015695767</v>
      </c>
      <c r="G12" s="16" t="s">
        <v>29</v>
      </c>
      <c r="H12" s="1">
        <f t="shared" si="1"/>
        <v>868.85737647661222</v>
      </c>
      <c r="I12" s="15">
        <v>180.74454109264664</v>
      </c>
      <c r="J12" s="15">
        <v>1049.6019175692588</v>
      </c>
    </row>
    <row r="13" spans="1:10" ht="15.75">
      <c r="A13" s="16" t="s">
        <v>8</v>
      </c>
      <c r="B13" s="15">
        <f t="shared" si="0"/>
        <v>271.86916804553363</v>
      </c>
      <c r="C13" s="15">
        <v>55.21404510421354</v>
      </c>
      <c r="D13" s="15">
        <v>327.08321314974717</v>
      </c>
      <c r="G13" s="16" t="s">
        <v>8</v>
      </c>
      <c r="H13" s="1">
        <f t="shared" si="1"/>
        <v>747.15410611502728</v>
      </c>
      <c r="I13" s="15">
        <v>115.35475586245163</v>
      </c>
      <c r="J13" s="15">
        <v>862.50886197747889</v>
      </c>
    </row>
    <row r="14" spans="1:10" ht="15.75">
      <c r="A14" s="16" t="s">
        <v>9</v>
      </c>
      <c r="B14" s="15">
        <f t="shared" si="0"/>
        <v>320.77011477881092</v>
      </c>
      <c r="C14" s="15">
        <v>78.046272293441646</v>
      </c>
      <c r="D14" s="15">
        <v>398.81638707225255</v>
      </c>
      <c r="G14" s="16" t="s">
        <v>9</v>
      </c>
      <c r="H14" s="1">
        <f t="shared" si="1"/>
        <v>817.78368470047315</v>
      </c>
      <c r="I14" s="15">
        <v>90.185522079037739</v>
      </c>
      <c r="J14" s="15">
        <v>907.96920677951084</v>
      </c>
    </row>
    <row r="15" spans="1:10" ht="15.75">
      <c r="A15" s="16" t="s">
        <v>10</v>
      </c>
      <c r="B15" s="15">
        <f t="shared" si="0"/>
        <v>268.88496730985003</v>
      </c>
      <c r="C15" s="15">
        <v>69.212490884309062</v>
      </c>
      <c r="D15" s="15">
        <v>338.09745819415906</v>
      </c>
      <c r="G15" s="16" t="s">
        <v>10</v>
      </c>
      <c r="H15" s="1">
        <f t="shared" si="1"/>
        <v>792.07073779699533</v>
      </c>
      <c r="I15" s="15">
        <v>130.04145238689671</v>
      </c>
      <c r="J15" s="15">
        <v>922.11219018389204</v>
      </c>
    </row>
    <row r="16" spans="1:10" ht="15.75">
      <c r="A16" s="16" t="s">
        <v>30</v>
      </c>
      <c r="B16" s="15">
        <f t="shared" si="0"/>
        <v>289.44634159891285</v>
      </c>
      <c r="C16" s="15">
        <v>100.66235892538361</v>
      </c>
      <c r="D16" s="15">
        <v>390.10870052429647</v>
      </c>
      <c r="G16" s="16" t="s">
        <v>30</v>
      </c>
      <c r="H16" s="1">
        <f t="shared" si="1"/>
        <v>1016.6684255310972</v>
      </c>
      <c r="I16" s="15">
        <v>124.08723568068075</v>
      </c>
      <c r="J16" s="15">
        <v>1140.755661211778</v>
      </c>
    </row>
    <row r="17" spans="1:10" ht="15.75">
      <c r="A17" s="16" t="s">
        <v>12</v>
      </c>
      <c r="B17" s="15">
        <f t="shared" si="0"/>
        <v>248.1480839136056</v>
      </c>
      <c r="C17" s="15">
        <v>65.071338255177736</v>
      </c>
      <c r="D17" s="15">
        <v>313.21942216878335</v>
      </c>
      <c r="G17" s="16" t="s">
        <v>12</v>
      </c>
      <c r="H17" s="1">
        <f t="shared" si="1"/>
        <v>927.65124112782962</v>
      </c>
      <c r="I17" s="15">
        <v>223.59255384822464</v>
      </c>
      <c r="J17" s="15">
        <v>1151.2437949760542</v>
      </c>
    </row>
    <row r="18" spans="1:10" ht="15.75">
      <c r="A18" s="16" t="s">
        <v>31</v>
      </c>
      <c r="B18" s="15">
        <f t="shared" si="0"/>
        <v>280.92770782656282</v>
      </c>
      <c r="C18" s="15">
        <v>61.071133637186989</v>
      </c>
      <c r="D18" s="15">
        <v>341.99884146374978</v>
      </c>
      <c r="G18" s="16" t="s">
        <v>31</v>
      </c>
      <c r="H18" s="1">
        <f t="shared" si="1"/>
        <v>859.98130501320247</v>
      </c>
      <c r="I18" s="15">
        <v>113.30659685120456</v>
      </c>
      <c r="J18" s="15">
        <v>973.28790186440699</v>
      </c>
    </row>
    <row r="19" spans="1:10" ht="15.75">
      <c r="A19" s="16" t="s">
        <v>14</v>
      </c>
      <c r="B19" s="15">
        <f t="shared" si="0"/>
        <v>266.33738322339559</v>
      </c>
      <c r="C19" s="15">
        <v>55.74503447813116</v>
      </c>
      <c r="D19" s="15">
        <v>322.08241770152677</v>
      </c>
      <c r="G19" s="16" t="s">
        <v>14</v>
      </c>
      <c r="H19" s="1">
        <f t="shared" si="1"/>
        <v>885.2495434537409</v>
      </c>
      <c r="I19" s="15">
        <v>152.15782426013851</v>
      </c>
      <c r="J19" s="15">
        <v>1037.4073677138795</v>
      </c>
    </row>
    <row r="20" spans="1:10" ht="15.75">
      <c r="A20" s="16" t="s">
        <v>32</v>
      </c>
      <c r="B20" s="15">
        <f t="shared" si="0"/>
        <v>269.45275322400778</v>
      </c>
      <c r="C20" s="15">
        <v>59.878389605335045</v>
      </c>
      <c r="D20" s="15">
        <v>329.33114282934281</v>
      </c>
      <c r="G20" s="16" t="s">
        <v>32</v>
      </c>
      <c r="H20" s="1">
        <f t="shared" si="1"/>
        <v>745.72867232620126</v>
      </c>
      <c r="I20" s="15">
        <v>77.950732298906047</v>
      </c>
      <c r="J20" s="15">
        <v>823.67940462510728</v>
      </c>
    </row>
    <row r="21" spans="1:10" ht="15.75">
      <c r="A21" s="16" t="s">
        <v>33</v>
      </c>
      <c r="B21" s="15">
        <f t="shared" si="0"/>
        <v>403.66902133327955</v>
      </c>
      <c r="C21" s="15">
        <v>80.733808303227249</v>
      </c>
      <c r="D21" s="15">
        <v>484.40282963650679</v>
      </c>
      <c r="G21" s="16" t="s">
        <v>33</v>
      </c>
      <c r="H21" s="1">
        <f t="shared" si="1"/>
        <v>690.29485706217577</v>
      </c>
      <c r="I21" s="15">
        <v>62.754077914743249</v>
      </c>
      <c r="J21" s="15">
        <v>753.04893497691899</v>
      </c>
    </row>
    <row r="22" spans="1:10">
      <c r="A22" s="1"/>
      <c r="B22" s="1">
        <f>AVERAGE(B5:B21)</f>
        <v>279.22466932662633</v>
      </c>
      <c r="C22" s="1">
        <f>AVERAGE(C5:C21)</f>
        <v>80.341981441700995</v>
      </c>
      <c r="D22" s="1">
        <f>AVERAGE(D5:D21)</f>
        <v>359.56665076832729</v>
      </c>
      <c r="G22" s="1"/>
      <c r="H22" s="1">
        <f>AVERAGE(H5:H21)</f>
        <v>836.16713928677552</v>
      </c>
      <c r="I22" s="1">
        <f>AVERAGE(I5:I21)</f>
        <v>149.40211880524373</v>
      </c>
      <c r="J22" s="1">
        <f>AVERAGE(J5:J21)</f>
        <v>985.56925809201925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3"/>
  <sheetViews>
    <sheetView workbookViewId="0">
      <selection activeCell="M29" sqref="M29"/>
    </sheetView>
  </sheetViews>
  <sheetFormatPr defaultRowHeight="14.25"/>
  <cols>
    <col min="1" max="1" width="25.796875" bestFit="1" customWidth="1"/>
  </cols>
  <sheetData>
    <row r="2" spans="1:2">
      <c r="A2" s="5" t="s">
        <v>0</v>
      </c>
      <c r="B2">
        <v>2.4001079000000002E-2</v>
      </c>
    </row>
    <row r="3" spans="1:2">
      <c r="A3" s="5" t="s">
        <v>1</v>
      </c>
      <c r="B3">
        <v>0.22800980500000001</v>
      </c>
    </row>
    <row r="4" spans="1:2">
      <c r="A4" s="5" t="s">
        <v>2</v>
      </c>
      <c r="B4">
        <v>4.0001568000000001E-2</v>
      </c>
    </row>
    <row r="5" spans="1:2">
      <c r="A5" s="5" t="s">
        <v>3</v>
      </c>
      <c r="B5">
        <v>0.12000485</v>
      </c>
    </row>
    <row r="6" spans="1:2">
      <c r="A6" s="5" t="s">
        <v>4</v>
      </c>
      <c r="B6">
        <v>0.54802247500000001</v>
      </c>
    </row>
    <row r="7" spans="1:2">
      <c r="A7" s="5" t="s">
        <v>5</v>
      </c>
      <c r="B7">
        <v>0.13600567799999999</v>
      </c>
    </row>
    <row r="8" spans="1:2">
      <c r="A8" s="5" t="s">
        <v>6</v>
      </c>
      <c r="B8">
        <v>3.2000967999999998E-2</v>
      </c>
    </row>
    <row r="9" spans="1:2">
      <c r="A9" s="5" t="s">
        <v>7</v>
      </c>
      <c r="B9">
        <v>6.8002473999999993E-2</v>
      </c>
    </row>
    <row r="10" spans="1:2">
      <c r="A10" s="5" t="s">
        <v>8</v>
      </c>
      <c r="B10">
        <v>3.6001413000000003E-2</v>
      </c>
    </row>
    <row r="11" spans="1:2">
      <c r="A11" s="5" t="s">
        <v>9</v>
      </c>
      <c r="B11">
        <v>0.128005121</v>
      </c>
    </row>
    <row r="12" spans="1:2">
      <c r="A12" s="5" t="s">
        <v>10</v>
      </c>
      <c r="B12">
        <v>4.0001611999999999E-2</v>
      </c>
    </row>
    <row r="13" spans="1:2">
      <c r="A13" s="5" t="s">
        <v>11</v>
      </c>
      <c r="B13">
        <v>7.2002918999999999E-2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GC</vt:lpstr>
      <vt:lpstr>Resp</vt:lpstr>
      <vt:lpstr>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Sungjin Lee</dc:creator>
  <cp:lastModifiedBy>Sungjin Lee</cp:lastModifiedBy>
  <dcterms:created xsi:type="dcterms:W3CDTF">2017-07-22T05:58:15Z</dcterms:created>
  <dcterms:modified xsi:type="dcterms:W3CDTF">2017-07-29T02:07:16Z</dcterms:modified>
</cp:coreProperties>
</file>