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rte 32 Go\Coding_WithGit\Vite-KingdomCreator-New\design\"/>
    </mc:Choice>
  </mc:AlternateContent>
  <xr:revisionPtr revIDLastSave="0" documentId="13_ncr:1_{8D802598-86B0-41D8-955A-6FBC8A7E667A}" xr6:coauthVersionLast="47" xr6:coauthVersionMax="47" xr10:uidLastSave="{00000000-0000-0000-0000-000000000000}"/>
  <bookViews>
    <workbookView xWindow="28680" yWindow="-120" windowWidth="29040" windowHeight="15720" tabRatio="699" activeTab="1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digital_cards!$A$5:$C$1933</definedName>
    <definedName name="_xlnm._FilterDatabase" localSheetId="3" hidden="1">Illustrators!$A$1:$E$866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O727" i="2" l="1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/>
  <c r="E711" i="2" s="1"/>
  <c r="B712" i="2"/>
  <c r="C712" i="2" s="1"/>
  <c r="E712" i="2" s="1"/>
  <c r="B713" i="2"/>
  <c r="C713" i="2" s="1"/>
  <c r="E713" i="2" s="1"/>
  <c r="B715" i="2"/>
  <c r="C715" i="2" s="1"/>
  <c r="E715" i="2" s="1"/>
  <c r="P548" i="2" l="1"/>
  <c r="O548" i="2"/>
  <c r="C7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Q1" i="4" l="1"/>
  <c r="C1873" i="3"/>
  <c r="C1874" i="3"/>
  <c r="C1876" i="3"/>
  <c r="C1877" i="3"/>
  <c r="R1" i="4" l="1"/>
  <c r="C1945" i="3"/>
  <c r="C1942" i="3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C1927" i="3"/>
  <c r="C1928" i="3"/>
  <c r="C1930" i="3"/>
  <c r="C1931" i="3"/>
  <c r="C1933" i="3"/>
  <c r="C1934" i="3"/>
  <c r="C1936" i="3"/>
  <c r="C1937" i="3"/>
  <c r="C1939" i="3"/>
  <c r="C1940" i="3"/>
  <c r="C1943" i="3"/>
  <c r="C1946" i="3"/>
  <c r="C1948" i="3"/>
  <c r="C1949" i="3"/>
  <c r="C1951" i="3"/>
  <c r="C1952" i="3"/>
  <c r="C1954" i="3"/>
  <c r="C1955" i="3"/>
  <c r="C1957" i="3"/>
  <c r="C1958" i="3"/>
  <c r="C1960" i="3"/>
  <c r="C1961" i="3"/>
  <c r="C1963" i="3"/>
  <c r="C1964" i="3"/>
  <c r="C1966" i="3"/>
  <c r="C1967" i="3"/>
  <c r="C1969" i="3"/>
  <c r="C1970" i="3"/>
  <c r="C1972" i="3"/>
  <c r="C1973" i="3"/>
  <c r="C1975" i="3"/>
  <c r="C1976" i="3"/>
  <c r="C1978" i="3"/>
  <c r="C1979" i="3"/>
  <c r="C1981" i="3"/>
  <c r="C1982" i="3"/>
  <c r="C1984" i="3"/>
  <c r="C1985" i="3"/>
  <c r="C1987" i="3"/>
  <c r="C1988" i="3"/>
  <c r="C1990" i="3"/>
  <c r="C1991" i="3"/>
  <c r="C1993" i="3"/>
  <c r="C1994" i="3"/>
  <c r="C1996" i="3"/>
  <c r="C1997" i="3"/>
  <c r="C1999" i="3"/>
  <c r="C2000" i="3"/>
  <c r="C2002" i="3"/>
  <c r="C2003" i="3"/>
  <c r="C2005" i="3"/>
  <c r="C2006" i="3"/>
  <c r="C2008" i="3"/>
  <c r="C2009" i="3"/>
  <c r="C2011" i="3"/>
  <c r="C2012" i="3"/>
  <c r="C2014" i="3"/>
  <c r="C2015" i="3"/>
  <c r="C2017" i="3"/>
  <c r="C2018" i="3"/>
  <c r="C2020" i="3"/>
  <c r="C2021" i="3"/>
  <c r="C2023" i="3"/>
  <c r="C2024" i="3"/>
  <c r="C2026" i="3"/>
  <c r="C2027" i="3"/>
  <c r="C2029" i="3"/>
  <c r="C2030" i="3"/>
  <c r="C2032" i="3"/>
  <c r="C2033" i="3"/>
  <c r="C2035" i="3"/>
  <c r="C2036" i="3"/>
  <c r="C2038" i="3"/>
  <c r="C2039" i="3"/>
  <c r="C2041" i="3"/>
  <c r="C2042" i="3"/>
  <c r="C2044" i="3"/>
  <c r="C2045" i="3"/>
  <c r="C2047" i="3"/>
  <c r="C2048" i="3"/>
  <c r="C2050" i="3"/>
  <c r="C2051" i="3"/>
  <c r="C2053" i="3"/>
  <c r="C2054" i="3"/>
  <c r="C2056" i="3"/>
  <c r="C2057" i="3"/>
  <c r="C2059" i="3"/>
  <c r="C2060" i="3"/>
  <c r="C2062" i="3"/>
  <c r="C2063" i="3"/>
  <c r="C2065" i="3"/>
  <c r="C2066" i="3"/>
  <c r="C2068" i="3"/>
  <c r="C2069" i="3"/>
  <c r="C2071" i="3"/>
  <c r="C2072" i="3"/>
  <c r="C2074" i="3"/>
  <c r="C2075" i="3"/>
  <c r="C2077" i="3"/>
  <c r="C2078" i="3"/>
  <c r="C2080" i="3"/>
  <c r="C2081" i="3"/>
  <c r="C2083" i="3"/>
  <c r="C2084" i="3"/>
  <c r="C2086" i="3"/>
  <c r="C2087" i="3"/>
  <c r="C2089" i="3"/>
  <c r="C2090" i="3"/>
  <c r="C2092" i="3"/>
  <c r="C2093" i="3"/>
  <c r="C2095" i="3"/>
  <c r="C2096" i="3"/>
  <c r="C2098" i="3"/>
  <c r="C2099" i="3"/>
  <c r="C2101" i="3"/>
  <c r="C2102" i="3"/>
  <c r="C2104" i="3"/>
  <c r="C2105" i="3"/>
  <c r="C2107" i="3"/>
  <c r="C2108" i="3"/>
  <c r="C2110" i="3"/>
  <c r="C2111" i="3"/>
  <c r="C2113" i="3"/>
  <c r="C2114" i="3"/>
  <c r="C2116" i="3"/>
  <c r="C2117" i="3"/>
  <c r="C2119" i="3"/>
  <c r="C2120" i="3"/>
  <c r="C2122" i="3"/>
  <c r="C2123" i="3"/>
  <c r="C2125" i="3"/>
  <c r="C2126" i="3"/>
  <c r="C2128" i="3"/>
  <c r="C2129" i="3"/>
  <c r="C2131" i="3"/>
  <c r="C2132" i="3"/>
  <c r="C2134" i="3"/>
  <c r="C2135" i="3"/>
  <c r="C2137" i="3"/>
  <c r="C2138" i="3"/>
  <c r="C2140" i="3"/>
  <c r="C2141" i="3"/>
  <c r="C2143" i="3"/>
  <c r="C2144" i="3"/>
  <c r="C2146" i="3"/>
  <c r="C2147" i="3"/>
  <c r="C2149" i="3"/>
  <c r="C2150" i="3"/>
  <c r="C2152" i="3"/>
  <c r="C2153" i="3"/>
  <c r="C2155" i="3"/>
  <c r="C2156" i="3"/>
  <c r="C2158" i="3"/>
  <c r="C2159" i="3"/>
  <c r="C2161" i="3"/>
  <c r="C2162" i="3"/>
  <c r="C2164" i="3"/>
  <c r="C2165" i="3"/>
  <c r="C2167" i="3"/>
  <c r="C2168" i="3"/>
  <c r="C2170" i="3"/>
  <c r="C2171" i="3"/>
  <c r="C2173" i="3"/>
  <c r="C2174" i="3"/>
  <c r="C2176" i="3"/>
  <c r="C2177" i="3"/>
  <c r="C2179" i="3"/>
  <c r="C2180" i="3"/>
  <c r="C2182" i="3"/>
  <c r="C2183" i="3"/>
  <c r="C2185" i="3"/>
  <c r="C2186" i="3"/>
  <c r="C2188" i="3"/>
  <c r="C2189" i="3"/>
  <c r="C2191" i="3"/>
  <c r="C2192" i="3"/>
  <c r="C2194" i="3"/>
  <c r="C2195" i="3"/>
  <c r="C2197" i="3"/>
  <c r="C2198" i="3"/>
  <c r="C2200" i="3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L549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L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L348" i="2"/>
  <c r="P347" i="2"/>
  <c r="O347" i="2"/>
  <c r="P346" i="2"/>
  <c r="O346" i="2"/>
  <c r="P345" i="2"/>
  <c r="O345" i="2"/>
  <c r="P344" i="2"/>
  <c r="O344" i="2"/>
  <c r="L344" i="2"/>
  <c r="P343" i="2"/>
  <c r="O343" i="2"/>
  <c r="P342" i="2"/>
  <c r="O342" i="2"/>
  <c r="P341" i="2"/>
  <c r="O341" i="2"/>
  <c r="L341" i="2"/>
  <c r="P340" i="2"/>
  <c r="O340" i="2"/>
  <c r="P339" i="2"/>
  <c r="O339" i="2"/>
  <c r="P338" i="2"/>
  <c r="O338" i="2"/>
  <c r="L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789" i="2" l="1"/>
  <c r="L817" i="2"/>
  <c r="L825" i="2"/>
  <c r="L792" i="2"/>
  <c r="L818" i="2"/>
  <c r="L752" i="2"/>
  <c r="L820" i="2"/>
  <c r="L798" i="2"/>
  <c r="L819" i="2"/>
  <c r="L756" i="2"/>
  <c r="L821" i="2"/>
  <c r="L812" i="2"/>
  <c r="L813" i="2"/>
  <c r="L814" i="2"/>
  <c r="L822" i="2"/>
  <c r="L815" i="2"/>
  <c r="L823" i="2"/>
  <c r="L816" i="2"/>
  <c r="L824" i="2"/>
  <c r="L733" i="2"/>
  <c r="C2199" i="3" s="1"/>
  <c r="B2200" i="3" s="1"/>
  <c r="L742" i="2"/>
  <c r="L802" i="2"/>
  <c r="L775" i="2"/>
  <c r="L744" i="2"/>
  <c r="L804" i="2"/>
  <c r="L755" i="2"/>
  <c r="L746" i="2"/>
  <c r="L731" i="2"/>
  <c r="C2193" i="3" s="1"/>
  <c r="L748" i="2"/>
  <c r="L741" i="2"/>
  <c r="L750" i="2"/>
  <c r="L810" i="2"/>
  <c r="L779" i="2"/>
  <c r="L760" i="2"/>
  <c r="L729" i="2"/>
  <c r="C2187" i="3" s="1"/>
  <c r="L763" i="2"/>
  <c r="L754" i="2"/>
  <c r="L771" i="2"/>
  <c r="L764" i="2"/>
  <c r="L777" i="2"/>
  <c r="L758" i="2"/>
  <c r="L727" i="2"/>
  <c r="C2181" i="3" s="1"/>
  <c r="L787" i="2"/>
  <c r="L768" i="2"/>
  <c r="L737" i="2"/>
  <c r="L765" i="2"/>
  <c r="L762" i="2"/>
  <c r="L783" i="2"/>
  <c r="L772" i="2"/>
  <c r="L785" i="2"/>
  <c r="L766" i="2"/>
  <c r="L735" i="2"/>
  <c r="L795" i="2"/>
  <c r="L747" i="2"/>
  <c r="L745" i="2"/>
  <c r="L781" i="2"/>
  <c r="L739" i="2"/>
  <c r="L791" i="2"/>
  <c r="L773" i="2"/>
  <c r="L776" i="2"/>
  <c r="L793" i="2"/>
  <c r="L774" i="2"/>
  <c r="L743" i="2"/>
  <c r="L803" i="2"/>
  <c r="L757" i="2"/>
  <c r="L753" i="2"/>
  <c r="L797" i="2"/>
  <c r="L749" i="2"/>
  <c r="L799" i="2"/>
  <c r="L784" i="2"/>
  <c r="L801" i="2"/>
  <c r="L778" i="2"/>
  <c r="L751" i="2"/>
  <c r="L811" i="2"/>
  <c r="L780" i="2"/>
  <c r="L761" i="2"/>
  <c r="L805" i="2"/>
  <c r="L782" i="2"/>
  <c r="L807" i="2"/>
  <c r="L800" i="2"/>
  <c r="L809" i="2"/>
  <c r="L786" i="2"/>
  <c r="L759" i="2"/>
  <c r="L728" i="2"/>
  <c r="C2184" i="3" s="1"/>
  <c r="L788" i="2"/>
  <c r="L769" i="2"/>
  <c r="L730" i="2"/>
  <c r="C2190" i="3" s="1"/>
  <c r="L790" i="2"/>
  <c r="L732" i="2"/>
  <c r="C2196" i="3" s="1"/>
  <c r="B2197" i="3" s="1"/>
  <c r="L808" i="2"/>
  <c r="L734" i="2"/>
  <c r="L794" i="2"/>
  <c r="L767" i="2"/>
  <c r="L736" i="2"/>
  <c r="L796" i="2"/>
  <c r="L770" i="2"/>
  <c r="L738" i="2"/>
  <c r="L806" i="2"/>
  <c r="L740" i="2"/>
  <c r="L548" i="2"/>
  <c r="L635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C21" i="3" s="1"/>
  <c r="L696" i="2"/>
  <c r="L554" i="2"/>
  <c r="L511" i="2"/>
  <c r="L416" i="2"/>
  <c r="L415" i="2"/>
  <c r="L414" i="2"/>
  <c r="L411" i="2"/>
  <c r="L35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C24" i="3" s="1"/>
  <c r="L703" i="2"/>
  <c r="L699" i="2"/>
  <c r="L695" i="2"/>
  <c r="L691" i="2"/>
  <c r="L687" i="2"/>
  <c r="L683" i="2"/>
  <c r="L676" i="2"/>
  <c r="L669" i="2"/>
  <c r="L662" i="2"/>
  <c r="L659" i="2"/>
  <c r="L652" i="2"/>
  <c r="L649" i="2"/>
  <c r="L638" i="2"/>
  <c r="L634" i="2"/>
  <c r="L726" i="2"/>
  <c r="L701" i="2"/>
  <c r="L697" i="2"/>
  <c r="L693" i="2"/>
  <c r="L689" i="2"/>
  <c r="L685" i="2"/>
  <c r="L681" i="2"/>
  <c r="L678" i="2"/>
  <c r="L674" i="2"/>
  <c r="L671" i="2"/>
  <c r="L667" i="2"/>
  <c r="L664" i="2"/>
  <c r="L657" i="2"/>
  <c r="L654" i="2"/>
  <c r="L636" i="2"/>
  <c r="L632" i="2"/>
  <c r="L628" i="2"/>
  <c r="L624" i="2"/>
  <c r="L579" i="2"/>
  <c r="L575" i="2"/>
  <c r="L571" i="2"/>
  <c r="L567" i="2"/>
  <c r="L559" i="2"/>
  <c r="L555" i="2"/>
  <c r="L551" i="2"/>
  <c r="L550" i="2"/>
  <c r="L545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2" i="2"/>
  <c r="L698" i="2"/>
  <c r="L694" i="2"/>
  <c r="C2079" i="3" s="1"/>
  <c r="B2080" i="3" s="1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4" i="2"/>
  <c r="L560" i="2"/>
  <c r="L556" i="2"/>
  <c r="L552" i="2"/>
  <c r="L546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688" i="2"/>
  <c r="L677" i="2"/>
  <c r="L653" i="2"/>
  <c r="C1956" i="3" s="1"/>
  <c r="B1956" i="3" s="1"/>
  <c r="L631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74" i="2"/>
  <c r="L566" i="2"/>
  <c r="L558" i="2"/>
  <c r="L543" i="2"/>
  <c r="L700" i="2"/>
  <c r="C2097" i="3" s="1"/>
  <c r="B2097" i="3" s="1"/>
  <c r="L684" i="2"/>
  <c r="L660" i="2"/>
  <c r="L626" i="2"/>
  <c r="L577" i="2"/>
  <c r="L569" i="2"/>
  <c r="L561" i="2"/>
  <c r="L553" i="2"/>
  <c r="L544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56" i="2"/>
  <c r="L352" i="2"/>
  <c r="L345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2" i="2"/>
  <c r="C2073" i="3" s="1"/>
  <c r="B2074" i="3" s="1"/>
  <c r="L663" i="2"/>
  <c r="C1986" i="3" s="1"/>
  <c r="B1987" i="3" s="1"/>
  <c r="L670" i="2"/>
  <c r="L627" i="2"/>
  <c r="L573" i="2"/>
  <c r="L557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55" i="2"/>
  <c r="L342" i="2"/>
  <c r="L335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C39" i="3" s="1"/>
  <c r="L9" i="2"/>
  <c r="C27" i="3" s="1"/>
  <c r="L5" i="2"/>
  <c r="C15" i="3" s="1"/>
  <c r="L639" i="2"/>
  <c r="L630" i="2"/>
  <c r="L578" i="2"/>
  <c r="L562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49" i="2"/>
  <c r="L346" i="2"/>
  <c r="L343" i="2"/>
  <c r="L33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C42" i="3" s="1"/>
  <c r="L10" i="2"/>
  <c r="C30" i="3" s="1"/>
  <c r="L6" i="2"/>
  <c r="C18" i="3" s="1"/>
  <c r="L2" i="2"/>
  <c r="C6" i="3" s="1"/>
  <c r="L650" i="2"/>
  <c r="C1947" i="3" s="1"/>
  <c r="B1948" i="3" s="1"/>
  <c r="L570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C33" i="3" s="1"/>
  <c r="L3" i="2"/>
  <c r="C9" i="3" s="1"/>
  <c r="L581" i="2"/>
  <c r="L547" i="2"/>
  <c r="L462" i="2"/>
  <c r="L432" i="2"/>
  <c r="L420" i="2"/>
  <c r="L405" i="2"/>
  <c r="L353" i="2"/>
  <c r="L350" i="2"/>
  <c r="L340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C36" i="3" s="1"/>
  <c r="L4" i="2"/>
  <c r="C12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5" i="2"/>
  <c r="B2182" i="3"/>
  <c r="B2198" i="3"/>
  <c r="B2185" i="3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2193" i="3"/>
  <c r="B1952" i="3"/>
  <c r="B1940" i="3"/>
  <c r="B1928" i="3"/>
  <c r="B2192" i="3"/>
  <c r="B2190" i="3"/>
  <c r="B2184" i="3"/>
  <c r="B2181" i="3"/>
  <c r="B2177" i="3"/>
  <c r="B2165" i="3"/>
  <c r="B2111" i="3"/>
  <c r="B2087" i="3"/>
  <c r="B1967" i="3"/>
  <c r="B1943" i="3"/>
  <c r="L666" i="2"/>
  <c r="C1995" i="3" s="1"/>
  <c r="B1996" i="3" s="1"/>
  <c r="L646" i="2"/>
  <c r="L642" i="2"/>
  <c r="L651" i="2"/>
  <c r="L647" i="2"/>
  <c r="L643" i="2"/>
  <c r="L680" i="2"/>
  <c r="C2037" i="3" s="1"/>
  <c r="B2038" i="3" s="1"/>
  <c r="L656" i="2"/>
  <c r="L648" i="2"/>
  <c r="L644" i="2"/>
  <c r="L640" i="2"/>
  <c r="L673" i="2"/>
  <c r="C2016" i="3" s="1"/>
  <c r="B2016" i="3" s="1"/>
  <c r="L661" i="2"/>
  <c r="L645" i="2"/>
  <c r="L641" i="2"/>
  <c r="B2194" i="3"/>
  <c r="B2188" i="3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91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95" i="3"/>
  <c r="B2187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B2196" i="3" l="1"/>
  <c r="B2199" i="3"/>
  <c r="C1977" i="3"/>
  <c r="B1977" i="3" s="1"/>
  <c r="C1875" i="3"/>
  <c r="C1962" i="3"/>
  <c r="B1963" i="3" s="1"/>
  <c r="C2055" i="3"/>
  <c r="B2056" i="3" s="1"/>
  <c r="C2109" i="3"/>
  <c r="B2110" i="3" s="1"/>
  <c r="C1971" i="3"/>
  <c r="B1972" i="3" s="1"/>
  <c r="C2067" i="3"/>
  <c r="B2068" i="3" s="1"/>
  <c r="C1992" i="3"/>
  <c r="B1993" i="3" s="1"/>
  <c r="C2124" i="3"/>
  <c r="B2125" i="3" s="1"/>
  <c r="C2148" i="3"/>
  <c r="B2149" i="3" s="1"/>
  <c r="C1929" i="3"/>
  <c r="B1930" i="3" s="1"/>
  <c r="C1935" i="3"/>
  <c r="B1936" i="3" s="1"/>
  <c r="C2061" i="3"/>
  <c r="B2062" i="3" s="1"/>
  <c r="C2043" i="3"/>
  <c r="B2044" i="3" s="1"/>
  <c r="C1941" i="3"/>
  <c r="B1941" i="3" s="1"/>
  <c r="C1965" i="3"/>
  <c r="B1965" i="3" s="1"/>
  <c r="C2001" i="3"/>
  <c r="B2002" i="3" s="1"/>
  <c r="C2091" i="3"/>
  <c r="B2092" i="3" s="1"/>
  <c r="C2007" i="3"/>
  <c r="B2008" i="3" s="1"/>
  <c r="C2160" i="3"/>
  <c r="B2161" i="3" s="1"/>
  <c r="C1872" i="3"/>
  <c r="C2013" i="3"/>
  <c r="B2014" i="3" s="1"/>
  <c r="C2103" i="3"/>
  <c r="B2104" i="3" s="1"/>
  <c r="C1980" i="3"/>
  <c r="B1980" i="3" s="1"/>
  <c r="C2112" i="3"/>
  <c r="B2112" i="3" s="1"/>
  <c r="C2136" i="3"/>
  <c r="B2136" i="3" s="1"/>
  <c r="C2025" i="3"/>
  <c r="C2085" i="3"/>
  <c r="B2086" i="3" s="1"/>
  <c r="C2049" i="3"/>
  <c r="B2050" i="3" s="1"/>
  <c r="C2121" i="3"/>
  <c r="B2122" i="3" s="1"/>
  <c r="C2145" i="3"/>
  <c r="B2146" i="3" s="1"/>
  <c r="C2169" i="3"/>
  <c r="B2169" i="3" s="1"/>
  <c r="C1950" i="3"/>
  <c r="B1951" i="3" s="1"/>
  <c r="C2127" i="3"/>
  <c r="B2128" i="3" s="1"/>
  <c r="C2151" i="3"/>
  <c r="B2152" i="3" s="1"/>
  <c r="C2034" i="3"/>
  <c r="B2035" i="3" s="1"/>
  <c r="C2130" i="3"/>
  <c r="B2130" i="3" s="1"/>
  <c r="C2154" i="3"/>
  <c r="B2154" i="3" s="1"/>
  <c r="C1998" i="3"/>
  <c r="B1998" i="3" s="1"/>
  <c r="C2088" i="3"/>
  <c r="B2088" i="3" s="1"/>
  <c r="C1983" i="3"/>
  <c r="B1984" i="3" s="1"/>
  <c r="C2106" i="3"/>
  <c r="B2107" i="3" s="1"/>
  <c r="C2133" i="3"/>
  <c r="B2134" i="3" s="1"/>
  <c r="C2157" i="3"/>
  <c r="B2157" i="3" s="1"/>
  <c r="C2010" i="3"/>
  <c r="B2010" i="3" s="1"/>
  <c r="C2100" i="3"/>
  <c r="B2101" i="3" s="1"/>
  <c r="C2004" i="3"/>
  <c r="B2004" i="3" s="1"/>
  <c r="C2175" i="3"/>
  <c r="B2176" i="3" s="1"/>
  <c r="C2178" i="3"/>
  <c r="C1926" i="3"/>
  <c r="B1927" i="3" s="1"/>
  <c r="C2115" i="3"/>
  <c r="B2116" i="3" s="1"/>
  <c r="C2139" i="3"/>
  <c r="B2140" i="3" s="1"/>
  <c r="C2163" i="3"/>
  <c r="B2164" i="3" s="1"/>
  <c r="C2031" i="3"/>
  <c r="B2032" i="3" s="1"/>
  <c r="C2046" i="3"/>
  <c r="B2046" i="3" s="1"/>
  <c r="C2019" i="3"/>
  <c r="B2020" i="3" s="1"/>
  <c r="C1932" i="3"/>
  <c r="B1933" i="3" s="1"/>
  <c r="C1938" i="3"/>
  <c r="B1939" i="3" s="1"/>
  <c r="C2118" i="3"/>
  <c r="B2119" i="3" s="1"/>
  <c r="C2142" i="3"/>
  <c r="B2142" i="3" s="1"/>
  <c r="C2166" i="3"/>
  <c r="B2166" i="3" s="1"/>
  <c r="C2040" i="3"/>
  <c r="B2040" i="3" s="1"/>
  <c r="C2058" i="3"/>
  <c r="B2059" i="3" s="1"/>
  <c r="C1959" i="3"/>
  <c r="B1960" i="3" s="1"/>
  <c r="C2052" i="3"/>
  <c r="B2053" i="3" s="1"/>
  <c r="C1944" i="3"/>
  <c r="B1944" i="3" s="1"/>
  <c r="C2070" i="3"/>
  <c r="B2070" i="3" s="1"/>
  <c r="C2172" i="3"/>
  <c r="B2172" i="3" s="1"/>
  <c r="C2022" i="3"/>
  <c r="B2023" i="3" s="1"/>
  <c r="C1968" i="3"/>
  <c r="B1968" i="3" s="1"/>
  <c r="C2064" i="3"/>
  <c r="B2064" i="3" s="1"/>
  <c r="C1953" i="3"/>
  <c r="C2082" i="3"/>
  <c r="C2028" i="3"/>
  <c r="B2028" i="3" s="1"/>
  <c r="C1989" i="3"/>
  <c r="B1990" i="3" s="1"/>
  <c r="C2076" i="3"/>
  <c r="B2076" i="3" s="1"/>
  <c r="C1974" i="3"/>
  <c r="B1974" i="3" s="1"/>
  <c r="C2094" i="3"/>
  <c r="B2094" i="3" s="1"/>
  <c r="B1992" i="3"/>
  <c r="B2079" i="3"/>
  <c r="B2055" i="3"/>
  <c r="B2073" i="3"/>
  <c r="B1995" i="3"/>
  <c r="B1978" i="3"/>
  <c r="B1986" i="3"/>
  <c r="B1947" i="3"/>
  <c r="B1971" i="3"/>
  <c r="B1957" i="3"/>
  <c r="B2098" i="3"/>
  <c r="B2017" i="3"/>
  <c r="B2037" i="3"/>
  <c r="B2067" i="3" l="1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6" i="2" l="1"/>
  <c r="N719" i="2"/>
  <c r="N711" i="2"/>
  <c r="N614" i="2"/>
  <c r="N606" i="2"/>
  <c r="N598" i="2"/>
  <c r="N590" i="2"/>
  <c r="N582" i="2"/>
  <c r="N535" i="2"/>
  <c r="N527" i="2"/>
  <c r="N519" i="2"/>
  <c r="N484" i="2"/>
  <c r="N476" i="2"/>
  <c r="N447" i="2"/>
  <c r="N401" i="2"/>
  <c r="N393" i="2"/>
  <c r="N385" i="2"/>
  <c r="N377" i="2"/>
  <c r="N369" i="2"/>
  <c r="N724" i="2"/>
  <c r="N716" i="2"/>
  <c r="N708" i="2"/>
  <c r="N705" i="2"/>
  <c r="N619" i="2"/>
  <c r="N611" i="2"/>
  <c r="N603" i="2"/>
  <c r="N595" i="2"/>
  <c r="N587" i="2"/>
  <c r="N550" i="2"/>
  <c r="N532" i="2"/>
  <c r="N524" i="2"/>
  <c r="N516" i="2"/>
  <c r="N481" i="2"/>
  <c r="N473" i="2"/>
  <c r="N452" i="2"/>
  <c r="N444" i="2"/>
  <c r="N398" i="2"/>
  <c r="N390" i="2"/>
  <c r="N382" i="2"/>
  <c r="N374" i="2"/>
  <c r="N721" i="2"/>
  <c r="N713" i="2"/>
  <c r="N616" i="2"/>
  <c r="N608" i="2"/>
  <c r="N600" i="2"/>
  <c r="N592" i="2"/>
  <c r="N584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6" i="2"/>
  <c r="N718" i="2"/>
  <c r="N710" i="2"/>
  <c r="N621" i="2"/>
  <c r="N613" i="2"/>
  <c r="N605" i="2"/>
  <c r="N597" i="2"/>
  <c r="N589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5" i="2"/>
  <c r="N717" i="2"/>
  <c r="N709" i="2"/>
  <c r="N620" i="2"/>
  <c r="N612" i="2"/>
  <c r="N604" i="2"/>
  <c r="N596" i="2"/>
  <c r="N588" i="2"/>
  <c r="N533" i="2"/>
  <c r="N525" i="2"/>
  <c r="N517" i="2"/>
  <c r="N482" i="2"/>
  <c r="N474" i="2"/>
  <c r="N453" i="2"/>
  <c r="N445" i="2"/>
  <c r="N399" i="2"/>
  <c r="N391" i="2"/>
  <c r="N383" i="2"/>
  <c r="N375" i="2"/>
  <c r="N723" i="2"/>
  <c r="N720" i="2"/>
  <c r="N609" i="2"/>
  <c r="N602" i="2"/>
  <c r="N599" i="2"/>
  <c r="N514" i="2"/>
  <c r="N424" i="2"/>
  <c r="N417" i="2"/>
  <c r="N388" i="2"/>
  <c r="N381" i="2"/>
  <c r="N378" i="2"/>
  <c r="N585" i="2"/>
  <c r="N450" i="2"/>
  <c r="N443" i="2"/>
  <c r="N618" i="2"/>
  <c r="N615" i="2"/>
  <c r="N530" i="2"/>
  <c r="N523" i="2"/>
  <c r="N520" i="2"/>
  <c r="N479" i="2"/>
  <c r="N472" i="2"/>
  <c r="N397" i="2"/>
  <c r="N394" i="2"/>
  <c r="N536" i="2"/>
  <c r="N485" i="2"/>
  <c r="N607" i="2"/>
  <c r="N512" i="2"/>
  <c r="N477" i="2"/>
  <c r="N396" i="2"/>
  <c r="N715" i="2"/>
  <c r="N712" i="2"/>
  <c r="N610" i="2"/>
  <c r="N515" i="2"/>
  <c r="N480" i="2"/>
  <c r="N722" i="2"/>
  <c r="N617" i="2"/>
  <c r="N522" i="2"/>
  <c r="N373" i="2"/>
  <c r="N370" i="2"/>
  <c r="N325" i="2"/>
  <c r="N714" i="2"/>
  <c r="N707" i="2"/>
  <c r="N594" i="2"/>
  <c r="N591" i="2"/>
  <c r="N421" i="2"/>
  <c r="N380" i="2"/>
  <c r="N528" i="2"/>
  <c r="N414" i="2"/>
  <c r="N583" i="2"/>
  <c r="N531" i="2"/>
  <c r="N386" i="2"/>
  <c r="N389" i="2"/>
  <c r="N471" i="2"/>
  <c r="N448" i="2"/>
  <c r="N451" i="2"/>
  <c r="N601" i="2"/>
  <c r="N586" i="2"/>
  <c r="N593" i="2"/>
  <c r="N704" i="2"/>
  <c r="N372" i="2"/>
  <c r="C1852" i="3" l="1"/>
  <c r="C1853" i="3"/>
  <c r="C1855" i="3"/>
  <c r="C1856" i="3"/>
  <c r="C1858" i="3"/>
  <c r="C1859" i="3"/>
  <c r="C1861" i="3"/>
  <c r="C1862" i="3"/>
  <c r="C1864" i="3"/>
  <c r="C1865" i="3"/>
  <c r="C1867" i="3"/>
  <c r="C1868" i="3"/>
  <c r="C1870" i="3"/>
  <c r="C1871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B1926" i="3" s="1"/>
  <c r="C1825" i="3"/>
  <c r="C1826" i="3"/>
  <c r="C1828" i="3"/>
  <c r="C1829" i="3"/>
  <c r="C1831" i="3"/>
  <c r="C1832" i="3"/>
  <c r="C1834" i="3"/>
  <c r="C1835" i="3"/>
  <c r="C1837" i="3"/>
  <c r="C1838" i="3"/>
  <c r="C1840" i="3"/>
  <c r="C1841" i="3"/>
  <c r="C1843" i="3"/>
  <c r="C1844" i="3"/>
  <c r="C1846" i="3"/>
  <c r="C1847" i="3"/>
  <c r="C1849" i="3"/>
  <c r="C1850" i="3"/>
  <c r="C1808" i="3"/>
  <c r="C1810" i="3"/>
  <c r="C1811" i="3"/>
  <c r="C1813" i="3"/>
  <c r="C1814" i="3"/>
  <c r="C1816" i="3"/>
  <c r="C1817" i="3"/>
  <c r="C1819" i="3"/>
  <c r="C1820" i="3"/>
  <c r="C1822" i="3"/>
  <c r="C1823" i="3"/>
  <c r="C1789" i="3"/>
  <c r="C1790" i="3"/>
  <c r="C1792" i="3"/>
  <c r="C1793" i="3"/>
  <c r="C1795" i="3"/>
  <c r="C1796" i="3"/>
  <c r="C1798" i="3"/>
  <c r="C1799" i="3"/>
  <c r="C1801" i="3"/>
  <c r="C1802" i="3"/>
  <c r="C1804" i="3"/>
  <c r="C1805" i="3"/>
  <c r="C1807" i="3"/>
  <c r="C1759" i="3"/>
  <c r="C1760" i="3"/>
  <c r="C1762" i="3"/>
  <c r="C1763" i="3"/>
  <c r="C1765" i="3"/>
  <c r="C1766" i="3"/>
  <c r="C1768" i="3"/>
  <c r="C1769" i="3"/>
  <c r="C1771" i="3"/>
  <c r="C1772" i="3"/>
  <c r="C1774" i="3"/>
  <c r="C1775" i="3"/>
  <c r="C1777" i="3"/>
  <c r="C1778" i="3"/>
  <c r="C1780" i="3"/>
  <c r="C1781" i="3"/>
  <c r="C1783" i="3"/>
  <c r="C1784" i="3"/>
  <c r="C1786" i="3"/>
  <c r="C1787" i="3"/>
  <c r="C1717" i="3"/>
  <c r="C1718" i="3"/>
  <c r="C1720" i="3"/>
  <c r="C1721" i="3"/>
  <c r="C1723" i="3"/>
  <c r="C1724" i="3"/>
  <c r="C1726" i="3"/>
  <c r="C1727" i="3"/>
  <c r="C1729" i="3"/>
  <c r="C1730" i="3"/>
  <c r="C1732" i="3"/>
  <c r="C1733" i="3"/>
  <c r="C1735" i="3"/>
  <c r="C1736" i="3"/>
  <c r="C1738" i="3"/>
  <c r="C1739" i="3"/>
  <c r="C1741" i="3"/>
  <c r="C1742" i="3"/>
  <c r="C1744" i="3"/>
  <c r="C1745" i="3"/>
  <c r="C1747" i="3"/>
  <c r="C1748" i="3"/>
  <c r="C1750" i="3"/>
  <c r="C1751" i="3"/>
  <c r="C1753" i="3"/>
  <c r="C1754" i="3"/>
  <c r="C1756" i="3"/>
  <c r="C1757" i="3"/>
  <c r="C1694" i="3"/>
  <c r="C1696" i="3"/>
  <c r="C1697" i="3"/>
  <c r="C1699" i="3"/>
  <c r="C1700" i="3"/>
  <c r="C1702" i="3"/>
  <c r="C1703" i="3"/>
  <c r="C1705" i="3"/>
  <c r="C1706" i="3"/>
  <c r="C1708" i="3"/>
  <c r="C1709" i="3"/>
  <c r="C1711" i="3"/>
  <c r="C1712" i="3"/>
  <c r="C1714" i="3"/>
  <c r="C1715" i="3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C43" i="3" l="1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1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0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5" i="3"/>
  <c r="C496" i="3"/>
  <c r="C497" i="3"/>
  <c r="C498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7" i="3"/>
  <c r="C728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7" i="3"/>
  <c r="C908" i="3"/>
  <c r="C910" i="3"/>
  <c r="C911" i="3"/>
  <c r="C913" i="3"/>
  <c r="C914" i="3"/>
  <c r="C916" i="3"/>
  <c r="C917" i="3"/>
  <c r="C919" i="3"/>
  <c r="C920" i="3"/>
  <c r="C922" i="3"/>
  <c r="C923" i="3"/>
  <c r="C925" i="3"/>
  <c r="C926" i="3"/>
  <c r="C928" i="3"/>
  <c r="C929" i="3"/>
  <c r="C931" i="3"/>
  <c r="C932" i="3"/>
  <c r="C934" i="3"/>
  <c r="C935" i="3"/>
  <c r="C937" i="3"/>
  <c r="C938" i="3"/>
  <c r="C940" i="3"/>
  <c r="C941" i="3"/>
  <c r="C943" i="3"/>
  <c r="C944" i="3"/>
  <c r="C946" i="3"/>
  <c r="C947" i="3"/>
  <c r="C949" i="3"/>
  <c r="C950" i="3"/>
  <c r="C952" i="3"/>
  <c r="C953" i="3"/>
  <c r="C955" i="3"/>
  <c r="C956" i="3"/>
  <c r="C958" i="3"/>
  <c r="C959" i="3"/>
  <c r="C961" i="3"/>
  <c r="C962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50" i="3"/>
  <c r="C1151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1" i="3"/>
  <c r="C1292" i="3"/>
  <c r="C1294" i="3"/>
  <c r="C1295" i="3"/>
  <c r="C1297" i="3"/>
  <c r="C1298" i="3"/>
  <c r="C1300" i="3"/>
  <c r="C1301" i="3"/>
  <c r="C1303" i="3"/>
  <c r="C1304" i="3"/>
  <c r="C1306" i="3"/>
  <c r="C1307" i="3"/>
  <c r="C1309" i="3"/>
  <c r="C1310" i="3"/>
  <c r="C1312" i="3"/>
  <c r="C1313" i="3"/>
  <c r="C1315" i="3"/>
  <c r="C1316" i="3"/>
  <c r="C1318" i="3"/>
  <c r="C1319" i="3"/>
  <c r="C1321" i="3"/>
  <c r="C1322" i="3"/>
  <c r="C1324" i="3"/>
  <c r="C1325" i="3"/>
  <c r="C1327" i="3"/>
  <c r="C1328" i="3"/>
  <c r="C1330" i="3"/>
  <c r="C1331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7" i="3"/>
  <c r="C1388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1" i="3"/>
  <c r="C1532" i="3"/>
  <c r="C1534" i="3"/>
  <c r="C1535" i="3"/>
  <c r="C1537" i="3"/>
  <c r="C1538" i="3"/>
  <c r="C1540" i="3"/>
  <c r="C1541" i="3"/>
  <c r="C1543" i="3"/>
  <c r="C1544" i="3"/>
  <c r="C1546" i="3"/>
  <c r="C1547" i="3"/>
  <c r="C1549" i="3"/>
  <c r="C1550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3" i="3"/>
  <c r="C1574" i="3"/>
  <c r="C1576" i="3"/>
  <c r="C1577" i="3"/>
  <c r="C1579" i="3"/>
  <c r="C1580" i="3"/>
  <c r="C1582" i="3"/>
  <c r="C1583" i="3"/>
  <c r="C1585" i="3"/>
  <c r="C1586" i="3"/>
  <c r="C1588" i="3"/>
  <c r="C1589" i="3"/>
  <c r="C1591" i="3"/>
  <c r="C1592" i="3"/>
  <c r="C1594" i="3"/>
  <c r="C1595" i="3"/>
  <c r="C1597" i="3"/>
  <c r="C1598" i="3"/>
  <c r="C1600" i="3"/>
  <c r="C1601" i="3"/>
  <c r="C1603" i="3"/>
  <c r="C1604" i="3"/>
  <c r="C1606" i="3"/>
  <c r="C1607" i="3"/>
  <c r="C1609" i="3"/>
  <c r="C1610" i="3"/>
  <c r="C1612" i="3"/>
  <c r="C1613" i="3"/>
  <c r="C1615" i="3"/>
  <c r="C1616" i="3"/>
  <c r="C1618" i="3"/>
  <c r="C1619" i="3"/>
  <c r="C1621" i="3"/>
  <c r="C1622" i="3"/>
  <c r="C1624" i="3"/>
  <c r="C1625" i="3"/>
  <c r="C1627" i="3"/>
  <c r="C1628" i="3"/>
  <c r="C1630" i="3"/>
  <c r="C1631" i="3"/>
  <c r="C1633" i="3"/>
  <c r="C1634" i="3"/>
  <c r="C1636" i="3"/>
  <c r="C1637" i="3"/>
  <c r="C1639" i="3"/>
  <c r="C1640" i="3"/>
  <c r="C1642" i="3"/>
  <c r="C1643" i="3"/>
  <c r="C1645" i="3"/>
  <c r="C1646" i="3"/>
  <c r="C1648" i="3"/>
  <c r="C1649" i="3"/>
  <c r="C1651" i="3"/>
  <c r="C1652" i="3"/>
  <c r="C1654" i="3"/>
  <c r="C1655" i="3"/>
  <c r="C1657" i="3"/>
  <c r="C1658" i="3"/>
  <c r="C1660" i="3"/>
  <c r="C1661" i="3"/>
  <c r="C1663" i="3"/>
  <c r="C1664" i="3"/>
  <c r="C1666" i="3"/>
  <c r="C1667" i="3"/>
  <c r="C1669" i="3"/>
  <c r="C1670" i="3"/>
  <c r="C1672" i="3"/>
  <c r="C1673" i="3"/>
  <c r="C1675" i="3"/>
  <c r="C1676" i="3"/>
  <c r="C1678" i="3"/>
  <c r="C1679" i="3"/>
  <c r="C1681" i="3"/>
  <c r="C1682" i="3"/>
  <c r="C1684" i="3"/>
  <c r="C1685" i="3"/>
  <c r="C1687" i="3"/>
  <c r="C1688" i="3"/>
  <c r="C1690" i="3"/>
  <c r="C1691" i="3"/>
  <c r="C1693" i="3"/>
  <c r="B1694" i="3" s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C1755" i="3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C1758" i="3"/>
  <c r="C1845" i="3"/>
  <c r="C1809" i="3"/>
  <c r="C1785" i="3"/>
  <c r="C1710" i="3"/>
  <c r="C1851" i="3"/>
  <c r="C1791" i="3"/>
  <c r="C1779" i="3"/>
  <c r="C1725" i="3"/>
  <c r="C1680" i="3"/>
  <c r="C1800" i="3"/>
  <c r="C1737" i="3"/>
  <c r="C1833" i="3"/>
  <c r="C1821" i="3"/>
  <c r="C1797" i="3"/>
  <c r="C1773" i="3"/>
  <c r="C1761" i="3"/>
  <c r="C1728" i="3"/>
  <c r="C1698" i="3"/>
  <c r="C1686" i="3"/>
  <c r="C1674" i="3"/>
  <c r="C183" i="3"/>
  <c r="C195" i="3"/>
  <c r="C207" i="3"/>
  <c r="C219" i="3"/>
  <c r="C231" i="3"/>
  <c r="C243" i="3"/>
  <c r="C255" i="3"/>
  <c r="C543" i="3"/>
  <c r="C192" i="3"/>
  <c r="C204" i="3"/>
  <c r="C216" i="3"/>
  <c r="C228" i="3"/>
  <c r="C240" i="3"/>
  <c r="C252" i="3"/>
  <c r="C264" i="3"/>
  <c r="C189" i="3"/>
  <c r="C201" i="3"/>
  <c r="C213" i="3"/>
  <c r="C225" i="3"/>
  <c r="C237" i="3"/>
  <c r="C249" i="3"/>
  <c r="C261" i="3"/>
  <c r="C501" i="3"/>
  <c r="C222" i="3"/>
  <c r="C270" i="3"/>
  <c r="C318" i="3"/>
  <c r="C366" i="3"/>
  <c r="C414" i="3"/>
  <c r="C462" i="3"/>
  <c r="C510" i="3"/>
  <c r="C558" i="3"/>
  <c r="C606" i="3"/>
  <c r="C642" i="3"/>
  <c r="C666" i="3"/>
  <c r="C690" i="3"/>
  <c r="C714" i="3"/>
  <c r="C738" i="3"/>
  <c r="C762" i="3"/>
  <c r="C786" i="3"/>
  <c r="C801" i="3"/>
  <c r="C825" i="3"/>
  <c r="C849" i="3"/>
  <c r="C873" i="3"/>
  <c r="C897" i="3"/>
  <c r="C921" i="3"/>
  <c r="C945" i="3"/>
  <c r="C969" i="3"/>
  <c r="C993" i="3"/>
  <c r="C1047" i="3"/>
  <c r="C186" i="3"/>
  <c r="C234" i="3"/>
  <c r="C282" i="3"/>
  <c r="C330" i="3"/>
  <c r="C378" i="3"/>
  <c r="C426" i="3"/>
  <c r="C570" i="3"/>
  <c r="C618" i="3"/>
  <c r="C648" i="3"/>
  <c r="C672" i="3"/>
  <c r="C696" i="3"/>
  <c r="C720" i="3"/>
  <c r="C744" i="3"/>
  <c r="C768" i="3"/>
  <c r="C792" i="3"/>
  <c r="C831" i="3"/>
  <c r="C855" i="3"/>
  <c r="C879" i="3"/>
  <c r="C903" i="3"/>
  <c r="C927" i="3"/>
  <c r="C951" i="3"/>
  <c r="C975" i="3"/>
  <c r="C999" i="3"/>
  <c r="C1017" i="3"/>
  <c r="C1035" i="3"/>
  <c r="C198" i="3"/>
  <c r="C246" i="3"/>
  <c r="C294" i="3"/>
  <c r="C342" i="3"/>
  <c r="C438" i="3"/>
  <c r="C582" i="3"/>
  <c r="C630" i="3"/>
  <c r="C654" i="3"/>
  <c r="C678" i="3"/>
  <c r="C702" i="3"/>
  <c r="C726" i="3"/>
  <c r="C750" i="3"/>
  <c r="C774" i="3"/>
  <c r="C813" i="3"/>
  <c r="C837" i="3"/>
  <c r="C861" i="3"/>
  <c r="C885" i="3"/>
  <c r="C909" i="3"/>
  <c r="C933" i="3"/>
  <c r="C957" i="3"/>
  <c r="C981" i="3"/>
  <c r="C1005" i="3"/>
  <c r="C306" i="3"/>
  <c r="C660" i="3"/>
  <c r="C756" i="3"/>
  <c r="C819" i="3"/>
  <c r="C915" i="3"/>
  <c r="C1086" i="3"/>
  <c r="C1134" i="3"/>
  <c r="C1182" i="3"/>
  <c r="C1230" i="3"/>
  <c r="C1266" i="3"/>
  <c r="C1290" i="3"/>
  <c r="C1314" i="3"/>
  <c r="C1338" i="3"/>
  <c r="C1362" i="3"/>
  <c r="C1386" i="3"/>
  <c r="C1410" i="3"/>
  <c r="C1434" i="3"/>
  <c r="C1458" i="3"/>
  <c r="C1482" i="3"/>
  <c r="C1506" i="3"/>
  <c r="C1530" i="3"/>
  <c r="C1554" i="3"/>
  <c r="C1578" i="3"/>
  <c r="C1602" i="3"/>
  <c r="C1626" i="3"/>
  <c r="C1650" i="3"/>
  <c r="C1344" i="3"/>
  <c r="C1368" i="3"/>
  <c r="C1464" i="3"/>
  <c r="C1512" i="3"/>
  <c r="C1584" i="3"/>
  <c r="C1608" i="3"/>
  <c r="C1218" i="3"/>
  <c r="C1284" i="3"/>
  <c r="C1332" i="3"/>
  <c r="C1380" i="3"/>
  <c r="C1428" i="3"/>
  <c r="C1476" i="3"/>
  <c r="C1524" i="3"/>
  <c r="C1620" i="3"/>
  <c r="C354" i="3"/>
  <c r="C546" i="3"/>
  <c r="C684" i="3"/>
  <c r="C780" i="3"/>
  <c r="C843" i="3"/>
  <c r="C939" i="3"/>
  <c r="C1050" i="3"/>
  <c r="C1098" i="3"/>
  <c r="C1146" i="3"/>
  <c r="C1194" i="3"/>
  <c r="C1242" i="3"/>
  <c r="C1272" i="3"/>
  <c r="C1440" i="3"/>
  <c r="C1536" i="3"/>
  <c r="C1452" i="3"/>
  <c r="C1596" i="3"/>
  <c r="C210" i="3"/>
  <c r="C402" i="3"/>
  <c r="C594" i="3"/>
  <c r="C708" i="3"/>
  <c r="C867" i="3"/>
  <c r="C963" i="3"/>
  <c r="C1110" i="3"/>
  <c r="C1158" i="3"/>
  <c r="C1206" i="3"/>
  <c r="C1254" i="3"/>
  <c r="C1278" i="3"/>
  <c r="C1302" i="3"/>
  <c r="C1326" i="3"/>
  <c r="C1350" i="3"/>
  <c r="C1374" i="3"/>
  <c r="C1398" i="3"/>
  <c r="C1422" i="3"/>
  <c r="C1446" i="3"/>
  <c r="C1470" i="3"/>
  <c r="C1494" i="3"/>
  <c r="C1518" i="3"/>
  <c r="C1542" i="3"/>
  <c r="C1566" i="3"/>
  <c r="C1590" i="3"/>
  <c r="C1614" i="3"/>
  <c r="C1638" i="3"/>
  <c r="C258" i="3"/>
  <c r="C450" i="3"/>
  <c r="C636" i="3"/>
  <c r="C732" i="3"/>
  <c r="C891" i="3"/>
  <c r="C987" i="3"/>
  <c r="C1044" i="3"/>
  <c r="C1074" i="3"/>
  <c r="C1122" i="3"/>
  <c r="C1170" i="3"/>
  <c r="C1260" i="3"/>
  <c r="C1308" i="3"/>
  <c r="C1356" i="3"/>
  <c r="C1404" i="3"/>
  <c r="C1500" i="3"/>
  <c r="C1548" i="3"/>
  <c r="C150" i="3"/>
  <c r="C162" i="3"/>
  <c r="C174" i="3"/>
  <c r="C120" i="3"/>
  <c r="C108" i="3"/>
  <c r="C123" i="3"/>
  <c r="C135" i="3"/>
  <c r="C111" i="3"/>
  <c r="C117" i="3"/>
  <c r="C126" i="3"/>
  <c r="C147" i="3"/>
  <c r="C159" i="3"/>
  <c r="C171" i="3"/>
  <c r="C132" i="3"/>
  <c r="C177" i="3"/>
  <c r="C144" i="3"/>
  <c r="C156" i="3"/>
  <c r="C168" i="3"/>
  <c r="C114" i="3"/>
  <c r="C129" i="3"/>
  <c r="C153" i="3"/>
  <c r="C165" i="3"/>
  <c r="C105" i="3"/>
  <c r="C138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C1137" i="3" l="1"/>
  <c r="C1026" i="3"/>
  <c r="C1662" i="3"/>
  <c r="B1662" i="3" s="1"/>
  <c r="C1743" i="3"/>
  <c r="B1743" i="3" s="1"/>
  <c r="C1560" i="3"/>
  <c r="B1561" i="3" s="1"/>
  <c r="C1416" i="3"/>
  <c r="B1417" i="3" s="1"/>
  <c r="C1320" i="3"/>
  <c r="C807" i="3"/>
  <c r="C489" i="3"/>
  <c r="C492" i="3"/>
  <c r="C483" i="3"/>
  <c r="C528" i="3"/>
  <c r="C534" i="3"/>
  <c r="C1713" i="3"/>
  <c r="B1713" i="3" s="1"/>
  <c r="C1839" i="3"/>
  <c r="B1839" i="3" s="1"/>
  <c r="C1788" i="3"/>
  <c r="B1788" i="3" s="1"/>
  <c r="C1656" i="3"/>
  <c r="B1656" i="3" s="1"/>
  <c r="C1752" i="3"/>
  <c r="B1753" i="3" s="1"/>
  <c r="C1392" i="3"/>
  <c r="B1393" i="3" s="1"/>
  <c r="C1296" i="3"/>
  <c r="B1297" i="3" s="1"/>
  <c r="C1065" i="3"/>
  <c r="B1873" i="3"/>
  <c r="C1704" i="3"/>
  <c r="B1705" i="3" s="1"/>
  <c r="C1488" i="3"/>
  <c r="B1488" i="3" s="1"/>
  <c r="C1581" i="3"/>
  <c r="B1581" i="3" s="1"/>
  <c r="C1485" i="3"/>
  <c r="B1485" i="3" s="1"/>
  <c r="C1389" i="3"/>
  <c r="B1390" i="3" s="1"/>
  <c r="C1293" i="3"/>
  <c r="B1293" i="3" s="1"/>
  <c r="C1647" i="3"/>
  <c r="B1647" i="3" s="1"/>
  <c r="C1665" i="3"/>
  <c r="B1666" i="3" s="1"/>
  <c r="C1815" i="3"/>
  <c r="B1815" i="3" s="1"/>
  <c r="C1866" i="3"/>
  <c r="B1866" i="3" s="1"/>
  <c r="C474" i="3"/>
  <c r="C486" i="3"/>
  <c r="C1857" i="3"/>
  <c r="B1858" i="3" s="1"/>
  <c r="C1869" i="3"/>
  <c r="B1872" i="3"/>
  <c r="C1617" i="3"/>
  <c r="B1617" i="3" s="1"/>
  <c r="C1569" i="3"/>
  <c r="B1570" i="3" s="1"/>
  <c r="C1521" i="3"/>
  <c r="B1521" i="3" s="1"/>
  <c r="C1473" i="3"/>
  <c r="B1474" i="3" s="1"/>
  <c r="C1425" i="3"/>
  <c r="B1426" i="3" s="1"/>
  <c r="C1377" i="3"/>
  <c r="C1329" i="3"/>
  <c r="C1281" i="3"/>
  <c r="C1233" i="3"/>
  <c r="C1185" i="3"/>
  <c r="C1089" i="3"/>
  <c r="C1176" i="3"/>
  <c r="C1128" i="3"/>
  <c r="C1080" i="3"/>
  <c r="C1212" i="3"/>
  <c r="C1635" i="3"/>
  <c r="B1636" i="3" s="1"/>
  <c r="C1587" i="3"/>
  <c r="B1587" i="3" s="1"/>
  <c r="C1539" i="3"/>
  <c r="B1539" i="3" s="1"/>
  <c r="C1491" i="3"/>
  <c r="C1443" i="3"/>
  <c r="C1395" i="3"/>
  <c r="C1347" i="3"/>
  <c r="C1299" i="3"/>
  <c r="C1251" i="3"/>
  <c r="C1203" i="3"/>
  <c r="C1155" i="3"/>
  <c r="C1107" i="3"/>
  <c r="C1059" i="3"/>
  <c r="C1062" i="3"/>
  <c r="C966" i="3"/>
  <c r="C918" i="3"/>
  <c r="B919" i="3" s="1"/>
  <c r="C870" i="3"/>
  <c r="C822" i="3"/>
  <c r="C765" i="3"/>
  <c r="C717" i="3"/>
  <c r="C669" i="3"/>
  <c r="C621" i="3"/>
  <c r="C573" i="3"/>
  <c r="C441" i="3"/>
  <c r="C381" i="3"/>
  <c r="C333" i="3"/>
  <c r="C285" i="3"/>
  <c r="C588" i="3"/>
  <c r="C516" i="3"/>
  <c r="C444" i="3"/>
  <c r="C396" i="3"/>
  <c r="C399" i="3"/>
  <c r="C348" i="3"/>
  <c r="C300" i="3"/>
  <c r="C996" i="3"/>
  <c r="C948" i="3"/>
  <c r="C900" i="3"/>
  <c r="C852" i="3"/>
  <c r="C804" i="3"/>
  <c r="C759" i="3"/>
  <c r="C711" i="3"/>
  <c r="C663" i="3"/>
  <c r="C615" i="3"/>
  <c r="C567" i="3"/>
  <c r="C507" i="3"/>
  <c r="C435" i="3"/>
  <c r="C375" i="3"/>
  <c r="C327" i="3"/>
  <c r="C279" i="3"/>
  <c r="C522" i="3"/>
  <c r="C1689" i="3"/>
  <c r="B1690" i="3" s="1"/>
  <c r="C1827" i="3"/>
  <c r="B1828" i="3" s="1"/>
  <c r="C1764" i="3"/>
  <c r="B1764" i="3" s="1"/>
  <c r="C1848" i="3"/>
  <c r="B1849" i="3" s="1"/>
  <c r="C1683" i="3"/>
  <c r="B1684" i="3" s="1"/>
  <c r="C1770" i="3"/>
  <c r="B1771" i="3" s="1"/>
  <c r="C1818" i="3"/>
  <c r="B1818" i="3" s="1"/>
  <c r="C1746" i="3"/>
  <c r="B1746" i="3" s="1"/>
  <c r="C1572" i="3"/>
  <c r="B1573" i="3" s="1"/>
  <c r="C1632" i="3"/>
  <c r="B1632" i="3" s="1"/>
  <c r="C1653" i="3"/>
  <c r="B1654" i="3" s="1"/>
  <c r="C1605" i="3"/>
  <c r="B1606" i="3" s="1"/>
  <c r="C1557" i="3"/>
  <c r="B1558" i="3" s="1"/>
  <c r="C1509" i="3"/>
  <c r="C1461" i="3"/>
  <c r="B1461" i="3" s="1"/>
  <c r="C1413" i="3"/>
  <c r="B1414" i="3" s="1"/>
  <c r="C1365" i="3"/>
  <c r="C1317" i="3"/>
  <c r="B1317" i="3" s="1"/>
  <c r="C1269" i="3"/>
  <c r="C1221" i="3"/>
  <c r="C1173" i="3"/>
  <c r="C1125" i="3"/>
  <c r="C1077" i="3"/>
  <c r="C1164" i="3"/>
  <c r="C1116" i="3"/>
  <c r="C1068" i="3"/>
  <c r="C1200" i="3"/>
  <c r="C1623" i="3"/>
  <c r="B1624" i="3" s="1"/>
  <c r="C1575" i="3"/>
  <c r="B1576" i="3" s="1"/>
  <c r="C1527" i="3"/>
  <c r="C1479" i="3"/>
  <c r="B1480" i="3" s="1"/>
  <c r="C1431" i="3"/>
  <c r="B1431" i="3" s="1"/>
  <c r="C1383" i="3"/>
  <c r="C1335" i="3"/>
  <c r="C1287" i="3"/>
  <c r="C1239" i="3"/>
  <c r="C1191" i="3"/>
  <c r="C1143" i="3"/>
  <c r="C1095" i="3"/>
  <c r="C1002" i="3"/>
  <c r="C954" i="3"/>
  <c r="C906" i="3"/>
  <c r="B906" i="3" s="1"/>
  <c r="C858" i="3"/>
  <c r="C810" i="3"/>
  <c r="C753" i="3"/>
  <c r="C705" i="3"/>
  <c r="C657" i="3"/>
  <c r="C609" i="3"/>
  <c r="C561" i="3"/>
  <c r="C477" i="3"/>
  <c r="C480" i="3"/>
  <c r="C429" i="3"/>
  <c r="C369" i="3"/>
  <c r="C321" i="3"/>
  <c r="C273" i="3"/>
  <c r="C624" i="3"/>
  <c r="C576" i="3"/>
  <c r="C504" i="3"/>
  <c r="C432" i="3"/>
  <c r="C384" i="3"/>
  <c r="C336" i="3"/>
  <c r="C288" i="3"/>
  <c r="C984" i="3"/>
  <c r="C936" i="3"/>
  <c r="C888" i="3"/>
  <c r="C840" i="3"/>
  <c r="C795" i="3"/>
  <c r="C798" i="3"/>
  <c r="C747" i="3"/>
  <c r="C699" i="3"/>
  <c r="C651" i="3"/>
  <c r="C603" i="3"/>
  <c r="C555" i="3"/>
  <c r="C471" i="3"/>
  <c r="C423" i="3"/>
  <c r="C363" i="3"/>
  <c r="C315" i="3"/>
  <c r="C267" i="3"/>
  <c r="C1824" i="3"/>
  <c r="B1824" i="3" s="1"/>
  <c r="C1692" i="3"/>
  <c r="B1693" i="3" s="1"/>
  <c r="C1731" i="3"/>
  <c r="B1732" i="3" s="1"/>
  <c r="C1695" i="3"/>
  <c r="B1696" i="3" s="1"/>
  <c r="C1782" i="3"/>
  <c r="B1782" i="3" s="1"/>
  <c r="C1830" i="3"/>
  <c r="B1831" i="3" s="1"/>
  <c r="C1641" i="3"/>
  <c r="B1642" i="3" s="1"/>
  <c r="C1644" i="3"/>
  <c r="C1593" i="3"/>
  <c r="B1593" i="3" s="1"/>
  <c r="C1545" i="3"/>
  <c r="B1545" i="3" s="1"/>
  <c r="C1497" i="3"/>
  <c r="C1449" i="3"/>
  <c r="B1449" i="3" s="1"/>
  <c r="C1401" i="3"/>
  <c r="B1402" i="3" s="1"/>
  <c r="C1353" i="3"/>
  <c r="C1305" i="3"/>
  <c r="B1305" i="3" s="1"/>
  <c r="C1257" i="3"/>
  <c r="C1209" i="3"/>
  <c r="C1161" i="3"/>
  <c r="C1113" i="3"/>
  <c r="C390" i="3"/>
  <c r="C393" i="3"/>
  <c r="C1152" i="3"/>
  <c r="B1152" i="3" s="1"/>
  <c r="C1104" i="3"/>
  <c r="C1056" i="3"/>
  <c r="C1248" i="3"/>
  <c r="C1188" i="3"/>
  <c r="C1611" i="3"/>
  <c r="B1611" i="3" s="1"/>
  <c r="C1563" i="3"/>
  <c r="B1563" i="3" s="1"/>
  <c r="C1515" i="3"/>
  <c r="B1515" i="3" s="1"/>
  <c r="C1467" i="3"/>
  <c r="B1468" i="3" s="1"/>
  <c r="C1419" i="3"/>
  <c r="B1419" i="3" s="1"/>
  <c r="C1371" i="3"/>
  <c r="C1323" i="3"/>
  <c r="C1275" i="3"/>
  <c r="C1227" i="3"/>
  <c r="C1179" i="3"/>
  <c r="C1131" i="3"/>
  <c r="C1083" i="3"/>
  <c r="C990" i="3"/>
  <c r="C942" i="3"/>
  <c r="B942" i="3" s="1"/>
  <c r="C894" i="3"/>
  <c r="C846" i="3"/>
  <c r="C789" i="3"/>
  <c r="C741" i="3"/>
  <c r="C693" i="3"/>
  <c r="C645" i="3"/>
  <c r="C597" i="3"/>
  <c r="C549" i="3"/>
  <c r="C465" i="3"/>
  <c r="C417" i="3"/>
  <c r="C357" i="3"/>
  <c r="C309" i="3"/>
  <c r="C612" i="3"/>
  <c r="C564" i="3"/>
  <c r="C468" i="3"/>
  <c r="C420" i="3"/>
  <c r="C372" i="3"/>
  <c r="C324" i="3"/>
  <c r="C276" i="3"/>
  <c r="C1020" i="3"/>
  <c r="C1023" i="3"/>
  <c r="C972" i="3"/>
  <c r="C924" i="3"/>
  <c r="C876" i="3"/>
  <c r="C828" i="3"/>
  <c r="C783" i="3"/>
  <c r="C735" i="3"/>
  <c r="C687" i="3"/>
  <c r="C639" i="3"/>
  <c r="C591" i="3"/>
  <c r="C459" i="3"/>
  <c r="C411" i="3"/>
  <c r="C351" i="3"/>
  <c r="C303" i="3"/>
  <c r="C525" i="3"/>
  <c r="C1860" i="3"/>
  <c r="B1860" i="3" s="1"/>
  <c r="C1863" i="3"/>
  <c r="C1734" i="3"/>
  <c r="B1734" i="3" s="1"/>
  <c r="C1803" i="3"/>
  <c r="B1804" i="3" s="1"/>
  <c r="C1722" i="3"/>
  <c r="B1722" i="3" s="1"/>
  <c r="C1677" i="3"/>
  <c r="B1678" i="3" s="1"/>
  <c r="C1812" i="3"/>
  <c r="B1813" i="3" s="1"/>
  <c r="C1659" i="3"/>
  <c r="B1659" i="3" s="1"/>
  <c r="C1707" i="3"/>
  <c r="B1708" i="3" s="1"/>
  <c r="C1794" i="3"/>
  <c r="B1795" i="3" s="1"/>
  <c r="C1842" i="3"/>
  <c r="B1843" i="3" s="1"/>
  <c r="C1740" i="3"/>
  <c r="B1740" i="3" s="1"/>
  <c r="C1029" i="3"/>
  <c r="C1032" i="3"/>
  <c r="C1011" i="3"/>
  <c r="C1014" i="3"/>
  <c r="C1629" i="3"/>
  <c r="B1629" i="3" s="1"/>
  <c r="C1533" i="3"/>
  <c r="C1437" i="3"/>
  <c r="B1437" i="3" s="1"/>
  <c r="C1341" i="3"/>
  <c r="C1245" i="3"/>
  <c r="C1197" i="3"/>
  <c r="C1149" i="3"/>
  <c r="B1150" i="3" s="1"/>
  <c r="C1101" i="3"/>
  <c r="C1053" i="3"/>
  <c r="C1224" i="3"/>
  <c r="C1140" i="3"/>
  <c r="C1092" i="3"/>
  <c r="C1236" i="3"/>
  <c r="C1599" i="3"/>
  <c r="B1600" i="3" s="1"/>
  <c r="C1551" i="3"/>
  <c r="B1552" i="3" s="1"/>
  <c r="C1503" i="3"/>
  <c r="B1504" i="3" s="1"/>
  <c r="C1455" i="3"/>
  <c r="B1455" i="3" s="1"/>
  <c r="C1407" i="3"/>
  <c r="B1407" i="3" s="1"/>
  <c r="C1359" i="3"/>
  <c r="C1311" i="3"/>
  <c r="C1263" i="3"/>
  <c r="C1215" i="3"/>
  <c r="C1167" i="3"/>
  <c r="C1119" i="3"/>
  <c r="C1071" i="3"/>
  <c r="C1038" i="3"/>
  <c r="C1041" i="3"/>
  <c r="C978" i="3"/>
  <c r="C930" i="3"/>
  <c r="C882" i="3"/>
  <c r="C834" i="3"/>
  <c r="C777" i="3"/>
  <c r="C729" i="3"/>
  <c r="B730" i="3" s="1"/>
  <c r="C681" i="3"/>
  <c r="C633" i="3"/>
  <c r="C585" i="3"/>
  <c r="C513" i="3"/>
  <c r="C453" i="3"/>
  <c r="C405" i="3"/>
  <c r="C345" i="3"/>
  <c r="C297" i="3"/>
  <c r="C600" i="3"/>
  <c r="C552" i="3"/>
  <c r="C456" i="3"/>
  <c r="C408" i="3"/>
  <c r="C360" i="3"/>
  <c r="C312" i="3"/>
  <c r="C1008" i="3"/>
  <c r="C960" i="3"/>
  <c r="C912" i="3"/>
  <c r="B913" i="3" s="1"/>
  <c r="C864" i="3"/>
  <c r="C816" i="3"/>
  <c r="C771" i="3"/>
  <c r="C723" i="3"/>
  <c r="C675" i="3"/>
  <c r="C627" i="3"/>
  <c r="C579" i="3"/>
  <c r="C519" i="3"/>
  <c r="C447" i="3"/>
  <c r="C387" i="3"/>
  <c r="C339" i="3"/>
  <c r="C291" i="3"/>
  <c r="C531" i="3"/>
  <c r="C537" i="3"/>
  <c r="C540" i="3"/>
  <c r="C1716" i="3"/>
  <c r="B1717" i="3" s="1"/>
  <c r="C1776" i="3"/>
  <c r="B1776" i="3" s="1"/>
  <c r="C1668" i="3"/>
  <c r="B1668" i="3" s="1"/>
  <c r="C1719" i="3"/>
  <c r="B1720" i="3" s="1"/>
  <c r="C1767" i="3"/>
  <c r="B1767" i="3" s="1"/>
  <c r="C1701" i="3"/>
  <c r="B1702" i="3" s="1"/>
  <c r="C1836" i="3"/>
  <c r="B1837" i="3" s="1"/>
  <c r="C1671" i="3"/>
  <c r="B1671" i="3" s="1"/>
  <c r="C1806" i="3"/>
  <c r="B1806" i="3" s="1"/>
  <c r="C1854" i="3"/>
  <c r="B1855" i="3" s="1"/>
  <c r="C1749" i="3"/>
  <c r="B1750" i="3" s="1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416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C45" i="3"/>
  <c r="C57" i="3"/>
  <c r="C69" i="3"/>
  <c r="C81" i="3"/>
  <c r="C51" i="3"/>
  <c r="C63" i="3"/>
  <c r="C75" i="3"/>
  <c r="C66" i="3"/>
  <c r="C48" i="3"/>
  <c r="C72" i="3"/>
  <c r="C60" i="3"/>
  <c r="C78" i="3"/>
  <c r="C54" i="3"/>
  <c r="B1744" i="3" l="1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A8" i="3" s="1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7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A10" i="3" l="1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19" i="2" l="1"/>
  <c r="W736" i="2"/>
  <c r="W773" i="2"/>
  <c r="A100" i="3"/>
  <c r="A99" i="3"/>
  <c r="A102" i="3"/>
  <c r="W499" i="2" l="1"/>
  <c r="W815" i="2"/>
  <c r="W811" i="2"/>
  <c r="W807" i="2"/>
  <c r="W775" i="2"/>
  <c r="W818" i="2"/>
  <c r="W732" i="2"/>
  <c r="W768" i="2"/>
  <c r="W820" i="2"/>
  <c r="W798" i="2"/>
  <c r="W748" i="2"/>
  <c r="W813" i="2"/>
  <c r="W730" i="2"/>
  <c r="W814" i="2"/>
  <c r="W757" i="2"/>
  <c r="W755" i="2"/>
  <c r="W765" i="2"/>
  <c r="W733" i="2"/>
  <c r="W785" i="2"/>
  <c r="W751" i="2"/>
  <c r="W739" i="2"/>
  <c r="W799" i="2"/>
  <c r="W823" i="2"/>
  <c r="W759" i="2"/>
  <c r="W780" i="2"/>
  <c r="W761" i="2"/>
  <c r="W794" i="2"/>
  <c r="W740" i="2"/>
  <c r="W825" i="2"/>
  <c r="W783" i="2"/>
  <c r="W821" i="2"/>
  <c r="W796" i="2"/>
  <c r="W750" i="2"/>
  <c r="W772" i="2"/>
  <c r="W754" i="2"/>
  <c r="W822" i="2"/>
  <c r="W766" i="2"/>
  <c r="W787" i="2"/>
  <c r="W727" i="2"/>
  <c r="W817" i="2"/>
  <c r="W760" i="2"/>
  <c r="W746" i="2"/>
  <c r="W767" i="2"/>
  <c r="W788" i="2"/>
  <c r="W753" i="2"/>
  <c r="W744" i="2"/>
  <c r="W789" i="2"/>
  <c r="W784" i="2"/>
  <c r="W743" i="2"/>
  <c r="W752" i="2"/>
  <c r="W803" i="2"/>
  <c r="W810" i="2"/>
  <c r="W776" i="2"/>
  <c r="W797" i="2"/>
  <c r="W812" i="2"/>
  <c r="W781" i="2"/>
  <c r="W777" i="2"/>
  <c r="W756" i="2"/>
  <c r="W802" i="2"/>
  <c r="W737" i="2"/>
  <c r="W795" i="2"/>
  <c r="W762" i="2"/>
  <c r="W782" i="2"/>
  <c r="W738" i="2"/>
  <c r="W786" i="2"/>
  <c r="W779" i="2"/>
  <c r="W809" i="2"/>
  <c r="W824" i="2"/>
  <c r="W778" i="2"/>
  <c r="W790" i="2"/>
  <c r="W771" i="2"/>
  <c r="W769" i="2"/>
  <c r="W805" i="2"/>
  <c r="W741" i="2"/>
  <c r="W806" i="2"/>
  <c r="W816" i="2"/>
  <c r="W793" i="2"/>
  <c r="W728" i="2"/>
  <c r="W747" i="2"/>
  <c r="W763" i="2"/>
  <c r="W801" i="2"/>
  <c r="W791" i="2"/>
  <c r="W734" i="2"/>
  <c r="W742" i="2"/>
  <c r="W764" i="2"/>
  <c r="W735" i="2"/>
  <c r="W800" i="2"/>
  <c r="W749" i="2"/>
  <c r="W808" i="2"/>
  <c r="W792" i="2"/>
  <c r="W758" i="2"/>
  <c r="W770" i="2"/>
  <c r="W729" i="2"/>
  <c r="W731" i="2"/>
  <c r="W804" i="2"/>
  <c r="W745" i="2"/>
  <c r="W774" i="2"/>
  <c r="W159" i="2"/>
  <c r="W168" i="2"/>
  <c r="W167" i="2"/>
  <c r="A104" i="3"/>
  <c r="A101" i="3"/>
  <c r="A106" i="3" s="1"/>
  <c r="W685" i="2" l="1"/>
  <c r="W658" i="2"/>
  <c r="W720" i="2"/>
  <c r="W657" i="2"/>
  <c r="W558" i="2"/>
  <c r="W514" i="2"/>
  <c r="W671" i="2"/>
  <c r="W667" i="2"/>
  <c r="W529" i="2"/>
  <c r="W659" i="2"/>
  <c r="W544" i="2"/>
  <c r="W606" i="2"/>
  <c r="W555" i="2"/>
  <c r="W553" i="2"/>
  <c r="W648" i="2"/>
  <c r="W673" i="2"/>
  <c r="W638" i="2"/>
  <c r="W530" i="2"/>
  <c r="W723" i="2"/>
  <c r="W501" i="2"/>
  <c r="W507" i="2"/>
  <c r="W584" i="2"/>
  <c r="W645" i="2"/>
  <c r="W622" i="2"/>
  <c r="W585" i="2"/>
  <c r="W647" i="2"/>
  <c r="W524" i="2"/>
  <c r="W517" i="2"/>
  <c r="W495" i="2"/>
  <c r="W497" i="2"/>
  <c r="W496" i="2"/>
  <c r="W694" i="2"/>
  <c r="W691" i="2"/>
  <c r="W538" i="2"/>
  <c r="W652" i="2"/>
  <c r="W508" i="2"/>
  <c r="W545" i="2"/>
  <c r="W572" i="2"/>
  <c r="W620" i="2"/>
  <c r="W662" i="2"/>
  <c r="W683" i="2"/>
  <c r="W614" i="2"/>
  <c r="W705" i="2"/>
  <c r="W556" i="2"/>
  <c r="W717" i="2"/>
  <c r="W643" i="2"/>
  <c r="W679" i="2"/>
  <c r="W589" i="2"/>
  <c r="W607" i="2"/>
  <c r="W519" i="2"/>
  <c r="W711" i="2"/>
  <c r="W491" i="2"/>
  <c r="W639" i="2"/>
  <c r="W520" i="2"/>
  <c r="W608" i="2"/>
  <c r="W722" i="2"/>
  <c r="W599" i="2"/>
  <c r="W576" i="2"/>
  <c r="W522" i="2"/>
  <c r="W552" i="2"/>
  <c r="W610" i="2"/>
  <c r="W623" i="2"/>
  <c r="W682" i="2"/>
  <c r="W644" i="2"/>
  <c r="W569" i="2"/>
  <c r="W718" i="2"/>
  <c r="W500" i="2"/>
  <c r="W521" i="2"/>
  <c r="W646" i="2"/>
  <c r="W650" i="2"/>
  <c r="W600" i="2"/>
  <c r="W688" i="2"/>
  <c r="W512" i="2"/>
  <c r="W693" i="2"/>
  <c r="W498" i="2"/>
  <c r="W609" i="2"/>
  <c r="W689" i="2"/>
  <c r="W577" i="2"/>
  <c r="W525" i="2"/>
  <c r="W634" i="2"/>
  <c r="W636" i="2"/>
  <c r="W690" i="2"/>
  <c r="W630" i="2"/>
  <c r="W587" i="2"/>
  <c r="W535" i="2"/>
  <c r="W541" i="2"/>
  <c r="W563" i="2"/>
  <c r="W542" i="2"/>
  <c r="W503" i="2"/>
  <c r="W633" i="2"/>
  <c r="W664" i="2"/>
  <c r="W575" i="2"/>
  <c r="W573" i="2"/>
  <c r="W515" i="2"/>
  <c r="W684" i="2"/>
  <c r="W612" i="2"/>
  <c r="W675" i="2"/>
  <c r="W696" i="2"/>
  <c r="W611" i="2"/>
  <c r="W719" i="2"/>
  <c r="W642" i="2"/>
  <c r="W527" i="2"/>
  <c r="W669" i="2"/>
  <c r="W686" i="2"/>
  <c r="W603" i="2"/>
  <c r="W692" i="2"/>
  <c r="W618" i="2"/>
  <c r="W566" i="2"/>
  <c r="W615" i="2"/>
  <c r="W678" i="2"/>
  <c r="W588" i="2"/>
  <c r="W672" i="2"/>
  <c r="W677" i="2"/>
  <c r="W505" i="2"/>
  <c r="W654" i="2"/>
  <c r="W539" i="2"/>
  <c r="W712" i="2"/>
  <c r="W632" i="2"/>
  <c r="W579" i="2"/>
  <c r="W616" i="2"/>
  <c r="W666" i="2"/>
  <c r="W661" i="2"/>
  <c r="W580" i="2"/>
  <c r="W490" i="2"/>
  <c r="W531" i="2"/>
  <c r="W537" i="2"/>
  <c r="W528" i="2"/>
  <c r="W681" i="2"/>
  <c r="W590" i="2"/>
  <c r="W629" i="2"/>
  <c r="W601" i="2"/>
  <c r="W578" i="2"/>
  <c r="W594" i="2"/>
  <c r="W513" i="2"/>
  <c r="W640" i="2"/>
  <c r="W493" i="2"/>
  <c r="W602" i="2"/>
  <c r="W494" i="2"/>
  <c r="W564" i="2"/>
  <c r="W582" i="2"/>
  <c r="W595" i="2"/>
  <c r="W557" i="2"/>
  <c r="W534" i="2"/>
  <c r="W509" i="2"/>
  <c r="W523" i="2"/>
  <c r="W567" i="2"/>
  <c r="W702" i="2"/>
  <c r="W510" i="2"/>
  <c r="W559" i="2"/>
  <c r="W621" i="2"/>
  <c r="W713" i="2"/>
  <c r="W619" i="2"/>
  <c r="W724" i="2"/>
  <c r="W492" i="2"/>
  <c r="W591" i="2"/>
  <c r="W716" i="2"/>
  <c r="W532" i="2"/>
  <c r="W593" i="2"/>
  <c r="W625" i="2"/>
  <c r="W627" i="2"/>
  <c r="W674" i="2"/>
  <c r="W698" i="2"/>
  <c r="W665" i="2"/>
  <c r="W710" i="2"/>
  <c r="W562" i="2"/>
  <c r="W704" i="2"/>
  <c r="W707" i="2"/>
  <c r="W502" i="2"/>
  <c r="W568" i="2"/>
  <c r="W511" i="2"/>
  <c r="W571" i="2"/>
  <c r="W586" i="2"/>
  <c r="W604" i="2"/>
  <c r="W663" i="2"/>
  <c r="W516" i="2"/>
  <c r="W504" i="2"/>
  <c r="W628" i="2"/>
  <c r="W592" i="2"/>
  <c r="W649" i="2"/>
  <c r="W596" i="2"/>
  <c r="W624" i="2"/>
  <c r="W617" i="2"/>
  <c r="W715" i="2"/>
  <c r="W708" i="2"/>
  <c r="W626" i="2"/>
  <c r="W546" i="2"/>
  <c r="W699" i="2"/>
  <c r="W700" i="2"/>
  <c r="W721" i="2"/>
  <c r="W583" i="2"/>
  <c r="W651" i="2"/>
  <c r="W631" i="2"/>
  <c r="W725" i="2"/>
  <c r="W656" i="2"/>
  <c r="W551" i="2"/>
  <c r="W703" i="2"/>
  <c r="W548" i="2"/>
  <c r="W726" i="2"/>
  <c r="W697" i="2"/>
  <c r="W597" i="2"/>
  <c r="W598" i="2"/>
  <c r="W547" i="2"/>
  <c r="W540" i="2"/>
  <c r="W714" i="2"/>
  <c r="W605" i="2"/>
  <c r="W655" i="2"/>
  <c r="W526" i="2"/>
  <c r="W637" i="2"/>
  <c r="W680" i="2"/>
  <c r="W518" i="2"/>
  <c r="W668" i="2"/>
  <c r="W701" i="2"/>
  <c r="W536" i="2"/>
  <c r="W676" i="2"/>
  <c r="W709" i="2"/>
  <c r="W543" i="2"/>
  <c r="W660" i="2"/>
  <c r="W561" i="2"/>
  <c r="W574" i="2"/>
  <c r="W641" i="2"/>
  <c r="W560" i="2"/>
  <c r="W687" i="2"/>
  <c r="W670" i="2"/>
  <c r="W653" i="2"/>
  <c r="W554" i="2"/>
  <c r="W570" i="2"/>
  <c r="W706" i="2"/>
  <c r="W581" i="2"/>
  <c r="W613" i="2"/>
  <c r="W635" i="2"/>
  <c r="W695" i="2"/>
  <c r="W533" i="2"/>
  <c r="W565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0" i="2"/>
  <c r="W549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1" i="3" s="1"/>
  <c r="A1202" i="3"/>
  <c r="A1204" i="3" l="1"/>
  <c r="A1203" i="3"/>
  <c r="A1206" i="3"/>
  <c r="A1208" i="3" l="1"/>
  <c r="A1205" i="3"/>
  <c r="A1210" i="3" s="1"/>
  <c r="A1207" i="3" l="1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2" i="3" s="1"/>
  <c r="A1250" i="3"/>
  <c r="A1249" i="3" l="1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5" i="3" s="1"/>
  <c r="A2193" i="3" l="1"/>
  <c r="A2194" i="3" s="1"/>
  <c r="A2198" i="3" s="1"/>
  <c r="A2196" i="3" l="1"/>
  <c r="A2197" i="3" s="1"/>
  <c r="A2199" i="3" l="1"/>
  <c r="A2200" i="3" s="1"/>
</calcChain>
</file>

<file path=xl/sharedStrings.xml><?xml version="1.0" encoding="utf-8"?>
<sst xmlns="http://schemas.openxmlformats.org/spreadsheetml/2006/main" count="9133" uniqueCount="5290">
  <si>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</si>
  <si>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</si>
  <si>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</si>
  <si>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</si>
  <si>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</si>
  <si>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</si>
  <si>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</si>
  <si>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</si>
  <si>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</si>
  <si>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</si>
  <si>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</si>
  <si>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</si>
  <si>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</si>
  <si>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</si>
  <si>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</si>
  <si>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</si>
  <si>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</si>
  <si>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</si>
  <si>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</si>
  <si>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</si>
  <si>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</si>
  <si>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</si>
  <si>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</si>
  <si>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</si>
  <si>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</si>
  <si>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</si>
  <si>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</si>
  <si>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</si>
  <si>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</si>
  <si>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</si>
  <si>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</si>
  <si>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</si>
  <si>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</si>
  <si>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</si>
  <si>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</si>
  <si>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</si>
  <si>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</si>
  <si>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</si>
  <si>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</si>
  <si>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</si>
  <si>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</si>
  <si>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</si>
  <si>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</si>
  <si>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</si>
  <si>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</si>
  <si>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</si>
  <si>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</si>
  <si>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</si>
  <si>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</si>
  <si>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</si>
  <si>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</si>
  <si>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</si>
  <si>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</si>
  <si>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</si>
  <si>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</si>
  <si>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</si>
  <si>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</si>
  <si>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</si>
  <si>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</si>
  <si>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</si>
  <si>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</si>
  <si>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</si>
  <si>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</si>
  <si>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</si>
  <si>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</si>
  <si>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</si>
  <si>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</si>
  <si>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</si>
  <si>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</si>
  <si>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</si>
  <si>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</si>
  <si>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</si>
  <si>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</si>
  <si>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</si>
  <si>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</si>
  <si>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</si>
  <si>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</si>
  <si>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</si>
  <si>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</si>
  <si>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</si>
  <si>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</si>
  <si>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</si>
  <si>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</si>
  <si>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</si>
  <si>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</si>
  <si>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</si>
  <si>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</si>
  <si>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</si>
  <si>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</si>
  <si>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</si>
  <si>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</si>
  <si>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</si>
  <si>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</si>
  <si>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</si>
  <si>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</si>
  <si>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</si>
  <si>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</si>
  <si>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</si>
  <si>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</si>
  <si>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</si>
  <si>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</si>
  <si>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</si>
  <si>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</si>
  <si>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</si>
  <si>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</si>
  <si>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</si>
  <si>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</si>
  <si>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</si>
  <si>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</si>
  <si>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</si>
  <si>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</si>
  <si>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</si>
  <si>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</si>
  <si>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</si>
  <si>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</si>
  <si>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</si>
  <si>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</si>
  <si>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</si>
  <si>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</si>
  <si>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</si>
  <si>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</si>
  <si>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</si>
  <si>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</si>
  <si>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</si>
  <si>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</si>
  <si>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</si>
  <si>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</si>
  <si>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</si>
  <si>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</si>
  <si>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</si>
  <si>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</si>
  <si>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</si>
  <si>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</si>
  <si>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</si>
  <si>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</si>
  <si>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</si>
  <si>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</si>
  <si>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</si>
  <si>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</si>
  <si>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</si>
  <si>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</si>
  <si>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</si>
  <si>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</si>
  <si>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</si>
  <si>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</si>
  <si>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</si>
  <si>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</si>
  <si>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</si>
  <si>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</si>
  <si>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</si>
  <si>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</si>
  <si>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</si>
  <si>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</si>
  <si>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</si>
  <si>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</si>
  <si>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</si>
  <si>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</si>
  <si>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</si>
  <si>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</si>
  <si>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</si>
  <si>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</si>
  <si>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</si>
  <si>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</si>
  <si>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</si>
  <si>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</si>
  <si>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</si>
  <si>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</si>
  <si>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</si>
  <si>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</si>
  <si>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</si>
  <si>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</si>
  <si>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</si>
  <si>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</si>
  <si>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</si>
  <si>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</si>
  <si>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</si>
  <si>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</si>
  <si>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</si>
  <si>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</si>
  <si>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</si>
  <si>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</si>
  <si>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</si>
  <si>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</si>
  <si>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</si>
  <si>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</si>
  <si>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</si>
  <si>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</si>
  <si>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</si>
  <si>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</si>
  <si>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</si>
  <si>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</si>
  <si>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</si>
  <si>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</si>
  <si>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</si>
  <si>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</si>
  <si>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</si>
  <si>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</si>
  <si>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</si>
  <si>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</si>
  <si>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</si>
  <si>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</si>
  <si>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</si>
  <si>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</si>
  <si>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</si>
  <si>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</si>
  <si>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</si>
  <si>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</si>
  <si>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</si>
  <si>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</si>
  <si>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</si>
  <si>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</si>
  <si>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</si>
  <si>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</si>
  <si>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</si>
  <si>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</si>
  <si>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</si>
  <si>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</si>
  <si>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</si>
  <si>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</si>
  <si>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</si>
  <si>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</si>
  <si>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</si>
  <si>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</si>
  <si>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</si>
  <si>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</si>
  <si>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</si>
  <si>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</si>
  <si>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</si>
  <si>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</si>
  <si>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</si>
  <si>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</si>
  <si>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</si>
  <si>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</si>
  <si>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</si>
  <si>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</si>
  <si>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</si>
  <si>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</si>
  <si>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</si>
  <si>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</si>
  <si>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</si>
  <si>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</si>
  <si>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</si>
  <si>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</si>
  <si>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</si>
  <si>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</si>
  <si>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</si>
  <si>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</si>
  <si>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</si>
  <si>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</si>
  <si>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</si>
  <si>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</si>
  <si>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</si>
  <si>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</si>
  <si>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</si>
  <si>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</si>
  <si>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</si>
  <si>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</si>
  <si>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</si>
  <si>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</si>
  <si>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</si>
  <si>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</si>
  <si>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</si>
  <si>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</si>
  <si>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</si>
  <si>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</si>
  <si>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</si>
  <si>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</si>
  <si>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</si>
  <si>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</si>
  <si>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</si>
  <si>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</si>
  <si>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</si>
  <si>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</si>
  <si>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</si>
  <si>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</si>
  <si>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</si>
  <si>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</si>
  <si>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</si>
  <si>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</si>
  <si>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</si>
  <si>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</si>
  <si>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</si>
  <si>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</si>
  <si>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</si>
  <si>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</si>
  <si>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</si>
  <si>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</si>
  <si>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</si>
  <si>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</si>
  <si>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</si>
  <si>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</si>
  <si>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</si>
  <si>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</si>
  <si>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</si>
  <si>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</si>
  <si>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</si>
  <si>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</si>
  <si>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</si>
  <si>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</si>
  <si>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</si>
  <si>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</si>
  <si>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</si>
  <si>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</si>
  <si>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</si>
  <si>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</si>
  <si>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</si>
  <si>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</si>
  <si>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</si>
  <si>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</si>
  <si>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</si>
  <si>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</si>
  <si>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</si>
  <si>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</si>
  <si>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</si>
  <si>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</si>
  <si>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</si>
  <si>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</si>
  <si>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</si>
  <si>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</si>
  <si>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</si>
  <si>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</si>
  <si>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</si>
  <si>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</si>
  <si>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</si>
  <si>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</si>
  <si>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</si>
  <si>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</si>
  <si>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</si>
  <si>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</si>
  <si>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</si>
  <si>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</si>
  <si>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</si>
  <si>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</si>
  <si>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</si>
  <si>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</si>
  <si>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</si>
  <si>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</si>
  <si>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</si>
  <si>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</si>
  <si>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</si>
  <si>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</si>
  <si>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</si>
  <si>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</si>
  <si>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</si>
  <si>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</si>
  <si>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</si>
  <si>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</si>
  <si>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</si>
  <si>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</si>
  <si>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</si>
  <si>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</si>
  <si>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</si>
  <si>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</si>
  <si>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</si>
  <si>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</si>
  <si>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</si>
  <si>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</si>
  <si>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</si>
  <si>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</si>
  <si>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</si>
  <si>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</si>
  <si>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</si>
  <si>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</si>
  <si>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</si>
  <si>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</si>
  <si>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</si>
  <si>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</si>
  <si>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</si>
  <si>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</si>
  <si>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</si>
  <si>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</si>
  <si>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</si>
  <si>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</si>
  <si>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</si>
  <si>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</si>
  <si>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</si>
  <si>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</si>
  <si>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</si>
  <si>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</si>
  <si>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</si>
  <si>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</si>
  <si>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</si>
  <si>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</si>
  <si>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</si>
  <si>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</si>
  <si>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</si>
  <si>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</si>
  <si>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</si>
  <si>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</si>
  <si>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</si>
  <si>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</si>
  <si>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</si>
  <si>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</si>
  <si>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</si>
  <si>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</si>
  <si>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</si>
  <si>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</si>
  <si>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</si>
  <si>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</si>
  <si>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</si>
  <si>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</si>
  <si>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</si>
  <si>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</si>
  <si>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</si>
  <si>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</si>
  <si>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</si>
  <si>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</si>
  <si>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</si>
  <si>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</si>
  <si>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</si>
  <si>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</si>
  <si>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</si>
  <si>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</si>
  <si>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</si>
  <si>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</si>
  <si>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</si>
  <si>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</si>
  <si>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</si>
  <si>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</si>
  <si>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</si>
  <si>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</si>
  <si>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</si>
  <si>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</si>
  <si>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</si>
  <si>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</si>
  <si>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</si>
  <si>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</si>
  <si>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</si>
  <si>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</si>
  <si>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</si>
  <si>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</si>
  <si>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</si>
  <si>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</si>
  <si>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</si>
  <si>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</si>
  <si>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</si>
  <si>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</si>
  <si>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</si>
  <si>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</si>
  <si>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</si>
  <si>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</si>
  <si>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</si>
  <si>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</si>
  <si>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</si>
  <si>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</si>
  <si>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</si>
  <si>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</si>
  <si>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</si>
  <si>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</si>
  <si>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</si>
  <si>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</si>
  <si>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</si>
  <si>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</si>
  <si>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</si>
  <si>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</si>
  <si>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</si>
  <si>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</si>
  <si>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</si>
  <si>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</si>
  <si>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</si>
  <si>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</si>
  <si>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</si>
  <si>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</si>
  <si>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</si>
  <si>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</si>
  <si>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</si>
  <si>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</si>
  <si>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</si>
  <si>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</si>
  <si>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</si>
  <si>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</si>
  <si>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</si>
  <si>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</si>
  <si>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</si>
  <si>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</si>
  <si>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</si>
  <si>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</si>
  <si>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</si>
  <si>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</si>
  <si>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</si>
  <si>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</si>
  <si>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</si>
  <si>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</si>
  <si>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</si>
  <si>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</si>
  <si>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</si>
  <si>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</si>
  <si>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</si>
  <si>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</si>
  <si>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</si>
  <si>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</si>
  <si>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</si>
  <si>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</si>
  <si>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</si>
  <si>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</si>
  <si>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</si>
  <si>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</si>
  <si>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</si>
  <si>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</si>
  <si>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</si>
  <si>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</si>
  <si>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</si>
  <si>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</si>
  <si>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</si>
  <si>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</si>
  <si>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</si>
  <si>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</si>
  <si>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</si>
  <si>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</si>
  <si>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</si>
  <si>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</si>
  <si>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</si>
  <si>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</si>
  <si>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</si>
  <si>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</si>
  <si>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</si>
  <si>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</si>
  <si>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</si>
  <si>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</si>
  <si>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</si>
  <si>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</si>
  <si>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</si>
  <si>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</si>
  <si>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</si>
  <si>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</si>
  <si>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</si>
  <si>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</si>
  <si>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</si>
  <si>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</si>
  <si>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</si>
  <si>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</si>
  <si>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</si>
  <si>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</si>
  <si>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</si>
  <si>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</si>
  <si>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</si>
  <si>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</si>
  <si>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</si>
  <si>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</si>
  <si>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</si>
  <si>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</si>
  <si>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</si>
  <si>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</si>
  <si>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</si>
  <si>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</si>
  <si>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</si>
  <si>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</si>
  <si>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</si>
  <si>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</si>
  <si>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</si>
  <si>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</si>
  <si>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</si>
  <si>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</si>
  <si>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</si>
  <si>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</si>
  <si>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</si>
  <si>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</si>
  <si>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</si>
  <si>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</si>
  <si>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</si>
  <si>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</si>
  <si>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</si>
  <si>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</si>
  <si>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</si>
  <si>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</si>
  <si>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</si>
  <si>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</si>
  <si>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</si>
  <si>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</si>
  <si>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</si>
  <si>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</si>
  <si>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</si>
  <si>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</si>
  <si>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</si>
  <si>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</si>
  <si>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</si>
  <si>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</si>
  <si>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</si>
  <si>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</si>
  <si>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</si>
  <si>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</si>
  <si>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</si>
  <si>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</si>
  <si>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</si>
  <si>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</si>
  <si>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</si>
  <si>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</si>
  <si>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</si>
  <si>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</si>
  <si>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</si>
  <si>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</si>
  <si>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</si>
  <si>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</si>
  <si>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</si>
  <si>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</si>
  <si>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</si>
  <si>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</si>
  <si>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</si>
  <si>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</si>
  <si>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</si>
  <si>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</si>
  <si>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</si>
  <si>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</si>
  <si>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</si>
  <si>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</si>
  <si>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</si>
  <si>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</si>
  <si>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</si>
  <si>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</si>
  <si>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</si>
  <si>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</si>
  <si>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</si>
  <si>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</si>
  <si>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</si>
  <si>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</si>
  <si>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</si>
  <si>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</si>
  <si>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</si>
  <si>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</si>
  <si>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</si>
  <si>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</si>
  <si>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</si>
  <si>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</si>
  <si>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</si>
  <si>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</si>
  <si>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</si>
  <si>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</si>
  <si>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</si>
  <si>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</si>
  <si>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</si>
  <si>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</si>
  <si>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</si>
  <si>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</si>
  <si>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</si>
  <si>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</si>
  <si>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</si>
  <si>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</si>
  <si>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</si>
  <si>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</si>
  <si>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</si>
  <si>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</si>
  <si>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</si>
  <si>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</si>
  <si>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</si>
  <si>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</si>
  <si>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</si>
  <si>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</si>
  <si>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</si>
  <si>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</si>
  <si>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</si>
  <si>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</si>
  <si>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</si>
  <si>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</si>
  <si>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</si>
  <si>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</si>
  <si>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</si>
  <si>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</si>
  <si>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</si>
  <si>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</si>
  <si>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</si>
  <si>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</si>
  <si>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</si>
  <si>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</si>
  <si>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</si>
  <si>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</si>
  <si>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</si>
  <si>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</si>
  <si>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</si>
  <si>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</si>
  <si>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</si>
  <si>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</si>
  <si>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</si>
  <si>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</si>
  <si>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</si>
  <si>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</si>
  <si>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</si>
  <si>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</si>
  <si>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</si>
  <si>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</si>
  <si>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</si>
  <si>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</si>
  <si>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</si>
  <si>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</si>
  <si>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</si>
  <si>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</si>
  <si>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</si>
  <si>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</si>
  <si>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</si>
  <si>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</si>
  <si>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</si>
  <si>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</si>
  <si>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</si>
  <si>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</si>
  <si>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</si>
  <si>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</si>
  <si>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</si>
  <si>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</si>
  <si>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</si>
  <si>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</si>
  <si>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</si>
  <si>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</si>
  <si>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</si>
  <si>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</si>
  <si>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</si>
  <si>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</si>
  <si>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</si>
  <si>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</si>
  <si>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</si>
  <si>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</si>
  <si>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</si>
  <si>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</si>
  <si>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</si>
  <si>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</si>
  <si>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</si>
  <si>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</si>
  <si>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</si>
  <si>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</si>
  <si>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</si>
  <si>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</si>
  <si>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</si>
  <si>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</si>
  <si>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</si>
  <si>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</si>
  <si>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</si>
  <si>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</si>
  <si>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</si>
  <si>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</si>
  <si>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</si>
  <si>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</si>
  <si>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</si>
  <si>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</si>
  <si>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</si>
  <si>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</si>
  <si>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</si>
  <si>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</si>
  <si>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</si>
  <si>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</si>
  <si>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</si>
  <si>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</si>
  <si>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</si>
  <si>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</si>
  <si>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</si>
  <si>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</si>
  <si>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</si>
  <si>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</si>
  <si>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</si>
  <si>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</si>
  <si>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</si>
  <si>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</si>
  <si>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</si>
  <si>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</si>
  <si>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</si>
  <si>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</si>
  <si>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</si>
  <si>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</si>
  <si>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</si>
  <si>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</si>
  <si>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</si>
  <si>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</si>
  <si>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</si>
  <si>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</si>
  <si>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</si>
  <si>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</si>
  <si>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</si>
  <si>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</si>
  <si>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</si>
  <si>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</si>
  <si>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</si>
  <si>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</si>
  <si>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</si>
  <si>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</si>
  <si>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</si>
  <si>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</si>
  <si>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</si>
  <si>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</si>
  <si>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</si>
  <si>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</si>
  <si>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</si>
  <si>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</si>
  <si>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</si>
  <si>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</si>
  <si>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</si>
  <si>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</si>
  <si>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</si>
  <si>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</si>
  <si>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</si>
  <si>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</si>
  <si>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</si>
  <si>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</si>
  <si>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</si>
  <si>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</si>
  <si>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</si>
  <si>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</si>
  <si>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</si>
  <si>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</si>
  <si>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</si>
  <si>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</si>
  <si>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</si>
  <si>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</si>
  <si>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</si>
  <si>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</si>
  <si>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</si>
  <si>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</si>
  <si>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</si>
  <si>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</si>
  <si>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</si>
  <si>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</si>
  <si>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</si>
  <si>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</si>
  <si>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</si>
  <si>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</si>
  <si>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</si>
  <si>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</si>
  <si>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</si>
  <si>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</si>
  <si>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</si>
  <si>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</si>
  <si>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</si>
  <si>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</si>
  <si>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</si>
  <si>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</si>
  <si>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</si>
  <si>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</si>
  <si>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</si>
  <si>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</si>
  <si>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</si>
  <si>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</si>
  <si>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</si>
  <si>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</si>
  <si>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</si>
  <si>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</si>
  <si>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</si>
  <si>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</si>
  <si>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</si>
  <si>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</si>
  <si>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</si>
  <si>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</si>
  <si>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</si>
  <si>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</si>
  <si>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</si>
  <si>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</si>
  <si>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</si>
  <si>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</si>
  <si>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</si>
  <si>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</si>
  <si>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</si>
  <si>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</si>
  <si>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</si>
  <si>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</si>
  <si>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</si>
  <si>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</si>
  <si>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</si>
  <si>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</si>
  <si>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</si>
  <si>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</si>
  <si>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</si>
  <si>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</si>
  <si>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</si>
  <si>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</si>
  <si>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</si>
  <si>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</si>
  <si>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</si>
  <si>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</si>
  <si>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</si>
  <si>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</si>
  <si>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</si>
  <si>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</si>
  <si>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</si>
  <si>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</si>
  <si>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</si>
  <si>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</si>
  <si>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</si>
  <si>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</si>
  <si>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</si>
  <si>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</si>
  <si>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</si>
  <si>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</si>
  <si>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</si>
  <si>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</si>
  <si>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</si>
  <si>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</si>
  <si>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</si>
  <si>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</si>
  <si>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</si>
  <si>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</si>
  <si>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</si>
  <si>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</si>
  <si>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</si>
  <si>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</si>
  <si>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</si>
  <si>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</si>
  <si>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</si>
  <si>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</si>
  <si>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</si>
  <si>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</si>
  <si>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</si>
  <si>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</si>
  <si>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</si>
  <si>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</si>
  <si>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</si>
  <si>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</si>
  <si>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</si>
  <si>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</si>
  <si>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</si>
  <si>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</si>
  <si>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</si>
  <si>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</si>
  <si>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</si>
  <si>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</si>
  <si>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</si>
  <si>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</si>
  <si>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</si>
  <si>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</si>
  <si>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</si>
  <si>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</si>
  <si>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</si>
  <si>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</si>
  <si>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</si>
  <si>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</si>
  <si>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</si>
  <si>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</si>
  <si>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</si>
  <si>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</si>
  <si>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</si>
  <si>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</si>
  <si>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</si>
  <si>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</si>
  <si>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</si>
  <si>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</si>
  <si>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</si>
  <si>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</si>
  <si>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</si>
  <si>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</si>
  <si>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</si>
  <si>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</si>
  <si>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</si>
  <si>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</si>
  <si>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</si>
  <si>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</si>
  <si>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</si>
  <si>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</si>
  <si>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</si>
  <si>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</si>
  <si>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</si>
  <si>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</si>
  <si>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</si>
  <si>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</si>
  <si>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</si>
  <si>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</si>
  <si>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</si>
  <si>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</si>
  <si>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</si>
  <si>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</si>
  <si>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</si>
  <si>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</si>
  <si>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</si>
  <si>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</si>
  <si>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</si>
  <si>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</si>
  <si>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</si>
  <si>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</si>
  <si>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</si>
  <si>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</si>
  <si>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</si>
  <si>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</si>
  <si>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</si>
  <si>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</si>
  <si>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</si>
  <si>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</si>
  <si>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</si>
  <si>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</si>
  <si>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</si>
  <si>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</si>
  <si>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</si>
  <si>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</si>
  <si>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</si>
  <si>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</si>
  <si>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</si>
  <si>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</si>
  <si>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</si>
  <si>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</si>
  <si>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</si>
  <si>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</si>
  <si>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</si>
  <si>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</si>
  <si>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</si>
  <si>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</si>
  <si>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</si>
  <si>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</si>
  <si>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</si>
  <si>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</si>
  <si>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</si>
  <si>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</si>
  <si>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</si>
  <si>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</si>
  <si>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</si>
  <si>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</si>
  <si>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</si>
  <si>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</si>
  <si>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</si>
  <si>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</si>
  <si>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</si>
  <si>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</si>
  <si>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</si>
  <si>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</si>
  <si>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</si>
  <si>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</si>
  <si>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</si>
  <si>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</si>
  <si>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</si>
  <si>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</si>
  <si>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</si>
  <si>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</si>
  <si>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</si>
  <si>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</si>
  <si>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</si>
  <si>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</si>
  <si>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</si>
  <si>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</si>
  <si>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</si>
  <si>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</si>
  <si>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</si>
  <si>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</si>
  <si>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</si>
  <si>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</si>
  <si>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</si>
  <si>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</si>
  <si>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</si>
  <si>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</si>
  <si>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</si>
  <si>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</si>
  <si>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</si>
  <si>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</si>
  <si>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</si>
  <si>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</si>
  <si>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</si>
  <si>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</si>
  <si>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</si>
  <si>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</si>
  <si>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</si>
  <si>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</si>
  <si>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</si>
  <si>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</si>
  <si>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</si>
  <si>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</si>
  <si>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</si>
  <si>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</si>
  <si>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</si>
  <si>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</si>
  <si>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</si>
  <si>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</si>
  <si>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</si>
  <si>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</si>
  <si>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</si>
  <si>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</si>
  <si>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</si>
  <si>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</si>
  <si>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</si>
  <si>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</si>
  <si>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</si>
  <si>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</si>
  <si>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</si>
  <si>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</si>
  <si>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</si>
  <si>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</si>
  <si>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</si>
  <si>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</si>
  <si>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</si>
  <si>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</si>
  <si>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</si>
  <si>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</si>
  <si>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</si>
  <si>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</si>
  <si>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</si>
  <si>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</si>
  <si>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</si>
  <si>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</si>
  <si>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</si>
  <si>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</si>
  <si>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</si>
  <si>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</si>
  <si>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</si>
  <si>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</si>
  <si>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</si>
  <si>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</si>
  <si>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</si>
  <si>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</si>
  <si>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</si>
  <si>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</si>
  <si>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</si>
  <si>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</si>
  <si>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</si>
  <si>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</si>
  <si>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</si>
  <si>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</si>
  <si>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</si>
  <si>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</si>
  <si>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</si>
  <si>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</si>
  <si>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</si>
  <si>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</si>
  <si>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</si>
  <si>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</si>
  <si>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</si>
  <si>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</si>
  <si>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</si>
  <si>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</si>
  <si>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</si>
  <si>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</si>
  <si>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</si>
  <si>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</si>
  <si>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</si>
  <si>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</si>
  <si>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</si>
  <si>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</si>
  <si>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</si>
  <si>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</si>
  <si>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</si>
  <si>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</si>
  <si>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</si>
  <si>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</si>
  <si>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</si>
  <si>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</si>
  <si>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</si>
  <si>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</si>
  <si>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</si>
  <si>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</si>
  <si>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</si>
  <si>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</si>
  <si>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</si>
  <si>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</si>
  <si>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</si>
  <si>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</si>
  <si>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</si>
  <si>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</si>
  <si>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</si>
  <si>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</si>
  <si>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</si>
  <si>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</si>
  <si>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</si>
  <si>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</si>
  <si>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</si>
  <si>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</si>
  <si>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</si>
  <si>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</si>
  <si>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</si>
  <si>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</si>
  <si>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</si>
  <si>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</si>
  <si>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</si>
  <si>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</si>
  <si>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</si>
  <si>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</si>
  <si>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</si>
  <si>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</si>
  <si>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</si>
  <si>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</si>
  <si>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</si>
  <si>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</si>
  <si>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</si>
  <si>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</si>
  <si>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</si>
  <si>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</si>
  <si>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</si>
  <si>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</si>
  <si>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</si>
  <si>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</si>
  <si>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</si>
  <si>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</si>
  <si>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</si>
  <si>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</si>
  <si>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</si>
  <si>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</si>
  <si>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</si>
  <si>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</si>
  <si>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</si>
  <si>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</si>
  <si>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</si>
  <si>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</si>
  <si>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</si>
  <si>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</si>
  <si>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</si>
  <si>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</si>
  <si>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</si>
  <si>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</si>
  <si>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</si>
  <si>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</si>
  <si>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</si>
  <si>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</si>
  <si>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</si>
  <si>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</si>
  <si>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</si>
  <si>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</si>
  <si>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</si>
  <si>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</si>
  <si>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</si>
  <si>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</si>
  <si>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</si>
  <si>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</si>
  <si>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</si>
  <si>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</si>
  <si>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</si>
  <si>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</si>
  <si>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</si>
  <si>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</si>
  <si>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</si>
  <si>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</si>
  <si>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</si>
  <si>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</si>
  <si>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</si>
  <si>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</si>
  <si>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</si>
  <si>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</si>
  <si>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</si>
  <si>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</si>
  <si>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</si>
  <si>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</si>
  <si>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</si>
  <si>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</si>
  <si>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</si>
  <si>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</si>
  <si>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</si>
  <si>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</si>
  <si>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</si>
  <si>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</si>
  <si>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</si>
  <si>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</si>
  <si>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</si>
  <si>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</si>
  <si>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</si>
  <si>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</si>
  <si>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</si>
  <si>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</si>
  <si>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</si>
  <si>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</si>
  <si>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</si>
  <si>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</si>
  <si>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</si>
  <si>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</si>
  <si>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</si>
  <si>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</si>
  <si>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</si>
  <si>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</si>
  <si>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</si>
  <si>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</si>
  <si>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</si>
  <si>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</si>
  <si>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</si>
  <si>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</si>
  <si>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</si>
  <si>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</si>
  <si>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</si>
  <si>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</si>
  <si>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</si>
  <si>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</si>
  <si>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</si>
  <si>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</si>
  <si>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</si>
  <si>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</si>
  <si>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</si>
  <si>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</si>
  <si>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</si>
  <si>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</si>
  <si>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</si>
  <si>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</si>
  <si>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</si>
  <si>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</si>
  <si>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</si>
  <si>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</si>
  <si>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</si>
  <si>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</si>
  <si>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</si>
  <si>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</si>
  <si>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</si>
  <si>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</si>
  <si>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</si>
  <si>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</si>
  <si>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</si>
  <si>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</si>
  <si>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</si>
  <si>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</si>
  <si>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</si>
  <si>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</si>
  <si>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</si>
  <si>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</si>
  <si>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</si>
  <si>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</si>
  <si>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</si>
  <si>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</si>
  <si>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</si>
  <si>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</si>
  <si>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</si>
  <si>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</si>
  <si>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</si>
  <si>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</si>
  <si>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</si>
  <si>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</si>
  <si>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</si>
  <si>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</si>
  <si>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</si>
  <si>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</si>
  <si>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</si>
  <si>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</si>
  <si>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</si>
  <si>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</si>
  <si>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</si>
  <si>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</si>
  <si>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</si>
  <si>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</si>
  <si>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</si>
  <si>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</si>
  <si>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</si>
  <si>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</si>
  <si>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</si>
  <si>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</si>
  <si>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</si>
  <si>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</si>
  <si>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</si>
  <si>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</si>
  <si>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</si>
  <si>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</si>
  <si>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</si>
  <si>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</si>
  <si>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</si>
  <si>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</si>
  <si>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</si>
  <si>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</si>
  <si>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</si>
  <si>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</si>
  <si>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</si>
  <si>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</si>
  <si>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</si>
  <si>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</si>
  <si>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</si>
  <si>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</si>
  <si>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</si>
  <si>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</si>
  <si>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</si>
  <si>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</si>
  <si>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</si>
  <si>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</si>
  <si>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</si>
  <si>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</si>
  <si>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</si>
  <si>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</si>
  <si>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</si>
  <si>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</si>
  <si>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</si>
  <si>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</si>
  <si>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</si>
  <si>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</si>
  <si>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</si>
  <si>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</si>
  <si>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</si>
  <si>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</si>
  <si>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</si>
  <si>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</si>
  <si>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</si>
  <si>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</si>
  <si>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</si>
  <si>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</si>
  <si>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</si>
  <si>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</si>
  <si>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</si>
  <si>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</si>
  <si>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</si>
  <si>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</si>
  <si>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</si>
  <si>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</si>
  <si>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</si>
  <si>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</si>
  <si>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</si>
  <si>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</si>
  <si>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</si>
  <si>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</si>
  <si>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</si>
  <si>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</si>
  <si>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</si>
  <si>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</si>
  <si>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</si>
  <si>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</si>
  <si>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</si>
  <si>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</si>
  <si>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</si>
  <si>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</si>
  <si>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</si>
  <si>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</si>
  <si>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</si>
  <si>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</si>
  <si>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</si>
  <si>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</si>
  <si>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</si>
  <si>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</si>
  <si>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</si>
  <si>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</si>
  <si>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</si>
  <si>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</si>
  <si>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</si>
  <si>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</si>
  <si>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</si>
  <si>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</si>
  <si>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</si>
  <si>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</si>
  <si>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</si>
  <si>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</si>
  <si>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</si>
  <si>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</si>
  <si>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</si>
  <si>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</si>
  <si>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</si>
  <si>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</si>
  <si>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</si>
  <si>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</si>
  <si>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</si>
  <si>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</si>
  <si>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</si>
  <si>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</si>
  <si>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</si>
  <si>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</si>
  <si>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</si>
  <si>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</si>
  <si>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</si>
  <si>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</si>
  <si>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</si>
  <si>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</si>
  <si>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</si>
  <si>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</si>
  <si>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</si>
  <si>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</si>
  <si>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</si>
  <si>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</si>
  <si>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</si>
  <si>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</si>
  <si>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</si>
  <si>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</si>
  <si>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</si>
  <si>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</si>
  <si>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</si>
  <si>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</si>
  <si>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</si>
  <si>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</si>
  <si>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</si>
  <si>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</si>
  <si>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</si>
  <si>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</si>
  <si>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</si>
  <si>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</si>
  <si>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</si>
  <si>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</si>
  <si>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</si>
  <si>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</si>
  <si>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</si>
  <si>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</si>
  <si>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</si>
  <si>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</si>
  <si>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</si>
  <si>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</si>
  <si>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</si>
  <si>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</si>
  <si>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</si>
  <si>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</si>
  <si>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</si>
  <si>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</si>
  <si>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</si>
  <si>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</si>
  <si>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</si>
  <si>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</si>
  <si>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</si>
  <si>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</si>
  <si>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</si>
  <si>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</si>
  <si>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</si>
  <si>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</si>
  <si>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</si>
  <si>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</si>
  <si>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</si>
  <si>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</si>
  <si>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</si>
  <si>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</si>
  <si>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</si>
  <si>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</si>
  <si>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</si>
  <si>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</si>
  <si>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</si>
  <si>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</si>
  <si>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</si>
  <si>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</si>
  <si>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</si>
  <si>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</si>
  <si>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</si>
  <si>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</si>
  <si>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</si>
  <si>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</si>
  <si>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</si>
  <si>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</si>
  <si>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</si>
  <si>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</si>
  <si>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</si>
  <si>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</si>
  <si>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</si>
  <si>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</si>
  <si>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</si>
  <si>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</si>
  <si>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</si>
  <si>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</si>
  <si>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</si>
  <si>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</si>
  <si>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</si>
  <si>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</si>
  <si>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</si>
  <si>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</si>
  <si>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</si>
  <si>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</si>
  <si>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</si>
  <si>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</si>
  <si>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</si>
  <si>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</si>
  <si>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</si>
  <si>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</si>
  <si>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</si>
  <si>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</si>
  <si>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</si>
  <si>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</si>
  <si>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</si>
  <si>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</si>
  <si>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</si>
  <si>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</si>
  <si>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</si>
  <si>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</si>
  <si>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</si>
  <si>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</si>
  <si>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</si>
  <si>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</si>
  <si>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</si>
  <si>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</si>
  <si>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</si>
  <si>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</si>
  <si>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</si>
  <si>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</si>
  <si>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</si>
  <si>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</si>
  <si>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</si>
  <si>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</si>
  <si>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</si>
  <si>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</si>
  <si>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</si>
  <si>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</si>
  <si>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</si>
  <si>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</si>
  <si>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</si>
  <si>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</si>
  <si>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</si>
  <si>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</si>
  <si>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</si>
  <si>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</si>
  <si>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</si>
  <si>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</si>
  <si>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</si>
  <si>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</si>
  <si>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</si>
  <si>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</si>
  <si>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</si>
  <si>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</si>
  <si>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</si>
  <si>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</si>
  <si>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</si>
  <si>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</si>
  <si>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</si>
  <si>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</si>
  <si>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</si>
  <si>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</si>
  <si>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</si>
  <si>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</si>
  <si>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</si>
  <si>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</si>
  <si>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</si>
  <si>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</si>
  <si>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</si>
  <si>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</si>
  <si>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</si>
  <si>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</si>
  <si>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</si>
  <si>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</si>
  <si>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</si>
  <si>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</si>
  <si>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</si>
  <si>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</si>
  <si>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</si>
  <si>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</si>
  <si>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</si>
  <si>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</si>
  <si>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</si>
  <si>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</si>
  <si>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</si>
  <si>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</si>
  <si>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</si>
  <si>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</si>
  <si>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</si>
  <si>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</si>
  <si>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</si>
  <si>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</si>
  <si>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</si>
  <si>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</si>
  <si>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</si>
  <si>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</si>
  <si>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</si>
  <si>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</si>
  <si>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</si>
  <si>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</si>
  <si>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</si>
  <si>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</si>
  <si>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</si>
  <si>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</si>
  <si>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</si>
  <si>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</si>
  <si>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</si>
  <si>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</si>
  <si>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</si>
  <si>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</si>
  <si>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</si>
  <si>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</si>
  <si>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</si>
  <si>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</si>
  <si>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</si>
  <si>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</si>
  <si>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</si>
  <si>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</si>
  <si>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</si>
  <si>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</si>
  <si>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</si>
  <si>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</si>
  <si>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</si>
  <si>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</si>
  <si>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</si>
  <si>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</si>
  <si>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</si>
  <si>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</si>
  <si>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</si>
  <si>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</si>
  <si>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</si>
  <si>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</si>
  <si>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</si>
  <si>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</si>
  <si>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</si>
  <si>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</si>
  <si>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</si>
  <si>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</si>
  <si>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</si>
  <si>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</si>
  <si>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</si>
  <si>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</si>
  <si>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</si>
  <si>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</si>
  <si>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</si>
  <si>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</si>
  <si>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</si>
  <si>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</si>
  <si>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</si>
  <si>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</si>
  <si>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</si>
  <si>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</si>
  <si>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</si>
  <si>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</si>
  <si>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</si>
  <si>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</si>
  <si>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</si>
  <si>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</si>
  <si>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</si>
  <si>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</si>
  <si>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</si>
  <si>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</si>
  <si>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</si>
  <si>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</si>
  <si>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</si>
  <si>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</si>
  <si>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</si>
  <si>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</si>
  <si>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</si>
  <si>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</si>
  <si>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</si>
  <si>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</si>
  <si>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</si>
  <si>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</si>
  <si>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</si>
  <si>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</si>
  <si>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</si>
  <si>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</si>
  <si>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</si>
  <si>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</si>
  <si>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</si>
  <si>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</si>
  <si>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</si>
  <si>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</si>
  <si>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</si>
  <si>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</si>
  <si>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</si>
  <si>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</si>
  <si>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</si>
  <si>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</si>
  <si>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</si>
  <si>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</si>
  <si>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</si>
  <si>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</si>
  <si>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</si>
  <si>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</si>
  <si>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</si>
  <si>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</si>
  <si>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</si>
  <si>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</si>
  <si>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</si>
  <si>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</si>
  <si>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</si>
  <si>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</si>
  <si>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</si>
  <si>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</si>
  <si>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</si>
  <si>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</si>
  <si>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</si>
  <si>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</si>
  <si>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</si>
  <si>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</si>
  <si>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</si>
  <si>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</si>
  <si>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</si>
  <si>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</si>
  <si>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</si>
  <si>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</si>
  <si>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</si>
  <si>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</si>
  <si>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</si>
  <si>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</si>
  <si>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</si>
  <si>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</si>
  <si>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</si>
  <si>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</si>
  <si>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</si>
  <si>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</si>
  <si>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</si>
  <si>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</si>
  <si>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</si>
  <si>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</si>
  <si>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</si>
  <si>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</si>
  <si>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</si>
  <si>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</si>
  <si>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</si>
  <si>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</si>
  <si>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</si>
  <si>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</si>
  <si>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</si>
  <si>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</si>
  <si>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</si>
  <si>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</si>
  <si>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</si>
  <si>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</si>
  <si>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</si>
  <si>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</si>
  <si>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</si>
  <si>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</si>
  <si>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</si>
  <si>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</si>
  <si>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</si>
  <si>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</si>
  <si>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</si>
  <si>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</si>
  <si>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</si>
  <si>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</si>
  <si>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</si>
  <si>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</si>
  <si>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</si>
  <si>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</si>
  <si>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</si>
  <si>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</si>
  <si>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</si>
  <si>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</si>
  <si>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</si>
  <si>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</si>
  <si>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</si>
  <si>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</si>
  <si>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</si>
  <si>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</si>
  <si>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</si>
  <si>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</si>
  <si>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</si>
  <si>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</si>
  <si>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</si>
  <si>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</si>
  <si>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</si>
  <si>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</si>
  <si>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</si>
  <si>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</si>
  <si>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</si>
  <si>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</si>
  <si>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</si>
  <si>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</si>
  <si>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</si>
  <si>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</si>
  <si>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</si>
  <si>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</si>
  <si>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</si>
  <si>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</si>
  <si>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</si>
  <si>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</si>
  <si>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</si>
  <si>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</si>
  <si>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</si>
  <si>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</si>
  <si>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</si>
  <si>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</si>
  <si>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</si>
  <si>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</si>
  <si>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</si>
  <si>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</si>
  <si>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</si>
  <si>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</si>
  <si>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</si>
  <si>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</si>
  <si>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</si>
  <si>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</si>
  <si>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</si>
  <si>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</si>
  <si>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</si>
  <si>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</si>
  <si>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</si>
  <si>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</si>
  <si>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</si>
  <si>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</si>
  <si>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</si>
  <si>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</si>
  <si>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</si>
  <si>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</si>
  <si>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</si>
  <si>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</si>
  <si>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</si>
  <si>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</si>
  <si>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</si>
  <si>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</si>
  <si>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</si>
  <si>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</si>
  <si>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</si>
  <si>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</si>
  <si>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</si>
  <si>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</si>
  <si>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</si>
  <si>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</si>
  <si>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</si>
  <si>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</si>
  <si>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</si>
  <si>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</si>
  <si>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</si>
  <si>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</si>
  <si>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</si>
  <si>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</si>
  <si>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</si>
  <si>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</si>
  <si>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</si>
  <si>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</si>
  <si>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</si>
  <si>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</si>
  <si>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</si>
  <si>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</si>
  <si>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</si>
  <si>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</si>
  <si>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</si>
  <si>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</si>
  <si>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</si>
  <si>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</si>
  <si>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</si>
  <si>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</si>
  <si>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</si>
  <si>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</si>
  <si>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</si>
  <si>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</si>
  <si>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</si>
  <si>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</si>
  <si>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</si>
  <si>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</si>
  <si>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</si>
  <si>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</si>
  <si>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</si>
  <si>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</si>
  <si>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</si>
  <si>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</si>
  <si>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</si>
  <si>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</si>
  <si>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</si>
  <si>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</si>
  <si>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</si>
  <si>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</si>
  <si>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</si>
  <si>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</si>
  <si>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</si>
  <si>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</si>
  <si>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</si>
  <si>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</si>
  <si>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</si>
  <si>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</si>
  <si>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</si>
  <si>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</si>
  <si>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</si>
  <si>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</si>
  <si>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</si>
  <si>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</si>
  <si>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</si>
  <si>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</si>
  <si>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</si>
  <si>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</si>
  <si>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</si>
  <si>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</si>
  <si>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</si>
  <si>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</si>
  <si>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</si>
  <si>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</si>
  <si>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</si>
  <si>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</si>
  <si>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</si>
  <si>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</si>
  <si>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</si>
  <si>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</si>
  <si>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</si>
  <si>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</si>
  <si>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</si>
  <si>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</si>
  <si>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</si>
  <si>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</si>
  <si>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</si>
  <si>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</si>
  <si>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</si>
  <si>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</si>
  <si>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</si>
  <si>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</si>
  <si>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</si>
  <si>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</si>
  <si>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</si>
  <si>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</si>
  <si>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</si>
  <si>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</si>
  <si>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</si>
  <si>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</si>
  <si>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</si>
  <si>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</si>
  <si>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</si>
  <si>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</si>
  <si>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</si>
  <si>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</si>
  <si>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</si>
  <si>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</si>
  <si>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</si>
  <si>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</si>
  <si>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</si>
  <si>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</si>
  <si>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</si>
  <si>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</si>
  <si>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</si>
  <si>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</si>
  <si>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</si>
  <si>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</si>
  <si>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</si>
  <si>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</si>
  <si>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</si>
  <si>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</si>
  <si>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</si>
  <si>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</si>
  <si>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</si>
  <si>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</si>
  <si>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</si>
  <si>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</si>
  <si>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</si>
  <si>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</si>
  <si>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</si>
  <si>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</si>
  <si>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</si>
  <si>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</si>
  <si>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</si>
  <si>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</si>
  <si>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</si>
  <si>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</si>
  <si>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</si>
  <si>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</si>
  <si>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</si>
  <si>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</si>
  <si>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</si>
  <si>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</si>
  <si>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</si>
  <si>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</si>
  <si>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</si>
  <si>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</si>
  <si>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</si>
  <si>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</si>
  <si>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</si>
  <si>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</si>
  <si>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</si>
  <si>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</si>
  <si>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</si>
  <si>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</si>
  <si>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</si>
  <si>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</si>
  <si>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</si>
  <si>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</si>
  <si>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</si>
  <si>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</si>
  <si>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</si>
  <si>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</si>
  <si>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</si>
  <si>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</si>
  <si>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</si>
  <si>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</si>
  <si>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</si>
  <si>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</si>
  <si>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</si>
  <si>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</si>
  <si>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</si>
  <si>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</si>
  <si>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</si>
  <si>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</si>
  <si>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</si>
  <si>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</si>
  <si>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</si>
  <si>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</si>
  <si>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</si>
  <si>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</si>
  <si>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</si>
  <si>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</si>
  <si>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</si>
  <si>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</si>
  <si>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</si>
  <si>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</si>
  <si>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</si>
  <si>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</si>
  <si>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</si>
  <si>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</si>
  <si>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</si>
  <si>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</si>
  <si>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</si>
  <si>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</si>
  <si>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</si>
  <si>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</si>
  <si>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</si>
  <si>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</si>
  <si>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</si>
  <si>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</si>
  <si>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</si>
  <si>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</si>
  <si>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</si>
  <si>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</si>
  <si>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</si>
  <si>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</si>
  <si>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</si>
  <si>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</si>
  <si>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</si>
  <si>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</si>
  <si>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</si>
  <si>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</si>
  <si>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</si>
  <si>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</si>
  <si>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</si>
  <si>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</si>
  <si>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</si>
  <si>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</si>
  <si>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</si>
  <si>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</si>
  <si>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</si>
  <si>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</si>
  <si>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</si>
  <si>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</si>
  <si>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</si>
  <si>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</si>
  <si>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</si>
  <si>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</si>
  <si>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</si>
  <si>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</si>
  <si>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</si>
  <si>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</si>
  <si>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</si>
  <si>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</si>
  <si>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</si>
  <si>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</si>
  <si>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</si>
  <si>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</si>
  <si>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</si>
  <si>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</si>
  <si>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</si>
  <si>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</si>
  <si>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</si>
  <si>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</si>
  <si>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</si>
  <si>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</si>
  <si>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</si>
  <si>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</si>
  <si>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</si>
  <si>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</si>
  <si>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</si>
  <si>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</si>
  <si>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</si>
  <si>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</si>
  <si>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</si>
  <si>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</si>
  <si>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</si>
  <si>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</si>
  <si>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</si>
  <si>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</si>
  <si>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</si>
  <si>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</si>
  <si>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</si>
  <si>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</si>
  <si>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</si>
  <si>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</si>
  <si>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</si>
  <si>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</si>
  <si>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</si>
  <si>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</si>
  <si>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</si>
  <si>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</si>
  <si>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</si>
  <si>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</si>
  <si>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</si>
  <si>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</si>
  <si>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</si>
  <si>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</si>
  <si>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</si>
  <si>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</si>
  <si>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</si>
  <si>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</si>
  <si>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</si>
  <si>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</si>
  <si>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</si>
  <si>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</si>
  <si>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</si>
  <si>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</si>
  <si>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</si>
  <si>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</si>
  <si>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</si>
  <si>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</si>
  <si>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</si>
  <si>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</si>
  <si>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</si>
  <si>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</si>
  <si>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</si>
  <si>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</si>
  <si>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</si>
  <si>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</si>
  <si>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</si>
  <si>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</si>
  <si>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</si>
  <si>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</si>
  <si>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</si>
  <si>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</si>
  <si>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</si>
  <si>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</si>
  <si>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</si>
  <si>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</si>
  <si>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</si>
  <si>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</si>
  <si>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</si>
  <si>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</si>
  <si>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</si>
  <si>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</si>
  <si>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</si>
  <si>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</si>
  <si>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</si>
  <si>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</si>
  <si>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</si>
  <si>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</si>
  <si>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</si>
  <si>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</si>
  <si>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</si>
  <si>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</si>
  <si>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</si>
  <si>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</si>
  <si>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</si>
  <si>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</si>
  <si>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</si>
  <si>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</si>
  <si>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</si>
  <si>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</si>
  <si>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</si>
  <si>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</si>
  <si>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</si>
  <si>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</si>
  <si>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</si>
  <si>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</si>
  <si>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</si>
  <si>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</si>
  <si>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</si>
  <si>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</si>
  <si>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</si>
  <si>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</si>
  <si>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</si>
  <si>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</si>
  <si>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</si>
  <si>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</si>
  <si>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</si>
  <si>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</si>
  <si>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</si>
  <si>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</si>
  <si>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</si>
  <si>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</si>
  <si>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</si>
  <si>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</si>
  <si>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</si>
  <si>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</si>
  <si>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</si>
  <si>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</si>
  <si>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</si>
  <si>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</si>
  <si>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</si>
  <si>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</si>
  <si>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</si>
  <si>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</si>
  <si>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</si>
  <si>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</si>
  <si>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</si>
  <si>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</si>
  <si>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</si>
  <si>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</si>
  <si>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</si>
  <si>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</si>
  <si>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</si>
  <si>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</si>
  <si>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</si>
  <si>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</si>
  <si>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</si>
  <si>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</si>
  <si>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</si>
  <si>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</si>
  <si>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</si>
  <si>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</si>
  <si>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</si>
  <si>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</si>
  <si>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</si>
  <si>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</si>
  <si>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</si>
  <si>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</si>
  <si>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</si>
  <si>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</si>
  <si>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</si>
  <si>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</si>
  <si>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</si>
  <si>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</si>
  <si>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</si>
  <si>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</si>
  <si>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</si>
  <si>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</si>
  <si>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</si>
  <si>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</si>
  <si>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</si>
  <si>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</si>
  <si>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</si>
  <si>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</si>
  <si>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</si>
  <si>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</si>
  <si>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</si>
  <si>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</si>
  <si>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</si>
  <si>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</si>
  <si>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</si>
  <si>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</si>
  <si>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</si>
  <si>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</si>
  <si>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</si>
  <si>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</si>
  <si>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</si>
  <si>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</si>
  <si>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</si>
  <si>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</si>
  <si>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</si>
  <si>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</si>
  <si>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</si>
  <si>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</si>
  <si>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</si>
  <si>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</si>
  <si>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</si>
  <si>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</si>
  <si>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</si>
  <si>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</si>
  <si>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</si>
  <si>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</si>
  <si>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</si>
  <si>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</si>
  <si>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</si>
  <si>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</si>
  <si>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</si>
  <si>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</si>
  <si>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</si>
  <si>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</si>
  <si>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</si>
  <si>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</si>
  <si>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</si>
  <si>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</si>
  <si>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</si>
  <si>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</si>
  <si>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</si>
  <si>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</si>
  <si>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</si>
  <si>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</si>
  <si>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</si>
  <si>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</si>
  <si>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</si>
  <si>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</si>
  <si>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</si>
  <si>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</si>
  <si>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</si>
  <si>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</si>
  <si>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</si>
  <si>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</si>
  <si>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</si>
  <si>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</si>
  <si>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</si>
  <si>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</si>
  <si>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</si>
  <si>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</si>
  <si>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</si>
  <si>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</si>
  <si>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</si>
  <si>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</si>
  <si>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</si>
  <si>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</si>
  <si>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</si>
  <si>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</si>
  <si>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</si>
  <si>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</si>
  <si>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</si>
  <si>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</si>
  <si>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</si>
  <si>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</si>
  <si>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</si>
  <si>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</si>
  <si>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</si>
  <si>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</si>
  <si>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</si>
  <si>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</si>
  <si>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</si>
  <si>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</si>
  <si>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</si>
  <si>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</si>
  <si>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</si>
  <si>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</si>
  <si>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</si>
  <si>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</si>
  <si>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</si>
  <si>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</si>
  <si>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</si>
  <si>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</si>
  <si>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</si>
  <si>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</si>
  <si>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</si>
  <si>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</si>
  <si>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</si>
  <si>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</si>
  <si>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</si>
  <si>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</si>
  <si>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</si>
  <si>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</si>
  <si>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</si>
  <si>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</si>
  <si>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</si>
  <si>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</si>
  <si>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</si>
  <si>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</si>
  <si>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</si>
  <si>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</si>
  <si>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</si>
  <si>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</si>
  <si>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</si>
  <si>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</si>
  <si>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</si>
  <si>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</si>
  <si>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</si>
  <si>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</si>
  <si>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</si>
  <si>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</si>
  <si>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</si>
  <si>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</si>
  <si>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</si>
  <si>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</si>
  <si>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</si>
  <si>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</si>
  <si>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</si>
  <si>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</si>
  <si>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</si>
  <si>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</si>
  <si>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</si>
  <si>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</si>
  <si>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</si>
  <si>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</si>
  <si>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</si>
  <si>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</si>
  <si>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</si>
  <si>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</si>
  <si>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</si>
  <si>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</si>
  <si>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</si>
  <si>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</si>
  <si>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</si>
  <si>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</si>
  <si>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</si>
  <si>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</si>
  <si>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</si>
  <si>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</si>
  <si>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</si>
  <si>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</si>
  <si>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</si>
  <si>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</si>
  <si>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</si>
  <si>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</si>
  <si>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</si>
  <si>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</si>
  <si>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</si>
  <si>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</si>
  <si>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</si>
  <si>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</si>
  <si>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</si>
  <si>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</si>
  <si>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</si>
  <si>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</si>
  <si>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</si>
  <si>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</si>
  <si>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</si>
  <si>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</si>
  <si>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</si>
  <si>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</si>
  <si>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</si>
  <si>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</si>
  <si>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</si>
  <si>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</si>
  <si>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</si>
  <si>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</si>
  <si>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</si>
  <si>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</si>
  <si>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</si>
  <si>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</si>
  <si>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</si>
  <si>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</si>
  <si>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</si>
  <si>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</si>
  <si>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</si>
  <si>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</si>
  <si>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</si>
  <si>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</si>
  <si>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</si>
  <si>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</si>
  <si>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</si>
  <si>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</si>
  <si>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</si>
  <si>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</si>
  <si>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</si>
  <si>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</si>
  <si>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</si>
  <si>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</si>
  <si>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</si>
  <si>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</si>
  <si>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</si>
  <si>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</si>
  <si>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</si>
  <si>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</si>
  <si>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</si>
  <si>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</si>
  <si>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</si>
  <si>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</si>
  <si>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</si>
  <si>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</si>
  <si>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</si>
  <si>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</si>
  <si>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</si>
  <si>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</si>
  <si>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</si>
  <si>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</si>
  <si>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</si>
  <si>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</si>
  <si>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</si>
  <si>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</si>
  <si>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</si>
  <si>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</si>
  <si>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</si>
  <si>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</si>
  <si>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</si>
  <si>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</si>
  <si>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</si>
  <si>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</si>
  <si>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</si>
  <si>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</si>
  <si>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</si>
  <si>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</si>
  <si>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</si>
  <si>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</si>
  <si>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</si>
  <si>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</si>
  <si>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</si>
  <si>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</si>
  <si>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</si>
  <si>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</si>
  <si>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</si>
  <si>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</si>
  <si>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</si>
  <si>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https://localhost:8080/img/artworks/Dame_AnnaArt.jpg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</si>
  <si>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</si>
  <si>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</si>
  <si>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</si>
  <si>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</si>
  <si>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</si>
  <si>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</si>
  <si>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</si>
  <si>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</si>
  <si>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</si>
  <si>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</si>
  <si>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</si>
  <si>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</si>
  <si>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</si>
  <si>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</si>
  <si>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</si>
  <si>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</si>
  <si>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</si>
  <si>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</si>
  <si>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</si>
  <si>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</si>
  <si>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</si>
  <si>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</si>
  <si>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</si>
  <si>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</si>
  <si>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</si>
  <si>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</si>
  <si>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</si>
  <si>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</si>
  <si>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</si>
  <si>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</si>
  <si>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</si>
  <si>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</si>
  <si>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</si>
  <si>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</si>
  <si>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</si>
  <si>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</si>
  <si>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</si>
  <si>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</si>
  <si>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</si>
  <si>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</si>
  <si>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</si>
  <si>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</si>
  <si>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</si>
  <si>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</si>
  <si>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</si>
  <si>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</si>
  <si>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</si>
  <si>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</si>
  <si>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</si>
  <si>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</si>
  <si>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</si>
  <si>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</si>
  <si>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</si>
  <si>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</si>
  <si>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</si>
  <si>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</si>
  <si>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</si>
  <si>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</si>
  <si>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</si>
  <si>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</si>
  <si>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</si>
  <si>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</si>
  <si>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</si>
  <si>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</si>
  <si>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</si>
  <si>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</si>
  <si>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</si>
  <si>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</si>
  <si>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</si>
  <si>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</si>
  <si>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</si>
  <si>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</si>
  <si>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</si>
  <si>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</si>
  <si>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</si>
  <si>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</si>
  <si>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</si>
  <si>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</si>
  <si>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</si>
  <si>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</si>
  <si>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</si>
  <si>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</si>
  <si>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</si>
  <si>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</si>
  <si>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</si>
  <si>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</si>
  <si>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</si>
  <si>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</si>
  <si>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</si>
  <si>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</si>
  <si>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</si>
  <si>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</si>
  <si>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</si>
  <si>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</si>
  <si>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</si>
  <si>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</si>
  <si>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</si>
  <si>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</si>
  <si>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</si>
  <si>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</si>
  <si>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</si>
  <si>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</si>
  <si>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</si>
  <si>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</si>
  <si>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</si>
  <si>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</si>
  <si>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</si>
  <si>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</si>
  <si>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</si>
  <si>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</si>
  <si>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</si>
  <si>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</si>
  <si>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</si>
  <si>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</si>
  <si>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</si>
  <si>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</si>
  <si>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</si>
  <si>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</si>
  <si>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</si>
  <si>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</si>
  <si>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</si>
  <si>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</si>
  <si>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</si>
  <si>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</si>
  <si>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</si>
  <si>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</si>
  <si>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</si>
  <si>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</si>
  <si>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</si>
  <si>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</si>
  <si>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</si>
  <si>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</si>
  <si>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</si>
  <si>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</si>
  <si>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</si>
  <si>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</si>
  <si>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</si>
  <si>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</si>
  <si>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</si>
  <si>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</si>
  <si>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</si>
  <si>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</si>
  <si>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</si>
  <si>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</si>
  <si>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</si>
  <si>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</si>
  <si>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</si>
  <si>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</si>
  <si>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</si>
  <si>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</si>
  <si>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</si>
  <si>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</si>
  <si>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</si>
  <si>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</si>
  <si>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</si>
  <si>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</si>
  <si>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</si>
  <si>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</si>
  <si>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</si>
  <si>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</si>
  <si>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</si>
  <si>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</si>
  <si>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</si>
  <si>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</si>
  <si>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</si>
  <si>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</si>
  <si>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</si>
  <si>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</si>
  <si>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</si>
  <si>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</si>
  <si>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</si>
  <si>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</si>
  <si>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</si>
  <si>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</si>
  <si>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</si>
  <si>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</si>
  <si>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</si>
  <si>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</si>
  <si>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</si>
  <si>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</si>
  <si>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</si>
  <si>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</si>
  <si>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</si>
  <si>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</si>
  <si>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</si>
  <si>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</si>
  <si>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</si>
  <si>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</si>
  <si>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</si>
  <si>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</si>
  <si>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</si>
  <si>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</si>
  <si>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</si>
  <si>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</si>
  <si>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</si>
  <si>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</si>
  <si>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</si>
  <si>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</si>
  <si>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</si>
  <si>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</si>
  <si>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</si>
  <si>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</si>
  <si>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</si>
  <si>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</si>
  <si>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</si>
  <si>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</si>
  <si>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</si>
  <si>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</si>
  <si>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</si>
  <si>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</si>
  <si>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</si>
  <si>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</si>
  <si>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</si>
  <si>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</si>
  <si>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</si>
  <si>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</si>
  <si>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</si>
  <si>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</si>
  <si>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</si>
  <si>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</si>
  <si>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</si>
  <si>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</si>
  <si>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</si>
  <si>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</si>
  <si>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</si>
  <si>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</si>
  <si>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</si>
  <si>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</si>
  <si>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</si>
  <si>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</si>
  <si>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</si>
  <si>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</si>
  <si>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</si>
  <si>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</si>
  <si>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</si>
  <si>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</si>
  <si>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</si>
  <si>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</si>
  <si>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</si>
  <si>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</si>
  <si>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</si>
  <si>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</si>
  <si>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</si>
  <si>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</si>
  <si>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</si>
  <si>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</si>
  <si>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</si>
  <si>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</si>
  <si>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</si>
  <si>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</si>
  <si>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</si>
  <si>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</si>
  <si>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</si>
  <si>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</si>
  <si>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</si>
  <si>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</si>
  <si>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</si>
  <si>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</si>
  <si>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</si>
  <si>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</si>
  <si>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</si>
  <si>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</si>
  <si>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</si>
  <si>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</si>
  <si>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</si>
  <si>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</si>
  <si>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</si>
  <si>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</si>
  <si>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</si>
  <si>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</si>
  <si>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</si>
  <si>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</si>
  <si>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</si>
  <si>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</si>
  <si>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</si>
  <si>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</si>
  <si>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</si>
  <si>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</si>
  <si>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</si>
  <si>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</si>
  <si>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</si>
  <si>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</si>
  <si>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</si>
  <si>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</si>
  <si>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</si>
  <si>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</si>
  <si>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</si>
  <si>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</si>
  <si>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</si>
  <si>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</si>
  <si>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</si>
  <si>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</si>
  <si>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</si>
  <si>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</si>
  <si>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</si>
  <si>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</si>
  <si>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</si>
  <si>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</si>
  <si>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</si>
  <si>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</si>
  <si>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</si>
  <si>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</si>
  <si>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</si>
  <si>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</si>
  <si>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</si>
  <si>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</si>
  <si>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</si>
  <si>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</si>
  <si>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</si>
  <si>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</si>
  <si>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</si>
  <si>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</si>
  <si>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</si>
  <si>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</si>
  <si>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</si>
  <si>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</si>
  <si>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</si>
  <si>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</si>
  <si>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</si>
  <si>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</si>
  <si>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</si>
  <si>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</si>
  <si>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</si>
  <si>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</si>
  <si>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</si>
  <si>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</si>
  <si>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</si>
  <si>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</si>
  <si>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</si>
  <si>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</si>
  <si>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</si>
  <si>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</si>
  <si>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</si>
  <si>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</si>
  <si>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</si>
  <si>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</si>
  <si>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</si>
  <si>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</si>
  <si>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</si>
  <si>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</si>
  <si>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</si>
  <si>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</si>
  <si>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</si>
  <si>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</si>
  <si>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</si>
  <si>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</si>
  <si>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</si>
  <si>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</si>
  <si>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</si>
  <si>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</si>
  <si>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</si>
  <si>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</si>
  <si>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</si>
  <si>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</si>
  <si>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</si>
  <si>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</si>
  <si>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</si>
  <si>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</si>
  <si>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</si>
  <si>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</si>
  <si>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</si>
  <si>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</si>
  <si>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</si>
  <si>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</si>
  <si>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</si>
  <si>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</si>
  <si>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</si>
  <si>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</si>
  <si>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</si>
  <si>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</si>
  <si>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</si>
  <si>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</si>
  <si>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</si>
  <si>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</si>
  <si>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</si>
  <si>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</si>
  <si>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</si>
  <si>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</si>
  <si>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</si>
  <si>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</si>
  <si>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</si>
  <si>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</si>
  <si>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</si>
  <si>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</si>
  <si>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</si>
  <si>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</si>
  <si>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</si>
  <si>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</si>
  <si>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</si>
  <si>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</si>
  <si>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</si>
  <si>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</si>
  <si>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</si>
  <si>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</si>
  <si>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</si>
  <si>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</si>
  <si>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</si>
  <si>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</si>
  <si>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</si>
  <si>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</si>
  <si>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</si>
  <si>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</si>
  <si>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</si>
  <si>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</si>
  <si>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</si>
  <si>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</si>
  <si>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</si>
  <si>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</si>
  <si>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</si>
  <si>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</si>
  <si>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</si>
  <si>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</si>
  <si>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</si>
  <si>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</si>
  <si>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</si>
  <si>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</si>
  <si>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</si>
  <si>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</si>
  <si>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</si>
  <si>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</si>
  <si>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</si>
  <si>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</si>
  <si>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</si>
  <si>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</si>
  <si>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</si>
  <si>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</si>
  <si>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</si>
  <si>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</si>
  <si>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</si>
  <si>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</si>
  <si>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</si>
  <si>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</si>
  <si>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</si>
  <si>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</si>
  <si>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</si>
  <si>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</si>
  <si>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</si>
  <si>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</si>
  <si>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</si>
  <si>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</si>
  <si>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</si>
  <si>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</si>
  <si>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</si>
  <si>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</si>
  <si>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</si>
  <si>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</si>
  <si>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</si>
  <si>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</si>
  <si>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</si>
  <si>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</si>
  <si>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</si>
  <si>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</si>
  <si>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</si>
  <si>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</si>
  <si>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</si>
  <si>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</si>
  <si>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</si>
  <si>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</si>
  <si>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</si>
  <si>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</si>
  <si>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</si>
  <si>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</si>
  <si>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</si>
  <si>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</si>
  <si>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</si>
  <si>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</si>
  <si>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</si>
  <si>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</si>
  <si>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</si>
  <si>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</si>
  <si>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</si>
  <si>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</si>
  <si>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</si>
  <si>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</si>
  <si>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</si>
  <si>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</si>
  <si>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</si>
  <si>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</si>
  <si>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</si>
  <si>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</si>
  <si>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</si>
  <si>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</si>
  <si>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</si>
  <si>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</si>
  <si>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</si>
  <si>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</si>
  <si>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</si>
  <si>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</si>
  <si>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</si>
  <si>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</si>
  <si>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</si>
  <si>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</si>
  <si>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</si>
  <si>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</si>
  <si>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</si>
  <si>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</si>
  <si>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</si>
  <si>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</si>
  <si>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</si>
  <si>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</si>
  <si>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</si>
  <si>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</si>
  <si>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</si>
  <si>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</si>
  <si>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</si>
  <si>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</si>
  <si>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</si>
  <si>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</si>
  <si>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</si>
  <si>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</si>
  <si>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</si>
  <si>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</si>
  <si>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</si>
  <si>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</si>
  <si>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</si>
  <si>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</si>
  <si>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</si>
  <si>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</si>
  <si>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</si>
  <si>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</si>
  <si>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</si>
  <si>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</si>
  <si>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</si>
  <si>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</si>
  <si>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</si>
  <si>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</si>
  <si>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</si>
  <si>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</si>
  <si>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</si>
  <si>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</si>
  <si>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</si>
  <si>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</si>
  <si>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</si>
  <si>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</si>
  <si>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</si>
  <si>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</si>
  <si>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</si>
  <si>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</si>
  <si>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</si>
  <si>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</si>
  <si>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</si>
  <si>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</si>
  <si>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</si>
  <si>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</si>
  <si>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</si>
  <si>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</si>
  <si>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</si>
  <si>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</si>
  <si>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</si>
  <si>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</si>
  <si>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</si>
  <si>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</si>
  <si>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</si>
  <si>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</si>
  <si>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</si>
  <si>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</si>
  <si>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</si>
  <si>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</si>
  <si>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</si>
  <si>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</si>
  <si>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</si>
  <si>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</si>
  <si>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</si>
  <si>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</si>
  <si>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</si>
  <si>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</si>
  <si>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</si>
  <si>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</si>
  <si>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</si>
  <si>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</si>
  <si>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</si>
  <si>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</si>
  <si>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</si>
  <si>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</si>
  <si>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</si>
  <si>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</si>
  <si>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</si>
  <si>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</si>
  <si>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</si>
  <si>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</si>
  <si>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</si>
  <si>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</si>
  <si>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</si>
  <si>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</si>
  <si>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</si>
  <si>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</si>
  <si>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</si>
  <si>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</si>
  <si>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</si>
  <si>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</si>
  <si>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</si>
  <si>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</si>
  <si>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</si>
  <si>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</si>
  <si>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</si>
  <si>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</si>
  <si>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</si>
  <si>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</si>
  <si>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</si>
  <si>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</si>
  <si>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</si>
  <si>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</si>
  <si>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</si>
  <si>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</si>
  <si>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</si>
  <si>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</si>
  <si>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</si>
  <si>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</si>
  <si>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</si>
  <si>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</si>
  <si>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</si>
  <si>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</si>
  <si>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</si>
  <si>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</si>
  <si>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</si>
  <si>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</si>
  <si>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</si>
  <si>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</si>
  <si>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</si>
  <si>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</si>
  <si>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</si>
  <si>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</si>
  <si>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</si>
  <si>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</si>
  <si>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</si>
  <si>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</si>
  <si>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</si>
  <si>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</si>
  <si>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</si>
  <si>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</si>
  <si>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</si>
  <si>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</si>
  <si>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</si>
  <si>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</si>
  <si>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</si>
  <si>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</si>
  <si>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</si>
  <si>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</si>
  <si>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</si>
  <si>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</si>
  <si>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</si>
  <si>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</si>
  <si>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</si>
  <si>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</si>
  <si>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</si>
  <si>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</si>
  <si>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</si>
  <si>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</si>
  <si>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</si>
  <si>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</si>
  <si>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</si>
  <si>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</si>
  <si>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</si>
  <si>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</si>
  <si>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</si>
  <si>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</si>
  <si>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</si>
  <si>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</si>
  <si>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</si>
  <si>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</si>
  <si>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</si>
  <si>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</si>
  <si>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</si>
  <si>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</si>
  <si>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</si>
  <si>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</si>
  <si>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</si>
  <si>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</si>
  <si>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</si>
  <si>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</si>
  <si>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</si>
  <si>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</si>
  <si>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</si>
  <si>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</si>
  <si>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</si>
  <si>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</si>
  <si>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</si>
  <si>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</si>
  <si>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</si>
  <si>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</si>
  <si>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</si>
  <si>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</si>
  <si>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</si>
  <si>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</si>
  <si>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</si>
  <si>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</si>
  <si>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</si>
  <si>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</si>
  <si>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</si>
  <si>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</si>
  <si>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</si>
  <si>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</si>
  <si>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</si>
  <si>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</si>
  <si>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</si>
  <si>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</si>
  <si>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</si>
  <si>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</si>
  <si>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</si>
  <si>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</si>
  <si>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</si>
  <si>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</si>
  <si>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</si>
  <si>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</si>
  <si>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</si>
  <si>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</si>
  <si>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</si>
  <si>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</si>
  <si>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</si>
  <si>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</si>
  <si>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</si>
  <si>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</si>
  <si>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</si>
  <si>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</si>
  <si>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</si>
  <si>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</si>
  <si>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</si>
  <si>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</si>
  <si>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</si>
  <si>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</si>
  <si>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</si>
  <si>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</si>
  <si>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</si>
  <si>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</si>
  <si>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</si>
  <si>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</si>
  <si>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</si>
  <si>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</si>
  <si>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</si>
  <si>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</si>
  <si>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</si>
  <si>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</si>
  <si>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</si>
  <si>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</si>
  <si>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</si>
  <si>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</si>
  <si>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</si>
  <si>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</si>
  <si>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</si>
  <si>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</si>
  <si>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</si>
  <si>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</si>
  <si>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</si>
  <si>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</si>
  <si>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</si>
  <si>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</si>
  <si>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</si>
  <si>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</si>
  <si>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</si>
  <si>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</si>
  <si>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</si>
  <si>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</si>
  <si>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</si>
  <si>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</si>
  <si>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</si>
  <si>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</si>
  <si>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</si>
  <si>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</si>
  <si>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</si>
  <si>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</si>
  <si>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</si>
  <si>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</si>
  <si>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</si>
  <si>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</si>
  <si>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</si>
  <si>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</si>
  <si>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</si>
  <si>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</si>
  <si>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</si>
  <si>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</si>
  <si>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</si>
  <si>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</si>
  <si>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</si>
  <si>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</si>
  <si>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</si>
  <si>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</si>
  <si>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</si>
  <si>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</si>
  <si>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</si>
  <si>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</si>
  <si>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</si>
  <si>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</si>
  <si>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</si>
  <si>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</si>
  <si>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</si>
  <si>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</si>
  <si>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</si>
  <si>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</si>
  <si>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</si>
  <si>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</si>
  <si>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</si>
  <si>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</si>
  <si>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</si>
  <si>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</si>
  <si>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</si>
  <si>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</si>
  <si>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</si>
  <si>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</si>
  <si>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</si>
  <si>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</si>
  <si>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</si>
  <si>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</si>
  <si>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</si>
  <si>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</si>
  <si>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</si>
  <si>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</si>
  <si>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</si>
  <si>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</si>
  <si>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</si>
  <si>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</si>
  <si>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</si>
  <si>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</si>
  <si>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</si>
  <si>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</si>
  <si>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</si>
  <si>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</si>
  <si>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</si>
  <si>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</si>
  <si>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</si>
  <si>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</si>
  <si>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</si>
  <si>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</si>
  <si>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</si>
  <si>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</si>
  <si>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</si>
  <si>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</si>
  <si>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</si>
  <si>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</si>
  <si>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</si>
  <si>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</si>
  <si>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</si>
  <si>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</si>
  <si>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</si>
  <si>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</si>
  <si>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</si>
  <si>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</si>
  <si>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</si>
  <si>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</si>
  <si>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</si>
  <si>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</si>
  <si>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</si>
  <si>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</si>
  <si>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</si>
  <si>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</si>
  <si>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</si>
  <si>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</si>
  <si>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</si>
  <si>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</si>
  <si>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</si>
  <si>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</si>
  <si>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</si>
  <si>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</si>
  <si>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</si>
  <si>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</si>
  <si>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</si>
  <si>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</si>
  <si>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</si>
  <si>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</si>
  <si>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</si>
  <si>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</si>
  <si>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</si>
  <si>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</si>
  <si>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</si>
  <si>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</si>
  <si>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</si>
  <si>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</si>
  <si>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</si>
  <si>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</si>
  <si>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</si>
  <si>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</si>
  <si>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</si>
  <si>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</si>
  <si>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</si>
  <si>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</si>
  <si>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</si>
  <si>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</si>
  <si>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</si>
  <si>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</si>
  <si>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</si>
  <si>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</si>
  <si>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</si>
  <si>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</si>
  <si>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</si>
  <si>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</si>
  <si>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</si>
  <si>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</si>
  <si>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</si>
  <si>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</si>
  <si>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</si>
  <si>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</si>
  <si>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</si>
  <si>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</si>
  <si>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</si>
  <si>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</si>
  <si>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</si>
  <si>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</si>
  <si>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</si>
  <si>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</si>
  <si>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</si>
  <si>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</si>
  <si>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</si>
  <si>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</si>
  <si>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</si>
  <si>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</si>
  <si>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</si>
  <si>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</si>
  <si>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</si>
  <si>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</si>
  <si>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</si>
  <si>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</si>
  <si>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</si>
  <si>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</si>
  <si>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</si>
  <si>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</si>
  <si>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</si>
  <si>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</si>
  <si>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</si>
  <si>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</si>
  <si>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</si>
  <si>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</si>
  <si>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</si>
  <si>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</si>
  <si>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</si>
  <si>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</si>
  <si>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</si>
  <si>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</si>
  <si>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</si>
  <si>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</si>
  <si>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</si>
  <si>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</si>
  <si>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</si>
  <si>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</si>
  <si>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</si>
  <si>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</si>
  <si>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</si>
  <si>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</si>
  <si>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</si>
  <si>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</si>
  <si>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</si>
  <si>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</si>
  <si>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</si>
  <si>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</si>
  <si>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</si>
  <si>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</si>
  <si>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</si>
  <si>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</si>
  <si>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</si>
  <si>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</si>
  <si>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</si>
  <si>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</si>
  <si>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</si>
  <si>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</si>
  <si>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</si>
  <si>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</si>
  <si>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</si>
  <si>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</si>
  <si>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</si>
  <si>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</si>
  <si>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</si>
  <si>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</si>
  <si>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</si>
  <si>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</si>
  <si>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</si>
  <si>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</si>
  <si>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</si>
  <si>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</si>
  <si>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</si>
  <si>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</si>
  <si>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</si>
  <si>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</si>
  <si>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</si>
  <si>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</si>
  <si>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</si>
  <si>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</si>
  <si>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</si>
  <si>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</si>
  <si>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</si>
  <si>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</si>
  <si>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</si>
  <si>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</si>
  <si>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</si>
  <si>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</si>
  <si>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</si>
  <si>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</si>
  <si>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</si>
  <si>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</si>
  <si>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</si>
  <si>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</si>
  <si>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</si>
  <si>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</si>
  <si>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</si>
  <si>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</si>
  <si>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</si>
  <si>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</si>
  <si>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</si>
  <si>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</si>
  <si>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</si>
  <si>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</si>
  <si>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</si>
  <si>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</si>
  <si>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</si>
  <si>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</si>
  <si>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</si>
  <si>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</si>
  <si>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</si>
  <si>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</si>
  <si>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</si>
  <si>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</si>
  <si>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</si>
  <si>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</si>
  <si>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</si>
  <si>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</si>
  <si>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</si>
  <si>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</si>
  <si>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</si>
  <si>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</si>
  <si>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</si>
  <si>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</si>
  <si>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</si>
  <si>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</si>
  <si>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</si>
  <si>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</si>
  <si>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</si>
  <si>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</si>
  <si>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</si>
  <si>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</si>
  <si>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</si>
  <si>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</si>
  <si>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</si>
  <si>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</si>
  <si>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</si>
  <si>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</si>
  <si>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</si>
  <si>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</si>
  <si>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</si>
  <si>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</si>
  <si>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</si>
  <si>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</si>
  <si>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</si>
  <si>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</si>
  <si>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</si>
  <si>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</si>
  <si>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</si>
  <si>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</si>
  <si>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</si>
  <si>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</si>
  <si>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</si>
  <si>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</si>
  <si>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</si>
  <si>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</si>
  <si>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</si>
  <si>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</si>
  <si>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</si>
  <si>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</si>
  <si>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</si>
  <si>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</si>
  <si>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</si>
  <si>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</si>
  <si>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</si>
  <si>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</si>
  <si>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</si>
  <si>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</si>
  <si>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</si>
  <si>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</si>
  <si>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</si>
  <si>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</si>
  <si>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</si>
  <si>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</si>
  <si>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</si>
  <si>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</si>
  <si>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</si>
  <si>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</si>
  <si>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</si>
  <si>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</si>
  <si>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</si>
  <si>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</si>
  <si>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</si>
  <si>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</si>
  <si>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</si>
  <si>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</si>
  <si>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</si>
  <si>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</si>
  <si>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</si>
  <si>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</si>
  <si>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</si>
  <si>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</si>
  <si>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</si>
  <si>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</si>
  <si>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</si>
  <si>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</si>
  <si>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</si>
  <si>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</si>
  <si>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</si>
  <si>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</si>
  <si>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</si>
  <si>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</si>
  <si>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</si>
  <si>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</si>
  <si>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</si>
  <si>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</si>
  <si>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</si>
  <si>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</si>
  <si>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</si>
  <si>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</si>
  <si>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</si>
  <si>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</si>
  <si>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</si>
  <si>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</si>
  <si>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</si>
  <si>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</si>
  <si>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</si>
  <si>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</si>
  <si>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</si>
  <si>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</si>
  <si>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</si>
  <si>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</si>
  <si>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</si>
  <si>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</si>
  <si>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</si>
  <si>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</si>
  <si>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</si>
  <si>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</si>
  <si>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</si>
  <si>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</si>
  <si>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</si>
  <si>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</si>
  <si>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</si>
  <si>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</si>
  <si>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</si>
  <si>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</si>
  <si>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</si>
  <si>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</si>
  <si>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</si>
  <si>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</si>
  <si>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</si>
  <si>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</si>
  <si>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</si>
  <si>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</si>
  <si>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</si>
  <si>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</si>
  <si>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</si>
  <si>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</si>
  <si>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</si>
  <si>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</si>
  <si>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</si>
  <si>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</si>
  <si>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</si>
  <si>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</si>
  <si>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</si>
  <si>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</si>
  <si>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</si>
  <si>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</si>
  <si>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</si>
  <si>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</si>
  <si>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</si>
  <si>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</si>
  <si>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</si>
  <si>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</si>
  <si>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</si>
  <si>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</si>
  <si>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</si>
  <si>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</si>
  <si>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</si>
  <si>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</si>
  <si>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</si>
  <si>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</si>
  <si>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</si>
  <si>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</si>
  <si>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</si>
  <si>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</si>
  <si>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</si>
  <si>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</si>
  <si>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</si>
  <si>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</si>
  <si>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</si>
  <si>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</si>
  <si>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</si>
  <si>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</si>
  <si>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</si>
  <si>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</si>
  <si>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</si>
  <si>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</si>
  <si>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</si>
  <si>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</si>
  <si>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</si>
  <si>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</si>
  <si>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</si>
  <si>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</si>
  <si>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</si>
  <si>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</si>
  <si>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</si>
  <si>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</si>
  <si>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</si>
  <si>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</si>
  <si>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</si>
  <si>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</si>
  <si>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</si>
  <si>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</si>
  <si>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</si>
  <si>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</si>
  <si>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</si>
  <si>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</si>
  <si>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</si>
  <si>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</si>
  <si>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</si>
  <si>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</si>
  <si>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</si>
  <si>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</si>
  <si>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</si>
  <si>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</si>
  <si>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</si>
  <si>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</si>
  <si>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</si>
  <si>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</si>
  <si>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</si>
  <si>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</si>
  <si>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</si>
  <si>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</si>
  <si>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</si>
  <si>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</si>
  <si>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</si>
  <si>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</si>
  <si>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</si>
  <si>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</si>
  <si>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</si>
  <si>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</si>
  <si>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</si>
  <si>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</si>
  <si>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</si>
  <si>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</si>
  <si>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</si>
  <si>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</si>
  <si>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</si>
  <si>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</si>
  <si>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</si>
  <si>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</si>
  <si>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</si>
  <si>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</si>
  <si>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</si>
  <si>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</si>
  <si>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</si>
  <si>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</si>
  <si>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</si>
  <si>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</si>
  <si>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</si>
  <si>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</si>
  <si>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</si>
  <si>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</si>
  <si>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</si>
  <si>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</si>
  <si>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</si>
  <si>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</si>
  <si>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</si>
  <si>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</si>
  <si>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</si>
  <si>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</si>
  <si>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</si>
  <si>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</si>
  <si>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</si>
  <si>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</si>
  <si>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</si>
  <si>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</si>
  <si>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</si>
  <si>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</si>
  <si>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</si>
  <si>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</si>
  <si>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</si>
  <si>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</si>
  <si>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</si>
  <si>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</si>
  <si>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</si>
  <si>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</si>
  <si>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</si>
  <si>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</si>
  <si>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</si>
  <si>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</si>
  <si>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</si>
  <si>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</si>
  <si>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</si>
  <si>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</si>
  <si>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</si>
  <si>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</si>
  <si>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</si>
  <si>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</si>
  <si>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</si>
  <si>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</si>
  <si>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</si>
  <si>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</si>
  <si>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</si>
  <si>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</si>
  <si>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</si>
  <si>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</si>
  <si>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</si>
  <si>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</si>
  <si>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</si>
  <si>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</si>
  <si>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</si>
  <si>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</si>
  <si>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</si>
  <si>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</si>
  <si>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</si>
  <si>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</si>
  <si>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</si>
  <si>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</si>
  <si>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</si>
  <si>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</si>
  <si>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</si>
  <si>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</si>
  <si>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</si>
  <si>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</si>
  <si>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</si>
  <si>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</si>
  <si>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</si>
  <si>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</si>
  <si>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</si>
  <si>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</si>
  <si>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</si>
  <si>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</si>
  <si>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</si>
  <si>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</si>
  <si>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</si>
  <si>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</si>
  <si>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</si>
  <si>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</si>
  <si>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</si>
  <si>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</si>
  <si>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</si>
  <si>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</si>
  <si>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</si>
  <si>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</si>
  <si>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</si>
  <si>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</si>
  <si>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</si>
  <si>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</si>
  <si>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</si>
  <si>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</si>
  <si>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</si>
  <si>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</si>
  <si>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</si>
  <si>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</si>
  <si>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</si>
  <si>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</si>
  <si>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</si>
  <si>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</si>
  <si>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</si>
  <si>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</si>
  <si>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</si>
  <si>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</si>
  <si>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</si>
  <si>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</si>
  <si>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</si>
  <si>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</si>
  <si>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</si>
  <si>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</si>
  <si>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</si>
  <si>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</si>
  <si>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</si>
  <si>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</si>
  <si>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</si>
  <si>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</si>
  <si>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</si>
  <si>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</si>
  <si>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</si>
  <si>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</si>
  <si>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</si>
  <si>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</si>
  <si>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</si>
  <si>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</si>
  <si>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</si>
  <si>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</si>
  <si>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</si>
  <si>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</si>
  <si>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</si>
  <si>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</si>
  <si>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</si>
  <si>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</si>
  <si>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</si>
  <si>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</si>
  <si>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</si>
  <si>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</si>
  <si>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</si>
  <si>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</si>
  <si>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</si>
  <si>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</si>
  <si>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</si>
  <si>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</si>
  <si>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</si>
  <si>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</si>
  <si>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</si>
  <si>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</si>
  <si>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</si>
  <si>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</si>
  <si>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</si>
  <si>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</si>
  <si>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</si>
  <si>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</si>
  <si>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</si>
  <si>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</si>
  <si>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</si>
  <si>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</si>
  <si>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</si>
  <si>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</si>
  <si>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</si>
  <si>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</si>
  <si>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</si>
  <si>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</si>
  <si>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</si>
  <si>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</si>
  <si>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</si>
  <si>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</si>
  <si>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</si>
  <si>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</si>
  <si>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</si>
  <si>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</si>
  <si>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</si>
  <si>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</si>
  <si>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</si>
  <si>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</si>
  <si>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</si>
  <si>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</si>
  <si>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</si>
  <si>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</si>
  <si>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</si>
  <si>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</si>
  <si>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</si>
  <si>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</si>
  <si>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</si>
  <si>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</si>
  <si>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</si>
  <si>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</si>
  <si>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</si>
  <si>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</si>
  <si>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</si>
  <si>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</si>
  <si>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</si>
  <si>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</si>
  <si>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</si>
  <si>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</si>
  <si>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</si>
  <si>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</si>
  <si>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</si>
  <si>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</si>
  <si>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</si>
  <si>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</si>
  <si>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</si>
  <si>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</si>
  <si>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</si>
  <si>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</si>
  <si>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</si>
  <si>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</si>
  <si>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</si>
  <si>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</si>
  <si>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</si>
  <si>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</si>
  <si>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</si>
  <si>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</si>
  <si>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</si>
  <si>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</si>
  <si>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</si>
  <si>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</si>
  <si>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</si>
  <si>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</si>
  <si>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</si>
  <si>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</si>
  <si>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</si>
  <si>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</si>
  <si>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</si>
  <si>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</si>
  <si>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</si>
  <si>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</si>
  <si>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</si>
  <si>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</si>
  <si>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</si>
  <si>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</si>
  <si>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</si>
  <si>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</si>
  <si>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</si>
  <si>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</si>
  <si>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</si>
  <si>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</si>
  <si>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</si>
  <si>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</si>
  <si>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</si>
  <si>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</si>
  <si>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</si>
  <si>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</si>
  <si>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</si>
  <si>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</si>
  <si>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</si>
  <si>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</si>
  <si>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</si>
  <si>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</si>
  <si>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</si>
  <si>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</si>
  <si>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</si>
  <si>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</si>
  <si>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</si>
  <si>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</si>
  <si>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</si>
  <si>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</si>
  <si>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</si>
  <si>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</si>
  <si>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</si>
  <si>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</si>
  <si>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</si>
  <si>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</si>
  <si>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</si>
  <si>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</si>
  <si>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</si>
  <si>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</si>
  <si>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</si>
  <si>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</si>
  <si>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</si>
  <si>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</si>
  <si>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</si>
  <si>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</si>
  <si>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</si>
  <si>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</si>
  <si>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</si>
  <si>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</si>
  <si>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</si>
  <si>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</si>
  <si>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</si>
  <si>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</si>
  <si>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</si>
  <si>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</si>
  <si>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</si>
  <si>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</si>
  <si>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</si>
  <si>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</si>
  <si>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</si>
  <si>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</si>
  <si>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</si>
  <si>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</si>
  <si>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</si>
  <si>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</si>
  <si>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</si>
  <si>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</si>
  <si>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</si>
  <si>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</si>
  <si>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</si>
  <si>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</si>
  <si>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</si>
  <si>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</si>
  <si>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</si>
  <si>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</si>
  <si>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</si>
  <si>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</si>
  <si>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</si>
  <si>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</si>
  <si>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</si>
  <si>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</si>
  <si>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</si>
  <si>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</si>
  <si>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</si>
  <si>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</si>
  <si>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</si>
  <si>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</si>
  <si>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</si>
  <si>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</si>
  <si>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</si>
  <si>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</si>
  <si>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</si>
  <si>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</si>
  <si>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</si>
  <si>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</si>
  <si>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</si>
  <si>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</si>
  <si>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</si>
  <si>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</si>
  <si>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</si>
  <si>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</si>
  <si>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</si>
  <si>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</si>
  <si>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</si>
  <si>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</si>
  <si>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</si>
  <si>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</si>
  <si>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</si>
  <si>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</si>
  <si>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</si>
  <si>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</si>
  <si>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</si>
  <si>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</si>
  <si>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</si>
  <si>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</si>
  <si>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</si>
  <si>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</si>
  <si>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</si>
  <si>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</si>
  <si>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</si>
  <si>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</si>
  <si>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</si>
  <si>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</si>
  <si>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</si>
  <si>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</si>
  <si>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</si>
  <si>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</si>
  <si>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</si>
  <si>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</si>
  <si>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</si>
  <si>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</si>
  <si>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</si>
  <si>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</si>
  <si>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</si>
  <si>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</si>
  <si>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</si>
  <si>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</si>
  <si>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</si>
  <si>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</si>
  <si>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</si>
  <si>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</si>
  <si>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</si>
  <si>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</si>
  <si>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</si>
  <si>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</si>
  <si>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</si>
  <si>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</si>
  <si>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</si>
  <si>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</si>
  <si>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</si>
  <si>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</si>
  <si>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</si>
  <si>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</si>
  <si>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</si>
  <si>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</si>
  <si>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</si>
  <si>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</si>
  <si>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</si>
  <si>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</si>
  <si>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</si>
  <si>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</si>
  <si>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</si>
  <si>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</si>
  <si>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</si>
  <si>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</si>
  <si>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</si>
  <si>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</si>
  <si>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</si>
  <si>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</si>
  <si>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</si>
  <si>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</si>
  <si>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</si>
  <si>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</si>
  <si>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</si>
  <si>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</si>
  <si>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</si>
  <si>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</si>
  <si>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</si>
  <si>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</si>
  <si>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</si>
  <si>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</si>
  <si>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</si>
  <si>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</si>
  <si>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</si>
  <si>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</si>
  <si>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</si>
  <si>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</si>
  <si>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</si>
  <si>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</si>
  <si>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</si>
  <si>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</si>
  <si>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</si>
  <si>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</si>
  <si>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</si>
  <si>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</si>
  <si>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</si>
  <si>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</si>
  <si>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</si>
  <si>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</si>
  <si>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</si>
  <si>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</si>
  <si>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</si>
  <si>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</si>
  <si>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</si>
  <si>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</si>
  <si>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</si>
  <si>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</si>
  <si>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</si>
  <si>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</si>
  <si>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</si>
  <si>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</si>
  <si>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</si>
  <si>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</si>
  <si>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</si>
  <si>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</si>
  <si>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</si>
  <si>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</si>
  <si>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</si>
  <si>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</si>
  <si>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</si>
  <si>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</si>
  <si>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</si>
  <si>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</si>
  <si>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</si>
  <si>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</si>
  <si>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</si>
  <si>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</si>
  <si>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</si>
  <si>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</si>
  <si>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</si>
  <si>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</si>
  <si>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</si>
  <si>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</si>
  <si>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</si>
  <si>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</si>
  <si>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</si>
  <si>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</si>
  <si>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</si>
  <si>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</si>
  <si>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</si>
  <si>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</si>
  <si>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</si>
  <si>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</si>
  <si>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</si>
  <si>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</si>
  <si>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</si>
  <si>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</si>
  <si>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</si>
  <si>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</si>
  <si>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</si>
  <si>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</si>
  <si>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</si>
  <si>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</si>
  <si>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</si>
  <si>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</si>
  <si>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</si>
  <si>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</si>
  <si>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</si>
  <si>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</si>
  <si>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</si>
  <si>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</si>
  <si>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</si>
  <si>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</si>
  <si>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</si>
  <si>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</si>
  <si>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</si>
  <si>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</si>
  <si>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</si>
  <si>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</si>
  <si>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</si>
  <si>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</si>
  <si>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</si>
  <si>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</si>
  <si>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</si>
  <si>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</si>
  <si>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</si>
  <si>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</si>
  <si>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</si>
  <si>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</si>
  <si>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</si>
  <si>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</si>
  <si>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</si>
  <si>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</si>
  <si>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top:27px;"&gt;&lt;div style="line-height:16px;"&gt;&lt;div style="display:inline;"&gt;&lt;div style="display:inline; font-size:18px;"&gt;Jusqu'à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</t>
  </si>
  <si>
    <t>&lt;div class="card-text" style="top:20px;"&gt;&lt;div style="position:relative; top:0px;"&gt;&lt;div style="line-height:13px;"&gt;&lt;div style="display:inline;"&gt;&lt;div style="display:inline; font-size:16px;"&gt;Recevez une carte coûtant jusqu'à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</si>
  <si>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</si>
  <si>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</si>
  <si>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</si>
  <si>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</si>
  <si>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</si>
  <si>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</t>
  </si>
  <si>
    <t>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</si>
  <si>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</si>
  <si>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</si>
  <si>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</si>
  <si>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</si>
  <si>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</si>
  <si>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</si>
  <si>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</si>
  <si>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</si>
  <si>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</si>
  <si>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</si>
  <si>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</si>
  <si>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</si>
  <si>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</si>
  <si>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</si>
  <si>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</si>
  <si>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</si>
  <si>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</si>
  <si>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</si>
  <si>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</si>
  <si>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</si>
  <si>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</si>
  <si>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</si>
  <si>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</si>
  <si>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</si>
  <si>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</si>
  <si>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</si>
  <si>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</si>
  <si>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</si>
  <si>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</si>
  <si>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</si>
  <si>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</si>
  <si>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</si>
  <si>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</si>
  <si>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</si>
  <si>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</si>
  <si>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</si>
  <si>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</si>
  <si>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</si>
  <si>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</si>
  <si>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</si>
  <si>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</si>
  <si>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</si>
  <si>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</si>
  <si>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</si>
  <si>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</si>
  <si>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</si>
  <si>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</si>
  <si>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</si>
  <si>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</si>
  <si>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</si>
  <si>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</si>
  <si>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</si>
  <si>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</si>
  <si>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</si>
  <si>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</si>
  <si>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</si>
  <si>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</si>
  <si>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</si>
  <si>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</si>
  <si>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</si>
  <si>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</si>
  <si>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</si>
  <si>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</si>
  <si>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</si>
  <si>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</si>
  <si>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</si>
  <si>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</si>
  <si>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</si>
  <si>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</si>
  <si>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</si>
  <si>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</si>
  <si>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</si>
  <si>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</si>
  <si>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</si>
  <si>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</si>
  <si>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</si>
  <si>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</si>
  <si>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</si>
  <si>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</si>
  <si>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</si>
  <si>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</si>
  <si>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</si>
  <si>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</si>
  <si>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</si>
  <si>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</si>
  <si>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</si>
  <si>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</si>
  <si>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</si>
  <si>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</si>
  <si>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</si>
  <si>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</si>
  <si>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</si>
  <si>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</si>
  <si>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</si>
  <si>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</si>
  <si>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</si>
  <si>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</si>
  <si>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</si>
  <si>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</si>
  <si>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</si>
  <si>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</si>
  <si>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</si>
  <si>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</si>
  <si>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</si>
  <si>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</si>
  <si>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</si>
  <si>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</si>
  <si>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</si>
  <si>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</si>
  <si>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</si>
  <si>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</si>
  <si>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</si>
  <si>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</si>
  <si>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</si>
  <si>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</si>
  <si>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</si>
  <si>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</si>
  <si>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</si>
  <si>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</si>
  <si>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</si>
  <si>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</si>
  <si>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</si>
  <si>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</si>
  <si>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</si>
  <si>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</si>
  <si>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</si>
  <si>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</si>
  <si>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</si>
  <si>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</si>
  <si>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</si>
  <si>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</si>
  <si>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</si>
  <si>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</si>
  <si>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</si>
  <si>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</si>
  <si>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</si>
  <si>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</si>
  <si>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</si>
  <si>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</si>
  <si>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</si>
  <si>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</si>
  <si>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</si>
  <si>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</si>
  <si>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</si>
  <si>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</si>
  <si>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</si>
  <si>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</si>
  <si>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</si>
  <si>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</si>
  <si>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</si>
  <si>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</si>
  <si>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</si>
  <si>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</si>
  <si>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</si>
  <si>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</si>
  <si>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</si>
  <si>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</si>
  <si>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</si>
  <si>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</si>
  <si>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</si>
  <si>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</si>
  <si>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</si>
  <si>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</si>
  <si>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</si>
  <si>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</si>
  <si>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</si>
  <si>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</si>
  <si>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</si>
  <si>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</si>
  <si>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</si>
  <si>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</si>
  <si>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</si>
  <si>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</si>
  <si>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</si>
  <si>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</si>
  <si>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</si>
  <si>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</si>
  <si>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</si>
  <si>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</si>
  <si>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</si>
  <si>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</si>
  <si>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</si>
  <si>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</si>
  <si>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</si>
  <si>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</si>
  <si>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</si>
  <si>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</si>
  <si>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</si>
  <si>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</si>
  <si>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</si>
  <si>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</si>
  <si>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</si>
  <si>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</si>
  <si>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</si>
  <si>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</si>
  <si>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</si>
  <si>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</si>
  <si>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</si>
  <si>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</si>
  <si>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</si>
  <si>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</si>
  <si>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</si>
  <si>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</si>
  <si>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</si>
  <si>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</si>
  <si>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</si>
  <si>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</si>
  <si>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</si>
  <si>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</si>
  <si>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</si>
  <si>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</si>
  <si>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</si>
  <si>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</si>
  <si>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</si>
  <si>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</si>
  <si>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</si>
  <si>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</si>
  <si>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</si>
  <si>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</si>
  <si>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</si>
  <si>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</si>
  <si>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</si>
  <si>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</si>
  <si>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</si>
  <si>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</si>
  <si>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</si>
  <si>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</si>
  <si>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</si>
  <si>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</si>
  <si>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</si>
  <si>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</si>
  <si>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</si>
  <si>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</si>
  <si>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</si>
  <si>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</si>
  <si>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</si>
  <si>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</si>
  <si>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</si>
  <si>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</si>
  <si>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</si>
  <si>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</si>
  <si>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</si>
  <si>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</si>
  <si>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</si>
  <si>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</si>
  <si>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</si>
  <si>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</si>
  <si>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</si>
  <si>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</si>
  <si>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</si>
  <si>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</si>
  <si>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</si>
  <si>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</si>
  <si>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</si>
  <si>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</si>
  <si>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</si>
  <si>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</si>
  <si>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</si>
  <si>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</si>
  <si>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</si>
  <si>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</si>
  <si>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</si>
  <si>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</si>
  <si>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</si>
  <si>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</si>
  <si>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</si>
  <si>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</si>
  <si>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</si>
  <si>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</si>
  <si>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</si>
  <si>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</si>
  <si>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</si>
  <si>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</si>
  <si>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</si>
  <si>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</si>
  <si>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</si>
  <si>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</si>
  <si>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</si>
  <si>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</si>
  <si>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</si>
  <si>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</si>
  <si>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</si>
  <si>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</si>
  <si>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</si>
  <si>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</si>
  <si>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</si>
  <si>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</si>
  <si>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</si>
  <si>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</si>
  <si>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</si>
  <si>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</si>
  <si>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</si>
  <si>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</si>
  <si>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</si>
  <si>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</si>
  <si>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</si>
  <si>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</si>
  <si>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</si>
  <si>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</si>
  <si>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</si>
  <si>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</si>
  <si>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</si>
  <si>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</si>
  <si>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</si>
  <si>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</si>
  <si>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</si>
  <si>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</si>
  <si>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</si>
  <si>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</si>
  <si>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</si>
  <si>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</si>
  <si>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</si>
  <si>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mmmmmmmmmmmmmmmm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</si>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</sst>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duchyArt.jpg" TargetMode="External"/><Relationship Id="rId13" Type="http://schemas.openxmlformats.org/officeDocument/2006/relationships/hyperlink" Target="https://localhost:8080/img/artworks/platinumArt.jpg" TargetMode="External"/><Relationship Id="rId18" Type="http://schemas.openxmlformats.org/officeDocument/2006/relationships/hyperlink" Target="https://localhost:8080/img/artworks/estateArt.jpg" TargetMode="External"/><Relationship Id="rId3" Type="http://schemas.openxmlformats.org/officeDocument/2006/relationships/hyperlink" Target="https://localhost:8080/img/artworks/Dame_AnnaArt.jpg" TargetMode="External"/><Relationship Id="rId21" Type="http://schemas.openxmlformats.org/officeDocument/2006/relationships/hyperlink" Target="https://localhost:8080/img/artworks/copperArt.jpg" TargetMode="External"/><Relationship Id="rId7" Type="http://schemas.openxmlformats.org/officeDocument/2006/relationships/hyperlink" Target="https://localhost:8080/img/artworks/estateArt.jpg" TargetMode="External"/><Relationship Id="rId12" Type="http://schemas.openxmlformats.org/officeDocument/2006/relationships/hyperlink" Target="https://localhost:8080/img/artworks/potionArt.jpg" TargetMode="External"/><Relationship Id="rId17" Type="http://schemas.openxmlformats.org/officeDocument/2006/relationships/hyperlink" Target="https://localhost:8080/img/artworks/duchy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provinceArt.jpg" TargetMode="External"/><Relationship Id="rId20" Type="http://schemas.openxmlformats.org/officeDocument/2006/relationships/hyperlink" Target="https://localhost:8080/img/artworks/silver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goldArt.jpg" TargetMode="External"/><Relationship Id="rId11" Type="http://schemas.openxmlformats.org/officeDocument/2006/relationships/hyperlink" Target="https://localhost:8080/img/artworks/curse_2ndArt.jpg" TargetMode="External"/><Relationship Id="rId5" Type="http://schemas.openxmlformats.org/officeDocument/2006/relationships/hyperlink" Target="https://localhost:8080/img/artworks/silverArt.jpg" TargetMode="External"/><Relationship Id="rId15" Type="http://schemas.openxmlformats.org/officeDocument/2006/relationships/hyperlink" Target="https://localhost:8080/img/artworks/curseArt.jp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ocalhost:8080/img/artworks/curseArt.jpg" TargetMode="External"/><Relationship Id="rId19" Type="http://schemas.openxmlformats.org/officeDocument/2006/relationships/hyperlink" Target="https://localhost:8080/img/artworks/goldArt.jpg" TargetMode="External"/><Relationship Id="rId4" Type="http://schemas.openxmlformats.org/officeDocument/2006/relationships/hyperlink" Target="https://localhost:8080/img/artworks/copperArt.jpg" TargetMode="External"/><Relationship Id="rId9" Type="http://schemas.openxmlformats.org/officeDocument/2006/relationships/hyperlink" Target="https://localhost:8080/img/artworks/provinceArt.jpg" TargetMode="External"/><Relationship Id="rId14" Type="http://schemas.openxmlformats.org/officeDocument/2006/relationships/hyperlink" Target="https://localhost:8080/img/artworks/colonyArt.jpg" TargetMode="External"/><Relationship Id="rId22" Type="http://schemas.openxmlformats.org/officeDocument/2006/relationships/hyperlink" Target="https://localhost:8080/img/artworks/curse_2nd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121" workbookViewId="0">
      <selection activeCell="H25" sqref="H25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3266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1285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38"/>
  <sheetViews>
    <sheetView tabSelected="1" topLeftCell="B505" zoomScale="55" zoomScaleNormal="55" workbookViewId="0">
      <selection activeCell="L810" sqref="L810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1292</v>
      </c>
      <c r="K1" t="s">
        <v>1289</v>
      </c>
      <c r="L1" t="s">
        <v>1287</v>
      </c>
      <c r="M1" t="s">
        <v>1288</v>
      </c>
      <c r="N1" s="1" t="s">
        <v>2507</v>
      </c>
      <c r="O1">
        <f>LEN(J1)</f>
        <v>10</v>
      </c>
    </row>
    <row r="2" spans="1:23" x14ac:dyDescent="0.25">
      <c r="A2" t="s">
        <v>2740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3268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3269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3270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1247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3271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3265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3272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1293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3273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918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3274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919</v>
      </c>
      <c r="K11" t="s">
        <v>920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3275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921</v>
      </c>
      <c r="K12" t="s">
        <v>922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3276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1294</v>
      </c>
      <c r="J13" t="s">
        <v>923</v>
      </c>
      <c r="K13" t="s">
        <v>924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3277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925</v>
      </c>
      <c r="K14" t="s">
        <v>926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3278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927</v>
      </c>
      <c r="K15" t="s">
        <v>2821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3279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928</v>
      </c>
      <c r="K16" t="s">
        <v>929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3280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930</v>
      </c>
      <c r="K17" t="s">
        <v>931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3281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932</v>
      </c>
      <c r="K18" t="s">
        <v>933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3282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934</v>
      </c>
      <c r="K19" t="s">
        <v>935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3283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1295</v>
      </c>
      <c r="J20" t="s">
        <v>936</v>
      </c>
      <c r="K20" t="s">
        <v>937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3284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938</v>
      </c>
      <c r="K21" t="s">
        <v>939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3285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1249</v>
      </c>
      <c r="J22" t="s">
        <v>940</v>
      </c>
      <c r="K22" t="s">
        <v>941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3286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1296</v>
      </c>
      <c r="J23" t="s">
        <v>942</v>
      </c>
      <c r="K23" t="s">
        <v>943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3287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1297</v>
      </c>
      <c r="J24" t="s">
        <v>944</v>
      </c>
      <c r="K24" t="s">
        <v>945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3288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946</v>
      </c>
      <c r="K25" t="s">
        <v>947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3289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948</v>
      </c>
      <c r="K26" t="s">
        <v>949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3290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950</v>
      </c>
      <c r="K27" t="s">
        <v>951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3291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2493</v>
      </c>
      <c r="G28" s="2"/>
      <c r="H28" s="3" t="s">
        <v>1308</v>
      </c>
      <c r="J28" t="s">
        <v>2442</v>
      </c>
      <c r="K28" t="s">
        <v>2477</v>
      </c>
      <c r="L28" s="4" t="s">
        <v>2498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3292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2493</v>
      </c>
      <c r="G29" s="2"/>
      <c r="H29" s="3" t="s">
        <v>1309</v>
      </c>
      <c r="J29" t="s">
        <v>2443</v>
      </c>
      <c r="K29" t="s">
        <v>2477</v>
      </c>
      <c r="L29" s="4" t="s">
        <v>2499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3293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2493</v>
      </c>
      <c r="G30" s="2"/>
      <c r="H30" s="3" t="s">
        <v>1310</v>
      </c>
      <c r="I30" s="3" t="s">
        <v>2448</v>
      </c>
      <c r="J30" t="s">
        <v>2444</v>
      </c>
      <c r="K30" t="s">
        <v>2477</v>
      </c>
      <c r="L30" s="4" t="s">
        <v>2500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3294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2493</v>
      </c>
      <c r="G31" s="2"/>
      <c r="H31" s="3" t="s">
        <v>1311</v>
      </c>
      <c r="J31" t="s">
        <v>2445</v>
      </c>
      <c r="K31" t="s">
        <v>2477</v>
      </c>
      <c r="L31" s="4" t="s">
        <v>2501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3295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2493</v>
      </c>
      <c r="G32" s="2"/>
      <c r="H32" s="3" t="s">
        <v>1312</v>
      </c>
      <c r="J32" t="s">
        <v>2446</v>
      </c>
      <c r="K32" t="s">
        <v>2477</v>
      </c>
      <c r="L32" s="4" t="s">
        <v>2502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3296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2493</v>
      </c>
      <c r="G33" s="2"/>
      <c r="H33" s="3" t="s">
        <v>1313</v>
      </c>
      <c r="J33" t="s">
        <v>2447</v>
      </c>
      <c r="K33" t="s">
        <v>2477</v>
      </c>
      <c r="L33" s="4" t="s">
        <v>2503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3297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2493</v>
      </c>
      <c r="G34" s="2"/>
      <c r="H34" s="3" t="s">
        <v>1314</v>
      </c>
      <c r="J34" t="s">
        <v>2449</v>
      </c>
      <c r="K34" t="s">
        <v>2477</v>
      </c>
      <c r="L34" s="4" t="s">
        <v>2495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3298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4575</v>
      </c>
      <c r="H35" s="3" t="s">
        <v>751</v>
      </c>
      <c r="I35" s="3" t="s">
        <v>1298</v>
      </c>
      <c r="J35" t="s">
        <v>952</v>
      </c>
      <c r="K35" t="s">
        <v>953</v>
      </c>
      <c r="L35" t="str">
        <f t="shared" ref="L35:L46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3299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954</v>
      </c>
      <c r="K36" t="s">
        <v>955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3300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2162</v>
      </c>
      <c r="J37" t="s">
        <v>956</v>
      </c>
      <c r="K37" t="s">
        <v>957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3301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958</v>
      </c>
      <c r="K38" t="s">
        <v>959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3302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960</v>
      </c>
      <c r="K39" t="s">
        <v>961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3303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962</v>
      </c>
      <c r="K40" t="s">
        <v>963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3304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2493</v>
      </c>
      <c r="G41" s="2"/>
      <c r="H41" s="3" t="s">
        <v>2461</v>
      </c>
      <c r="I41" s="3" t="s">
        <v>1308</v>
      </c>
      <c r="J41" t="s">
        <v>2442</v>
      </c>
      <c r="K41" t="s">
        <v>2477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3305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2493</v>
      </c>
      <c r="G42" s="2"/>
      <c r="H42" s="3" t="s">
        <v>2462</v>
      </c>
      <c r="I42" s="3" t="s">
        <v>1309</v>
      </c>
      <c r="J42" t="s">
        <v>2443</v>
      </c>
      <c r="K42" t="s">
        <v>2477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3306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2493</v>
      </c>
      <c r="G43" s="2"/>
      <c r="H43" s="3" t="s">
        <v>2463</v>
      </c>
      <c r="I43" s="3" t="s">
        <v>2448</v>
      </c>
      <c r="J43" t="s">
        <v>2444</v>
      </c>
      <c r="K43" t="s">
        <v>2477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3307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2493</v>
      </c>
      <c r="G44" s="2"/>
      <c r="H44" s="3" t="s">
        <v>2464</v>
      </c>
      <c r="I44" s="3" t="s">
        <v>4238</v>
      </c>
      <c r="J44" t="s">
        <v>2445</v>
      </c>
      <c r="K44" t="s">
        <v>2477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3308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2493</v>
      </c>
      <c r="G45" s="2"/>
      <c r="H45" s="3" t="s">
        <v>2465</v>
      </c>
      <c r="I45" s="3" t="s">
        <v>1312</v>
      </c>
      <c r="J45" t="s">
        <v>2446</v>
      </c>
      <c r="K45" t="s">
        <v>2477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3309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2493</v>
      </c>
      <c r="G46" s="2"/>
      <c r="H46" s="3" t="s">
        <v>2466</v>
      </c>
      <c r="I46" s="3" t="s">
        <v>1313</v>
      </c>
      <c r="J46" t="s">
        <v>2447</v>
      </c>
      <c r="K46" t="s">
        <v>2477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3310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2493</v>
      </c>
      <c r="G47" s="2"/>
      <c r="H47" s="3" t="s">
        <v>2467</v>
      </c>
      <c r="J47" t="s">
        <v>2449</v>
      </c>
      <c r="K47" t="s">
        <v>2477</v>
      </c>
      <c r="L47" s="4" t="s">
        <v>2496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3311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1240</v>
      </c>
      <c r="H48" s="3" t="s">
        <v>757</v>
      </c>
      <c r="J48" t="s">
        <v>964</v>
      </c>
      <c r="K48" t="s">
        <v>965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3312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966</v>
      </c>
      <c r="K49" t="s">
        <v>967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3313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1299</v>
      </c>
      <c r="J50" t="s">
        <v>968</v>
      </c>
      <c r="K50" t="s">
        <v>969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3314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970</v>
      </c>
      <c r="K51" t="s">
        <v>971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3315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972</v>
      </c>
      <c r="K52" t="s">
        <v>973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3316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974</v>
      </c>
      <c r="K53" t="s">
        <v>975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3317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2164</v>
      </c>
      <c r="G54" s="2"/>
      <c r="H54" s="3" t="s">
        <v>763</v>
      </c>
      <c r="I54" s="3" t="s">
        <v>1250</v>
      </c>
      <c r="J54" t="s">
        <v>976</v>
      </c>
      <c r="K54" t="s">
        <v>977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3318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978</v>
      </c>
      <c r="K55" t="s">
        <v>979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3319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1251</v>
      </c>
      <c r="J56" t="s">
        <v>980</v>
      </c>
      <c r="K56" t="s">
        <v>981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3320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982</v>
      </c>
      <c r="K57" t="s">
        <v>983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3321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984</v>
      </c>
      <c r="K58" t="s">
        <v>985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3322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986</v>
      </c>
      <c r="K59" t="s">
        <v>987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3323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2493</v>
      </c>
      <c r="G60" s="2"/>
      <c r="H60" s="3" t="s">
        <v>1315</v>
      </c>
      <c r="J60" t="s">
        <v>2476</v>
      </c>
      <c r="K60" t="s">
        <v>2477</v>
      </c>
      <c r="L60" s="4" t="s">
        <v>2497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3324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2493</v>
      </c>
      <c r="G61" s="2"/>
      <c r="H61" s="3" t="s">
        <v>2475</v>
      </c>
      <c r="I61" s="3" t="s">
        <v>2476</v>
      </c>
      <c r="J61" t="s">
        <v>2476</v>
      </c>
      <c r="K61" t="s">
        <v>2477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3325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1241</v>
      </c>
      <c r="H62" s="3" t="s">
        <v>769</v>
      </c>
      <c r="I62" s="3" t="s">
        <v>1253</v>
      </c>
      <c r="J62" t="s">
        <v>988</v>
      </c>
      <c r="K62" t="s">
        <v>989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3326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990</v>
      </c>
      <c r="K63" t="s">
        <v>991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3327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992</v>
      </c>
      <c r="K64" t="s">
        <v>993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3328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994</v>
      </c>
      <c r="K65" t="s">
        <v>995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3329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996</v>
      </c>
      <c r="K66" t="s">
        <v>997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3330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1254</v>
      </c>
      <c r="J67" t="s">
        <v>998</v>
      </c>
      <c r="K67" t="s">
        <v>999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3331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1290</v>
      </c>
      <c r="J68" t="s">
        <v>1000</v>
      </c>
      <c r="K68" t="s">
        <v>1001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3332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1002</v>
      </c>
      <c r="K69" t="s">
        <v>1003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3333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1255</v>
      </c>
      <c r="J70" t="s">
        <v>1004</v>
      </c>
      <c r="K70" t="s">
        <v>1005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3334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1291</v>
      </c>
      <c r="J71" t="s">
        <v>1006</v>
      </c>
      <c r="K71" t="s">
        <v>1007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3335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1008</v>
      </c>
      <c r="K72" t="s">
        <v>1009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3336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1252</v>
      </c>
      <c r="J73" t="s">
        <v>1010</v>
      </c>
      <c r="K73" t="s">
        <v>1011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3337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1012</v>
      </c>
      <c r="K74" t="s">
        <v>1013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3338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1014</v>
      </c>
      <c r="K75" t="s">
        <v>1015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3339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1016</v>
      </c>
      <c r="K76" t="s">
        <v>1017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3340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1256</v>
      </c>
      <c r="J77" t="s">
        <v>1018</v>
      </c>
      <c r="K77" t="s">
        <v>1019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3341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1020</v>
      </c>
      <c r="K78" t="s">
        <v>1021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3342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1022</v>
      </c>
      <c r="K79" t="s">
        <v>1023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3343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1024</v>
      </c>
      <c r="K80" t="s">
        <v>1025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3344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1026</v>
      </c>
      <c r="K81" t="s">
        <v>991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3345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1027</v>
      </c>
      <c r="K82" t="s">
        <v>1028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3346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1029</v>
      </c>
      <c r="K83" t="s">
        <v>1030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3347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1031</v>
      </c>
      <c r="K84" t="s">
        <v>1032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3348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1257</v>
      </c>
      <c r="J85" t="s">
        <v>1033</v>
      </c>
      <c r="K85" t="s">
        <v>1034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3349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1035</v>
      </c>
      <c r="K86" t="s">
        <v>1036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3350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1037</v>
      </c>
      <c r="K87" t="s">
        <v>1038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3351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1242</v>
      </c>
      <c r="H88" s="3" t="s">
        <v>795</v>
      </c>
      <c r="J88" t="s">
        <v>1039</v>
      </c>
      <c r="K88" t="s">
        <v>1040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3352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1258</v>
      </c>
      <c r="J89" t="s">
        <v>1041</v>
      </c>
      <c r="K89" t="s">
        <v>2268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3353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3262</v>
      </c>
      <c r="J90" t="s">
        <v>1042</v>
      </c>
      <c r="K90" t="s">
        <v>2267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3354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1043</v>
      </c>
      <c r="K91" t="s">
        <v>1044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3355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1045</v>
      </c>
      <c r="K92" t="s">
        <v>1046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3356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1047</v>
      </c>
      <c r="K93" t="s">
        <v>1048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3357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1260</v>
      </c>
      <c r="J94" t="s">
        <v>1049</v>
      </c>
      <c r="K94" t="s">
        <v>1050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3358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1051</v>
      </c>
      <c r="K95" t="s">
        <v>1052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3359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2164</v>
      </c>
      <c r="H96" s="3" t="s">
        <v>803</v>
      </c>
      <c r="I96" s="3" t="s">
        <v>1261</v>
      </c>
      <c r="J96" t="s">
        <v>1053</v>
      </c>
      <c r="K96" t="s">
        <v>1054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3360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2269</v>
      </c>
      <c r="J97" t="s">
        <v>1055</v>
      </c>
      <c r="K97" t="s">
        <v>1056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3361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1057</v>
      </c>
      <c r="K98" t="s">
        <v>1058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3362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1262</v>
      </c>
      <c r="J99" t="s">
        <v>1059</v>
      </c>
      <c r="K99" t="s">
        <v>1060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3363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1061</v>
      </c>
      <c r="K100" t="s">
        <v>1062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3364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1242</v>
      </c>
      <c r="H101" s="3" t="s">
        <v>1305</v>
      </c>
      <c r="I101" s="3" t="s">
        <v>1306</v>
      </c>
      <c r="J101" t="s">
        <v>1307</v>
      </c>
      <c r="K101" t="s">
        <v>2203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3365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1242</v>
      </c>
      <c r="H102" s="3" t="s">
        <v>1453</v>
      </c>
      <c r="J102" t="s">
        <v>1446</v>
      </c>
      <c r="K102" t="s">
        <v>2204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3366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1242</v>
      </c>
      <c r="H103" s="3" t="s">
        <v>1448</v>
      </c>
      <c r="J103" t="s">
        <v>1447</v>
      </c>
      <c r="K103" t="s">
        <v>2205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3367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1242</v>
      </c>
      <c r="H104" s="3" t="s">
        <v>1449</v>
      </c>
      <c r="J104" t="s">
        <v>1450</v>
      </c>
      <c r="K104" t="s">
        <v>2206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3368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1242</v>
      </c>
      <c r="H105" s="3" t="s">
        <v>1451</v>
      </c>
      <c r="I105" s="3" t="s">
        <v>1542</v>
      </c>
      <c r="J105" t="s">
        <v>1452</v>
      </c>
      <c r="K105" t="s">
        <v>2207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3369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2164</v>
      </c>
      <c r="G106" t="s">
        <v>1244</v>
      </c>
      <c r="H106" s="3" t="s">
        <v>808</v>
      </c>
      <c r="J106" t="s">
        <v>1063</v>
      </c>
      <c r="K106" t="s">
        <v>1064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3370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1065</v>
      </c>
      <c r="K107" t="s">
        <v>4273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3371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2164</v>
      </c>
      <c r="H108" s="3" t="s">
        <v>810</v>
      </c>
      <c r="J108" t="s">
        <v>1066</v>
      </c>
      <c r="K108" t="s">
        <v>1067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3372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1068</v>
      </c>
      <c r="K109" t="s">
        <v>1069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3373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1263</v>
      </c>
      <c r="J110" t="s">
        <v>1070</v>
      </c>
      <c r="K110" t="s">
        <v>1071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3374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1072</v>
      </c>
      <c r="K111" t="s">
        <v>1073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3375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1264</v>
      </c>
      <c r="J112" t="s">
        <v>1074</v>
      </c>
      <c r="K112" t="s">
        <v>2273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3376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1075</v>
      </c>
      <c r="K113" t="s">
        <v>1076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3377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1077</v>
      </c>
      <c r="K114" t="s">
        <v>1078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3378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1079</v>
      </c>
      <c r="K115" t="s">
        <v>1080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3379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1265</v>
      </c>
      <c r="J116" t="s">
        <v>1081</v>
      </c>
      <c r="K116" t="s">
        <v>1082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3380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2164</v>
      </c>
      <c r="H117" s="3" t="s">
        <v>819</v>
      </c>
      <c r="J117" t="s">
        <v>1083</v>
      </c>
      <c r="K117" t="s">
        <v>1084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3381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1085</v>
      </c>
      <c r="K118" t="s">
        <v>1086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3382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1087</v>
      </c>
      <c r="K119" t="s">
        <v>1088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3383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1089</v>
      </c>
      <c r="K120" t="s">
        <v>1090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3384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2164</v>
      </c>
      <c r="H121" s="3" t="s">
        <v>823</v>
      </c>
      <c r="J121" t="s">
        <v>1091</v>
      </c>
      <c r="K121" t="s">
        <v>1092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3385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1093</v>
      </c>
      <c r="K122" t="s">
        <v>1094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3386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2164</v>
      </c>
      <c r="H123" s="3" t="s">
        <v>825</v>
      </c>
      <c r="J123" t="s">
        <v>1095</v>
      </c>
      <c r="K123" t="s">
        <v>1096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3387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1266</v>
      </c>
      <c r="J124" t="s">
        <v>1097</v>
      </c>
      <c r="K124" t="s">
        <v>2266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3388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2164</v>
      </c>
      <c r="H125" s="3" t="s">
        <v>827</v>
      </c>
      <c r="J125" t="s">
        <v>1098</v>
      </c>
      <c r="K125" t="s">
        <v>2265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3389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2164</v>
      </c>
      <c r="H126" s="3" t="s">
        <v>828</v>
      </c>
      <c r="I126" s="3" t="s">
        <v>1267</v>
      </c>
      <c r="J126" t="s">
        <v>1099</v>
      </c>
      <c r="K126" t="s">
        <v>1100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3390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1101</v>
      </c>
      <c r="K127" t="s">
        <v>1094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3391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1268</v>
      </c>
      <c r="J128" t="s">
        <v>1102</v>
      </c>
      <c r="K128" t="s">
        <v>1103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3392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1104</v>
      </c>
      <c r="K129" t="s">
        <v>1105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3393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2164</v>
      </c>
      <c r="H130" s="3" t="s">
        <v>832</v>
      </c>
      <c r="J130" t="s">
        <v>1300</v>
      </c>
      <c r="K130" t="s">
        <v>1106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3394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2493</v>
      </c>
      <c r="H131" s="3" t="s">
        <v>1316</v>
      </c>
      <c r="J131" t="s">
        <v>2452</v>
      </c>
      <c r="K131" t="s">
        <v>2477</v>
      </c>
      <c r="L131" s="4" t="s">
        <v>2505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3395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2493</v>
      </c>
      <c r="H132" s="3" t="s">
        <v>2450</v>
      </c>
      <c r="I132" s="3" t="s">
        <v>2504</v>
      </c>
      <c r="J132" t="s">
        <v>2452</v>
      </c>
      <c r="K132" t="s">
        <v>2477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3396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2493</v>
      </c>
      <c r="H133" s="3" t="s">
        <v>1317</v>
      </c>
      <c r="J133" t="s">
        <v>2453</v>
      </c>
      <c r="K133" t="s">
        <v>2477</v>
      </c>
      <c r="L133" s="4" t="s">
        <v>2506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3397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2493</v>
      </c>
      <c r="H134" s="3" t="s">
        <v>2451</v>
      </c>
      <c r="I134" s="3" t="s">
        <v>1317</v>
      </c>
      <c r="J134" t="s">
        <v>2453</v>
      </c>
      <c r="K134" t="s">
        <v>2477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3398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1245</v>
      </c>
      <c r="H135" s="3" t="s">
        <v>833</v>
      </c>
      <c r="J135" t="s">
        <v>1107</v>
      </c>
      <c r="K135" t="s">
        <v>1108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3399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1109</v>
      </c>
      <c r="K136" t="s">
        <v>1110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3400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1269</v>
      </c>
      <c r="J137" t="s">
        <v>1111</v>
      </c>
      <c r="K137" t="s">
        <v>1112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3401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1270</v>
      </c>
      <c r="J138" t="s">
        <v>1113</v>
      </c>
      <c r="K138" t="s">
        <v>1114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3402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1115</v>
      </c>
      <c r="K139" t="s">
        <v>1116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3403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1117</v>
      </c>
      <c r="K140" t="s">
        <v>1118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3404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1119</v>
      </c>
      <c r="K141" t="s">
        <v>1120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3405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1271</v>
      </c>
      <c r="J142" t="s">
        <v>1121</v>
      </c>
      <c r="K142" t="s">
        <v>1122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3406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1301</v>
      </c>
      <c r="J143" t="s">
        <v>1123</v>
      </c>
      <c r="K143" t="s">
        <v>1124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3407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1125</v>
      </c>
      <c r="K144" t="s">
        <v>1126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3408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1127</v>
      </c>
      <c r="K145" t="s">
        <v>1128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3409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1129</v>
      </c>
      <c r="K146" t="s">
        <v>1130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3410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1131</v>
      </c>
      <c r="K147" t="s">
        <v>1132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3411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1133</v>
      </c>
      <c r="K148" t="s">
        <v>1134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3412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1272</v>
      </c>
      <c r="J149" t="s">
        <v>1135</v>
      </c>
      <c r="K149" t="s">
        <v>1136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3413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1137</v>
      </c>
      <c r="K150" t="s">
        <v>1138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3414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1139</v>
      </c>
      <c r="K151" t="s">
        <v>1302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3415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1140</v>
      </c>
      <c r="K152" t="s">
        <v>1141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3416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2164</v>
      </c>
      <c r="H153" s="3" t="s">
        <v>851</v>
      </c>
      <c r="J153" t="s">
        <v>1142</v>
      </c>
      <c r="K153" t="s">
        <v>1143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3417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1144</v>
      </c>
      <c r="K154" t="s">
        <v>1145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3418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1146</v>
      </c>
      <c r="K155" t="s">
        <v>1286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3419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1147</v>
      </c>
      <c r="K156" t="s">
        <v>1148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3420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1149</v>
      </c>
      <c r="K157" t="s">
        <v>1303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3421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1273</v>
      </c>
      <c r="J158" t="s">
        <v>1150</v>
      </c>
      <c r="K158" t="s">
        <v>1151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3422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1274</v>
      </c>
      <c r="J159" t="s">
        <v>1152</v>
      </c>
      <c r="K159" t="s">
        <v>1153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3423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2493</v>
      </c>
      <c r="H160" s="3" t="s">
        <v>2454</v>
      </c>
      <c r="J160" t="s">
        <v>2442</v>
      </c>
      <c r="K160" t="s">
        <v>2477</v>
      </c>
      <c r="L160" s="4" t="s">
        <v>2498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3424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2493</v>
      </c>
      <c r="H161" s="3" t="s">
        <v>2455</v>
      </c>
      <c r="J161" t="s">
        <v>2443</v>
      </c>
      <c r="K161" t="s">
        <v>2477</v>
      </c>
      <c r="L161" s="4" t="s">
        <v>2499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3425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2493</v>
      </c>
      <c r="H162" s="3" t="s">
        <v>2460</v>
      </c>
      <c r="I162" s="3" t="s">
        <v>2448</v>
      </c>
      <c r="J162" t="s">
        <v>2444</v>
      </c>
      <c r="K162" t="s">
        <v>2477</v>
      </c>
      <c r="L162" s="4" t="s">
        <v>2500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3426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2493</v>
      </c>
      <c r="H163" s="3" t="s">
        <v>2456</v>
      </c>
      <c r="J163" t="s">
        <v>2445</v>
      </c>
      <c r="K163" t="s">
        <v>2477</v>
      </c>
      <c r="L163" s="4" t="s">
        <v>2501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3427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2493</v>
      </c>
      <c r="H164" s="3" t="s">
        <v>2457</v>
      </c>
      <c r="J164" t="s">
        <v>2446</v>
      </c>
      <c r="K164" t="s">
        <v>2477</v>
      </c>
      <c r="L164" s="4" t="s">
        <v>2502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3428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2493</v>
      </c>
      <c r="H165" s="3" t="s">
        <v>2458</v>
      </c>
      <c r="J165" t="s">
        <v>2447</v>
      </c>
      <c r="K165" t="s">
        <v>2477</v>
      </c>
      <c r="L165" s="4" t="s">
        <v>2503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3429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2493</v>
      </c>
      <c r="H166" s="3" t="s">
        <v>2459</v>
      </c>
      <c r="J166" t="s">
        <v>2449</v>
      </c>
      <c r="K166" t="s">
        <v>2477</v>
      </c>
      <c r="L166" s="4" t="s">
        <v>2495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3430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1246</v>
      </c>
      <c r="H167" s="3" t="s">
        <v>858</v>
      </c>
      <c r="J167" t="s">
        <v>1154</v>
      </c>
      <c r="K167" t="s">
        <v>1155</v>
      </c>
      <c r="L167" t="str">
        <f t="shared" ref="L167:L179" si="29">IF(J167="","",IF(I167&lt;&gt;"", INDEX(E:E,MATCH("*"&amp;I167&amp;"*",E:E,0)),INDEX(E:E,MATCH("*"&amp;H167&amp;"Art*",E:E,0))))</f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3431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1275</v>
      </c>
      <c r="J168" t="s">
        <v>1156</v>
      </c>
      <c r="K168" t="s">
        <v>1157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3432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1158</v>
      </c>
      <c r="K169" t="s">
        <v>1159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3433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1160</v>
      </c>
      <c r="K170" t="s">
        <v>1161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3434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1162</v>
      </c>
      <c r="K171" t="s">
        <v>1163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3435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1164</v>
      </c>
      <c r="K172" t="s">
        <v>1165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3436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1166</v>
      </c>
      <c r="K173" t="s">
        <v>1167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3437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2493</v>
      </c>
      <c r="H174" s="3" t="s">
        <v>2468</v>
      </c>
      <c r="I174" s="3" t="s">
        <v>1308</v>
      </c>
      <c r="J174" t="s">
        <v>2442</v>
      </c>
      <c r="K174" t="s">
        <v>2477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3438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2493</v>
      </c>
      <c r="H175" s="3" t="s">
        <v>2469</v>
      </c>
      <c r="I175" s="3" t="s">
        <v>1309</v>
      </c>
      <c r="J175" t="s">
        <v>2443</v>
      </c>
      <c r="K175" t="s">
        <v>2477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3439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2493</v>
      </c>
      <c r="H176" s="3" t="s">
        <v>2470</v>
      </c>
      <c r="I176" s="3" t="s">
        <v>2448</v>
      </c>
      <c r="J176" t="s">
        <v>2444</v>
      </c>
      <c r="K176" t="s">
        <v>2477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3440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2493</v>
      </c>
      <c r="H177" s="3" t="s">
        <v>2471</v>
      </c>
      <c r="I177" s="3" t="s">
        <v>1311</v>
      </c>
      <c r="J177" t="s">
        <v>2445</v>
      </c>
      <c r="K177" t="s">
        <v>2477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3441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2493</v>
      </c>
      <c r="H178" s="3" t="s">
        <v>2472</v>
      </c>
      <c r="I178" s="3" t="s">
        <v>1312</v>
      </c>
      <c r="J178" t="s">
        <v>2446</v>
      </c>
      <c r="K178" t="s">
        <v>2477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3442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2493</v>
      </c>
      <c r="H179" s="3" t="s">
        <v>2473</v>
      </c>
      <c r="I179" s="3" t="s">
        <v>1313</v>
      </c>
      <c r="J179" t="s">
        <v>2447</v>
      </c>
      <c r="K179" t="s">
        <v>2477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3443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2493</v>
      </c>
      <c r="H180" s="3" t="s">
        <v>2474</v>
      </c>
      <c r="J180" t="s">
        <v>2449</v>
      </c>
      <c r="K180" t="s">
        <v>2477</v>
      </c>
      <c r="L180" s="4" t="s">
        <v>2496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3444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4573</v>
      </c>
      <c r="H181" s="3" t="s">
        <v>865</v>
      </c>
      <c r="J181" t="s">
        <v>1168</v>
      </c>
      <c r="K181" t="s">
        <v>1169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3445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1170</v>
      </c>
      <c r="K182" t="s">
        <v>1171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3446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1172</v>
      </c>
      <c r="K183" t="s">
        <v>1173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3447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1276</v>
      </c>
      <c r="J184" t="s">
        <v>1174</v>
      </c>
      <c r="K184" t="s">
        <v>1175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3448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1176</v>
      </c>
      <c r="K185" t="s">
        <v>2280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3449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1177</v>
      </c>
      <c r="K186" t="s">
        <v>2281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3450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1178</v>
      </c>
      <c r="K187" t="s">
        <v>1179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3451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2164</v>
      </c>
      <c r="H188" s="3" t="s">
        <v>872</v>
      </c>
      <c r="J188" t="s">
        <v>1180</v>
      </c>
      <c r="K188" t="s">
        <v>1181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3452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1277</v>
      </c>
      <c r="J189" t="s">
        <v>1182</v>
      </c>
      <c r="K189" t="s">
        <v>1183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3453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1184</v>
      </c>
      <c r="K190" t="s">
        <v>1185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3454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1186</v>
      </c>
      <c r="K191" t="s">
        <v>1187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3455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1188</v>
      </c>
      <c r="K192" t="s">
        <v>1189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3456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1190</v>
      </c>
      <c r="K193" t="s">
        <v>1191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3457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1243</v>
      </c>
      <c r="H194" s="3" t="s">
        <v>878</v>
      </c>
      <c r="I194" s="3" t="s">
        <v>1278</v>
      </c>
      <c r="J194" t="s">
        <v>1192</v>
      </c>
      <c r="K194" t="s">
        <v>1193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3458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2164</v>
      </c>
      <c r="H195" s="3" t="s">
        <v>879</v>
      </c>
      <c r="I195" s="3" t="s">
        <v>1279</v>
      </c>
      <c r="J195" t="s">
        <v>1194</v>
      </c>
      <c r="K195" t="s">
        <v>1195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3459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1304</v>
      </c>
      <c r="J196" t="s">
        <v>1196</v>
      </c>
      <c r="K196" t="s">
        <v>1197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3460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1198</v>
      </c>
      <c r="K197" t="s">
        <v>1199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3461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1280</v>
      </c>
      <c r="J198" t="s">
        <v>1200</v>
      </c>
      <c r="K198" t="s">
        <v>1201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3462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2164</v>
      </c>
      <c r="H199" s="3" t="s">
        <v>883</v>
      </c>
      <c r="I199" s="3" t="s">
        <v>1281</v>
      </c>
      <c r="J199" t="s">
        <v>1202</v>
      </c>
      <c r="K199" t="s">
        <v>1203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3463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1204</v>
      </c>
      <c r="K200" t="s">
        <v>1205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3464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1282</v>
      </c>
      <c r="J201" t="s">
        <v>1206</v>
      </c>
      <c r="K201" t="s">
        <v>1207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3465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1248</v>
      </c>
      <c r="J202" t="s">
        <v>1208</v>
      </c>
      <c r="K202" t="s">
        <v>1209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3466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1210</v>
      </c>
      <c r="K203" t="s">
        <v>1211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3467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1212</v>
      </c>
      <c r="K204" t="s">
        <v>1213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3468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1214</v>
      </c>
      <c r="K205" t="s">
        <v>1215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3469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1283</v>
      </c>
      <c r="J206" t="s">
        <v>1216</v>
      </c>
      <c r="K206" t="s">
        <v>1217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3470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1218</v>
      </c>
      <c r="K207" t="s">
        <v>2271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3471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1219</v>
      </c>
      <c r="K208" t="s">
        <v>1220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3472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1221</v>
      </c>
      <c r="K209" t="s">
        <v>1222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3473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1223</v>
      </c>
      <c r="K210" t="s">
        <v>1224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3474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1225</v>
      </c>
      <c r="K211" t="s">
        <v>2270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3475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1226</v>
      </c>
      <c r="K212" t="s">
        <v>1227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3476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1228</v>
      </c>
      <c r="K213" t="s">
        <v>2272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3477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1229</v>
      </c>
      <c r="K214" t="s">
        <v>1230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3478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1231</v>
      </c>
      <c r="K215" t="s">
        <v>1232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3479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2164</v>
      </c>
      <c r="H216" s="3" t="s">
        <v>900</v>
      </c>
      <c r="J216" t="s">
        <v>2165</v>
      </c>
      <c r="K216" t="s">
        <v>1233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3480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1234</v>
      </c>
      <c r="K217" t="s">
        <v>1235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3481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1236</v>
      </c>
      <c r="K218" t="s">
        <v>1237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3482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1284</v>
      </c>
      <c r="J219" t="s">
        <v>1238</v>
      </c>
      <c r="K219" t="s">
        <v>1239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3483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2172</v>
      </c>
      <c r="H220" s="3" t="s">
        <v>1318</v>
      </c>
      <c r="J220" t="s">
        <v>1397</v>
      </c>
      <c r="K220" t="s">
        <v>1396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3484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1319</v>
      </c>
      <c r="J221" t="s">
        <v>1443</v>
      </c>
      <c r="K221" t="s">
        <v>1442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3485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1320</v>
      </c>
      <c r="J222" t="s">
        <v>1389</v>
      </c>
      <c r="K222" t="s">
        <v>1388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3486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1321</v>
      </c>
      <c r="I223" s="3" t="s">
        <v>2173</v>
      </c>
      <c r="J223" t="s">
        <v>1387</v>
      </c>
      <c r="K223" t="s">
        <v>1386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3487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1323</v>
      </c>
      <c r="J224" t="s">
        <v>1408</v>
      </c>
      <c r="K224" t="s">
        <v>1407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3488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1324</v>
      </c>
      <c r="J225" t="s">
        <v>1436</v>
      </c>
      <c r="K225" t="s">
        <v>1435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3489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1325</v>
      </c>
      <c r="I226" s="3" t="s">
        <v>1374</v>
      </c>
      <c r="J226" t="s">
        <v>1416</v>
      </c>
      <c r="K226" t="s">
        <v>1415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3490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1326</v>
      </c>
      <c r="J227" t="s">
        <v>1441</v>
      </c>
      <c r="K227" t="s">
        <v>2274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3491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1327</v>
      </c>
      <c r="J228" t="s">
        <v>1430</v>
      </c>
      <c r="K228" t="s">
        <v>2275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3492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1328</v>
      </c>
      <c r="I229" s="3" t="s">
        <v>2174</v>
      </c>
      <c r="J229" t="s">
        <v>1431</v>
      </c>
      <c r="K229" t="s">
        <v>1434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3493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1329</v>
      </c>
      <c r="J230" t="s">
        <v>1406</v>
      </c>
      <c r="K230" t="s">
        <v>1405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3494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1330</v>
      </c>
      <c r="J231" t="s">
        <v>1399</v>
      </c>
      <c r="K231" t="s">
        <v>1398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3495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1331</v>
      </c>
      <c r="J232" t="s">
        <v>1429</v>
      </c>
      <c r="K232" t="s">
        <v>1428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3496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1332</v>
      </c>
      <c r="J233" t="s">
        <v>1440</v>
      </c>
      <c r="K233" t="s">
        <v>1439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3497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1333</v>
      </c>
      <c r="J234" t="s">
        <v>1391</v>
      </c>
      <c r="K234" t="s">
        <v>1390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3498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1334</v>
      </c>
      <c r="I235" s="3" t="s">
        <v>1376</v>
      </c>
      <c r="J235" t="s">
        <v>1427</v>
      </c>
      <c r="K235" t="s">
        <v>1426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3499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1335</v>
      </c>
      <c r="I236" s="3" t="s">
        <v>1375</v>
      </c>
      <c r="J236" t="s">
        <v>1402</v>
      </c>
      <c r="K236" t="s">
        <v>1401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3500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1336</v>
      </c>
      <c r="I237" s="3" t="s">
        <v>1377</v>
      </c>
      <c r="J237" t="s">
        <v>1445</v>
      </c>
      <c r="K237" t="s">
        <v>1444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3501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1337</v>
      </c>
      <c r="J238" t="s">
        <v>1414</v>
      </c>
      <c r="K238" s="2" t="s">
        <v>2276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3502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1338</v>
      </c>
      <c r="J239" t="s">
        <v>1411</v>
      </c>
      <c r="K239" t="s">
        <v>1410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3503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1339</v>
      </c>
      <c r="J240" t="s">
        <v>1425</v>
      </c>
      <c r="K240" t="s">
        <v>1424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3504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1340</v>
      </c>
      <c r="J241" t="s">
        <v>1423</v>
      </c>
      <c r="K241" t="s">
        <v>1422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3505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1341</v>
      </c>
      <c r="J242" t="s">
        <v>1438</v>
      </c>
      <c r="K242" t="s">
        <v>1437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3506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1342</v>
      </c>
      <c r="I243" s="3" t="s">
        <v>1378</v>
      </c>
      <c r="J243" t="s">
        <v>1413</v>
      </c>
      <c r="K243" t="s">
        <v>1412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3507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1343</v>
      </c>
      <c r="J244" t="s">
        <v>1419</v>
      </c>
      <c r="K244" t="s">
        <v>1409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3508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2164</v>
      </c>
      <c r="H245" s="3" t="s">
        <v>1344</v>
      </c>
      <c r="J245" t="s">
        <v>1385</v>
      </c>
      <c r="K245" t="s">
        <v>1384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3509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1345</v>
      </c>
      <c r="J246" t="s">
        <v>1383</v>
      </c>
      <c r="K246" t="s">
        <v>1382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3510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1346</v>
      </c>
      <c r="J247" t="s">
        <v>956</v>
      </c>
      <c r="K247" t="s">
        <v>1433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3511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1347</v>
      </c>
      <c r="J248" t="s">
        <v>1421</v>
      </c>
      <c r="K248" t="s">
        <v>1420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3512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1348</v>
      </c>
      <c r="I249" s="3" t="s">
        <v>1379</v>
      </c>
      <c r="J249" t="s">
        <v>1395</v>
      </c>
      <c r="K249" t="s">
        <v>1394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3513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1349</v>
      </c>
      <c r="I250" s="3" t="s">
        <v>1381</v>
      </c>
      <c r="J250" t="s">
        <v>1418</v>
      </c>
      <c r="K250" t="s">
        <v>1417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3514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1350</v>
      </c>
      <c r="J251" t="s">
        <v>1404</v>
      </c>
      <c r="K251" t="s">
        <v>1403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3515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1351</v>
      </c>
      <c r="J252" t="s">
        <v>1432</v>
      </c>
      <c r="K252" t="s">
        <v>2277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3516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1352</v>
      </c>
      <c r="I253" s="3" t="s">
        <v>1380</v>
      </c>
      <c r="J253" t="s">
        <v>1393</v>
      </c>
      <c r="K253" t="s">
        <v>1392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3517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2164</v>
      </c>
      <c r="H254" s="3" t="s">
        <v>1360</v>
      </c>
      <c r="J254" t="s">
        <v>1614</v>
      </c>
      <c r="K254" t="s">
        <v>2249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3518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1353</v>
      </c>
      <c r="I255" s="3" t="s">
        <v>1635</v>
      </c>
      <c r="J255" t="s">
        <v>1620</v>
      </c>
      <c r="K255" t="s">
        <v>1619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3519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1354</v>
      </c>
      <c r="I256" s="3" t="s">
        <v>1636</v>
      </c>
      <c r="J256" t="s">
        <v>1622</v>
      </c>
      <c r="K256" t="s">
        <v>1621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3520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1355</v>
      </c>
      <c r="I257" s="3" t="s">
        <v>1637</v>
      </c>
      <c r="J257" t="s">
        <v>1623</v>
      </c>
      <c r="K257" t="s">
        <v>1626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3521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1356</v>
      </c>
      <c r="I258" s="3" t="s">
        <v>1638</v>
      </c>
      <c r="J258" t="s">
        <v>1625</v>
      </c>
      <c r="K258" t="s">
        <v>1624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3522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1357</v>
      </c>
      <c r="J259" t="s">
        <v>1628</v>
      </c>
      <c r="K259" t="s">
        <v>1627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3523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1358</v>
      </c>
      <c r="J260" t="s">
        <v>2151</v>
      </c>
      <c r="K260" t="s">
        <v>2248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3524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1359</v>
      </c>
      <c r="J261" t="s">
        <v>2176</v>
      </c>
      <c r="K261" t="s">
        <v>2278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3525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1361</v>
      </c>
      <c r="J262" t="s">
        <v>2153</v>
      </c>
      <c r="K262" t="s">
        <v>2152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3526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1362</v>
      </c>
      <c r="J263" t="s">
        <v>2155</v>
      </c>
      <c r="K263" t="s">
        <v>2154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3527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1363</v>
      </c>
      <c r="I264" s="3" t="s">
        <v>1639</v>
      </c>
      <c r="J264" t="s">
        <v>2157</v>
      </c>
      <c r="K264" t="s">
        <v>2156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3528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1322</v>
      </c>
      <c r="J265" t="s">
        <v>1400</v>
      </c>
      <c r="K265" t="s">
        <v>2208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3529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1364</v>
      </c>
      <c r="I266" s="3" t="s">
        <v>1640</v>
      </c>
      <c r="J266" t="s">
        <v>2042</v>
      </c>
      <c r="K266" t="s">
        <v>2035</v>
      </c>
      <c r="L266" s="1" t="s">
        <v>2494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3530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1365</v>
      </c>
      <c r="I267" s="3" t="s">
        <v>1641</v>
      </c>
      <c r="J267" t="s">
        <v>2043</v>
      </c>
      <c r="K267" t="s">
        <v>2036</v>
      </c>
      <c r="L267" t="str">
        <f t="shared" ref="L267:L298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3531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1366</v>
      </c>
      <c r="I268" s="3" t="s">
        <v>1642</v>
      </c>
      <c r="J268" t="s">
        <v>2044</v>
      </c>
      <c r="K268" t="s">
        <v>2041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3532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1367</v>
      </c>
      <c r="I269" s="3" t="s">
        <v>1643</v>
      </c>
      <c r="J269" t="s">
        <v>2045</v>
      </c>
      <c r="K269" t="s">
        <v>2279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3533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1368</v>
      </c>
      <c r="I270" s="3" t="s">
        <v>1644</v>
      </c>
      <c r="J270" t="s">
        <v>2046</v>
      </c>
      <c r="K270" t="s">
        <v>2034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3534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1369</v>
      </c>
      <c r="I271" s="3" t="s">
        <v>1645</v>
      </c>
      <c r="J271" t="s">
        <v>2047</v>
      </c>
      <c r="K271" t="s">
        <v>2037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3535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1370</v>
      </c>
      <c r="I272" s="3" t="s">
        <v>1646</v>
      </c>
      <c r="J272" t="s">
        <v>2048</v>
      </c>
      <c r="K272" t="s">
        <v>2038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3536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1371</v>
      </c>
      <c r="I273" s="3" t="s">
        <v>1647</v>
      </c>
      <c r="J273" t="s">
        <v>2049</v>
      </c>
      <c r="K273" t="s">
        <v>2033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3537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1372</v>
      </c>
      <c r="I274" s="3" t="s">
        <v>1648</v>
      </c>
      <c r="J274" t="s">
        <v>2050</v>
      </c>
      <c r="K274" t="s">
        <v>2039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3538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1373</v>
      </c>
      <c r="I275" s="3" t="s">
        <v>1649</v>
      </c>
      <c r="J275" t="s">
        <v>2051</v>
      </c>
      <c r="K275" t="s">
        <v>2040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3539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1455</v>
      </c>
      <c r="H276" s="3" t="s">
        <v>1469</v>
      </c>
      <c r="J276" t="s">
        <v>1492</v>
      </c>
      <c r="K276" t="s">
        <v>1491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3540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1470</v>
      </c>
      <c r="J277" t="s">
        <v>1495</v>
      </c>
      <c r="K277" t="s">
        <v>1496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3541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1456</v>
      </c>
      <c r="J278" t="s">
        <v>1494</v>
      </c>
      <c r="K278" t="s">
        <v>1493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3542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1457</v>
      </c>
      <c r="I279" s="3" t="s">
        <v>1490</v>
      </c>
      <c r="J279" t="s">
        <v>1497</v>
      </c>
      <c r="K279" s="2" t="s">
        <v>3261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3543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1458</v>
      </c>
      <c r="I280" s="3" t="s">
        <v>1465</v>
      </c>
      <c r="J280" t="s">
        <v>1499</v>
      </c>
      <c r="K280" t="s">
        <v>1498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3544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1471</v>
      </c>
      <c r="J281" t="s">
        <v>1500</v>
      </c>
      <c r="K281" t="s">
        <v>1501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3545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1472</v>
      </c>
      <c r="J282" t="s">
        <v>1503</v>
      </c>
      <c r="K282" t="s">
        <v>1502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3546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1473</v>
      </c>
      <c r="J283" t="s">
        <v>1505</v>
      </c>
      <c r="K283" t="s">
        <v>1504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3547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1474</v>
      </c>
      <c r="J284" t="s">
        <v>1506</v>
      </c>
      <c r="K284" t="s">
        <v>2282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3548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1475</v>
      </c>
      <c r="J285" t="s">
        <v>1454</v>
      </c>
      <c r="K285" t="s">
        <v>1507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3549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1459</v>
      </c>
      <c r="J286" t="s">
        <v>1509</v>
      </c>
      <c r="K286" t="s">
        <v>1508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3550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1476</v>
      </c>
      <c r="J287" t="s">
        <v>1511</v>
      </c>
      <c r="K287" t="s">
        <v>1510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3551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1460</v>
      </c>
      <c r="I288" s="3" t="s">
        <v>1466</v>
      </c>
      <c r="J288" t="s">
        <v>1513</v>
      </c>
      <c r="K288" t="s">
        <v>1512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3552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1477</v>
      </c>
      <c r="J289" t="s">
        <v>1515</v>
      </c>
      <c r="K289" t="s">
        <v>1514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3553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1478</v>
      </c>
      <c r="J290" t="s">
        <v>1516</v>
      </c>
      <c r="K290" t="s">
        <v>2283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3554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1479</v>
      </c>
      <c r="J291" t="s">
        <v>1518</v>
      </c>
      <c r="K291" t="s">
        <v>1517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3555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1480</v>
      </c>
      <c r="J292" t="s">
        <v>1520</v>
      </c>
      <c r="K292" t="s">
        <v>1519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3556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1481</v>
      </c>
      <c r="J293" t="s">
        <v>1521</v>
      </c>
      <c r="K293" t="s">
        <v>2225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3557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1482</v>
      </c>
      <c r="I294" s="3" t="s">
        <v>2481</v>
      </c>
      <c r="J294" t="s">
        <v>1522</v>
      </c>
      <c r="K294" t="s">
        <v>2284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3558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1483</v>
      </c>
      <c r="J295" t="s">
        <v>1526</v>
      </c>
      <c r="K295" t="s">
        <v>1525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3559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1484</v>
      </c>
      <c r="J296" t="s">
        <v>1524</v>
      </c>
      <c r="K296" t="s">
        <v>1523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3560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1485</v>
      </c>
      <c r="J297" t="s">
        <v>1528</v>
      </c>
      <c r="K297" t="s">
        <v>1527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3561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1486</v>
      </c>
      <c r="J298" t="s">
        <v>1530</v>
      </c>
      <c r="K298" t="s">
        <v>1529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3562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1461</v>
      </c>
      <c r="I299" s="3" t="s">
        <v>1489</v>
      </c>
      <c r="J299" t="s">
        <v>1532</v>
      </c>
      <c r="K299" t="s">
        <v>1531</v>
      </c>
      <c r="L299" t="str">
        <f t="shared" ref="L299:L330" si="46">IF(J299="","",IF(I299&lt;&gt;"", INDEX(E:E,MATCH("*"&amp;I299&amp;"*",E:E,0)),INDEX(E:E,MATCH("*"&amp;H299&amp;"Art*",E:E,0))))</f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3563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1487</v>
      </c>
      <c r="J300" t="s">
        <v>1533</v>
      </c>
      <c r="K300" t="s">
        <v>2285</v>
      </c>
      <c r="L300" t="str">
        <f t="shared" si="46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3564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1462</v>
      </c>
      <c r="I301" s="3" t="s">
        <v>1467</v>
      </c>
      <c r="J301" t="s">
        <v>1537</v>
      </c>
      <c r="K301" t="s">
        <v>1536</v>
      </c>
      <c r="L301" t="str">
        <f t="shared" si="46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3565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1488</v>
      </c>
      <c r="J302" t="s">
        <v>1535</v>
      </c>
      <c r="K302" t="s">
        <v>1534</v>
      </c>
      <c r="L302" t="str">
        <f t="shared" si="46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3566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2164</v>
      </c>
      <c r="H303" s="3" t="s">
        <v>1463</v>
      </c>
      <c r="I303" s="3" t="s">
        <v>1468</v>
      </c>
      <c r="J303" t="s">
        <v>1539</v>
      </c>
      <c r="K303" t="s">
        <v>1538</v>
      </c>
      <c r="L303" t="str">
        <f t="shared" si="46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3567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1464</v>
      </c>
      <c r="J304" t="s">
        <v>1541</v>
      </c>
      <c r="K304" t="s">
        <v>1540</v>
      </c>
      <c r="L304" t="str">
        <f t="shared" si="46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3568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2164</v>
      </c>
      <c r="H305" s="3" t="s">
        <v>2166</v>
      </c>
      <c r="I305" s="3" t="s">
        <v>2167</v>
      </c>
      <c r="J305" t="s">
        <v>2168</v>
      </c>
      <c r="K305" t="s">
        <v>2169</v>
      </c>
      <c r="L305" t="str">
        <f t="shared" si="46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3569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1613</v>
      </c>
      <c r="H306" s="3" t="s">
        <v>1549</v>
      </c>
      <c r="J306" t="s">
        <v>1548</v>
      </c>
      <c r="K306" t="s">
        <v>2863</v>
      </c>
      <c r="L306" t="str">
        <f t="shared" si="46"/>
        <v>/images/a/ab/AlmsArt.jpg</v>
      </c>
      <c r="M306" t="s">
        <v>1547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3570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1613</v>
      </c>
      <c r="H307" s="3" t="s">
        <v>1916</v>
      </c>
      <c r="J307" t="s">
        <v>1564</v>
      </c>
      <c r="K307" t="s">
        <v>2864</v>
      </c>
      <c r="L307" t="str">
        <f t="shared" si="46"/>
        <v>/images/e/e5/BallArt.jpg</v>
      </c>
      <c r="M307" t="s">
        <v>1562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3571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1613</v>
      </c>
      <c r="H308" s="3" t="s">
        <v>1566</v>
      </c>
      <c r="J308" t="s">
        <v>1565</v>
      </c>
      <c r="K308" t="s">
        <v>1563</v>
      </c>
      <c r="L308" t="str">
        <f t="shared" si="46"/>
        <v>/images/4/4c/BonfireArt.jpg</v>
      </c>
      <c r="M308" t="s">
        <v>1563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3572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1613</v>
      </c>
      <c r="H309" s="3" t="s">
        <v>1569</v>
      </c>
      <c r="J309" t="s">
        <v>1568</v>
      </c>
      <c r="K309" t="s">
        <v>2865</v>
      </c>
      <c r="L309" t="str">
        <f t="shared" si="46"/>
        <v>/images/a/af/BorrowArt.jpg</v>
      </c>
      <c r="M309" t="s">
        <v>1567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3573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1613</v>
      </c>
      <c r="H310" s="3" t="s">
        <v>1572</v>
      </c>
      <c r="J310" t="s">
        <v>1571</v>
      </c>
      <c r="K310" t="s">
        <v>2866</v>
      </c>
      <c r="L310" t="str">
        <f t="shared" si="46"/>
        <v>/images/c/c0/ExpeditionArt.jpg</v>
      </c>
      <c r="M310" t="s">
        <v>1570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3574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1613</v>
      </c>
      <c r="H311" s="3" t="s">
        <v>1555</v>
      </c>
      <c r="J311" t="s">
        <v>1554</v>
      </c>
      <c r="K311" t="s">
        <v>2867</v>
      </c>
      <c r="L311" t="str">
        <f t="shared" si="46"/>
        <v>/images/7/7a/FerryArt.jpg</v>
      </c>
      <c r="M311" t="s">
        <v>1553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3575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1613</v>
      </c>
      <c r="H312" s="3" t="s">
        <v>1575</v>
      </c>
      <c r="J312" t="s">
        <v>1574</v>
      </c>
      <c r="K312" t="s">
        <v>2868</v>
      </c>
      <c r="L312" t="str">
        <f t="shared" si="46"/>
        <v>/images/d/dd/InheritanceArt.jpg</v>
      </c>
      <c r="M312" t="s">
        <v>1573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3576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1613</v>
      </c>
      <c r="H313" s="3" t="s">
        <v>1578</v>
      </c>
      <c r="J313" t="s">
        <v>1577</v>
      </c>
      <c r="K313" t="s">
        <v>2869</v>
      </c>
      <c r="L313" t="str">
        <f t="shared" si="46"/>
        <v>/images/4/49/LostArtsArt.jpg</v>
      </c>
      <c r="M313" t="s">
        <v>1576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3577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1613</v>
      </c>
      <c r="H314" s="3" t="s">
        <v>1581</v>
      </c>
      <c r="J314" t="s">
        <v>1580</v>
      </c>
      <c r="K314" t="s">
        <v>2870</v>
      </c>
      <c r="L314" t="str">
        <f t="shared" si="46"/>
        <v>/images/9/90/MissionArt.jpg</v>
      </c>
      <c r="M314" t="s">
        <v>1579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3578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1613</v>
      </c>
      <c r="H315" s="3" t="s">
        <v>1583</v>
      </c>
      <c r="J315" t="s">
        <v>1584</v>
      </c>
      <c r="K315" t="s">
        <v>2871</v>
      </c>
      <c r="L315" t="str">
        <f t="shared" si="46"/>
        <v>/images/a/a3/PathfindingArt.jpg</v>
      </c>
      <c r="M315" t="s">
        <v>1582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3579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1613</v>
      </c>
      <c r="H316" s="3" t="s">
        <v>1587</v>
      </c>
      <c r="J316" t="s">
        <v>1586</v>
      </c>
      <c r="K316" t="s">
        <v>2872</v>
      </c>
      <c r="L316" t="str">
        <f t="shared" si="46"/>
        <v>/images/a/a2/PilgrimageArt.jpg</v>
      </c>
      <c r="M316" t="s">
        <v>1585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3580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1613</v>
      </c>
      <c r="H317" s="3" t="s">
        <v>1590</v>
      </c>
      <c r="J317" t="s">
        <v>1589</v>
      </c>
      <c r="K317" t="s">
        <v>2873</v>
      </c>
      <c r="L317" t="str">
        <f t="shared" si="46"/>
        <v>/images/5/53/Battle_PlanArt.jpg</v>
      </c>
      <c r="M317" t="s">
        <v>1588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3581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1613</v>
      </c>
      <c r="H318" s="3" t="s">
        <v>1593</v>
      </c>
      <c r="J318" t="s">
        <v>1592</v>
      </c>
      <c r="K318" t="s">
        <v>2874</v>
      </c>
      <c r="L318" t="str">
        <f t="shared" si="46"/>
        <v>/images/9/96/ConquestArt.jpg</v>
      </c>
      <c r="M318" t="s">
        <v>1591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3582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1613</v>
      </c>
      <c r="H319" s="3" t="s">
        <v>1552</v>
      </c>
      <c r="J319" t="s">
        <v>1551</v>
      </c>
      <c r="K319" t="s">
        <v>2875</v>
      </c>
      <c r="L319" t="str">
        <f t="shared" si="46"/>
        <v>/images/2/21/RaidArt.jpg</v>
      </c>
      <c r="M319" t="s">
        <v>1550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3583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1613</v>
      </c>
      <c r="H320" s="3" t="s">
        <v>1596</v>
      </c>
      <c r="J320" t="s">
        <v>1595</v>
      </c>
      <c r="K320" t="s">
        <v>2876</v>
      </c>
      <c r="L320" t="str">
        <f t="shared" si="46"/>
        <v>/images/6/6a/SaveArt.jpg</v>
      </c>
      <c r="M320" t="s">
        <v>1594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3584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1613</v>
      </c>
      <c r="H321" s="3" t="s">
        <v>1599</v>
      </c>
      <c r="J321" t="s">
        <v>1598</v>
      </c>
      <c r="K321" t="s">
        <v>2877</v>
      </c>
      <c r="L321" t="str">
        <f t="shared" si="46"/>
        <v>/images/0/0d/ScoutingPartyArt.jpg</v>
      </c>
      <c r="M321" t="s">
        <v>1597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3585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1613</v>
      </c>
      <c r="H322" s="3" t="s">
        <v>1601</v>
      </c>
      <c r="J322" t="s">
        <v>1602</v>
      </c>
      <c r="K322" t="s">
        <v>2878</v>
      </c>
      <c r="L322" t="str">
        <f t="shared" si="46"/>
        <v>/images/e/ec/SeawayArt.jpg</v>
      </c>
      <c r="M322" t="s">
        <v>1600</v>
      </c>
      <c r="O322">
        <f t="shared" ref="O322:O385" si="47">LEN(J322)</f>
        <v>14</v>
      </c>
      <c r="P322">
        <f t="shared" ref="P322:P350" si="48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3586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1613</v>
      </c>
      <c r="H323" s="3" t="s">
        <v>1605</v>
      </c>
      <c r="I323" s="3" t="s">
        <v>1606</v>
      </c>
      <c r="J323" t="s">
        <v>1604</v>
      </c>
      <c r="K323" t="s">
        <v>2879</v>
      </c>
      <c r="L323" t="str">
        <f t="shared" si="46"/>
        <v>/images/d/d4/Travelling_FairArt.jpg</v>
      </c>
      <c r="M323" t="s">
        <v>1603</v>
      </c>
      <c r="O323">
        <f t="shared" si="47"/>
        <v>7</v>
      </c>
      <c r="P323">
        <f t="shared" si="48"/>
        <v>14</v>
      </c>
      <c r="S323" t="str">
        <f>INDEX(Illustrators!C:C,MATCH(SUBSTITUTE(LOWER(H323)," ",""),Illustrators!G:G,0))</f>
        <v>Julien Delval</v>
      </c>
      <c r="W323" t="str">
        <f t="shared" ref="W323:W386" si="49">IFERROR("{ id:"""&amp;H323&amp;""", illustrator:"""&amp;S323&amp;""" },","")</f>
        <v>{ id:"travellingfair", illustrator:"Julien Delval" },</v>
      </c>
    </row>
    <row r="324" spans="1:23" x14ac:dyDescent="0.25">
      <c r="A324" t="s">
        <v>3587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1613</v>
      </c>
      <c r="H324" s="3" t="s">
        <v>1608</v>
      </c>
      <c r="J324" t="s">
        <v>1609</v>
      </c>
      <c r="K324" t="s">
        <v>2880</v>
      </c>
      <c r="L324" t="str">
        <f t="shared" si="46"/>
        <v>/images/f/f7/TradeArt.jpg</v>
      </c>
      <c r="M324" t="s">
        <v>1607</v>
      </c>
      <c r="O324">
        <f t="shared" si="47"/>
        <v>8</v>
      </c>
      <c r="P324">
        <f t="shared" si="48"/>
        <v>5</v>
      </c>
      <c r="S324" t="str">
        <f>INDEX(Illustrators!C:C,MATCH(SUBSTITUTE(LOWER(H324)," ",""),Illustrators!G:G,0))</f>
        <v>Marco Morte</v>
      </c>
      <c r="W324" t="str">
        <f t="shared" si="49"/>
        <v>{ id:"trade", illustrator:"Marco Morte" },</v>
      </c>
    </row>
    <row r="325" spans="1:23" x14ac:dyDescent="0.25">
      <c r="A325" t="s">
        <v>3588</v>
      </c>
      <c r="B325">
        <f t="shared" si="45"/>
        <v>37</v>
      </c>
      <c r="C325">
        <f t="shared" ref="C325:C388" si="50">FIND(".jpg",A325,B325)+3</f>
        <v>76</v>
      </c>
      <c r="E325" t="str">
        <f t="shared" ref="E325:E388" si="51">SUBSTITUTE(RIGHT(LEFT(A325,C325),LEN(LEFT(A325,C325))-B325),"/thumb","")</f>
        <v>/images/0/0d/ScoutingPartyArt.jpg</v>
      </c>
      <c r="F325" t="s">
        <v>1613</v>
      </c>
      <c r="H325" s="3" t="s">
        <v>1611</v>
      </c>
      <c r="J325" t="s">
        <v>1612</v>
      </c>
      <c r="K325" t="s">
        <v>2881</v>
      </c>
      <c r="L325" t="str">
        <f t="shared" si="46"/>
        <v>/images/3/34/TrainingArt.jpg</v>
      </c>
      <c r="M325" t="s">
        <v>1610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7"/>
        <v>12</v>
      </c>
      <c r="P325">
        <f t="shared" si="48"/>
        <v>8</v>
      </c>
      <c r="S325" t="str">
        <f>INDEX(Illustrators!C:C,MATCH(SUBSTITUTE(LOWER(H325)," ",""),Illustrators!G:G,0))</f>
        <v>Jesse Mead</v>
      </c>
      <c r="W325" t="str">
        <f t="shared" si="49"/>
        <v>{ id:"training", illustrator:"Jesse Mead" },</v>
      </c>
    </row>
    <row r="326" spans="1:23" x14ac:dyDescent="0.25">
      <c r="A326" t="s">
        <v>3589</v>
      </c>
      <c r="B326">
        <f t="shared" si="45"/>
        <v>34</v>
      </c>
      <c r="C326">
        <f t="shared" si="50"/>
        <v>70</v>
      </c>
      <c r="E326" t="str">
        <f t="shared" si="51"/>
        <v>/images/c/c0/ExpeditionArt.jpg</v>
      </c>
      <c r="H326" s="3" t="s">
        <v>2245</v>
      </c>
      <c r="I326" s="3" t="s">
        <v>2215</v>
      </c>
      <c r="J326" t="s">
        <v>2216</v>
      </c>
      <c r="K326" t="s">
        <v>2436</v>
      </c>
      <c r="L326" t="str">
        <f t="shared" si="46"/>
        <v>/images/c/c1/Treasure_HunterArt.jpg</v>
      </c>
      <c r="O326">
        <f t="shared" si="47"/>
        <v>19</v>
      </c>
      <c r="P326">
        <f t="shared" si="48"/>
        <v>14</v>
      </c>
      <c r="S326" t="str">
        <f>INDEX(Illustrators!C:C,MATCH(SUBSTITUTE(LOWER(H326)," ",""),Illustrators!G:G,0))</f>
        <v>Alayna Danner</v>
      </c>
      <c r="W326" t="str">
        <f t="shared" si="49"/>
        <v>{ id:"treasurehunter", illustrator:"Alayna Danner" },</v>
      </c>
    </row>
    <row r="327" spans="1:23" x14ac:dyDescent="0.25">
      <c r="A327" t="s">
        <v>3590</v>
      </c>
      <c r="B327">
        <f t="shared" si="45"/>
        <v>32</v>
      </c>
      <c r="C327">
        <f t="shared" si="50"/>
        <v>66</v>
      </c>
      <c r="E327" t="str">
        <f t="shared" si="51"/>
        <v>/images/4/49/LostArtsArt.jpg</v>
      </c>
      <c r="H327" s="3" t="s">
        <v>2209</v>
      </c>
      <c r="I327" s="3" t="s">
        <v>2209</v>
      </c>
      <c r="J327" t="s">
        <v>2224</v>
      </c>
      <c r="K327" t="s">
        <v>2438</v>
      </c>
      <c r="L327" t="str">
        <f t="shared" si="46"/>
        <v>/images/b/bf/WarriorArt.jpg</v>
      </c>
      <c r="O327">
        <f t="shared" si="47"/>
        <v>9</v>
      </c>
      <c r="P327">
        <f t="shared" si="48"/>
        <v>7</v>
      </c>
      <c r="S327" t="str">
        <f>INDEX(Illustrators!C:C,MATCH(SUBSTITUTE(LOWER(H327)," ",""),Illustrators!G:G,0))</f>
        <v>Alayna Danner</v>
      </c>
      <c r="W327" t="str">
        <f t="shared" si="49"/>
        <v>{ id:"warrior", illustrator:"Alayna Danner" },</v>
      </c>
    </row>
    <row r="328" spans="1:23" x14ac:dyDescent="0.25">
      <c r="A328" t="s">
        <v>3591</v>
      </c>
      <c r="B328">
        <f t="shared" si="45"/>
        <v>31</v>
      </c>
      <c r="C328">
        <f t="shared" si="50"/>
        <v>58</v>
      </c>
      <c r="E328" t="str">
        <f t="shared" si="51"/>
        <v>/images/9/9d/TriumphArt.jpg</v>
      </c>
      <c r="H328" s="3" t="s">
        <v>2246</v>
      </c>
      <c r="I328" s="3" t="s">
        <v>2223</v>
      </c>
      <c r="J328" t="s">
        <v>2218</v>
      </c>
      <c r="K328" t="s">
        <v>2437</v>
      </c>
      <c r="L328" t="str">
        <f t="shared" si="46"/>
        <v>/images/6/60/HeroArt.jpg</v>
      </c>
      <c r="O328">
        <f t="shared" si="47"/>
        <v>7</v>
      </c>
      <c r="P328">
        <f t="shared" si="48"/>
        <v>4</v>
      </c>
      <c r="S328" t="str">
        <f>INDEX(Illustrators!C:C,MATCH(SUBSTITUTE(LOWER(H328)," ",""),Illustrators!G:G,0))</f>
        <v>Alayna Danner</v>
      </c>
      <c r="W328" t="str">
        <f t="shared" si="49"/>
        <v>{ id:"hero", illustrator:"Alayna Danner" },</v>
      </c>
    </row>
    <row r="329" spans="1:23" x14ac:dyDescent="0.25">
      <c r="A329" t="s">
        <v>3592</v>
      </c>
      <c r="B329">
        <f t="shared" si="45"/>
        <v>29</v>
      </c>
      <c r="C329">
        <f t="shared" si="50"/>
        <v>54</v>
      </c>
      <c r="E329" t="str">
        <f t="shared" si="51"/>
        <v>/images/4/46/AnnexArt.jpg</v>
      </c>
      <c r="H329" s="3" t="s">
        <v>2210</v>
      </c>
      <c r="I329" s="3" t="s">
        <v>2210</v>
      </c>
      <c r="J329" t="s">
        <v>2217</v>
      </c>
      <c r="K329" t="s">
        <v>2439</v>
      </c>
      <c r="L329" t="str">
        <f t="shared" si="46"/>
        <v>/images/3/32/ChampionArt.jpg</v>
      </c>
      <c r="O329">
        <f t="shared" si="47"/>
        <v>10</v>
      </c>
      <c r="P329">
        <f t="shared" si="48"/>
        <v>8</v>
      </c>
      <c r="S329" t="str">
        <f>INDEX(Illustrators!C:C,MATCH(SUBSTITUTE(LOWER(H329)," ",""),Illustrators!G:G,0))</f>
        <v>Alayna Danner</v>
      </c>
      <c r="W329" t="str">
        <f t="shared" si="49"/>
        <v>{ id:"champion", illustrator:"Alayna Danner" },</v>
      </c>
    </row>
    <row r="330" spans="1:23" x14ac:dyDescent="0.25">
      <c r="A330" t="s">
        <v>3593</v>
      </c>
      <c r="B330">
        <f t="shared" si="45"/>
        <v>30</v>
      </c>
      <c r="C330">
        <f t="shared" si="50"/>
        <v>56</v>
      </c>
      <c r="E330" t="str">
        <f t="shared" si="51"/>
        <v>/images/c/cd/RitualArt.jpg</v>
      </c>
      <c r="H330" s="3" t="s">
        <v>2211</v>
      </c>
      <c r="I330" s="3" t="s">
        <v>2211</v>
      </c>
      <c r="J330" t="s">
        <v>2219</v>
      </c>
      <c r="K330" t="s">
        <v>2427</v>
      </c>
      <c r="L330" t="str">
        <f t="shared" si="46"/>
        <v>/images/3/36/SoldierArt.jpg</v>
      </c>
      <c r="O330">
        <f t="shared" si="47"/>
        <v>6</v>
      </c>
      <c r="P330">
        <f t="shared" si="48"/>
        <v>7</v>
      </c>
      <c r="S330" t="str">
        <f>INDEX(Illustrators!C:C,MATCH(SUBSTITUTE(LOWER(H330)," ",""),Illustrators!G:G,0))</f>
        <v>Harald Lieske</v>
      </c>
      <c r="W330" t="str">
        <f t="shared" si="49"/>
        <v>{ id:"soldier", illustrator:"Harald Lieske" },</v>
      </c>
    </row>
    <row r="331" spans="1:23" x14ac:dyDescent="0.25">
      <c r="A331" t="s">
        <v>3594</v>
      </c>
      <c r="B331">
        <f t="shared" si="45"/>
        <v>31</v>
      </c>
      <c r="C331">
        <f t="shared" si="50"/>
        <v>58</v>
      </c>
      <c r="E331" t="str">
        <f t="shared" si="51"/>
        <v>/images/2/25/WeddingArt.jpg</v>
      </c>
      <c r="H331" s="3" t="s">
        <v>2212</v>
      </c>
      <c r="I331" s="3" t="s">
        <v>2212</v>
      </c>
      <c r="J331" t="s">
        <v>2220</v>
      </c>
      <c r="K331" t="s">
        <v>2428</v>
      </c>
      <c r="L331" t="str">
        <f t="shared" ref="L331:L337" si="52">IF(J331="","",IF(I331&lt;&gt;"", INDEX(E:E,MATCH("*"&amp;I331&amp;"*",E:E,0)),INDEX(E:E,MATCH("*"&amp;H331&amp;"Art*",E:E,0))))</f>
        <v>/images/f/f7/FugitiveArt.jpg</v>
      </c>
      <c r="O331">
        <f t="shared" si="47"/>
        <v>7</v>
      </c>
      <c r="P331">
        <f t="shared" si="48"/>
        <v>8</v>
      </c>
      <c r="S331" t="str">
        <f>INDEX(Illustrators!C:C,MATCH(SUBSTITUTE(LOWER(H331)," ",""),Illustrators!G:G,0))</f>
        <v>Harald Lieske</v>
      </c>
      <c r="W331" t="str">
        <f t="shared" si="49"/>
        <v>{ id:"fugitive", illustrator:"Harald Lieske" },</v>
      </c>
    </row>
    <row r="332" spans="1:23" x14ac:dyDescent="0.25">
      <c r="A332" t="s">
        <v>3595</v>
      </c>
      <c r="B332">
        <f t="shared" si="45"/>
        <v>32</v>
      </c>
      <c r="C332">
        <f t="shared" si="50"/>
        <v>66</v>
      </c>
      <c r="E332" t="str">
        <f t="shared" si="51"/>
        <v>/images/f/f0/WindfallArt.jpg</v>
      </c>
      <c r="H332" s="3" t="s">
        <v>2213</v>
      </c>
      <c r="I332" s="3" t="s">
        <v>2213</v>
      </c>
      <c r="J332" t="s">
        <v>2221</v>
      </c>
      <c r="K332" t="s">
        <v>2429</v>
      </c>
      <c r="L332" t="str">
        <f t="shared" si="52"/>
        <v>/images/b/b9/DiscipleArt.jpg</v>
      </c>
      <c r="O332">
        <f t="shared" si="47"/>
        <v>8</v>
      </c>
      <c r="P332">
        <f t="shared" si="48"/>
        <v>8</v>
      </c>
      <c r="S332" t="str">
        <f>INDEX(Illustrators!C:C,MATCH(SUBSTITUTE(LOWER(H332)," ",""),Illustrators!G:G,0))</f>
        <v>Harald Lieske</v>
      </c>
      <c r="W332" t="str">
        <f t="shared" si="49"/>
        <v>{ id:"disciple", illustrator:"Harald Lieske" },</v>
      </c>
    </row>
    <row r="333" spans="1:23" x14ac:dyDescent="0.25">
      <c r="A333" t="s">
        <v>3596</v>
      </c>
      <c r="B333">
        <f t="shared" si="45"/>
        <v>28</v>
      </c>
      <c r="C333">
        <f t="shared" si="50"/>
        <v>58</v>
      </c>
      <c r="E333" t="str">
        <f t="shared" si="51"/>
        <v>/images/b/b5/KeepArt.jpg</v>
      </c>
      <c r="H333" s="3" t="s">
        <v>2214</v>
      </c>
      <c r="I333" s="3" t="s">
        <v>2214</v>
      </c>
      <c r="J333" t="s">
        <v>2222</v>
      </c>
      <c r="K333" t="s">
        <v>2430</v>
      </c>
      <c r="L333" t="str">
        <f t="shared" si="52"/>
        <v>/images/8/8c/TeacherArt.jpg</v>
      </c>
      <c r="O333">
        <f t="shared" si="47"/>
        <v>6</v>
      </c>
      <c r="P333">
        <f t="shared" si="48"/>
        <v>7</v>
      </c>
      <c r="S333" t="str">
        <f>INDEX(Illustrators!C:C,MATCH(SUBSTITUTE(LOWER(H333)," ",""),Illustrators!G:G,0))</f>
        <v>Harald Lieske</v>
      </c>
      <c r="W333" t="str">
        <f t="shared" si="49"/>
        <v>{ id:"teacher", illustrator:"Harald Lieske" },</v>
      </c>
    </row>
    <row r="334" spans="1:23" x14ac:dyDescent="0.25">
      <c r="A334" t="s">
        <v>3597</v>
      </c>
      <c r="B334">
        <f t="shared" si="45"/>
        <v>28</v>
      </c>
      <c r="C334">
        <f t="shared" si="50"/>
        <v>52</v>
      </c>
      <c r="E334" t="str">
        <f t="shared" si="51"/>
        <v>/images/8/8d/WallArt.jpg</v>
      </c>
      <c r="G334" t="s">
        <v>2171</v>
      </c>
      <c r="H334" s="3" t="s">
        <v>1651</v>
      </c>
      <c r="J334" t="s">
        <v>2170</v>
      </c>
      <c r="K334" t="s">
        <v>1951</v>
      </c>
      <c r="L334" t="str">
        <f t="shared" si="52"/>
        <v>/images/2/2b/EngineerArt.jpg</v>
      </c>
      <c r="O334">
        <f t="shared" si="47"/>
        <v>9</v>
      </c>
      <c r="P334">
        <f t="shared" si="48"/>
        <v>8</v>
      </c>
      <c r="S334" t="str">
        <f>INDEX(Illustrators!C:C,MATCH(SUBSTITUTE(LOWER(H334)," ",""),Illustrators!G:G,0))</f>
        <v>Elisa Cella</v>
      </c>
      <c r="W334" t="str">
        <f t="shared" si="49"/>
        <v>{ id:"engineer", illustrator:"Elisa Cella" },</v>
      </c>
    </row>
    <row r="335" spans="1:23" x14ac:dyDescent="0.25">
      <c r="A335" t="s">
        <v>3598</v>
      </c>
      <c r="B335">
        <f t="shared" si="45"/>
        <v>38</v>
      </c>
      <c r="C335">
        <f t="shared" si="50"/>
        <v>72</v>
      </c>
      <c r="E335" t="str">
        <f t="shared" si="51"/>
        <v>/images/f/f0/Treasure_ChestArt.jpg</v>
      </c>
      <c r="H335" s="3" t="s">
        <v>1652</v>
      </c>
      <c r="I335" s="3" t="s">
        <v>1946</v>
      </c>
      <c r="J335" t="s">
        <v>1945</v>
      </c>
      <c r="K335" t="s">
        <v>1944</v>
      </c>
      <c r="L335" t="str">
        <f t="shared" si="52"/>
        <v>/images/6/68/City_QuarterArt.jpg</v>
      </c>
      <c r="O335">
        <f t="shared" si="47"/>
        <v>8</v>
      </c>
      <c r="P335">
        <f t="shared" si="48"/>
        <v>11</v>
      </c>
      <c r="S335" t="str">
        <f>INDEX(Illustrators!C:C,MATCH(SUBSTITUTE(LOWER(H335)," ",""),Illustrators!G:G,0))</f>
        <v>Matthias Catrein</v>
      </c>
      <c r="W335" t="str">
        <f t="shared" si="49"/>
        <v>{ id:"cityquarter", illustrator:"Matthias Catrein" },</v>
      </c>
    </row>
    <row r="336" spans="1:23" x14ac:dyDescent="0.25">
      <c r="A336" t="s">
        <v>3599</v>
      </c>
      <c r="B336">
        <f t="shared" si="45"/>
        <v>33</v>
      </c>
      <c r="C336">
        <f t="shared" si="50"/>
        <v>68</v>
      </c>
      <c r="E336" t="str">
        <f t="shared" si="51"/>
        <v>/images/f/fb/CathedralArt.jpg</v>
      </c>
      <c r="H336" s="3" t="s">
        <v>1653</v>
      </c>
      <c r="J336" t="s">
        <v>1958</v>
      </c>
      <c r="K336" t="s">
        <v>1957</v>
      </c>
      <c r="L336" t="str">
        <f t="shared" si="52"/>
        <v>/images/c/c0/OverlordArt.jpg</v>
      </c>
      <c r="O336">
        <f t="shared" si="47"/>
        <v>8</v>
      </c>
      <c r="P336">
        <f t="shared" si="48"/>
        <v>8</v>
      </c>
      <c r="S336" t="str">
        <f>INDEX(Illustrators!C:C,MATCH(SUBSTITUTE(LOWER(H336)," ",""),Illustrators!G:G,0))</f>
        <v>Elisa Cella</v>
      </c>
      <c r="W336" t="str">
        <f t="shared" si="49"/>
        <v>{ id:"overlord", illustrator:"Elisa Cella" },</v>
      </c>
    </row>
    <row r="337" spans="1:23" x14ac:dyDescent="0.25">
      <c r="A337" t="s">
        <v>3600</v>
      </c>
      <c r="B337">
        <f t="shared" si="45"/>
        <v>29</v>
      </c>
      <c r="C337">
        <f t="shared" si="50"/>
        <v>54</v>
      </c>
      <c r="E337" t="str">
        <f t="shared" si="51"/>
        <v>/images/3/31/CanalArt.jpg</v>
      </c>
      <c r="H337" s="3" t="s">
        <v>1654</v>
      </c>
      <c r="I337" s="3" t="s">
        <v>2025</v>
      </c>
      <c r="J337" t="s">
        <v>1960</v>
      </c>
      <c r="K337" t="s">
        <v>1959</v>
      </c>
      <c r="L337" t="str">
        <f t="shared" si="52"/>
        <v>/images/6/6e/Royal_BlacksmithArt.jpg</v>
      </c>
      <c r="O337">
        <f t="shared" si="47"/>
        <v>14</v>
      </c>
      <c r="P337">
        <f t="shared" si="48"/>
        <v>15</v>
      </c>
      <c r="S337" t="str">
        <f>INDEX(Illustrators!C:C,MATCH(SUBSTITUTE(LOWER(H337)," ",""),Illustrators!G:G,0))</f>
        <v>Alayna Danner</v>
      </c>
      <c r="W337" t="str">
        <f t="shared" si="49"/>
        <v>{ id:"royalblacksmith", illustrator:"Alayna Danner" },</v>
      </c>
    </row>
    <row r="338" spans="1:23" x14ac:dyDescent="0.25">
      <c r="A338" t="s">
        <v>3601</v>
      </c>
      <c r="B338">
        <f t="shared" si="45"/>
        <v>37</v>
      </c>
      <c r="C338">
        <f t="shared" si="50"/>
        <v>70</v>
      </c>
      <c r="E338" t="str">
        <f t="shared" si="51"/>
        <v>/images/b/bd/Acting_TroupeArt.jpg</v>
      </c>
      <c r="H338" s="3" t="s">
        <v>2410</v>
      </c>
      <c r="J338" t="s">
        <v>2424</v>
      </c>
      <c r="K338" t="s">
        <v>2409</v>
      </c>
      <c r="L338" s="1" t="str">
        <f>"https://localhost:8080/img/artworks/"&amp; H338&amp;"Art.jpg"</f>
        <v>https://localhost:8080/img/artworks/encampmentplunderArt.jpg</v>
      </c>
      <c r="O338">
        <f t="shared" si="47"/>
        <v>12</v>
      </c>
      <c r="P338">
        <f t="shared" si="48"/>
        <v>17</v>
      </c>
      <c r="S338" t="str">
        <f>INDEX(Illustrators!C:C,MATCH(SUBSTITUTE(LOWER(H338)," ",""),Illustrators!G:G,0))</f>
        <v>Jessi J</v>
      </c>
      <c r="W338" t="str">
        <f t="shared" si="49"/>
        <v>{ id:"encampmentplunder", illustrator:"Jessi J" },</v>
      </c>
    </row>
    <row r="339" spans="1:23" x14ac:dyDescent="0.25">
      <c r="A339" t="s">
        <v>3602</v>
      </c>
      <c r="B339">
        <f t="shared" si="45"/>
        <v>30</v>
      </c>
      <c r="C339">
        <f t="shared" si="50"/>
        <v>56</v>
      </c>
      <c r="E339" t="str">
        <f t="shared" si="51"/>
        <v>/images/d/d4/BanditArt.jpg</v>
      </c>
      <c r="H339" s="3" t="s">
        <v>1820</v>
      </c>
      <c r="J339" t="s">
        <v>1618</v>
      </c>
      <c r="K339" t="s">
        <v>1617</v>
      </c>
      <c r="L339" t="str">
        <f>IF(J339="","",IF(I339&lt;&gt;"", INDEX(E:E,MATCH("*"&amp;I339&amp;"*",E:E,0)),INDEX(E:E,MATCH("*"&amp;H339&amp;"Art*",E:E,0))))</f>
        <v>/images/6/63/EncampmentArt.jpg</v>
      </c>
      <c r="O339">
        <f t="shared" si="47"/>
        <v>4</v>
      </c>
      <c r="P339">
        <f t="shared" si="48"/>
        <v>10</v>
      </c>
      <c r="S339" t="str">
        <f>INDEX(Illustrators!C:C,MATCH(SUBSTITUTE(LOWER(H339)," ",""),Illustrators!G:G,0))</f>
        <v>Jessi J</v>
      </c>
      <c r="W339" t="str">
        <f t="shared" si="49"/>
        <v>{ id:"encampment", illustrator:"Jessi J" },</v>
      </c>
    </row>
    <row r="340" spans="1:23" x14ac:dyDescent="0.25">
      <c r="A340" t="s">
        <v>3603</v>
      </c>
      <c r="B340">
        <f t="shared" si="45"/>
        <v>33</v>
      </c>
      <c r="C340">
        <f t="shared" si="50"/>
        <v>62</v>
      </c>
      <c r="E340" t="str">
        <f t="shared" si="51"/>
        <v>/images/c/c2/BarbarianArt.jpg</v>
      </c>
      <c r="H340" s="3" t="s">
        <v>1821</v>
      </c>
      <c r="J340" t="s">
        <v>1616</v>
      </c>
      <c r="K340" t="s">
        <v>1615</v>
      </c>
      <c r="L340" t="str">
        <f>IF(J340="","",IF(I340&lt;&gt;"", INDEX(E:E,MATCH("*"&amp;I340&amp;"*",E:E,0)),INDEX(E:E,MATCH("*"&amp;H340&amp;"Art*",E:E,0))))</f>
        <v>/images/1/10/PlunderArt.jpg</v>
      </c>
      <c r="O340">
        <f t="shared" si="47"/>
        <v>7</v>
      </c>
      <c r="P340">
        <f t="shared" si="48"/>
        <v>7</v>
      </c>
      <c r="S340" t="str">
        <f>INDEX(Illustrators!C:C,MATCH(SUBSTITUTE(LOWER(H340)," ",""),Illustrators!G:G,0))</f>
        <v>Jessi J</v>
      </c>
      <c r="W340" t="str">
        <f t="shared" si="49"/>
        <v>{ id:"plunder", illustrator:"Jessi J" },</v>
      </c>
    </row>
    <row r="341" spans="1:23" x14ac:dyDescent="0.25">
      <c r="A341" t="s">
        <v>3604</v>
      </c>
      <c r="B341">
        <f t="shared" si="45"/>
        <v>34</v>
      </c>
      <c r="C341">
        <f t="shared" si="50"/>
        <v>64</v>
      </c>
      <c r="E341" t="str">
        <f t="shared" si="51"/>
        <v>/images/4/49/BlacksmithArt.jpg</v>
      </c>
      <c r="H341" s="3" t="s">
        <v>2411</v>
      </c>
      <c r="J341" t="s">
        <v>2423</v>
      </c>
      <c r="K341" t="s">
        <v>2419</v>
      </c>
      <c r="L341" s="1" t="str">
        <f>"https://localhost:8080/img/artworks/"&amp; H341&amp;"Art.jpg"</f>
        <v>https://localhost:8080/img/artworks/patricianemporiumArt.jpg</v>
      </c>
      <c r="O341">
        <f t="shared" si="47"/>
        <v>18</v>
      </c>
      <c r="P341">
        <f t="shared" si="48"/>
        <v>17</v>
      </c>
      <c r="S341" t="str">
        <f>INDEX(Illustrators!C:C,MATCH(SUBSTITUTE(LOWER(H341)," ",""),Illustrators!G:G,0))</f>
        <v>Garret DeChellis</v>
      </c>
      <c r="W341" t="str">
        <f t="shared" si="49"/>
        <v>{ id:"patricianemporium", illustrator:"Garret DeChellis" },</v>
      </c>
    </row>
    <row r="342" spans="1:23" x14ac:dyDescent="0.25">
      <c r="A342" t="s">
        <v>3605</v>
      </c>
      <c r="B342">
        <f t="shared" si="45"/>
        <v>31</v>
      </c>
      <c r="C342">
        <f t="shared" si="50"/>
        <v>58</v>
      </c>
      <c r="E342" t="str">
        <f t="shared" si="51"/>
        <v>/images/8/8e/CaptainArt.jpg</v>
      </c>
      <c r="H342" s="3" t="s">
        <v>1926</v>
      </c>
      <c r="J342" t="s">
        <v>1925</v>
      </c>
      <c r="K342" t="s">
        <v>2250</v>
      </c>
      <c r="L342" t="str">
        <f>IF(J342="","",IF(I342&lt;&gt;"", INDEX(E:E,MATCH("*"&amp;I342&amp;"*",E:E,0)),INDEX(E:E,MATCH("*"&amp;H342&amp;"Art*",E:E,0))))</f>
        <v>/images/0/00/PatricianArt.jpg</v>
      </c>
      <c r="O342">
        <f t="shared" si="47"/>
        <v>9</v>
      </c>
      <c r="P342">
        <f t="shared" si="48"/>
        <v>9</v>
      </c>
      <c r="S342" t="str">
        <f>INDEX(Illustrators!C:C,MATCH(SUBSTITUTE(LOWER(H342)," ",""),Illustrators!G:G,0))</f>
        <v>Garret DeChellis</v>
      </c>
      <c r="W342" t="str">
        <f t="shared" si="49"/>
        <v>{ id:"patrician", illustrator:"Garret DeChellis" },</v>
      </c>
    </row>
    <row r="343" spans="1:23" x14ac:dyDescent="0.25">
      <c r="A343" t="s">
        <v>3606</v>
      </c>
      <c r="B343">
        <f t="shared" si="45"/>
        <v>37</v>
      </c>
      <c r="C343">
        <f t="shared" si="50"/>
        <v>70</v>
      </c>
      <c r="E343" t="str">
        <f t="shared" si="51"/>
        <v>/images/9/96/Caravan_GuardArt.jpg</v>
      </c>
      <c r="H343" s="3" t="s">
        <v>1927</v>
      </c>
      <c r="J343" t="s">
        <v>2158</v>
      </c>
      <c r="K343" t="s">
        <v>2251</v>
      </c>
      <c r="L343" t="str">
        <f>IF(J343="","",IF(I343&lt;&gt;"", INDEX(E:E,MATCH("*"&amp;I343&amp;"*",E:E,0)),INDEX(E:E,MATCH("*"&amp;H343&amp;"Art*",E:E,0))))</f>
        <v>/images/c/c2/EmporiumArt.jpg</v>
      </c>
      <c r="O343">
        <f t="shared" si="47"/>
        <v>8</v>
      </c>
      <c r="P343">
        <f t="shared" si="48"/>
        <v>8</v>
      </c>
      <c r="S343" t="str">
        <f>INDEX(Illustrators!C:C,MATCH(SUBSTITUTE(LOWER(H343)," ",""),Illustrators!G:G,0))</f>
        <v>Garret DeChellis</v>
      </c>
      <c r="W343" t="str">
        <f t="shared" si="49"/>
        <v>{ id:"emporium", illustrator:"Garret DeChellis" },</v>
      </c>
    </row>
    <row r="344" spans="1:23" x14ac:dyDescent="0.25">
      <c r="A344" t="s">
        <v>3607</v>
      </c>
      <c r="B344">
        <f t="shared" si="45"/>
        <v>30</v>
      </c>
      <c r="C344">
        <f t="shared" si="50"/>
        <v>62</v>
      </c>
      <c r="E344" t="str">
        <f t="shared" si="51"/>
        <v>/images/b/bf/ChurchArt.jpg</v>
      </c>
      <c r="H344" s="3" t="s">
        <v>2415</v>
      </c>
      <c r="J344" t="s">
        <v>2422</v>
      </c>
      <c r="K344" t="s">
        <v>2416</v>
      </c>
      <c r="L344" s="1" t="str">
        <f>"https://localhost:8080/img/artworks/"&amp; H344&amp;"Art.jpg"</f>
        <v>https://localhost:8080/img/artworks/settlersbustlingvillageArt.jpg</v>
      </c>
      <c r="O344">
        <f t="shared" si="47"/>
        <v>31</v>
      </c>
      <c r="P344">
        <f t="shared" si="48"/>
        <v>23</v>
      </c>
      <c r="S344" t="str">
        <f>INDEX(Illustrators!C:C,MATCH(SUBSTITUTE(LOWER(H344)," ",""),Illustrators!G:G,0))</f>
        <v>Jessi J</v>
      </c>
      <c r="W344" t="str">
        <f t="shared" si="49"/>
        <v>{ id:"settlersbustlingvillage", illustrator:"Jessi J" },</v>
      </c>
    </row>
    <row r="345" spans="1:23" x14ac:dyDescent="0.25">
      <c r="A345" t="s">
        <v>3608</v>
      </c>
      <c r="B345">
        <f t="shared" ref="B345:B408" si="53">FIND("src=""",A345)+LEN("src=""")-1</f>
        <v>31</v>
      </c>
      <c r="C345">
        <f t="shared" si="50"/>
        <v>58</v>
      </c>
      <c r="E345" t="str">
        <f t="shared" si="51"/>
        <v>/images/4/48/CourierArt.jpg</v>
      </c>
      <c r="H345" s="3" t="s">
        <v>1930</v>
      </c>
      <c r="J345" t="s">
        <v>1929</v>
      </c>
      <c r="K345" t="s">
        <v>1928</v>
      </c>
      <c r="L345" t="str">
        <f>IF(J345="","",IF(I345&lt;&gt;"", INDEX(E:E,MATCH("*"&amp;I345&amp;"*",E:E,0)),INDEX(E:E,MATCH("*"&amp;H345&amp;"Art*",E:E,0))))</f>
        <v>/images/5/50/SettlersArt.jpg</v>
      </c>
      <c r="O345">
        <f t="shared" si="47"/>
        <v>6</v>
      </c>
      <c r="P345">
        <f t="shared" si="48"/>
        <v>8</v>
      </c>
      <c r="S345" t="str">
        <f>INDEX(Illustrators!C:C,MATCH(SUBSTITUTE(LOWER(H345)," ",""),Illustrators!G:G,0))</f>
        <v>Jessi J</v>
      </c>
      <c r="W345" t="str">
        <f t="shared" si="49"/>
        <v>{ id:"settlers", illustrator:"Jessi J" },</v>
      </c>
    </row>
    <row r="346" spans="1:23" x14ac:dyDescent="0.25">
      <c r="A346" t="s">
        <v>3609</v>
      </c>
      <c r="B346">
        <f t="shared" si="53"/>
        <v>40</v>
      </c>
      <c r="C346">
        <f t="shared" si="50"/>
        <v>76</v>
      </c>
      <c r="E346" t="str">
        <f t="shared" si="51"/>
        <v>/images/1/1b/Crumbling_CastleArt.jpg</v>
      </c>
      <c r="H346" s="3" t="s">
        <v>2027</v>
      </c>
      <c r="I346" s="3" t="s">
        <v>2029</v>
      </c>
      <c r="J346" t="s">
        <v>2028</v>
      </c>
      <c r="K346" t="s">
        <v>2026</v>
      </c>
      <c r="L346" t="str">
        <f>IF(J346="","",IF(I346&lt;&gt;"", INDEX(E:E,MATCH("*"&amp;I346&amp;"*",E:E,0)),INDEX(E:E,MATCH("*"&amp;H346&amp;"Art*",E:E,0))))</f>
        <v>/images/0/0a/Bustling_VillageArt.jpg</v>
      </c>
      <c r="O346">
        <f t="shared" si="47"/>
        <v>24</v>
      </c>
      <c r="P346">
        <f t="shared" si="48"/>
        <v>15</v>
      </c>
      <c r="S346" t="str">
        <f>INDEX(Illustrators!C:C,MATCH(SUBSTITUTE(LOWER(H346)," ",""),Illustrators!G:G,0))</f>
        <v>Jessi J</v>
      </c>
      <c r="W346" t="str">
        <f t="shared" si="49"/>
        <v>{ id:"bustlingvillage", illustrator:"Jessi J" },</v>
      </c>
    </row>
    <row r="347" spans="1:23" x14ac:dyDescent="0.25">
      <c r="A347" t="s">
        <v>3610</v>
      </c>
      <c r="B347">
        <f t="shared" si="53"/>
        <v>37</v>
      </c>
      <c r="C347">
        <f t="shared" si="50"/>
        <v>70</v>
      </c>
      <c r="E347" t="str">
        <f t="shared" si="51"/>
        <v>/images/c/c0/Distant_ShoreArt.jpg</v>
      </c>
      <c r="H347" s="3" t="s">
        <v>1655</v>
      </c>
      <c r="J347" t="s">
        <v>1935</v>
      </c>
      <c r="K347" t="s">
        <v>1934</v>
      </c>
      <c r="L347" t="s">
        <v>2508</v>
      </c>
      <c r="O347">
        <f t="shared" si="47"/>
        <v>8</v>
      </c>
      <c r="P347">
        <f t="shared" si="48"/>
        <v>7</v>
      </c>
      <c r="S347" t="str">
        <f>INDEX(Illustrators!C:C,MATCH(SUBSTITUTE(LOWER(H347)," ",""),Illustrators!G:G,0))</f>
        <v>Julien Delval</v>
      </c>
      <c r="W347" t="str">
        <f t="shared" si="49"/>
        <v>{ id:"castles", illustrator:"Julien Delval" },</v>
      </c>
    </row>
    <row r="348" spans="1:23" x14ac:dyDescent="0.25">
      <c r="A348" t="s">
        <v>3611</v>
      </c>
      <c r="B348">
        <f t="shared" si="53"/>
        <v>29</v>
      </c>
      <c r="C348">
        <f t="shared" si="50"/>
        <v>54</v>
      </c>
      <c r="E348" t="str">
        <f t="shared" si="51"/>
        <v>/images/c/cc/ElderArt.jpg</v>
      </c>
      <c r="H348" s="3" t="s">
        <v>2414</v>
      </c>
      <c r="J348" t="s">
        <v>2421</v>
      </c>
      <c r="K348" t="s">
        <v>2418</v>
      </c>
      <c r="L348" s="1" t="str">
        <f>"https://localhost:8080/img/artworks/"&amp; H348&amp;"Art.jpg"</f>
        <v>https://localhost:8080/img/artworks/catapultrocksArt.jpg</v>
      </c>
      <c r="O348">
        <f t="shared" si="47"/>
        <v>16</v>
      </c>
      <c r="P348">
        <f t="shared" si="48"/>
        <v>13</v>
      </c>
      <c r="S348" t="str">
        <f>INDEX(Illustrators!C:C,MATCH(SUBSTITUTE(LOWER(H348)," ",""),Illustrators!G:G,0))</f>
        <v>Matthias Catrein</v>
      </c>
      <c r="W348" t="str">
        <f t="shared" si="49"/>
        <v>{ id:"catapultrocks", illustrator:"Matthias Catrein" },</v>
      </c>
    </row>
    <row r="349" spans="1:23" x14ac:dyDescent="0.25">
      <c r="A349" t="s">
        <v>3612</v>
      </c>
      <c r="B349">
        <f t="shared" si="53"/>
        <v>36</v>
      </c>
      <c r="C349">
        <f t="shared" si="50"/>
        <v>68</v>
      </c>
      <c r="E349" t="str">
        <f t="shared" si="51"/>
        <v>/images/3/30/Grand_CastleArt.jpg</v>
      </c>
      <c r="H349" s="3" t="s">
        <v>1932</v>
      </c>
      <c r="J349" t="s">
        <v>1933</v>
      </c>
      <c r="K349" t="s">
        <v>1931</v>
      </c>
      <c r="L349" t="str">
        <f>IF(J349="","",IF(I349&lt;&gt;"", INDEX(E:E,MATCH("*"&amp;I349&amp;"*",E:E,0)),INDEX(E:E,MATCH("*"&amp;H349&amp;"Art*",E:E,0))))</f>
        <v>/images/b/bd/CatapultArt.jpg</v>
      </c>
      <c r="O349">
        <f t="shared" si="47"/>
        <v>9</v>
      </c>
      <c r="P349">
        <f t="shared" si="48"/>
        <v>8</v>
      </c>
      <c r="S349" t="str">
        <f>INDEX(Illustrators!C:C,MATCH(SUBSTITUTE(LOWER(H349)," ",""),Illustrators!G:G,0))</f>
        <v>Matthias Catrein</v>
      </c>
      <c r="W349" t="str">
        <f t="shared" si="49"/>
        <v>{ id:"catapult", illustrator:"Matthias Catrein" },</v>
      </c>
    </row>
    <row r="350" spans="1:23" x14ac:dyDescent="0.25">
      <c r="A350" t="s">
        <v>3613</v>
      </c>
      <c r="B350">
        <f t="shared" si="53"/>
        <v>35</v>
      </c>
      <c r="C350">
        <f t="shared" si="50"/>
        <v>66</v>
      </c>
      <c r="E350" t="str">
        <f t="shared" si="51"/>
        <v>/images/2/29/GraverobberArt.jpg</v>
      </c>
      <c r="H350" s="3" t="s">
        <v>2132</v>
      </c>
      <c r="J350" t="s">
        <v>2244</v>
      </c>
      <c r="K350" t="s">
        <v>2243</v>
      </c>
      <c r="L350" t="str">
        <f>IF(J350="","",IF(I350&lt;&gt;"", INDEX(E:E,MATCH("*"&amp;I350&amp;"*",E:E,0)),INDEX(E:E,MATCH("*"&amp;H350&amp;"Art*",E:E,0))))</f>
        <v>/images/f/fc/RocksArt.jpg</v>
      </c>
      <c r="O350">
        <f t="shared" si="47"/>
        <v>6</v>
      </c>
      <c r="P350">
        <f t="shared" si="48"/>
        <v>5</v>
      </c>
      <c r="S350" t="str">
        <f>INDEX(Illustrators!C:C,MATCH(SUBSTITUTE(LOWER(H350)," ",""),Illustrators!G:G,0))</f>
        <v>Matthias Catrein</v>
      </c>
      <c r="W350" t="str">
        <f t="shared" si="49"/>
        <v>{ id:"rocks", illustrator:"Matthias Catrein" },</v>
      </c>
    </row>
    <row r="351" spans="1:23" x14ac:dyDescent="0.25">
      <c r="A351" t="s">
        <v>3614</v>
      </c>
      <c r="B351">
        <f t="shared" si="53"/>
        <v>34</v>
      </c>
      <c r="C351">
        <f t="shared" si="50"/>
        <v>64</v>
      </c>
      <c r="E351" t="str">
        <f t="shared" si="51"/>
        <v>/images/7/7e/Great_HallArt.jpg</v>
      </c>
      <c r="H351" s="3" t="s">
        <v>1656</v>
      </c>
      <c r="I351" s="3" t="s">
        <v>1943</v>
      </c>
      <c r="J351" t="s">
        <v>1942</v>
      </c>
      <c r="K351" t="s">
        <v>2252</v>
      </c>
      <c r="L351" t="str">
        <f>IF(J351="","",IF(I351&lt;&gt;"", INDEX(E:E,MATCH("*"&amp;I351&amp;"*",E:E,0)),INDEX(E:E,MATCH("*"&amp;H351&amp;"Art*",E:E,0))))</f>
        <v>/images/c/c9/Chariot_RaceArt.jpg</v>
      </c>
      <c r="O351">
        <f t="shared" si="47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9"/>
        <v>{ id:"chariotrace", illustrator:"Kurt Miller" },</v>
      </c>
    </row>
    <row r="352" spans="1:23" x14ac:dyDescent="0.25">
      <c r="A352" t="s">
        <v>3615</v>
      </c>
      <c r="B352">
        <f t="shared" si="53"/>
        <v>38</v>
      </c>
      <c r="C352">
        <f t="shared" si="50"/>
        <v>72</v>
      </c>
      <c r="E352" t="str">
        <f t="shared" si="51"/>
        <v>/images/a/a8/Haunted_CastleArt.jpg</v>
      </c>
      <c r="H352" s="3" t="s">
        <v>1657</v>
      </c>
      <c r="J352" t="s">
        <v>1950</v>
      </c>
      <c r="K352" t="s">
        <v>1949</v>
      </c>
      <c r="L352" t="str">
        <f>IF(J352="","",IF(I352&lt;&gt;"", INDEX(E:E,MATCH("*"&amp;I352&amp;"*",E:E,0)),INDEX(E:E,MATCH("*"&amp;H352&amp;"Art*",E:E,0))))</f>
        <v>/images/f/f7/EnchantressArt.jpg</v>
      </c>
      <c r="O352">
        <f t="shared" si="47"/>
        <v>10</v>
      </c>
      <c r="P352">
        <f t="shared" ref="P352:P415" si="54">LEN(H352)</f>
        <v>11</v>
      </c>
      <c r="S352" t="str">
        <f>INDEX(Illustrators!C:C,MATCH(SUBSTITUTE(LOWER(H352)," ",""),Illustrators!G:G,0))</f>
        <v>Claus Stephan</v>
      </c>
      <c r="W352" t="str">
        <f t="shared" si="49"/>
        <v>{ id:"enchantress", illustrator:"Claus Stephan" },</v>
      </c>
    </row>
    <row r="353" spans="1:23" x14ac:dyDescent="0.25">
      <c r="A353" t="s">
        <v>3616</v>
      </c>
      <c r="B353">
        <f t="shared" si="53"/>
        <v>31</v>
      </c>
      <c r="C353">
        <f t="shared" si="50"/>
        <v>58</v>
      </c>
      <c r="E353" t="str">
        <f t="shared" si="51"/>
        <v>/images/6/6a/HideoutArt.jpg</v>
      </c>
      <c r="H353" s="3" t="s">
        <v>1658</v>
      </c>
      <c r="I353" s="3" t="s">
        <v>2024</v>
      </c>
      <c r="J353" t="s">
        <v>1952</v>
      </c>
      <c r="K353" t="s">
        <v>2254</v>
      </c>
      <c r="L353" t="str">
        <f>IF(J353="","",IF(I353&lt;&gt;"", INDEX(E:E,MATCH("*"&amp;I353&amp;"*",E:E,0)),INDEX(E:E,MATCH("*"&amp;H353&amp;"Art*",E:E,0))))</f>
        <v>/images/d/d2/Farmers%27_MarketArt.jpg</v>
      </c>
      <c r="O353">
        <f t="shared" si="47"/>
        <v>15</v>
      </c>
      <c r="P353">
        <f t="shared" si="54"/>
        <v>13</v>
      </c>
      <c r="S353" t="str">
        <f>INDEX(Illustrators!C:C,MATCH(SUBSTITUTE(LOWER(H353)," ",""),Illustrators!G:G,0))</f>
        <v>Ryan Laukat</v>
      </c>
      <c r="W353" t="str">
        <f t="shared" si="49"/>
        <v>{ id:"farmersmarket", illustrator:"Ryan Laukat" },</v>
      </c>
    </row>
    <row r="354" spans="1:23" x14ac:dyDescent="0.25">
      <c r="A354" t="s">
        <v>3617</v>
      </c>
      <c r="B354">
        <f t="shared" si="53"/>
        <v>37</v>
      </c>
      <c r="C354">
        <f t="shared" si="50"/>
        <v>70</v>
      </c>
      <c r="E354" t="str">
        <f t="shared" si="51"/>
        <v>/images/3/32/Humble_CastleArt.jpg</v>
      </c>
      <c r="H354" s="3" t="s">
        <v>2413</v>
      </c>
      <c r="J354" t="s">
        <v>2420</v>
      </c>
      <c r="K354" t="s">
        <v>2417</v>
      </c>
      <c r="L354" s="1" t="str">
        <f>"https://localhost:8080/img/artworks/"&amp; H354&amp;"Art.jpg"</f>
        <v>https://localhost:8080/img/artworks/gladiatorfortuneArt.jpg</v>
      </c>
      <c r="O354">
        <f t="shared" si="47"/>
        <v>18</v>
      </c>
      <c r="P354">
        <f t="shared" si="54"/>
        <v>16</v>
      </c>
      <c r="S354" t="str">
        <f>INDEX(Illustrators!C:C,MATCH(SUBSTITUTE(LOWER(H354)," ",""),Illustrators!G:G,0))</f>
        <v>Kelli Stakenas</v>
      </c>
      <c r="W354" t="str">
        <f t="shared" si="49"/>
        <v>{ id:"gladiatorfortune", illustrator:"Kelli Stakenas" },</v>
      </c>
    </row>
    <row r="355" spans="1:23" x14ac:dyDescent="0.25">
      <c r="A355" t="s">
        <v>3618</v>
      </c>
      <c r="B355">
        <f t="shared" si="53"/>
        <v>30</v>
      </c>
      <c r="C355">
        <f t="shared" si="50"/>
        <v>56</v>
      </c>
      <c r="E355" t="str">
        <f t="shared" si="51"/>
        <v>/images/4/4c/HunterArt.jpg</v>
      </c>
      <c r="H355" s="3" t="s">
        <v>1825</v>
      </c>
      <c r="J355" t="s">
        <v>1826</v>
      </c>
      <c r="K355" t="s">
        <v>2253</v>
      </c>
      <c r="L355" t="str">
        <f t="shared" ref="L355:L386" si="55">IF(J355="","",IF(I355&lt;&gt;"", INDEX(E:E,MATCH("*"&amp;I355&amp;"*",E:E,0)),INDEX(E:E,MATCH("*"&amp;H355&amp;"Art*",E:E,0))))</f>
        <v>/images/a/a7/GladiatorArt.jpg</v>
      </c>
      <c r="O355">
        <f t="shared" si="47"/>
        <v>10</v>
      </c>
      <c r="P355">
        <f t="shared" si="54"/>
        <v>9</v>
      </c>
      <c r="S355" t="str">
        <f>INDEX(Illustrators!C:C,MATCH(SUBSTITUTE(LOWER(H355)," ",""),Illustrators!G:G,0))</f>
        <v>Kelli Stakenas</v>
      </c>
      <c r="W355" t="str">
        <f t="shared" si="49"/>
        <v>{ id:"gladiator", illustrator:"Kelli Stakenas" },</v>
      </c>
    </row>
    <row r="356" spans="1:23" x14ac:dyDescent="0.25">
      <c r="A356" t="s">
        <v>3619</v>
      </c>
      <c r="B356">
        <f t="shared" si="53"/>
        <v>33</v>
      </c>
      <c r="C356">
        <f t="shared" si="50"/>
        <v>62</v>
      </c>
      <c r="E356" t="str">
        <f t="shared" si="51"/>
        <v>/images/4/4e/InnkeeperArt.jpg</v>
      </c>
      <c r="F356" t="s">
        <v>2164</v>
      </c>
      <c r="H356" s="3" t="s">
        <v>1824</v>
      </c>
      <c r="J356" t="s">
        <v>1823</v>
      </c>
      <c r="K356" t="s">
        <v>1822</v>
      </c>
      <c r="L356" t="str">
        <f t="shared" si="55"/>
        <v>/images/f/fd/FortuneArt.jpg</v>
      </c>
      <c r="O356">
        <f t="shared" si="47"/>
        <v>7</v>
      </c>
      <c r="P356">
        <f t="shared" si="54"/>
        <v>7</v>
      </c>
      <c r="S356" t="str">
        <f>INDEX(Illustrators!C:C,MATCH(SUBSTITUTE(LOWER(H356)," ",""),Illustrators!G:G,0))</f>
        <v>Kelli Stakenas</v>
      </c>
      <c r="W356" t="str">
        <f t="shared" si="49"/>
        <v>{ id:"fortune", illustrator:"Kelli Stakenas" },</v>
      </c>
    </row>
    <row r="357" spans="1:23" x14ac:dyDescent="0.25">
      <c r="A357" t="s">
        <v>3620</v>
      </c>
      <c r="B357">
        <f t="shared" si="53"/>
        <v>32</v>
      </c>
      <c r="C357">
        <f t="shared" si="50"/>
        <v>60</v>
      </c>
      <c r="E357" t="str">
        <f t="shared" si="51"/>
        <v>/images/5/51/InventorArt.jpg</v>
      </c>
      <c r="H357" s="3" t="s">
        <v>1659</v>
      </c>
      <c r="J357" t="s">
        <v>1962</v>
      </c>
      <c r="K357" t="s">
        <v>1961</v>
      </c>
      <c r="L357" t="str">
        <f t="shared" si="55"/>
        <v>/images/d/d7/SacrificeArt.jpg</v>
      </c>
      <c r="O357">
        <f t="shared" si="47"/>
        <v>9</v>
      </c>
      <c r="P357">
        <f t="shared" si="54"/>
        <v>9</v>
      </c>
      <c r="S357" t="str">
        <f>INDEX(Illustrators!C:C,MATCH(SUBSTITUTE(LOWER(H357)," ",""),Illustrators!G:G,0))</f>
        <v>Joshua Stewart</v>
      </c>
      <c r="W357" t="str">
        <f t="shared" si="49"/>
        <v>{ id:"sacrifice", illustrator:"Joshua Stewart" },</v>
      </c>
    </row>
    <row r="358" spans="1:23" x14ac:dyDescent="0.25">
      <c r="A358" t="s">
        <v>3621</v>
      </c>
      <c r="B358">
        <f t="shared" si="53"/>
        <v>41</v>
      </c>
      <c r="C358">
        <f t="shared" si="50"/>
        <v>76</v>
      </c>
      <c r="E358" t="str">
        <f t="shared" si="51"/>
        <v>/images/c/c1/King%27s_CastleArt.jpg</v>
      </c>
      <c r="H358" s="3" t="s">
        <v>1660</v>
      </c>
      <c r="J358" t="s">
        <v>1963</v>
      </c>
      <c r="K358" t="s">
        <v>2255</v>
      </c>
      <c r="L358" t="str">
        <f t="shared" si="55"/>
        <v>/images/5/56/TempleArt.jpg</v>
      </c>
      <c r="O358">
        <f t="shared" si="47"/>
        <v>6</v>
      </c>
      <c r="P358">
        <f t="shared" si="54"/>
        <v>6</v>
      </c>
      <c r="S358" t="str">
        <f>INDEX(Illustrators!C:C,MATCH(SUBSTITUTE(LOWER(H358)," ",""),Illustrators!G:G,0))</f>
        <v>Harald Lieske</v>
      </c>
      <c r="W358" t="str">
        <f t="shared" si="49"/>
        <v>{ id:"temple", illustrator:"Harald Lieske" },</v>
      </c>
    </row>
    <row r="359" spans="1:23" x14ac:dyDescent="0.25">
      <c r="A359" t="s">
        <v>3622</v>
      </c>
      <c r="B359">
        <f t="shared" si="53"/>
        <v>34</v>
      </c>
      <c r="C359">
        <f t="shared" si="50"/>
        <v>64</v>
      </c>
      <c r="E359" t="str">
        <f t="shared" si="51"/>
        <v>/images/6/60/LaboratoryArt.jpg</v>
      </c>
      <c r="H359" s="3" t="s">
        <v>1661</v>
      </c>
      <c r="I359" s="3" t="s">
        <v>1966</v>
      </c>
      <c r="J359" t="s">
        <v>1964</v>
      </c>
      <c r="K359" t="s">
        <v>1965</v>
      </c>
      <c r="L359" t="str">
        <f t="shared" si="55"/>
        <v>/images/0/03/VillaArt.jpg</v>
      </c>
      <c r="O359">
        <f t="shared" si="47"/>
        <v>5</v>
      </c>
      <c r="P359">
        <f t="shared" si="54"/>
        <v>5</v>
      </c>
      <c r="S359" t="str">
        <f>INDEX(Illustrators!C:C,MATCH(SUBSTITUTE(LOWER(H359)," ",""),Illustrators!G:G,0))</f>
        <v>Harald Lieske</v>
      </c>
      <c r="W359" t="str">
        <f t="shared" si="49"/>
        <v>{ id:"villa", illustrator:"Harald Lieske" },</v>
      </c>
    </row>
    <row r="360" spans="1:23" x14ac:dyDescent="0.25">
      <c r="A360" t="s">
        <v>3623</v>
      </c>
      <c r="B360">
        <f t="shared" si="53"/>
        <v>33</v>
      </c>
      <c r="C360">
        <f t="shared" si="50"/>
        <v>62</v>
      </c>
      <c r="E360" t="str">
        <f t="shared" si="51"/>
        <v>/images/b/b1/Lost_CityArt.jpg</v>
      </c>
      <c r="H360" s="3" t="s">
        <v>1662</v>
      </c>
      <c r="J360" t="s">
        <v>1937</v>
      </c>
      <c r="K360" t="s">
        <v>1936</v>
      </c>
      <c r="L360" t="str">
        <f t="shared" si="55"/>
        <v>/images/7/74/ArchiveArt.jpg</v>
      </c>
      <c r="O360">
        <f t="shared" si="47"/>
        <v>8</v>
      </c>
      <c r="P360">
        <f t="shared" si="54"/>
        <v>7</v>
      </c>
      <c r="S360" t="str">
        <f>INDEX(Illustrators!C:C,MATCH(SUBSTITUTE(LOWER(H360)," ",""),Illustrators!G:G,0))</f>
        <v>Marco Morte</v>
      </c>
      <c r="W360" t="str">
        <f t="shared" si="49"/>
        <v>{ id:"archive", illustrator:"Marco Morte" },</v>
      </c>
    </row>
    <row r="361" spans="1:23" x14ac:dyDescent="0.25">
      <c r="A361" t="s">
        <v>3624</v>
      </c>
      <c r="B361">
        <f t="shared" si="53"/>
        <v>37</v>
      </c>
      <c r="C361">
        <f t="shared" si="50"/>
        <v>70</v>
      </c>
      <c r="E361" t="str">
        <f t="shared" si="51"/>
        <v>/images/d/dd/Merchant_CampArt.jpg</v>
      </c>
      <c r="H361" s="3" t="s">
        <v>1663</v>
      </c>
      <c r="J361" t="s">
        <v>1939</v>
      </c>
      <c r="K361" t="s">
        <v>1938</v>
      </c>
      <c r="L361" t="str">
        <f t="shared" si="55"/>
        <v>/images/a/a5/CapitalArt.jpg</v>
      </c>
      <c r="O361">
        <f t="shared" si="47"/>
        <v>7</v>
      </c>
      <c r="P361">
        <f t="shared" si="54"/>
        <v>7</v>
      </c>
      <c r="S361" t="str">
        <f>INDEX(Illustrators!C:C,MATCH(SUBSTITUTE(LOWER(H361)," ",""),Illustrators!G:G,0))</f>
        <v>Marco Morte</v>
      </c>
      <c r="W361" t="str">
        <f t="shared" si="49"/>
        <v>{ id:"capital", illustrator:"Marco Morte" },</v>
      </c>
    </row>
    <row r="362" spans="1:23" x14ac:dyDescent="0.25">
      <c r="A362" t="s">
        <v>3625</v>
      </c>
      <c r="B362">
        <f t="shared" si="53"/>
        <v>30</v>
      </c>
      <c r="C362">
        <f t="shared" si="50"/>
        <v>56</v>
      </c>
      <c r="E362" t="str">
        <f t="shared" si="51"/>
        <v>/images/0/05/MillerArt.jpg</v>
      </c>
      <c r="H362" s="3" t="s">
        <v>1664</v>
      </c>
      <c r="J362" t="s">
        <v>1941</v>
      </c>
      <c r="K362" t="s">
        <v>2256</v>
      </c>
      <c r="L362" t="str">
        <f t="shared" si="55"/>
        <v>/images/3/35/CharmArt.jpg</v>
      </c>
      <c r="O362">
        <f t="shared" si="47"/>
        <v>4</v>
      </c>
      <c r="P362">
        <f t="shared" si="54"/>
        <v>5</v>
      </c>
      <c r="S362" t="str">
        <f>INDEX(Illustrators!C:C,MATCH(SUBSTITUTE(LOWER(H362)," ",""),Illustrators!G:G,0))</f>
        <v>Marco Morte</v>
      </c>
      <c r="W362" t="str">
        <f t="shared" si="49"/>
        <v>{ id:"charm", illustrator:"Marco Morte" },</v>
      </c>
    </row>
    <row r="363" spans="1:23" x14ac:dyDescent="0.25">
      <c r="A363" t="s">
        <v>3626</v>
      </c>
      <c r="B363">
        <f t="shared" si="53"/>
        <v>32</v>
      </c>
      <c r="C363">
        <f t="shared" si="50"/>
        <v>60</v>
      </c>
      <c r="E363" t="str">
        <f t="shared" si="51"/>
        <v>/images/d/d5/MonumentArt.jpg</v>
      </c>
      <c r="H363" s="3" t="s">
        <v>1665</v>
      </c>
      <c r="J363" t="s">
        <v>1948</v>
      </c>
      <c r="K363" t="s">
        <v>1947</v>
      </c>
      <c r="L363" t="str">
        <f t="shared" si="55"/>
        <v>/images/6/65/CrownArt.jpg</v>
      </c>
      <c r="O363">
        <f t="shared" si="47"/>
        <v>8</v>
      </c>
      <c r="P363">
        <f t="shared" si="54"/>
        <v>5</v>
      </c>
      <c r="S363" t="str">
        <f>INDEX(Illustrators!C:C,MATCH(SUBSTITUTE(LOWER(H363)," ",""),Illustrators!G:G,0))</f>
        <v>Marco Morte</v>
      </c>
      <c r="W363" t="str">
        <f t="shared" si="49"/>
        <v>{ id:"crown", illustrator:"Marco Morte" },</v>
      </c>
    </row>
    <row r="364" spans="1:23" x14ac:dyDescent="0.25">
      <c r="A364" t="s">
        <v>3627</v>
      </c>
      <c r="B364">
        <f t="shared" si="53"/>
        <v>31</v>
      </c>
      <c r="C364">
        <f t="shared" si="50"/>
        <v>58</v>
      </c>
      <c r="E364" t="str">
        <f t="shared" si="51"/>
        <v>/images/7/70/Old_MapArt.jpg</v>
      </c>
      <c r="H364" s="3" t="s">
        <v>1666</v>
      </c>
      <c r="J364" t="s">
        <v>1940</v>
      </c>
      <c r="K364" t="s">
        <v>1953</v>
      </c>
      <c r="L364" t="str">
        <f t="shared" si="55"/>
        <v>/images/2/2c/ForumArt.jpg</v>
      </c>
      <c r="O364">
        <f t="shared" si="47"/>
        <v>5</v>
      </c>
      <c r="P364">
        <f t="shared" si="54"/>
        <v>5</v>
      </c>
      <c r="S364" t="str">
        <f>INDEX(Illustrators!C:C,MATCH(SUBSTITUTE(LOWER(H364)," ",""),Illustrators!G:G,0))</f>
        <v>Ryan Laukat</v>
      </c>
      <c r="W364" t="str">
        <f t="shared" si="49"/>
        <v>{ id:"forum", illustrator:"Ryan Laukat" },</v>
      </c>
    </row>
    <row r="365" spans="1:23" x14ac:dyDescent="0.25">
      <c r="A365" t="s">
        <v>3628</v>
      </c>
      <c r="B365">
        <f t="shared" si="53"/>
        <v>38</v>
      </c>
      <c r="C365">
        <f t="shared" si="50"/>
        <v>72</v>
      </c>
      <c r="E365" t="str">
        <f t="shared" si="51"/>
        <v>/images/5/5f/Opulent_CastleArt.jpg</v>
      </c>
      <c r="H365" s="3" t="s">
        <v>1667</v>
      </c>
      <c r="J365" t="s">
        <v>1954</v>
      </c>
      <c r="K365" t="s">
        <v>2257</v>
      </c>
      <c r="L365" t="str">
        <f t="shared" si="55"/>
        <v>/images/2/2f/GroundskeeperArt.jpg</v>
      </c>
      <c r="O365">
        <f t="shared" si="47"/>
        <v>10</v>
      </c>
      <c r="P365">
        <f t="shared" si="54"/>
        <v>13</v>
      </c>
      <c r="S365" t="str">
        <f>INDEX(Illustrators!C:C,MATCH(SUBSTITUTE(LOWER(H365)," ",""),Illustrators!G:G,0))</f>
        <v>Alayna Danner</v>
      </c>
      <c r="W365" t="str">
        <f t="shared" si="49"/>
        <v>{ id:"groundskeeper", illustrator:"Alayna Danner" },</v>
      </c>
    </row>
    <row r="366" spans="1:23" x14ac:dyDescent="0.25">
      <c r="A366" t="s">
        <v>3629</v>
      </c>
      <c r="B366">
        <f t="shared" si="53"/>
        <v>30</v>
      </c>
      <c r="C366">
        <f t="shared" si="50"/>
        <v>56</v>
      </c>
      <c r="E366" t="str">
        <f t="shared" si="51"/>
        <v>/images/8/8f/PriestArt.jpg</v>
      </c>
      <c r="H366" s="3" t="s">
        <v>1668</v>
      </c>
      <c r="J366" t="s">
        <v>1956</v>
      </c>
      <c r="K366" t="s">
        <v>1955</v>
      </c>
      <c r="L366" t="str">
        <f t="shared" si="55"/>
        <v>/images/2/23/LegionaryArt.jpg</v>
      </c>
      <c r="O366">
        <f t="shared" si="47"/>
        <v>11</v>
      </c>
      <c r="P366">
        <f t="shared" si="54"/>
        <v>9</v>
      </c>
      <c r="S366" t="str">
        <f>INDEX(Illustrators!C:C,MATCH(SUBSTITUTE(LOWER(H366)," ",""),Illustrators!G:G,0))</f>
        <v>Elisa Cella</v>
      </c>
      <c r="W366" t="str">
        <f t="shared" si="49"/>
        <v>{ id:"legionary", illustrator:"Elisa Cella" },</v>
      </c>
    </row>
    <row r="367" spans="1:23" x14ac:dyDescent="0.25">
      <c r="A367" t="s">
        <v>3630</v>
      </c>
      <c r="B367">
        <f t="shared" si="53"/>
        <v>33</v>
      </c>
      <c r="C367">
        <f t="shared" si="50"/>
        <v>62</v>
      </c>
      <c r="E367" t="str">
        <f t="shared" si="51"/>
        <v>/images/3/3d/RecruiterArt.jpg</v>
      </c>
      <c r="H367" s="3" t="s">
        <v>1669</v>
      </c>
      <c r="I367" s="3" t="s">
        <v>1968</v>
      </c>
      <c r="J367" t="s">
        <v>1967</v>
      </c>
      <c r="K367" t="s">
        <v>2258</v>
      </c>
      <c r="L367" t="str">
        <f t="shared" si="55"/>
        <v>/images/e/e6/Wild_HuntArt.jpg</v>
      </c>
      <c r="O367">
        <f t="shared" si="47"/>
        <v>18</v>
      </c>
      <c r="P367">
        <f t="shared" si="54"/>
        <v>8</v>
      </c>
      <c r="S367" t="str">
        <f>INDEX(Illustrators!C:C,MATCH(SUBSTITUTE(LOWER(H367)," ",""),Illustrators!G:G,0))</f>
        <v>Harald Lieske</v>
      </c>
      <c r="W367" t="str">
        <f t="shared" si="49"/>
        <v>{ id:"wildhunt", illustrator:"Harald Lieske" },</v>
      </c>
    </row>
    <row r="368" spans="1:23" x14ac:dyDescent="0.25">
      <c r="A368" t="s">
        <v>3631</v>
      </c>
      <c r="B368">
        <f t="shared" si="53"/>
        <v>32</v>
      </c>
      <c r="C368">
        <f t="shared" si="50"/>
        <v>60</v>
      </c>
      <c r="E368" t="str">
        <f t="shared" si="51"/>
        <v>/images/0/0b/ResearchArt.jpg</v>
      </c>
      <c r="F368" t="s">
        <v>1613</v>
      </c>
      <c r="H368" s="3" t="s">
        <v>1670</v>
      </c>
      <c r="I368" s="3" t="s">
        <v>2011</v>
      </c>
      <c r="J368" t="s">
        <v>2009</v>
      </c>
      <c r="K368" t="s">
        <v>2949</v>
      </c>
      <c r="L368" t="str">
        <f t="shared" si="55"/>
        <v>/images/9/9d/TriumphArt.jpg</v>
      </c>
      <c r="M368" t="s">
        <v>2008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7"/>
        <v>8</v>
      </c>
      <c r="P368">
        <f t="shared" si="54"/>
        <v>7</v>
      </c>
      <c r="S368" t="str">
        <f>INDEX(Illustrators!C:C,MATCH(SUBSTITUTE(LOWER(H368)," ",""),Illustrators!G:G,0))</f>
        <v>Joshua Stewart</v>
      </c>
      <c r="W368" t="str">
        <f t="shared" si="49"/>
        <v>{ id:"triumph", illustrator:"Joshua Stewart" },</v>
      </c>
    </row>
    <row r="369" spans="1:23" x14ac:dyDescent="0.25">
      <c r="A369" t="s">
        <v>3632</v>
      </c>
      <c r="B369">
        <f t="shared" si="53"/>
        <v>30</v>
      </c>
      <c r="C369">
        <f t="shared" si="50"/>
        <v>56</v>
      </c>
      <c r="E369" t="str">
        <f t="shared" si="51"/>
        <v>/images/8/8f/SailorArt.jpg</v>
      </c>
      <c r="F369" t="s">
        <v>1613</v>
      </c>
      <c r="H369" s="3" t="s">
        <v>1558</v>
      </c>
      <c r="J369" t="s">
        <v>1557</v>
      </c>
      <c r="K369" t="s">
        <v>2950</v>
      </c>
      <c r="L369" t="str">
        <f t="shared" si="55"/>
        <v>/images/4/46/AnnexArt.jpg</v>
      </c>
      <c r="M369" t="s">
        <v>1556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7"/>
        <v>8</v>
      </c>
      <c r="P369">
        <f t="shared" si="54"/>
        <v>5</v>
      </c>
      <c r="S369" t="str">
        <f>INDEX(Illustrators!C:C,MATCH(SUBSTITUTE(LOWER(H369)," ",""),Illustrators!G:G,0))</f>
        <v>Joshua Stewart</v>
      </c>
      <c r="W369" t="str">
        <f t="shared" si="49"/>
        <v>{ id:"annex", illustrator:"Joshua Stewart" },</v>
      </c>
    </row>
    <row r="370" spans="1:23" x14ac:dyDescent="0.25">
      <c r="A370" t="s">
        <v>3633</v>
      </c>
      <c r="B370">
        <f t="shared" si="53"/>
        <v>30</v>
      </c>
      <c r="C370">
        <f t="shared" si="50"/>
        <v>56</v>
      </c>
      <c r="E370" t="str">
        <f t="shared" si="51"/>
        <v>/images/a/ab/SchemeArt.jpg</v>
      </c>
      <c r="F370" t="s">
        <v>1613</v>
      </c>
      <c r="H370" s="3" t="s">
        <v>1671</v>
      </c>
      <c r="J370" t="s">
        <v>2023</v>
      </c>
      <c r="K370" t="s">
        <v>2951</v>
      </c>
      <c r="L370" t="str">
        <f t="shared" si="55"/>
        <v>/images/f/f5/DonateArt.jpg</v>
      </c>
      <c r="M370" t="s">
        <v>2022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7"/>
        <v>8</v>
      </c>
      <c r="P370">
        <f t="shared" si="54"/>
        <v>6</v>
      </c>
      <c r="S370" t="str">
        <f>INDEX(Illustrators!C:C,MATCH(SUBSTITUTE(LOWER(H370)," ",""),Illustrators!G:G,0))</f>
        <v>Martin Hoffmann</v>
      </c>
      <c r="W370" t="str">
        <f t="shared" si="49"/>
        <v>{ id:"donate", illustrator:"Martin Hoffmann" },</v>
      </c>
    </row>
    <row r="371" spans="1:23" x14ac:dyDescent="0.25">
      <c r="A371" t="s">
        <v>3634</v>
      </c>
      <c r="B371">
        <f t="shared" si="53"/>
        <v>33</v>
      </c>
      <c r="C371">
        <f t="shared" si="50"/>
        <v>62</v>
      </c>
      <c r="E371" t="str">
        <f t="shared" si="51"/>
        <v>/images/6/68/Sea_WitchArt.jpg</v>
      </c>
      <c r="F371" t="s">
        <v>1613</v>
      </c>
      <c r="H371" s="3" t="s">
        <v>1561</v>
      </c>
      <c r="J371" t="s">
        <v>1560</v>
      </c>
      <c r="K371" t="s">
        <v>2952</v>
      </c>
      <c r="L371" t="str">
        <f t="shared" si="55"/>
        <v>/images/3/36/AdvanceArt.jpg</v>
      </c>
      <c r="M371" t="s">
        <v>1559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7"/>
        <v>10</v>
      </c>
      <c r="P371">
        <f t="shared" si="54"/>
        <v>7</v>
      </c>
      <c r="S371" t="str">
        <f>INDEX(Illustrators!C:C,MATCH(SUBSTITUTE(LOWER(H371)," ",""),Illustrators!G:G,0))</f>
        <v>Martin Hoffmann</v>
      </c>
      <c r="W371" t="str">
        <f t="shared" si="49"/>
        <v>{ id:"advance", illustrator:"Martin Hoffmann" },</v>
      </c>
    </row>
    <row r="372" spans="1:23" x14ac:dyDescent="0.25">
      <c r="A372" t="s">
        <v>3635</v>
      </c>
      <c r="B372">
        <f t="shared" si="53"/>
        <v>34</v>
      </c>
      <c r="C372">
        <f t="shared" si="50"/>
        <v>64</v>
      </c>
      <c r="E372" t="str">
        <f t="shared" si="51"/>
        <v>/images/a/ab/Sir_MartinArt.jpg</v>
      </c>
      <c r="F372" t="s">
        <v>1613</v>
      </c>
      <c r="H372" s="3" t="s">
        <v>1672</v>
      </c>
      <c r="J372" t="s">
        <v>1982</v>
      </c>
      <c r="K372" t="s">
        <v>2953</v>
      </c>
      <c r="L372" t="str">
        <f t="shared" si="55"/>
        <v>/images/b/b5/DelveArt.jpg</v>
      </c>
      <c r="M372" t="s">
        <v>1981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7"/>
        <v>6</v>
      </c>
      <c r="P372">
        <f t="shared" si="54"/>
        <v>5</v>
      </c>
      <c r="S372" t="str">
        <f>INDEX(Illustrators!C:C,MATCH(SUBSTITUTE(LOWER(H372)," ",""),Illustrators!G:G,0))</f>
        <v>Mark Poole</v>
      </c>
      <c r="W372" t="str">
        <f t="shared" si="49"/>
        <v>{ id:"delve", illustrator:"Mark Poole" },</v>
      </c>
    </row>
    <row r="373" spans="1:23" x14ac:dyDescent="0.25">
      <c r="A373" t="s">
        <v>3636</v>
      </c>
      <c r="B373">
        <f t="shared" si="53"/>
        <v>36</v>
      </c>
      <c r="C373">
        <f t="shared" si="50"/>
        <v>68</v>
      </c>
      <c r="E373" t="str">
        <f t="shared" si="51"/>
        <v>/images/2/26/Small_CastleArt.jpg</v>
      </c>
      <c r="F373" t="s">
        <v>1613</v>
      </c>
      <c r="H373" s="3" t="s">
        <v>1673</v>
      </c>
      <c r="I373" s="3" t="s">
        <v>2003</v>
      </c>
      <c r="J373" t="s">
        <v>2002</v>
      </c>
      <c r="K373" t="s">
        <v>2954</v>
      </c>
      <c r="L373" t="str">
        <f t="shared" si="55"/>
        <v>/images/2/21/TaxArt.jpg</v>
      </c>
      <c r="M373" t="s">
        <v>2398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7"/>
        <v>4</v>
      </c>
      <c r="P373">
        <f t="shared" si="54"/>
        <v>3</v>
      </c>
      <c r="S373" t="str">
        <f>INDEX(Illustrators!C:C,MATCH(SUBSTITUTE(LOWER(H373)," ",""),Illustrators!G:G,0))</f>
        <v>Raina Kuptz</v>
      </c>
      <c r="W373" t="str">
        <f t="shared" si="49"/>
        <v>{ id:"tax", illustrator:"Raina Kuptz" },</v>
      </c>
    </row>
    <row r="374" spans="1:23" x14ac:dyDescent="0.25">
      <c r="A374" t="s">
        <v>3637</v>
      </c>
      <c r="B374">
        <f t="shared" si="53"/>
        <v>40</v>
      </c>
      <c r="C374">
        <f t="shared" si="50"/>
        <v>76</v>
      </c>
      <c r="E374" t="str">
        <f t="shared" si="51"/>
        <v>/images/3/3b/Sprawling_CastleArt.jpg</v>
      </c>
      <c r="F374" t="s">
        <v>1613</v>
      </c>
      <c r="H374" s="3" t="s">
        <v>1674</v>
      </c>
      <c r="J374" t="s">
        <v>1974</v>
      </c>
      <c r="K374" t="s">
        <v>2955</v>
      </c>
      <c r="L374" t="str">
        <f t="shared" si="55"/>
        <v>/images/2/2b/BanquetArt.jpg</v>
      </c>
      <c r="M374" t="s">
        <v>1973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7"/>
        <v>7</v>
      </c>
      <c r="P374">
        <f t="shared" si="54"/>
        <v>7</v>
      </c>
      <c r="S374" t="str">
        <f>INDEX(Illustrators!C:C,MATCH(SUBSTITUTE(LOWER(H374)," ",""),Illustrators!G:G,0))</f>
        <v>Brian Brinlee</v>
      </c>
      <c r="W374" t="str">
        <f t="shared" si="49"/>
        <v>{ id:"banquet", illustrator:"Brian Brinlee" },</v>
      </c>
    </row>
    <row r="375" spans="1:23" x14ac:dyDescent="0.25">
      <c r="A375" t="s">
        <v>3638</v>
      </c>
      <c r="B375">
        <f t="shared" si="53"/>
        <v>39</v>
      </c>
      <c r="C375">
        <f t="shared" si="50"/>
        <v>74</v>
      </c>
      <c r="E375" t="str">
        <f t="shared" si="51"/>
        <v>/images/1/11/Sunken_TreasureArt.jpg</v>
      </c>
      <c r="F375" t="s">
        <v>1613</v>
      </c>
      <c r="H375" s="3" t="s">
        <v>1675</v>
      </c>
      <c r="J375" t="s">
        <v>1998</v>
      </c>
      <c r="K375" t="s">
        <v>2956</v>
      </c>
      <c r="L375" t="str">
        <f t="shared" si="55"/>
        <v>/images/c/cd/RitualArt.jpg</v>
      </c>
      <c r="M375" t="s">
        <v>1997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7"/>
        <v>6</v>
      </c>
      <c r="P375">
        <f t="shared" si="54"/>
        <v>6</v>
      </c>
      <c r="S375" t="str">
        <f>INDEX(Illustrators!C:C,MATCH(SUBSTITUTE(LOWER(H375)," ",""),Illustrators!G:G,0))</f>
        <v>Joshua Stewart</v>
      </c>
      <c r="W375" t="str">
        <f t="shared" si="49"/>
        <v>{ id:"ritual", illustrator:"Joshua Stewart" },</v>
      </c>
    </row>
    <row r="376" spans="1:23" x14ac:dyDescent="0.25">
      <c r="A376" t="s">
        <v>3639</v>
      </c>
      <c r="B376">
        <f t="shared" si="53"/>
        <v>29</v>
      </c>
      <c r="C376">
        <f t="shared" si="50"/>
        <v>60</v>
      </c>
      <c r="E376" t="str">
        <f t="shared" si="51"/>
        <v>/images/6/63/ThiefArt.jpg</v>
      </c>
      <c r="F376" t="s">
        <v>1613</v>
      </c>
      <c r="H376" s="3" t="s">
        <v>1676</v>
      </c>
      <c r="I376" s="3" t="s">
        <v>2001</v>
      </c>
      <c r="J376" t="s">
        <v>2393</v>
      </c>
      <c r="K376" t="s">
        <v>2957</v>
      </c>
      <c r="L376" t="str">
        <f t="shared" si="55"/>
        <v>/images/3/32/Salt_the_EarthArt.jpg</v>
      </c>
      <c r="M376" t="s">
        <v>2000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7"/>
        <v>15</v>
      </c>
      <c r="P376">
        <f t="shared" si="54"/>
        <v>12</v>
      </c>
      <c r="S376" t="str">
        <f>INDEX(Illustrators!C:C,MATCH(SUBSTITUTE(LOWER(H376)," ",""),Illustrators!G:G,0))</f>
        <v>Raina Kuptz</v>
      </c>
      <c r="W376" t="str">
        <f t="shared" si="49"/>
        <v>{ id:"salttheearth", illustrator:"Raina Kuptz" },</v>
      </c>
    </row>
    <row r="377" spans="1:23" x14ac:dyDescent="0.25">
      <c r="A377" t="s">
        <v>3640</v>
      </c>
      <c r="B377">
        <f t="shared" si="53"/>
        <v>34</v>
      </c>
      <c r="C377">
        <f t="shared" si="50"/>
        <v>64</v>
      </c>
      <c r="E377" t="str">
        <f t="shared" si="51"/>
        <v>/images/4/4f/Tide_PoolsArt.jpg</v>
      </c>
      <c r="F377" t="s">
        <v>1613</v>
      </c>
      <c r="H377" s="3" t="s">
        <v>1677</v>
      </c>
      <c r="J377" t="s">
        <v>2019</v>
      </c>
      <c r="K377" t="s">
        <v>2958</v>
      </c>
      <c r="L377" t="str">
        <f t="shared" si="55"/>
        <v>/images/2/25/WeddingArt.jpg</v>
      </c>
      <c r="M377" t="s">
        <v>2018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7"/>
        <v>7</v>
      </c>
      <c r="P377">
        <f t="shared" si="54"/>
        <v>7</v>
      </c>
      <c r="S377" t="str">
        <f>INDEX(Illustrators!C:C,MATCH(SUBSTITUTE(LOWER(H377)," ",""),Illustrators!G:G,0))</f>
        <v>Joshua Stewart</v>
      </c>
      <c r="W377" t="str">
        <f t="shared" si="49"/>
        <v>{ id:"wedding", illustrator:"Joshua Stewart" },</v>
      </c>
    </row>
    <row r="378" spans="1:23" x14ac:dyDescent="0.25">
      <c r="A378" t="s">
        <v>3641</v>
      </c>
      <c r="B378">
        <f t="shared" si="53"/>
        <v>34</v>
      </c>
      <c r="C378">
        <f t="shared" si="50"/>
        <v>64</v>
      </c>
      <c r="E378" t="str">
        <f t="shared" si="51"/>
        <v>/images/f/fb/Town_CrierArt.jpg</v>
      </c>
      <c r="F378" t="s">
        <v>1613</v>
      </c>
      <c r="H378" s="3" t="s">
        <v>1678</v>
      </c>
      <c r="J378" t="s">
        <v>2021</v>
      </c>
      <c r="K378" t="s">
        <v>2020</v>
      </c>
      <c r="L378" t="str">
        <f t="shared" si="55"/>
        <v>/images/f/f0/WindfallArt.jpg</v>
      </c>
      <c r="M378" t="s">
        <v>2020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7"/>
        <v>5</v>
      </c>
      <c r="P378">
        <f t="shared" si="54"/>
        <v>8</v>
      </c>
      <c r="S378" t="str">
        <f>INDEX(Illustrators!C:C,MATCH(SUBSTITUTE(LOWER(H378)," ",""),Illustrators!G:G,0))</f>
        <v>Joshua Stewart</v>
      </c>
      <c r="W378" t="str">
        <f t="shared" si="49"/>
        <v>{ id:"windfall", illustrator:"Joshua Stewart" },</v>
      </c>
    </row>
    <row r="379" spans="1:23" x14ac:dyDescent="0.25">
      <c r="A379" t="s">
        <v>3642</v>
      </c>
      <c r="B379">
        <f t="shared" si="53"/>
        <v>28</v>
      </c>
      <c r="C379">
        <f t="shared" si="50"/>
        <v>52</v>
      </c>
      <c r="E379" t="str">
        <f t="shared" si="51"/>
        <v>/images/c/ce/TownArt.jpg</v>
      </c>
      <c r="F379" t="s">
        <v>1613</v>
      </c>
      <c r="H379" s="3" t="s">
        <v>1679</v>
      </c>
      <c r="J379" t="s">
        <v>1980</v>
      </c>
      <c r="K379" t="s">
        <v>2959</v>
      </c>
      <c r="L379" t="str">
        <f t="shared" si="55"/>
        <v>/images/9/96/ConquestArt.jpg</v>
      </c>
      <c r="M379" t="s">
        <v>1979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7"/>
        <v>8</v>
      </c>
      <c r="P379">
        <f t="shared" si="54"/>
        <v>8</v>
      </c>
      <c r="S379" t="str">
        <f>INDEX(Illustrators!C:C,MATCH(SUBSTITUTE(LOWER(H379)," ",""),Illustrators!G:G,0))</f>
        <v>Brian Brinlee</v>
      </c>
      <c r="W379" t="str">
        <f t="shared" si="49"/>
        <v>{ id:"conquest", illustrator:"Brian Brinlee" },</v>
      </c>
    </row>
    <row r="380" spans="1:23" x14ac:dyDescent="0.25">
      <c r="A380" t="s">
        <v>3643</v>
      </c>
      <c r="B380">
        <f t="shared" si="53"/>
        <v>30</v>
      </c>
      <c r="C380">
        <f t="shared" si="50"/>
        <v>56</v>
      </c>
      <c r="E380" t="str">
        <f t="shared" si="51"/>
        <v>/images/b/ba/VassalArt.jpg</v>
      </c>
      <c r="F380" t="s">
        <v>1613</v>
      </c>
      <c r="H380" s="3" t="s">
        <v>1680</v>
      </c>
      <c r="J380" t="s">
        <v>1986</v>
      </c>
      <c r="K380" t="s">
        <v>2960</v>
      </c>
      <c r="L380" t="str">
        <f t="shared" si="55"/>
        <v>/images/e/e7/DominateArt.jpg</v>
      </c>
      <c r="M380" t="s">
        <v>1985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7"/>
        <v>10</v>
      </c>
      <c r="P380">
        <f t="shared" si="54"/>
        <v>8</v>
      </c>
      <c r="S380" t="str">
        <f>INDEX(Illustrators!C:C,MATCH(SUBSTITUTE(LOWER(H380)," ",""),Illustrators!G:G,0))</f>
        <v>Martin Hoffmann</v>
      </c>
      <c r="W380" t="str">
        <f t="shared" si="49"/>
        <v>{ id:"dominate", illustrator:"Martin Hoffmann" },</v>
      </c>
    </row>
    <row r="381" spans="1:23" x14ac:dyDescent="0.25">
      <c r="A381" t="s">
        <v>3644</v>
      </c>
      <c r="B381">
        <f t="shared" si="53"/>
        <v>32</v>
      </c>
      <c r="C381">
        <f t="shared" si="50"/>
        <v>60</v>
      </c>
      <c r="E381" t="str">
        <f t="shared" si="51"/>
        <v>/images/c/c9/VineyardArt.jpg</v>
      </c>
      <c r="F381" t="s">
        <v>1613</v>
      </c>
      <c r="H381" s="3" t="s">
        <v>1681</v>
      </c>
      <c r="J381" t="s">
        <v>1903</v>
      </c>
      <c r="K381" t="s">
        <v>2961</v>
      </c>
      <c r="L381" t="str">
        <f t="shared" si="55"/>
        <v>/images/0/0b/AqueductArt.jpg</v>
      </c>
      <c r="M381" t="s">
        <v>2296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7"/>
        <v>7</v>
      </c>
      <c r="P381">
        <f t="shared" si="54"/>
        <v>8</v>
      </c>
      <c r="S381" t="str">
        <f>INDEX(Illustrators!C:C,MATCH(SUBSTITUTE(LOWER(H381)," ",""),Illustrators!G:G,0))</f>
        <v>Donald Crank</v>
      </c>
      <c r="W381" t="str">
        <f t="shared" si="49"/>
        <v>{ id:"aqueduct", illustrator:"Donald Crank" },</v>
      </c>
    </row>
    <row r="382" spans="1:23" x14ac:dyDescent="0.25">
      <c r="A382" t="s">
        <v>3645</v>
      </c>
      <c r="B382">
        <f t="shared" si="53"/>
        <v>30</v>
      </c>
      <c r="C382">
        <f t="shared" si="50"/>
        <v>56</v>
      </c>
      <c r="E382" t="str">
        <f t="shared" si="51"/>
        <v>/images/8/8a/VoyageArt.jpg</v>
      </c>
      <c r="F382" t="s">
        <v>1613</v>
      </c>
      <c r="H382" s="3" t="s">
        <v>1682</v>
      </c>
      <c r="J382" t="s">
        <v>1969</v>
      </c>
      <c r="K382" t="s">
        <v>2962</v>
      </c>
      <c r="L382" t="str">
        <f t="shared" si="55"/>
        <v>/images/7/74/ArenaArt.jpg</v>
      </c>
      <c r="M382" t="s">
        <v>2297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7"/>
        <v>5</v>
      </c>
      <c r="P382">
        <f t="shared" si="54"/>
        <v>5</v>
      </c>
      <c r="S382" t="str">
        <f>INDEX(Illustrators!C:C,MATCH(SUBSTITUTE(LOWER(H382)," ",""),Illustrators!G:G,0))</f>
        <v>Martin Hoffmann</v>
      </c>
      <c r="W382" t="str">
        <f t="shared" si="49"/>
        <v>{ id:"arena", illustrator:"Martin Hoffmann" },</v>
      </c>
    </row>
    <row r="383" spans="1:23" x14ac:dyDescent="0.25">
      <c r="A383" t="s">
        <v>3646</v>
      </c>
      <c r="B383">
        <f t="shared" si="53"/>
        <v>33</v>
      </c>
      <c r="C383">
        <f t="shared" si="50"/>
        <v>62</v>
      </c>
      <c r="E383" t="str">
        <f t="shared" si="51"/>
        <v>/images/e/ed/WarehouseArt.jpg</v>
      </c>
      <c r="F383" t="s">
        <v>1613</v>
      </c>
      <c r="H383" s="3" t="s">
        <v>1683</v>
      </c>
      <c r="I383" s="3" t="s">
        <v>1972</v>
      </c>
      <c r="J383" t="s">
        <v>1971</v>
      </c>
      <c r="K383" t="s">
        <v>2963</v>
      </c>
      <c r="L383" t="str">
        <f t="shared" si="55"/>
        <v>/images/d/df/Bandit_FortArt.jpg</v>
      </c>
      <c r="M383" t="s">
        <v>1970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7"/>
        <v>16</v>
      </c>
      <c r="P383">
        <f t="shared" si="54"/>
        <v>10</v>
      </c>
      <c r="S383" t="str">
        <f>INDEX(Illustrators!C:C,MATCH(SUBSTITUTE(LOWER(H383)," ",""),Illustrators!G:G,0))</f>
        <v>Julien Delval</v>
      </c>
      <c r="W383" t="str">
        <f t="shared" si="49"/>
        <v>{ id:"banditfort", illustrator:"Julien Delval" },</v>
      </c>
    </row>
    <row r="384" spans="1:23" x14ac:dyDescent="0.25">
      <c r="A384" t="s">
        <v>3647</v>
      </c>
      <c r="B384">
        <f t="shared" si="53"/>
        <v>40</v>
      </c>
      <c r="C384">
        <f t="shared" si="50"/>
        <v>74</v>
      </c>
      <c r="E384" t="str">
        <f t="shared" si="51"/>
        <v>/images/b/bf/Will-o%27-WispArt.jpg</v>
      </c>
      <c r="F384" t="s">
        <v>1613</v>
      </c>
      <c r="H384" s="3" t="s">
        <v>1684</v>
      </c>
      <c r="J384" t="s">
        <v>1976</v>
      </c>
      <c r="K384" t="s">
        <v>2964</v>
      </c>
      <c r="L384" t="str">
        <f t="shared" si="55"/>
        <v>/images/6/64/BasilicaArt.jpg</v>
      </c>
      <c r="M384" t="s">
        <v>2298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7"/>
        <v>9</v>
      </c>
      <c r="P384">
        <f t="shared" si="54"/>
        <v>8</v>
      </c>
      <c r="S384" t="str">
        <f>INDEX(Illustrators!C:C,MATCH(SUBSTITUTE(LOWER(H384)," ",""),Illustrators!G:G,0))</f>
        <v>Claus Stephan</v>
      </c>
      <c r="W384" t="str">
        <f t="shared" si="49"/>
        <v>{ id:"basilica", illustrator:"Claus Stephan" },</v>
      </c>
    </row>
    <row r="385" spans="1:23" x14ac:dyDescent="0.25">
      <c r="A385" t="s">
        <v>3648</v>
      </c>
      <c r="B385">
        <f t="shared" si="53"/>
        <v>39</v>
      </c>
      <c r="C385">
        <f t="shared" si="50"/>
        <v>74</v>
      </c>
      <c r="E385" t="str">
        <f t="shared" si="51"/>
        <v>/images/d/d4/Travelling_FairArt.jpg</v>
      </c>
      <c r="F385" t="s">
        <v>1613</v>
      </c>
      <c r="H385" s="3" t="s">
        <v>1685</v>
      </c>
      <c r="J385" t="s">
        <v>1977</v>
      </c>
      <c r="K385" t="s">
        <v>2965</v>
      </c>
      <c r="L385" t="str">
        <f t="shared" si="55"/>
        <v>/images/a/a1/BathsArt.jpg</v>
      </c>
      <c r="M385" t="s">
        <v>2299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7"/>
        <v>5</v>
      </c>
      <c r="P385">
        <f t="shared" si="54"/>
        <v>5</v>
      </c>
      <c r="S385" t="str">
        <f>INDEX(Illustrators!C:C,MATCH(SUBSTITUTE(LOWER(H385)," ",""),Illustrators!G:G,0))</f>
        <v>Lynell Ingram</v>
      </c>
      <c r="W385" t="str">
        <f t="shared" si="49"/>
        <v>{ id:"baths", illustrator:"Lynell Ingram" },</v>
      </c>
    </row>
    <row r="386" spans="1:23" x14ac:dyDescent="0.25">
      <c r="A386" t="s">
        <v>3649</v>
      </c>
      <c r="B386">
        <f t="shared" si="53"/>
        <v>30</v>
      </c>
      <c r="C386">
        <f t="shared" si="50"/>
        <v>56</v>
      </c>
      <c r="E386" t="str">
        <f t="shared" si="51"/>
        <v>/images/e/ec/SeawayArt.jpg</v>
      </c>
      <c r="F386" t="s">
        <v>1613</v>
      </c>
      <c r="H386" s="3" t="s">
        <v>1686</v>
      </c>
      <c r="J386" t="s">
        <v>1978</v>
      </c>
      <c r="K386" t="s">
        <v>2982</v>
      </c>
      <c r="L386" t="str">
        <f t="shared" si="55"/>
        <v>/images/8/86/BattlefieldArt.jpg</v>
      </c>
      <c r="M386" t="s">
        <v>2399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6">LEN(J386)</f>
        <v>17</v>
      </c>
      <c r="P386">
        <f t="shared" si="54"/>
        <v>11</v>
      </c>
      <c r="S386" t="str">
        <f>INDEX(Illustrators!C:C,MATCH(SUBSTITUTE(LOWER(H386)," ",""),Illustrators!G:G,0))</f>
        <v>Garret DeChellis</v>
      </c>
      <c r="W386" t="str">
        <f t="shared" si="49"/>
        <v>{ id:"battlefield", illustrator:"Garret DeChellis" },</v>
      </c>
    </row>
    <row r="387" spans="1:23" x14ac:dyDescent="0.25">
      <c r="A387" t="s">
        <v>3650</v>
      </c>
      <c r="B387">
        <f t="shared" si="53"/>
        <v>35</v>
      </c>
      <c r="C387">
        <f t="shared" si="50"/>
        <v>66</v>
      </c>
      <c r="E387" t="str">
        <f t="shared" si="51"/>
        <v>/images/d/df/Bandit_FortArt.jpg</v>
      </c>
      <c r="F387" t="s">
        <v>1613</v>
      </c>
      <c r="H387" s="3" t="s">
        <v>1687</v>
      </c>
      <c r="J387" t="s">
        <v>1975</v>
      </c>
      <c r="K387" t="s">
        <v>2966</v>
      </c>
      <c r="L387" t="str">
        <f t="shared" ref="L387:L418" si="57">IF(J387="","",IF(I387&lt;&gt;"", INDEX(E:E,MATCH("*"&amp;I387&amp;"*",E:E,0)),INDEX(E:E,MATCH("*"&amp;H387&amp;"Art*",E:E,0))))</f>
        <v>/images/9/94/ColonnadeArt.jpg</v>
      </c>
      <c r="M387" t="s">
        <v>2300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6"/>
        <v>9</v>
      </c>
      <c r="P387">
        <f t="shared" si="54"/>
        <v>9</v>
      </c>
      <c r="S387" t="str">
        <f>INDEX(Illustrators!C:C,MATCH(SUBSTITUTE(LOWER(H387)," ",""),Illustrators!G:G,0))</f>
        <v>Donald Crank</v>
      </c>
      <c r="W387" t="str">
        <f t="shared" ref="W387:W450" si="58">IFERROR("{ id:"""&amp;H387&amp;""", illustrator:"""&amp;S387&amp;""" },","")</f>
        <v>{ id:"colonnade", illustrator:"Donald Crank" },</v>
      </c>
    </row>
    <row r="388" spans="1:23" x14ac:dyDescent="0.25">
      <c r="A388" t="s">
        <v>3651</v>
      </c>
      <c r="B388">
        <f t="shared" si="53"/>
        <v>33</v>
      </c>
      <c r="C388">
        <f t="shared" si="50"/>
        <v>62</v>
      </c>
      <c r="E388" t="str">
        <f t="shared" si="51"/>
        <v>/images/8/8d/LabyrinthArt.jpg</v>
      </c>
      <c r="F388" t="s">
        <v>1613</v>
      </c>
      <c r="H388" s="3" t="s">
        <v>1688</v>
      </c>
      <c r="I388" s="3" t="s">
        <v>1984</v>
      </c>
      <c r="J388" t="s">
        <v>1983</v>
      </c>
      <c r="K388" t="s">
        <v>2967</v>
      </c>
      <c r="L388" t="str">
        <f t="shared" si="57"/>
        <v>/images/c/cf/Defiled_ShrineArt.jpg</v>
      </c>
      <c r="M388" t="s">
        <v>2301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6"/>
        <v>11</v>
      </c>
      <c r="P388">
        <f t="shared" si="54"/>
        <v>13</v>
      </c>
      <c r="S388" t="str">
        <f>INDEX(Illustrators!C:C,MATCH(SUBSTITUTE(LOWER(H388)," ",""),Illustrators!G:G,0))</f>
        <v>Kurt Miller</v>
      </c>
      <c r="W388" t="str">
        <f t="shared" si="58"/>
        <v>{ id:"defiledshrine", illustrator:"Kurt Miller" },</v>
      </c>
    </row>
    <row r="389" spans="1:23" x14ac:dyDescent="0.25">
      <c r="A389" t="s">
        <v>3652</v>
      </c>
      <c r="B389">
        <f t="shared" si="53"/>
        <v>30</v>
      </c>
      <c r="C389">
        <f t="shared" ref="C389:C452" si="59">FIND(".jpg",A389,B389)+3</f>
        <v>56</v>
      </c>
      <c r="E389" t="str">
        <f t="shared" ref="E389:E452" si="60">SUBSTITUTE(RIGHT(LEFT(A389,C389),LEN(LEFT(A389,C389))-B389),"/thumb","")</f>
        <v>/images/6/69/MuseumArt.jpg</v>
      </c>
      <c r="F389" t="s">
        <v>1613</v>
      </c>
      <c r="H389" s="3" t="s">
        <v>1689</v>
      </c>
      <c r="J389" t="s">
        <v>1987</v>
      </c>
      <c r="K389" t="s">
        <v>2968</v>
      </c>
      <c r="L389" t="str">
        <f t="shared" si="57"/>
        <v>/images/5/5b/FountainArt.jpg</v>
      </c>
      <c r="M389" t="s">
        <v>2302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6"/>
        <v>8</v>
      </c>
      <c r="P389">
        <f t="shared" si="54"/>
        <v>8</v>
      </c>
      <c r="S389" t="str">
        <f>INDEX(Illustrators!C:C,MATCH(SUBSTITUTE(LOWER(H389)," ",""),Illustrators!G:G,0))</f>
        <v>Lynell Ingram</v>
      </c>
      <c r="W389" t="str">
        <f t="shared" si="58"/>
        <v>{ id:"fountain", illustrator:"Lynell Ingram" },</v>
      </c>
    </row>
    <row r="390" spans="1:23" x14ac:dyDescent="0.25">
      <c r="A390" t="s">
        <v>3653</v>
      </c>
      <c r="B390">
        <f t="shared" si="53"/>
        <v>30</v>
      </c>
      <c r="C390">
        <f t="shared" si="59"/>
        <v>56</v>
      </c>
      <c r="E390" t="str">
        <f t="shared" si="60"/>
        <v>/images/1/1d/PlagueArt.jpg</v>
      </c>
      <c r="F390" t="s">
        <v>1613</v>
      </c>
      <c r="H390" s="3" t="s">
        <v>1690</v>
      </c>
      <c r="I390" s="3" t="s">
        <v>1989</v>
      </c>
      <c r="J390" t="s">
        <v>2150</v>
      </c>
      <c r="K390" t="s">
        <v>2969</v>
      </c>
      <c r="L390" t="str">
        <f t="shared" si="57"/>
        <v>/images/b/b5/KeepArt.jpg</v>
      </c>
      <c r="M390" t="s">
        <v>1988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6"/>
        <v>4</v>
      </c>
      <c r="P390">
        <f t="shared" si="54"/>
        <v>4</v>
      </c>
      <c r="S390" t="str">
        <f>INDEX(Illustrators!C:C,MATCH(SUBSTITUTE(LOWER(H390)," ",""),Illustrators!G:G,0))</f>
        <v>Joshua Stewart</v>
      </c>
      <c r="W390" t="str">
        <f t="shared" si="58"/>
        <v>{ id:"keep", illustrator:"Joshua Stewart" },</v>
      </c>
    </row>
    <row r="391" spans="1:23" x14ac:dyDescent="0.25">
      <c r="A391" t="s">
        <v>3654</v>
      </c>
      <c r="B391">
        <f t="shared" si="53"/>
        <v>44</v>
      </c>
      <c r="C391">
        <f t="shared" si="59"/>
        <v>82</v>
      </c>
      <c r="E391" t="str">
        <f t="shared" si="60"/>
        <v>/images/7/78/The_Earth%27s_GiftArt.jpg</v>
      </c>
      <c r="F391" t="s">
        <v>1613</v>
      </c>
      <c r="H391" s="3" t="s">
        <v>1691</v>
      </c>
      <c r="J391" t="s">
        <v>1922</v>
      </c>
      <c r="K391" t="s">
        <v>2970</v>
      </c>
      <c r="L391" t="str">
        <f t="shared" si="57"/>
        <v>/images/8/8d/LabyrinthArt.jpg</v>
      </c>
      <c r="M391" t="s">
        <v>2303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6"/>
        <v>10</v>
      </c>
      <c r="P391">
        <f t="shared" si="54"/>
        <v>9</v>
      </c>
      <c r="S391" t="str">
        <f>INDEX(Illustrators!C:C,MATCH(SUBSTITUTE(LOWER(H391)," ",""),Illustrators!G:G,0))</f>
        <v>Julien Delval</v>
      </c>
      <c r="W391" t="str">
        <f t="shared" si="58"/>
        <v>{ id:"labyrinth", illustrator:"Julien Delval" },</v>
      </c>
    </row>
    <row r="392" spans="1:23" x14ac:dyDescent="0.25">
      <c r="A392" t="s">
        <v>3655</v>
      </c>
      <c r="B392">
        <f t="shared" si="53"/>
        <v>44</v>
      </c>
      <c r="C392">
        <f t="shared" si="59"/>
        <v>82</v>
      </c>
      <c r="E392" t="str">
        <f t="shared" si="60"/>
        <v>/images/7/77/The_Field%27s_GiftArt.jpg</v>
      </c>
      <c r="F392" t="s">
        <v>1613</v>
      </c>
      <c r="H392" s="3" t="s">
        <v>1692</v>
      </c>
      <c r="I392" s="3" t="s">
        <v>1991</v>
      </c>
      <c r="J392" t="s">
        <v>1990</v>
      </c>
      <c r="K392" t="s">
        <v>2971</v>
      </c>
      <c r="L392" t="str">
        <f t="shared" si="57"/>
        <v>/images/4/43/Mountain_PassArt.jpg</v>
      </c>
      <c r="M392" t="s">
        <v>2304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6"/>
        <v>3</v>
      </c>
      <c r="P392">
        <f t="shared" si="54"/>
        <v>12</v>
      </c>
      <c r="S392" t="str">
        <f>INDEX(Illustrators!C:C,MATCH(SUBSTITUTE(LOWER(H392)," ",""),Illustrators!G:G,0))</f>
        <v>Garret DeChellis</v>
      </c>
      <c r="W392" t="str">
        <f t="shared" si="58"/>
        <v>{ id:"mountainpass", illustrator:"Garret DeChellis" },</v>
      </c>
    </row>
    <row r="393" spans="1:23" x14ac:dyDescent="0.25">
      <c r="A393" t="s">
        <v>3656</v>
      </c>
      <c r="B393">
        <f t="shared" si="53"/>
        <v>44</v>
      </c>
      <c r="C393">
        <f t="shared" si="59"/>
        <v>82</v>
      </c>
      <c r="E393" t="str">
        <f t="shared" si="60"/>
        <v>/images/2/22/The_Flame%27s_GiftArt.jpg</v>
      </c>
      <c r="F393" t="s">
        <v>1613</v>
      </c>
      <c r="H393" s="3" t="s">
        <v>1693</v>
      </c>
      <c r="J393" t="s">
        <v>1995</v>
      </c>
      <c r="K393" t="s">
        <v>2972</v>
      </c>
      <c r="L393" t="str">
        <f t="shared" si="57"/>
        <v>/images/6/69/MuseumArt.jpg</v>
      </c>
      <c r="M393" t="s">
        <v>1992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6"/>
        <v>5</v>
      </c>
      <c r="P393">
        <f t="shared" si="54"/>
        <v>6</v>
      </c>
      <c r="S393" t="str">
        <f>INDEX(Illustrators!C:C,MATCH(SUBSTITUTE(LOWER(H393)," ",""),Illustrators!G:G,0))</f>
        <v>Julien Delval</v>
      </c>
      <c r="W393" t="str">
        <f t="shared" si="58"/>
        <v>{ id:"museum", illustrator:"Julien Delval" },</v>
      </c>
    </row>
    <row r="394" spans="1:23" x14ac:dyDescent="0.25">
      <c r="A394" t="s">
        <v>3657</v>
      </c>
      <c r="B394">
        <f t="shared" si="53"/>
        <v>45</v>
      </c>
      <c r="C394">
        <f t="shared" si="59"/>
        <v>84</v>
      </c>
      <c r="E394" t="str">
        <f t="shared" si="60"/>
        <v>/images/7/73/The_Forest%27s_GiftArt.jpg</v>
      </c>
      <c r="F394" t="s">
        <v>1613</v>
      </c>
      <c r="H394" s="3" t="s">
        <v>1694</v>
      </c>
      <c r="J394" t="s">
        <v>1994</v>
      </c>
      <c r="K394" t="s">
        <v>2973</v>
      </c>
      <c r="L394" t="str">
        <f t="shared" si="57"/>
        <v>/images/2/23/ObeliskArt.jpg</v>
      </c>
      <c r="M394" t="s">
        <v>1993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6"/>
        <v>9</v>
      </c>
      <c r="P394">
        <f t="shared" si="54"/>
        <v>7</v>
      </c>
      <c r="S394" t="str">
        <f>INDEX(Illustrators!C:C,MATCH(SUBSTITUTE(LOWER(H394)," ",""),Illustrators!G:G,0))</f>
        <v>Donald Crank</v>
      </c>
      <c r="W394" t="str">
        <f t="shared" si="58"/>
        <v>{ id:"obelisk", illustrator:"Donald Crank" },</v>
      </c>
    </row>
    <row r="395" spans="1:23" x14ac:dyDescent="0.25">
      <c r="A395" t="s">
        <v>3658</v>
      </c>
      <c r="B395">
        <f t="shared" si="53"/>
        <v>43</v>
      </c>
      <c r="C395">
        <f t="shared" si="59"/>
        <v>80</v>
      </c>
      <c r="E395" t="str">
        <f t="shared" si="60"/>
        <v>/images/c/cd/The_Moon%27s_GiftArt.jpg</v>
      </c>
      <c r="F395" t="s">
        <v>1613</v>
      </c>
      <c r="H395" s="3" t="s">
        <v>1695</v>
      </c>
      <c r="J395" t="s">
        <v>1924</v>
      </c>
      <c r="K395" t="s">
        <v>2974</v>
      </c>
      <c r="L395" t="str">
        <f t="shared" si="57"/>
        <v>/images/c/c6/OrchardArt.jpg</v>
      </c>
      <c r="M395" t="s">
        <v>1923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6"/>
        <v>6</v>
      </c>
      <c r="P395">
        <f t="shared" si="54"/>
        <v>7</v>
      </c>
      <c r="S395" t="str">
        <f>INDEX(Illustrators!C:C,MATCH(SUBSTITUTE(LOWER(H395)," ",""),Illustrators!G:G,0))</f>
        <v>Lynell Ingram</v>
      </c>
      <c r="W395" t="str">
        <f t="shared" si="58"/>
        <v>{ id:"orchard", illustrator:"Lynell Ingram" },</v>
      </c>
    </row>
    <row r="396" spans="1:23" x14ac:dyDescent="0.25">
      <c r="A396" t="s">
        <v>3659</v>
      </c>
      <c r="B396">
        <f t="shared" si="53"/>
        <v>47</v>
      </c>
      <c r="C396">
        <f t="shared" si="59"/>
        <v>88</v>
      </c>
      <c r="E396" t="str">
        <f t="shared" si="60"/>
        <v>/images/5/53/The_Mountain%27s_GiftArt.jpg</v>
      </c>
      <c r="F396" t="s">
        <v>1613</v>
      </c>
      <c r="H396" s="3" t="s">
        <v>1696</v>
      </c>
      <c r="J396" t="s">
        <v>1999</v>
      </c>
      <c r="K396" t="s">
        <v>2975</v>
      </c>
      <c r="L396" t="str">
        <f t="shared" si="57"/>
        <v>/images/1/12/PalaceArt.jpg</v>
      </c>
      <c r="M396" t="s">
        <v>1996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6"/>
        <v>6</v>
      </c>
      <c r="P396">
        <f t="shared" si="54"/>
        <v>6</v>
      </c>
      <c r="S396" t="str">
        <f>INDEX(Illustrators!C:C,MATCH(SUBSTITUTE(LOWER(H396)," ",""),Illustrators!G:G,0))</f>
        <v>Mark Poole</v>
      </c>
      <c r="W396" t="str">
        <f t="shared" si="58"/>
        <v>{ id:"palace", illustrator:"Mark Poole" },</v>
      </c>
    </row>
    <row r="397" spans="1:23" x14ac:dyDescent="0.25">
      <c r="A397" t="s">
        <v>3660</v>
      </c>
      <c r="B397">
        <f t="shared" si="53"/>
        <v>44</v>
      </c>
      <c r="C397">
        <f t="shared" si="59"/>
        <v>82</v>
      </c>
      <c r="E397" t="str">
        <f t="shared" si="60"/>
        <v>/images/3/33/The_River%27s_GiftArt.jpg</v>
      </c>
      <c r="F397" t="s">
        <v>1613</v>
      </c>
      <c r="H397" s="3" t="s">
        <v>1697</v>
      </c>
      <c r="J397" t="s">
        <v>2006</v>
      </c>
      <c r="K397" t="s">
        <v>2976</v>
      </c>
      <c r="L397" t="str">
        <f t="shared" si="57"/>
        <v>/images/5/54/TombArt.jpg</v>
      </c>
      <c r="M397" t="s">
        <v>2005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6"/>
        <v>5</v>
      </c>
      <c r="P397">
        <f t="shared" si="54"/>
        <v>4</v>
      </c>
      <c r="S397" t="str">
        <f>INDEX(Illustrators!C:C,MATCH(SUBSTITUTE(LOWER(H397)," ",""),Illustrators!G:G,0))</f>
        <v>Martin Hoffmann</v>
      </c>
      <c r="W397" t="str">
        <f t="shared" si="58"/>
        <v>{ id:"tomb", illustrator:"Martin Hoffmann" },</v>
      </c>
    </row>
    <row r="398" spans="1:23" x14ac:dyDescent="0.25">
      <c r="A398" t="s">
        <v>3661</v>
      </c>
      <c r="B398">
        <f t="shared" si="53"/>
        <v>42</v>
      </c>
      <c r="C398">
        <f t="shared" si="59"/>
        <v>78</v>
      </c>
      <c r="E398" t="str">
        <f t="shared" si="60"/>
        <v>/images/8/88/The_Sea%27s_GiftArt.jpg</v>
      </c>
      <c r="F398" t="s">
        <v>1613</v>
      </c>
      <c r="H398" s="3" t="s">
        <v>1698</v>
      </c>
      <c r="J398" t="s">
        <v>2007</v>
      </c>
      <c r="K398" t="s">
        <v>2977</v>
      </c>
      <c r="L398" t="str">
        <f t="shared" si="57"/>
        <v>/images/2/2f/TowerArt.jpg</v>
      </c>
      <c r="M398" t="s">
        <v>2004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6"/>
        <v>4</v>
      </c>
      <c r="P398">
        <f t="shared" si="54"/>
        <v>5</v>
      </c>
      <c r="S398" t="str">
        <f>INDEX(Illustrators!C:C,MATCH(SUBSTITUTE(LOWER(H398)," ",""),Illustrators!G:G,0))</f>
        <v>Claus Stephan</v>
      </c>
      <c r="W398" t="str">
        <f t="shared" si="58"/>
        <v>{ id:"tower", illustrator:"Claus Stephan" },</v>
      </c>
    </row>
    <row r="399" spans="1:23" x14ac:dyDescent="0.25">
      <c r="A399" t="s">
        <v>3662</v>
      </c>
      <c r="B399">
        <f t="shared" si="53"/>
        <v>42</v>
      </c>
      <c r="C399">
        <f t="shared" si="59"/>
        <v>78</v>
      </c>
      <c r="E399" t="str">
        <f t="shared" si="60"/>
        <v>/images/b/bc/The_Sky%27s_GiftArt.jpg</v>
      </c>
      <c r="F399" t="s">
        <v>1613</v>
      </c>
      <c r="H399" s="3" t="s">
        <v>1699</v>
      </c>
      <c r="I399" s="3" t="s">
        <v>2010</v>
      </c>
      <c r="J399" t="s">
        <v>2013</v>
      </c>
      <c r="K399" t="s">
        <v>2978</v>
      </c>
      <c r="L399" t="str">
        <f t="shared" si="57"/>
        <v>/images/c/cb/Triumphal_ArchArt.jpg</v>
      </c>
      <c r="M399" t="s">
        <v>2012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6"/>
        <v>15</v>
      </c>
      <c r="P399">
        <f t="shared" si="54"/>
        <v>13</v>
      </c>
      <c r="S399" t="str">
        <f>INDEX(Illustrators!C:C,MATCH(SUBSTITUTE(LOWER(H399)," ",""),Illustrators!G:G,0))</f>
        <v>Claus Stephan</v>
      </c>
      <c r="W399" t="str">
        <f t="shared" si="58"/>
        <v>{ id:"triumphalarch", illustrator:"Claus Stephan" },</v>
      </c>
    </row>
    <row r="400" spans="1:23" x14ac:dyDescent="0.25">
      <c r="A400" t="s">
        <v>3663</v>
      </c>
      <c r="B400">
        <f t="shared" si="53"/>
        <v>42</v>
      </c>
      <c r="C400">
        <f t="shared" si="59"/>
        <v>78</v>
      </c>
      <c r="E400" t="str">
        <f t="shared" si="60"/>
        <v>/images/f/f1/The_Sun%27s_GiftArt.jpg</v>
      </c>
      <c r="F400" t="s">
        <v>1613</v>
      </c>
      <c r="H400" s="3" t="s">
        <v>1700</v>
      </c>
      <c r="J400" t="s">
        <v>2015</v>
      </c>
      <c r="K400" t="s">
        <v>2979</v>
      </c>
      <c r="L400" t="str">
        <f t="shared" si="57"/>
        <v>/images/8/8d/WallArt.jpg</v>
      </c>
      <c r="M400" t="s">
        <v>2014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6"/>
        <v>7</v>
      </c>
      <c r="P400">
        <f t="shared" si="54"/>
        <v>4</v>
      </c>
      <c r="S400" t="str">
        <f>INDEX(Illustrators!C:C,MATCH(SUBSTITUTE(LOWER(H400)," ",""),Illustrators!G:G,0))</f>
        <v>Joshua Stewart</v>
      </c>
      <c r="W400" t="str">
        <f t="shared" si="58"/>
        <v>{ id:"wall", illustrator:"Joshua Stewart" },</v>
      </c>
    </row>
    <row r="401" spans="1:23" x14ac:dyDescent="0.25">
      <c r="A401" t="s">
        <v>3664</v>
      </c>
      <c r="B401">
        <f t="shared" si="53"/>
        <v>44</v>
      </c>
      <c r="C401">
        <f t="shared" si="59"/>
        <v>82</v>
      </c>
      <c r="E401" t="str">
        <f t="shared" si="60"/>
        <v>/images/c/c5/The_Swamp%27s_GiftArt.jpg</v>
      </c>
      <c r="F401" t="s">
        <v>1613</v>
      </c>
      <c r="H401" s="3" t="s">
        <v>1701</v>
      </c>
      <c r="I401" s="3" t="s">
        <v>2055</v>
      </c>
      <c r="J401" t="s">
        <v>2017</v>
      </c>
      <c r="K401" t="s">
        <v>2980</v>
      </c>
      <c r="L401" t="str">
        <f t="shared" si="57"/>
        <v>/images/0/09/Wolf_DenArt.jpg</v>
      </c>
      <c r="M401" t="s">
        <v>2016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6"/>
        <v>17</v>
      </c>
      <c r="P401">
        <f t="shared" si="54"/>
        <v>7</v>
      </c>
      <c r="S401" t="str">
        <f>INDEX(Illustrators!C:C,MATCH(SUBSTITUTE(LOWER(H401)," ",""),Illustrators!G:G,0))</f>
        <v>Kendra Dodsworth</v>
      </c>
      <c r="W401" t="str">
        <f t="shared" si="58"/>
        <v>{ id:"wolfden", illustrator:"Kendra Dodsworth" },</v>
      </c>
    </row>
    <row r="402" spans="1:23" x14ac:dyDescent="0.25">
      <c r="A402" t="s">
        <v>3665</v>
      </c>
      <c r="B402">
        <f t="shared" si="53"/>
        <v>43</v>
      </c>
      <c r="C402">
        <f t="shared" si="59"/>
        <v>80</v>
      </c>
      <c r="E402" t="str">
        <f t="shared" si="60"/>
        <v>/images/f/f4/The_Wind%27s_GiftArt.jpg</v>
      </c>
      <c r="F402" t="s">
        <v>2164</v>
      </c>
      <c r="H402" s="3" t="s">
        <v>1702</v>
      </c>
      <c r="I402" s="3" t="s">
        <v>2124</v>
      </c>
      <c r="J402" t="s">
        <v>2288</v>
      </c>
      <c r="K402" t="s">
        <v>2229</v>
      </c>
      <c r="L402" t="str">
        <f t="shared" si="57"/>
        <v>/images/3/32/Humble_CastleArt.jpg</v>
      </c>
      <c r="O402">
        <f t="shared" si="56"/>
        <v>15</v>
      </c>
      <c r="P402">
        <f t="shared" si="54"/>
        <v>12</v>
      </c>
      <c r="S402" t="str">
        <f>INDEX(Illustrators!C:C,MATCH(SUBSTITUTE(LOWER(H402)," ",""),Illustrators!G:G,0))</f>
        <v>Julien Delval</v>
      </c>
      <c r="W402" t="str">
        <f t="shared" si="58"/>
        <v>{ id:"humblecastle", illustrator:"Julien Delval" },</v>
      </c>
    </row>
    <row r="403" spans="1:23" x14ac:dyDescent="0.25">
      <c r="A403" t="s">
        <v>3666</v>
      </c>
      <c r="B403">
        <f t="shared" si="53"/>
        <v>27</v>
      </c>
      <c r="C403">
        <f t="shared" si="59"/>
        <v>50</v>
      </c>
      <c r="E403" t="str">
        <f t="shared" si="60"/>
        <v>/images/2/23/WarArt.jpg</v>
      </c>
      <c r="H403" s="3" t="s">
        <v>1703</v>
      </c>
      <c r="I403" s="3" t="s">
        <v>2125</v>
      </c>
      <c r="J403" t="s">
        <v>2231</v>
      </c>
      <c r="K403" t="s">
        <v>2230</v>
      </c>
      <c r="L403" t="str">
        <f t="shared" si="57"/>
        <v>/images/1/1b/Crumbling_CastleArt.jpg</v>
      </c>
      <c r="O403">
        <f t="shared" si="56"/>
        <v>15</v>
      </c>
      <c r="P403">
        <f t="shared" si="54"/>
        <v>15</v>
      </c>
      <c r="S403" t="str">
        <f>INDEX(Illustrators!C:C,MATCH(SUBSTITUTE(LOWER(H403)," ",""),Illustrators!G:G,0))</f>
        <v>Julien Delval</v>
      </c>
      <c r="W403" t="str">
        <f t="shared" si="58"/>
        <v>{ id:"crumblingcastle", illustrator:"Julien Delval" },</v>
      </c>
    </row>
    <row r="404" spans="1:23" x14ac:dyDescent="0.25">
      <c r="A404" t="s">
        <v>3667</v>
      </c>
      <c r="B404">
        <f t="shared" si="53"/>
        <v>41</v>
      </c>
      <c r="C404">
        <f t="shared" si="59"/>
        <v>78</v>
      </c>
      <c r="E404" t="str">
        <f t="shared" si="60"/>
        <v>/images/e/e2/Candlestick_MakerArt.jpg</v>
      </c>
      <c r="H404" s="3" t="s">
        <v>1704</v>
      </c>
      <c r="I404" s="3" t="s">
        <v>2126</v>
      </c>
      <c r="J404" t="s">
        <v>2233</v>
      </c>
      <c r="K404" t="s">
        <v>2232</v>
      </c>
      <c r="L404" t="str">
        <f t="shared" si="57"/>
        <v>/images/2/26/Small_CastleArt.jpg</v>
      </c>
      <c r="O404">
        <f t="shared" si="56"/>
        <v>13</v>
      </c>
      <c r="P404">
        <f t="shared" si="54"/>
        <v>11</v>
      </c>
      <c r="S404" t="str">
        <f>INDEX(Illustrators!C:C,MATCH(SUBSTITUTE(LOWER(H404)," ",""),Illustrators!G:G,0))</f>
        <v>Julien Delval</v>
      </c>
      <c r="W404" t="str">
        <f t="shared" si="58"/>
        <v>{ id:"smallcastle", illustrator:"Julien Delval" },</v>
      </c>
    </row>
    <row r="405" spans="1:23" x14ac:dyDescent="0.25">
      <c r="A405" t="s">
        <v>3668</v>
      </c>
      <c r="B405">
        <f t="shared" si="53"/>
        <v>35</v>
      </c>
      <c r="C405">
        <f t="shared" si="59"/>
        <v>66</v>
      </c>
      <c r="E405" t="str">
        <f t="shared" si="60"/>
        <v>/images/d/d9/MasterpieceArt.jpg</v>
      </c>
      <c r="H405" s="3" t="s">
        <v>1705</v>
      </c>
      <c r="I405" s="3" t="s">
        <v>2127</v>
      </c>
      <c r="J405" t="s">
        <v>2235</v>
      </c>
      <c r="K405" t="s">
        <v>2234</v>
      </c>
      <c r="L405" t="str">
        <f t="shared" si="57"/>
        <v>/images/a/a8/Haunted_CastleArt.jpg</v>
      </c>
      <c r="O405">
        <f t="shared" si="56"/>
        <v>13</v>
      </c>
      <c r="P405">
        <f t="shared" si="54"/>
        <v>13</v>
      </c>
      <c r="S405" t="str">
        <f>INDEX(Illustrators!C:C,MATCH(SUBSTITUTE(LOWER(H405)," ",""),Illustrators!G:G,0))</f>
        <v>Julien Delval</v>
      </c>
      <c r="W405" t="str">
        <f t="shared" si="58"/>
        <v>{ id:"hauntedcastle", illustrator:"Julien Delval" },</v>
      </c>
    </row>
    <row r="406" spans="1:23" x14ac:dyDescent="0.25">
      <c r="A406" t="s">
        <v>3669</v>
      </c>
      <c r="B406">
        <f t="shared" si="53"/>
        <v>38</v>
      </c>
      <c r="C406">
        <f t="shared" si="59"/>
        <v>72</v>
      </c>
      <c r="E406" t="str">
        <f t="shared" si="60"/>
        <v>/images/a/a6/Royal_CarriageArt.jpg</v>
      </c>
      <c r="H406" s="3" t="s">
        <v>1706</v>
      </c>
      <c r="I406" s="3" t="s">
        <v>2128</v>
      </c>
      <c r="J406" t="s">
        <v>2237</v>
      </c>
      <c r="K406" t="s">
        <v>2236</v>
      </c>
      <c r="L406" t="str">
        <f t="shared" si="57"/>
        <v>/images/5/5f/Opulent_CastleArt.jpg</v>
      </c>
      <c r="O406">
        <f t="shared" si="56"/>
        <v>17</v>
      </c>
      <c r="P406">
        <f t="shared" si="54"/>
        <v>13</v>
      </c>
      <c r="S406" t="str">
        <f>INDEX(Illustrators!C:C,MATCH(SUBSTITUTE(LOWER(H406)," ",""),Illustrators!G:G,0))</f>
        <v>Julien Delval</v>
      </c>
      <c r="W406" t="str">
        <f t="shared" si="58"/>
        <v>{ id:"opulentcastle", illustrator:"Julien Delval" },</v>
      </c>
    </row>
    <row r="407" spans="1:23" x14ac:dyDescent="0.25">
      <c r="A407" t="s">
        <v>3670</v>
      </c>
      <c r="B407">
        <f t="shared" si="53"/>
        <v>33</v>
      </c>
      <c r="C407">
        <f t="shared" si="59"/>
        <v>62</v>
      </c>
      <c r="E407" t="str">
        <f t="shared" si="60"/>
        <v>/images/a/a7/GladiatorArt.jpg</v>
      </c>
      <c r="H407" s="3" t="s">
        <v>1707</v>
      </c>
      <c r="I407" s="3" t="s">
        <v>2129</v>
      </c>
      <c r="J407" t="s">
        <v>2239</v>
      </c>
      <c r="K407" t="s">
        <v>2238</v>
      </c>
      <c r="L407" t="str">
        <f t="shared" si="57"/>
        <v>/images/3/3b/Sprawling_CastleArt.jpg</v>
      </c>
      <c r="O407">
        <f t="shared" si="56"/>
        <v>16</v>
      </c>
      <c r="P407">
        <f t="shared" si="54"/>
        <v>15</v>
      </c>
      <c r="S407" t="str">
        <f>INDEX(Illustrators!C:C,MATCH(SUBSTITUTE(LOWER(H407)," ",""),Illustrators!G:G,0))</f>
        <v>Julien Delval</v>
      </c>
      <c r="W407" t="str">
        <f t="shared" si="58"/>
        <v>{ id:"sprawlingcastle", illustrator:"Julien Delval" },</v>
      </c>
    </row>
    <row r="408" spans="1:23" x14ac:dyDescent="0.25">
      <c r="A408" t="s">
        <v>3671</v>
      </c>
      <c r="B408">
        <f t="shared" si="53"/>
        <v>31</v>
      </c>
      <c r="C408">
        <f t="shared" si="59"/>
        <v>58</v>
      </c>
      <c r="E408" t="str">
        <f t="shared" si="60"/>
        <v>/images/f/fd/FortuneArt.jpg</v>
      </c>
      <c r="H408" s="3" t="s">
        <v>1708</v>
      </c>
      <c r="I408" s="3" t="s">
        <v>2130</v>
      </c>
      <c r="J408" t="s">
        <v>2240</v>
      </c>
      <c r="K408" t="s">
        <v>2259</v>
      </c>
      <c r="L408" t="str">
        <f t="shared" si="57"/>
        <v>/images/3/30/Grand_CastleArt.jpg</v>
      </c>
      <c r="O408">
        <f t="shared" si="56"/>
        <v>13</v>
      </c>
      <c r="P408">
        <f t="shared" si="54"/>
        <v>11</v>
      </c>
      <c r="S408" t="str">
        <f>INDEX(Illustrators!C:C,MATCH(SUBSTITUTE(LOWER(H408)," ",""),Illustrators!G:G,0))</f>
        <v>Julien Delval</v>
      </c>
      <c r="W408" t="str">
        <f t="shared" si="58"/>
        <v>{ id:"grandcastle", illustrator:"Julien Delval" },</v>
      </c>
    </row>
    <row r="409" spans="1:23" x14ac:dyDescent="0.25">
      <c r="A409" t="s">
        <v>3672</v>
      </c>
      <c r="B409">
        <f t="shared" ref="B409:B472" si="61">FIND("src=""",A409)+LEN("src=""")-1</f>
        <v>32</v>
      </c>
      <c r="C409">
        <f t="shared" si="59"/>
        <v>60</v>
      </c>
      <c r="E409" t="str">
        <f t="shared" si="60"/>
        <v>/images/0/09/Wolf_DenArt.jpg</v>
      </c>
      <c r="H409" s="3" t="s">
        <v>2247</v>
      </c>
      <c r="I409" s="3" t="s">
        <v>2131</v>
      </c>
      <c r="J409" t="s">
        <v>2242</v>
      </c>
      <c r="K409" t="s">
        <v>2241</v>
      </c>
      <c r="L409" t="str">
        <f t="shared" si="57"/>
        <v>/images/c/c1/King%27s_CastleArt.jpg</v>
      </c>
      <c r="O409">
        <f t="shared" si="56"/>
        <v>13</v>
      </c>
      <c r="P409">
        <f t="shared" si="54"/>
        <v>11</v>
      </c>
      <c r="S409" t="str">
        <f>INDEX(Illustrators!C:C,MATCH(SUBSTITUTE(LOWER(H409)," ",""),Illustrators!G:G,0))</f>
        <v>Julien Delval</v>
      </c>
      <c r="W409" t="str">
        <f t="shared" si="58"/>
        <v>{ id:"kingscastle", illustrator:"Julien Delval" },</v>
      </c>
    </row>
    <row r="410" spans="1:23" x14ac:dyDescent="0.25">
      <c r="A410" t="s">
        <v>3673</v>
      </c>
      <c r="B410">
        <f t="shared" si="61"/>
        <v>34</v>
      </c>
      <c r="C410">
        <f t="shared" si="59"/>
        <v>70</v>
      </c>
      <c r="E410" t="str">
        <f t="shared" si="60"/>
        <v>/images/f/fd/PossessionArt.jpg</v>
      </c>
      <c r="G410" t="s">
        <v>1634</v>
      </c>
      <c r="H410" s="3" t="s">
        <v>1709</v>
      </c>
      <c r="J410" t="s">
        <v>2057</v>
      </c>
      <c r="K410" t="s">
        <v>2161</v>
      </c>
      <c r="L410" t="str">
        <f t="shared" si="57"/>
        <v>/images/a/a3/DruidArt.jpg</v>
      </c>
      <c r="O410">
        <f t="shared" si="56"/>
        <v>6</v>
      </c>
      <c r="P410">
        <f t="shared" si="54"/>
        <v>5</v>
      </c>
      <c r="S410" t="str">
        <f>INDEX(Illustrators!C:C,MATCH(SUBSTITUTE(LOWER(H410)," ",""),Illustrators!G:G,0))</f>
        <v>Grant Hansen</v>
      </c>
      <c r="W410" t="str">
        <f t="shared" si="58"/>
        <v>{ id:"druid", illustrator:"Grant Hansen" },</v>
      </c>
    </row>
    <row r="411" spans="1:23" x14ac:dyDescent="0.25">
      <c r="A411" t="s">
        <v>3674</v>
      </c>
      <c r="B411">
        <f t="shared" si="61"/>
        <v>34</v>
      </c>
      <c r="C411">
        <f t="shared" si="59"/>
        <v>70</v>
      </c>
      <c r="E411" t="str">
        <f t="shared" si="60"/>
        <v>/images/0/0d/MountebankArt.jpg</v>
      </c>
      <c r="H411" s="3" t="s">
        <v>1710</v>
      </c>
      <c r="I411" s="3" t="s">
        <v>2087</v>
      </c>
      <c r="J411" t="s">
        <v>2082</v>
      </c>
      <c r="K411" t="s">
        <v>2081</v>
      </c>
      <c r="L411" t="str">
        <f t="shared" si="57"/>
        <v>/images/b/b8/Faithful_HoundArt.jpg</v>
      </c>
      <c r="O411">
        <f t="shared" si="56"/>
        <v>12</v>
      </c>
      <c r="P411">
        <f t="shared" si="54"/>
        <v>13</v>
      </c>
      <c r="S411" t="str">
        <f>INDEX(Illustrators!C:C,MATCH(SUBSTITUTE(LOWER(H411)," ",""),Illustrators!G:G,0))</f>
        <v>Lynell Ingram</v>
      </c>
      <c r="W411" t="str">
        <f t="shared" si="58"/>
        <v>{ id:"faithfulhound", illustrator:"Lynell Ingram" },</v>
      </c>
    </row>
    <row r="412" spans="1:23" x14ac:dyDescent="0.25">
      <c r="A412" t="s">
        <v>3675</v>
      </c>
      <c r="B412">
        <f t="shared" si="61"/>
        <v>42</v>
      </c>
      <c r="C412">
        <f t="shared" si="59"/>
        <v>80</v>
      </c>
      <c r="E412" t="str">
        <f t="shared" si="60"/>
        <v>/images/a/ae/Jack_of_all_TradesArt.jpg</v>
      </c>
      <c r="H412" s="3" t="s">
        <v>1711</v>
      </c>
      <c r="J412" t="s">
        <v>2086</v>
      </c>
      <c r="K412" t="s">
        <v>2085</v>
      </c>
      <c r="L412" t="str">
        <f t="shared" si="57"/>
        <v>/images/d/d6/GuardianArt.jpg</v>
      </c>
      <c r="O412">
        <f t="shared" si="56"/>
        <v>9</v>
      </c>
      <c r="P412">
        <f t="shared" si="54"/>
        <v>8</v>
      </c>
      <c r="S412" t="str">
        <f>INDEX(Illustrators!C:C,MATCH(SUBSTITUTE(LOWER(H412)," ",""),Illustrators!G:G,0))</f>
        <v>Martin Hoffmann</v>
      </c>
      <c r="W412" t="str">
        <f t="shared" si="58"/>
        <v>{ id:"guardian", illustrator:"Martin Hoffmann" },</v>
      </c>
    </row>
    <row r="413" spans="1:23" x14ac:dyDescent="0.25">
      <c r="A413" t="s">
        <v>3676</v>
      </c>
      <c r="B413">
        <f t="shared" si="61"/>
        <v>28</v>
      </c>
      <c r="C413">
        <f t="shared" si="59"/>
        <v>52</v>
      </c>
      <c r="E413" t="str">
        <f t="shared" si="60"/>
        <v>/images/b/b9/MintArt.jpg</v>
      </c>
      <c r="H413" s="3" t="s">
        <v>1712</v>
      </c>
      <c r="J413" t="s">
        <v>2090</v>
      </c>
      <c r="K413" t="s">
        <v>2089</v>
      </c>
      <c r="L413" t="str">
        <f t="shared" si="57"/>
        <v>/images/6/64/MonasteryArt.jpg</v>
      </c>
      <c r="O413">
        <f t="shared" si="56"/>
        <v>9</v>
      </c>
      <c r="P413">
        <f t="shared" si="54"/>
        <v>9</v>
      </c>
      <c r="S413" t="str">
        <f>INDEX(Illustrators!C:C,MATCH(SUBSTITUTE(LOWER(H413)," ",""),Illustrators!G:G,0))</f>
        <v>Harald Lieske</v>
      </c>
      <c r="W413" t="str">
        <f t="shared" si="58"/>
        <v>{ id:"monastery", illustrator:"Harald Lieske" },</v>
      </c>
    </row>
    <row r="414" spans="1:23" x14ac:dyDescent="0.25">
      <c r="A414" t="s">
        <v>3677</v>
      </c>
      <c r="B414">
        <f t="shared" si="61"/>
        <v>36</v>
      </c>
      <c r="C414">
        <f t="shared" si="59"/>
        <v>68</v>
      </c>
      <c r="E414" t="str">
        <f t="shared" si="60"/>
        <v>/images/f/f8/Scrying_PoolArt.jpg</v>
      </c>
      <c r="H414" s="5" t="s">
        <v>1713</v>
      </c>
      <c r="J414" t="s">
        <v>2095</v>
      </c>
      <c r="K414" t="s">
        <v>3254</v>
      </c>
      <c r="L414" t="str">
        <f t="shared" si="57"/>
        <v>/images/5/58/PixieArt.jpg</v>
      </c>
      <c r="M414" t="s">
        <v>2260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6"/>
        <v>5</v>
      </c>
      <c r="P414">
        <f t="shared" si="54"/>
        <v>5</v>
      </c>
      <c r="S414" t="str">
        <f>INDEX(Illustrators!C:C,MATCH(SUBSTITUTE(LOWER(H414)," ",""),Illustrators!G:G,0))</f>
        <v>Claus Stephan</v>
      </c>
      <c r="W414" t="str">
        <f t="shared" si="58"/>
        <v>{ id:"pixie", illustrator:"Claus Stephan" },</v>
      </c>
    </row>
    <row r="415" spans="1:23" x14ac:dyDescent="0.25">
      <c r="A415" t="s">
        <v>3678</v>
      </c>
      <c r="B415">
        <f t="shared" si="61"/>
        <v>30</v>
      </c>
      <c r="C415">
        <f t="shared" si="59"/>
        <v>62</v>
      </c>
      <c r="E415" t="str">
        <f t="shared" si="60"/>
        <v>/images/b/b0/HamletArt.jpg</v>
      </c>
      <c r="H415" s="5" t="s">
        <v>1714</v>
      </c>
      <c r="J415" t="s">
        <v>2112</v>
      </c>
      <c r="K415" t="s">
        <v>3255</v>
      </c>
      <c r="L415" t="str">
        <f t="shared" si="57"/>
        <v>/images/4/46/TrackerArt.jpg</v>
      </c>
      <c r="M415" t="s">
        <v>2261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6"/>
        <v>8</v>
      </c>
      <c r="P415">
        <f t="shared" si="54"/>
        <v>7</v>
      </c>
      <c r="S415" t="str">
        <f>INDEX(Illustrators!C:C,MATCH(SUBSTITUTE(LOWER(H415)," ",""),Illustrators!G:G,0))</f>
        <v>Martin Hoffmann</v>
      </c>
      <c r="W415" t="str">
        <f t="shared" si="58"/>
        <v>{ id:"tracker", illustrator:"Martin Hoffmann" },</v>
      </c>
    </row>
    <row r="416" spans="1:23" x14ac:dyDescent="0.25">
      <c r="A416" t="s">
        <v>3679</v>
      </c>
      <c r="B416">
        <f t="shared" si="61"/>
        <v>37</v>
      </c>
      <c r="C416">
        <f t="shared" si="59"/>
        <v>76</v>
      </c>
      <c r="E416" t="str">
        <f t="shared" si="60"/>
        <v>/images/6/65/Hunting_PartyArt.jpg</v>
      </c>
      <c r="H416" s="3" t="s">
        <v>1715</v>
      </c>
      <c r="J416" t="s">
        <v>2063</v>
      </c>
      <c r="K416" t="s">
        <v>2062</v>
      </c>
      <c r="L416" t="str">
        <f t="shared" si="57"/>
        <v>/images/d/d8/ChangelingArt.jpg</v>
      </c>
      <c r="O416">
        <f t="shared" si="56"/>
        <v>9</v>
      </c>
      <c r="P416">
        <f t="shared" ref="P416:P479" si="62">LEN(H416)</f>
        <v>10</v>
      </c>
      <c r="S416" t="str">
        <f>INDEX(Illustrators!C:C,MATCH(SUBSTITUTE(LOWER(H416)," ",""),Illustrators!G:G,0))</f>
        <v>Jason Slavin</v>
      </c>
      <c r="W416" t="str">
        <f t="shared" si="58"/>
        <v>{ id:"changeling", illustrator:"Jason Slavin" },</v>
      </c>
    </row>
    <row r="417" spans="1:23" x14ac:dyDescent="0.25">
      <c r="A417" t="s">
        <v>3680</v>
      </c>
      <c r="B417">
        <f t="shared" si="61"/>
        <v>38</v>
      </c>
      <c r="C417">
        <f t="shared" si="59"/>
        <v>78</v>
      </c>
      <c r="E417" t="str">
        <f t="shared" si="60"/>
        <v>/images/2/2b/Border_VillageArt.jpg</v>
      </c>
      <c r="H417" s="5" t="s">
        <v>1716</v>
      </c>
      <c r="J417" t="s">
        <v>1544</v>
      </c>
      <c r="K417" t="s">
        <v>3256</v>
      </c>
      <c r="L417" t="str">
        <f t="shared" si="57"/>
        <v>/images/e/e3/FoolArt.jpg</v>
      </c>
      <c r="M417" t="s">
        <v>2295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6"/>
        <v>5</v>
      </c>
      <c r="P417">
        <f t="shared" si="62"/>
        <v>4</v>
      </c>
      <c r="S417" t="str">
        <f>INDEX(Illustrators!C:C,MATCH(SUBSTITUTE(LOWER(H417)," ",""),Illustrators!G:G,0))</f>
        <v>Claus Stephan</v>
      </c>
      <c r="W417" t="str">
        <f t="shared" si="58"/>
        <v>{ id:"fool", illustrator:"Claus Stephan" },</v>
      </c>
    </row>
    <row r="418" spans="1:23" x14ac:dyDescent="0.25">
      <c r="A418" t="s">
        <v>3681</v>
      </c>
      <c r="B418">
        <f t="shared" si="61"/>
        <v>35</v>
      </c>
      <c r="C418">
        <f t="shared" si="59"/>
        <v>72</v>
      </c>
      <c r="E418" t="str">
        <f t="shared" si="60"/>
        <v>/images/8/80/Junk_DealerArt.jpg</v>
      </c>
      <c r="H418" s="3" t="s">
        <v>1717</v>
      </c>
      <c r="I418" s="3" t="s">
        <v>2091</v>
      </c>
      <c r="J418" t="s">
        <v>2084</v>
      </c>
      <c r="K418" t="s">
        <v>2083</v>
      </c>
      <c r="L418" t="str">
        <f t="shared" si="57"/>
        <v>/images/e/ed/Ghost_TownArt.jpg</v>
      </c>
      <c r="O418">
        <f t="shared" si="56"/>
        <v>13</v>
      </c>
      <c r="P418">
        <f t="shared" si="62"/>
        <v>9</v>
      </c>
      <c r="S418" t="str">
        <f>INDEX(Illustrators!C:C,MATCH(SUBSTITUTE(LOWER(H418)," ",""),Illustrators!G:G,0))</f>
        <v>Marcel-André Casasola Merkle</v>
      </c>
      <c r="W418" t="str">
        <f t="shared" si="58"/>
        <v>{ id:"ghosttown", illustrator:"Marcel-André Casasola Merkle" },</v>
      </c>
    </row>
    <row r="419" spans="1:23" x14ac:dyDescent="0.25">
      <c r="A419" t="s">
        <v>3682</v>
      </c>
      <c r="B419">
        <f t="shared" si="61"/>
        <v>31</v>
      </c>
      <c r="C419">
        <f t="shared" si="59"/>
        <v>64</v>
      </c>
      <c r="E419" t="str">
        <f t="shared" si="60"/>
        <v>/images/4/4d/RebuildArt.jpg</v>
      </c>
      <c r="H419" s="3" t="s">
        <v>1718</v>
      </c>
      <c r="J419" t="s">
        <v>1632</v>
      </c>
      <c r="K419" t="s">
        <v>1857</v>
      </c>
      <c r="L419" t="str">
        <f t="shared" ref="L419:L450" si="63">IF(J419="","",IF(I419&lt;&gt;"", INDEX(E:E,MATCH("*"&amp;I419&amp;"*",E:E,0)),INDEX(E:E,MATCH("*"&amp;H419&amp;"Art*",E:E,0))))</f>
        <v>/images/8/8b/LeprechaunArt.jpg</v>
      </c>
      <c r="O419">
        <f t="shared" si="56"/>
        <v>10</v>
      </c>
      <c r="P419">
        <f t="shared" si="62"/>
        <v>10</v>
      </c>
      <c r="S419" t="str">
        <f>INDEX(Illustrators!C:C,MATCH(SUBSTITUTE(LOWER(H419)," ",""),Illustrators!G:G,0))</f>
        <v>Brian Brinlee</v>
      </c>
      <c r="W419" t="str">
        <f t="shared" si="58"/>
        <v>{ id:"leprechaun", illustrator:"Brian Brinlee" },</v>
      </c>
    </row>
    <row r="420" spans="1:23" x14ac:dyDescent="0.25">
      <c r="A420" t="s">
        <v>3683</v>
      </c>
      <c r="B420">
        <f t="shared" si="61"/>
        <v>34</v>
      </c>
      <c r="C420">
        <f t="shared" si="59"/>
        <v>70</v>
      </c>
      <c r="E420" t="str">
        <f t="shared" si="60"/>
        <v>/images/a/a5/JourneymanArt.jpg</v>
      </c>
      <c r="H420" s="3" t="s">
        <v>1719</v>
      </c>
      <c r="I420" s="3" t="s">
        <v>2094</v>
      </c>
      <c r="J420" t="s">
        <v>2093</v>
      </c>
      <c r="K420" t="s">
        <v>2092</v>
      </c>
      <c r="L420" t="str">
        <f t="shared" si="63"/>
        <v>/images/d/d3/Night_WatchmanArt.jpg</v>
      </c>
      <c r="O420">
        <f t="shared" si="56"/>
        <v>16</v>
      </c>
      <c r="P420">
        <f t="shared" si="62"/>
        <v>13</v>
      </c>
      <c r="S420" t="str">
        <f>INDEX(Illustrators!C:C,MATCH(SUBSTITUTE(LOWER(H420)," ",""),Illustrators!G:G,0))</f>
        <v>Elisa Cella</v>
      </c>
      <c r="W420" t="str">
        <f t="shared" si="58"/>
        <v>{ id:"nightwatchman", illustrator:"Elisa Cella" },</v>
      </c>
    </row>
    <row r="421" spans="1:23" x14ac:dyDescent="0.25">
      <c r="A421" t="s">
        <v>3684</v>
      </c>
      <c r="B421">
        <f t="shared" si="61"/>
        <v>35</v>
      </c>
      <c r="C421">
        <f t="shared" si="59"/>
        <v>72</v>
      </c>
      <c r="E421" t="str">
        <f t="shared" si="60"/>
        <v>/images/a/a1/BridgeTrollArt.jpg</v>
      </c>
      <c r="H421" s="5" t="s">
        <v>1720</v>
      </c>
      <c r="I421" s="3" t="s">
        <v>2101</v>
      </c>
      <c r="J421" t="s">
        <v>2102</v>
      </c>
      <c r="K421" t="s">
        <v>3257</v>
      </c>
      <c r="L421" t="str">
        <f t="shared" si="63"/>
        <v>/images/b/b3/Secret_CaveArt.jpg</v>
      </c>
      <c r="M421" t="s">
        <v>2262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6"/>
        <v>14</v>
      </c>
      <c r="P421">
        <f t="shared" si="62"/>
        <v>10</v>
      </c>
      <c r="S421" t="str">
        <f>INDEX(Illustrators!C:C,MATCH(SUBSTITUTE(LOWER(H421)," ",""),Illustrators!G:G,0))</f>
        <v>Ryan Laukat</v>
      </c>
      <c r="W421" t="str">
        <f t="shared" si="58"/>
        <v>{ id:"secretcave", illustrator:"Ryan Laukat" },</v>
      </c>
    </row>
    <row r="422" spans="1:23" x14ac:dyDescent="0.25">
      <c r="A422" t="s">
        <v>3685</v>
      </c>
      <c r="B422">
        <f t="shared" si="61"/>
        <v>36</v>
      </c>
      <c r="C422">
        <f t="shared" si="59"/>
        <v>74</v>
      </c>
      <c r="E422" t="str">
        <f t="shared" si="60"/>
        <v>/images/7/78/HauntedWoodsArt.jpg</v>
      </c>
      <c r="H422" s="3" t="s">
        <v>1721</v>
      </c>
      <c r="J422" t="s">
        <v>2058</v>
      </c>
      <c r="K422" t="s">
        <v>2056</v>
      </c>
      <c r="L422" t="str">
        <f t="shared" si="63"/>
        <v>/images/2/20/BardArt.jpg</v>
      </c>
      <c r="O422">
        <f t="shared" si="56"/>
        <v>5</v>
      </c>
      <c r="P422">
        <f t="shared" si="62"/>
        <v>4</v>
      </c>
      <c r="S422" t="str">
        <f>INDEX(Illustrators!C:C,MATCH(SUBSTITUTE(LOWER(H422)," ",""),Illustrators!G:G,0))</f>
        <v>Elisa Cella</v>
      </c>
      <c r="W422" t="str">
        <f t="shared" si="58"/>
        <v>{ id:"bard", illustrator:"Elisa Cella" },</v>
      </c>
    </row>
    <row r="423" spans="1:23" x14ac:dyDescent="0.25">
      <c r="A423" t="s">
        <v>3686</v>
      </c>
      <c r="B423">
        <f t="shared" si="61"/>
        <v>36</v>
      </c>
      <c r="C423">
        <f t="shared" si="59"/>
        <v>68</v>
      </c>
      <c r="E423" t="str">
        <f t="shared" si="60"/>
        <v>/images/c/c9/Chariot_RaceArt.jpg</v>
      </c>
      <c r="H423" s="3" t="s">
        <v>1722</v>
      </c>
      <c r="I423" s="3" t="s">
        <v>2064</v>
      </c>
      <c r="J423" t="s">
        <v>2103</v>
      </c>
      <c r="K423" t="s">
        <v>2175</v>
      </c>
      <c r="L423" t="str">
        <f t="shared" si="63"/>
        <v>/images/e/e5/Blessed_VillageArt.jpg</v>
      </c>
      <c r="O423">
        <f t="shared" si="56"/>
        <v>12</v>
      </c>
      <c r="P423">
        <f t="shared" si="62"/>
        <v>14</v>
      </c>
      <c r="S423" t="str">
        <f>INDEX(Illustrators!C:C,MATCH(SUBSTITUTE(LOWER(H423)," ",""),Illustrators!G:G,0))</f>
        <v>Brian Brinlee</v>
      </c>
      <c r="W423" t="str">
        <f t="shared" si="58"/>
        <v>{ id:"blessedvillage", illustrator:"Brian Brinlee" },</v>
      </c>
    </row>
    <row r="424" spans="1:23" x14ac:dyDescent="0.25">
      <c r="A424" t="s">
        <v>3687</v>
      </c>
      <c r="B424">
        <f t="shared" si="61"/>
        <v>38</v>
      </c>
      <c r="C424">
        <f t="shared" si="59"/>
        <v>72</v>
      </c>
      <c r="E424" t="str">
        <f t="shared" si="60"/>
        <v>/images/c/cf/Defiled_ShrineArt.jpg</v>
      </c>
      <c r="H424" s="5" t="s">
        <v>1723</v>
      </c>
      <c r="J424" t="s">
        <v>2065</v>
      </c>
      <c r="K424" t="s">
        <v>3258</v>
      </c>
      <c r="L424" t="str">
        <f t="shared" si="63"/>
        <v>/images/a/a7/CemeteryArt.jpg</v>
      </c>
      <c r="M424" t="s">
        <v>2264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6"/>
        <v>9</v>
      </c>
      <c r="P424">
        <f t="shared" si="62"/>
        <v>8</v>
      </c>
      <c r="S424" t="str">
        <f>INDEX(Illustrators!C:C,MATCH(SUBSTITUTE(LOWER(H424)," ",""),Illustrators!G:G,0))</f>
        <v>Marcel-André Casasola Merkle</v>
      </c>
      <c r="W424" t="str">
        <f t="shared" si="58"/>
        <v>{ id:"cemetery", illustrator:"Marcel-André Casasola Merkle" },</v>
      </c>
    </row>
    <row r="425" spans="1:23" x14ac:dyDescent="0.25">
      <c r="A425" t="s">
        <v>3688</v>
      </c>
      <c r="B425">
        <f t="shared" si="61"/>
        <v>31</v>
      </c>
      <c r="C425">
        <f t="shared" si="59"/>
        <v>58</v>
      </c>
      <c r="E425" t="str">
        <f t="shared" si="60"/>
        <v>/images/e/e3/VentureArt.jpg</v>
      </c>
      <c r="H425" s="3" t="s">
        <v>1724</v>
      </c>
      <c r="J425" t="s">
        <v>2069</v>
      </c>
      <c r="K425" t="s">
        <v>2068</v>
      </c>
      <c r="L425" t="str">
        <f t="shared" si="63"/>
        <v>/images/f/fc/ConclaveArt.jpg</v>
      </c>
      <c r="O425">
        <f t="shared" si="56"/>
        <v>8</v>
      </c>
      <c r="P425">
        <f t="shared" si="62"/>
        <v>8</v>
      </c>
      <c r="S425" t="str">
        <f>INDEX(Illustrators!C:C,MATCH(SUBSTITUTE(LOWER(H425)," ",""),Illustrators!G:G,0))</f>
        <v>Joshua Stewart</v>
      </c>
      <c r="W425" t="str">
        <f t="shared" si="58"/>
        <v>{ id:"conclave", illustrator:"Joshua Stewart" },</v>
      </c>
    </row>
    <row r="426" spans="1:23" x14ac:dyDescent="0.25">
      <c r="A426" t="s">
        <v>3689</v>
      </c>
      <c r="B426">
        <f t="shared" si="61"/>
        <v>32</v>
      </c>
      <c r="C426">
        <f t="shared" si="59"/>
        <v>60</v>
      </c>
      <c r="E426" t="str">
        <f t="shared" si="60"/>
        <v>/images/9/92/DiplomatArt.jpg</v>
      </c>
      <c r="H426" s="3" t="s">
        <v>2159</v>
      </c>
      <c r="I426" s="3" t="s">
        <v>2079</v>
      </c>
      <c r="J426" t="s">
        <v>2078</v>
      </c>
      <c r="K426" t="s">
        <v>3263</v>
      </c>
      <c r="L426" t="str">
        <f t="shared" si="63"/>
        <v>/images/b/b3/Devil%27s_WorkshopArt.jpg</v>
      </c>
      <c r="O426">
        <f t="shared" si="56"/>
        <v>17</v>
      </c>
      <c r="P426">
        <f t="shared" si="62"/>
        <v>14</v>
      </c>
      <c r="S426" t="str">
        <f>INDEX(Illustrators!C:C,MATCH(SUBSTITUTE(LOWER(H426)," ",""),Illustrators!G:G,0))</f>
        <v>Claus Stephan</v>
      </c>
      <c r="W426" t="str">
        <f t="shared" si="58"/>
        <v>{ id:"devilsworkshop", illustrator:"Claus Stephan" },</v>
      </c>
    </row>
    <row r="427" spans="1:23" x14ac:dyDescent="0.25">
      <c r="A427" t="s">
        <v>3690</v>
      </c>
      <c r="B427">
        <f t="shared" si="61"/>
        <v>33</v>
      </c>
      <c r="C427">
        <f t="shared" si="59"/>
        <v>62</v>
      </c>
      <c r="E427" t="str">
        <f t="shared" si="60"/>
        <v>/images/8/89/FollowersArt.jpg</v>
      </c>
      <c r="H427" s="3" t="s">
        <v>1725</v>
      </c>
      <c r="J427" t="s">
        <v>2059</v>
      </c>
      <c r="K427" t="s">
        <v>2080</v>
      </c>
      <c r="L427" t="str">
        <f t="shared" si="63"/>
        <v>/images/4/44/ExorcistArt.jpg</v>
      </c>
      <c r="O427">
        <f t="shared" si="56"/>
        <v>9</v>
      </c>
      <c r="P427">
        <f t="shared" si="62"/>
        <v>8</v>
      </c>
      <c r="S427" t="str">
        <f>INDEX(Illustrators!C:C,MATCH(SUBSTITUTE(LOWER(H427)," ",""),Illustrators!G:G,0))</f>
        <v>Joshua Stewart</v>
      </c>
      <c r="W427" t="str">
        <f t="shared" si="58"/>
        <v>{ id:"exorcist", illustrator:"Joshua Stewart" },</v>
      </c>
    </row>
    <row r="428" spans="1:23" x14ac:dyDescent="0.25">
      <c r="A428" t="s">
        <v>3691</v>
      </c>
      <c r="B428">
        <f t="shared" si="61"/>
        <v>30</v>
      </c>
      <c r="C428">
        <f t="shared" si="59"/>
        <v>56</v>
      </c>
      <c r="E428" t="str">
        <f t="shared" si="60"/>
        <v>/images/7/72/TraderArt.jpg</v>
      </c>
      <c r="H428" s="3" t="s">
        <v>1726</v>
      </c>
      <c r="J428" t="s">
        <v>2286</v>
      </c>
      <c r="K428" t="s">
        <v>2287</v>
      </c>
      <c r="L428" t="str">
        <f t="shared" si="63"/>
        <v>/images/b/b4/NecromancerArt.jpg</v>
      </c>
      <c r="O428">
        <f t="shared" si="56"/>
        <v>12</v>
      </c>
      <c r="P428">
        <f t="shared" si="62"/>
        <v>11</v>
      </c>
      <c r="S428" t="str">
        <f>INDEX(Illustrators!C:C,MATCH(SUBSTITUTE(LOWER(H428)," ",""),Illustrators!G:G,0))</f>
        <v>Marco Morte</v>
      </c>
      <c r="W428" t="str">
        <f t="shared" si="58"/>
        <v>{ id:"necromancer", illustrator:"Marco Morte" },</v>
      </c>
    </row>
    <row r="429" spans="1:23" x14ac:dyDescent="0.25">
      <c r="A429" t="s">
        <v>3692</v>
      </c>
      <c r="B429">
        <f t="shared" si="61"/>
        <v>37</v>
      </c>
      <c r="C429">
        <f t="shared" si="59"/>
        <v>70</v>
      </c>
      <c r="E429" t="str">
        <f t="shared" si="60"/>
        <v>/images/d/dd/Market_SquareArt.jpg</v>
      </c>
      <c r="H429" s="5" t="s">
        <v>1727</v>
      </c>
      <c r="J429" t="s">
        <v>1921</v>
      </c>
      <c r="K429" t="s">
        <v>3259</v>
      </c>
      <c r="L429" t="str">
        <f t="shared" si="63"/>
        <v>/images/d/da/ShepherdArt.jpg</v>
      </c>
      <c r="M429" t="s">
        <v>2264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6"/>
        <v>6</v>
      </c>
      <c r="P429">
        <f t="shared" si="62"/>
        <v>8</v>
      </c>
      <c r="S429" t="str">
        <f>INDEX(Illustrators!C:C,MATCH(SUBSTITUTE(LOWER(H429)," ",""),Illustrators!G:G,0))</f>
        <v>Matthias Catrein</v>
      </c>
      <c r="W429" t="str">
        <f t="shared" si="58"/>
        <v>{ id:"shepherd", illustrator:"Matthias Catrein" },</v>
      </c>
    </row>
    <row r="430" spans="1:23" x14ac:dyDescent="0.25">
      <c r="A430" t="s">
        <v>3693</v>
      </c>
      <c r="B430">
        <f t="shared" si="61"/>
        <v>33</v>
      </c>
      <c r="C430">
        <f t="shared" si="59"/>
        <v>62</v>
      </c>
      <c r="E430" t="str">
        <f t="shared" si="60"/>
        <v>/images/e/eb/Dame_AnnaArt.jpg</v>
      </c>
      <c r="H430" s="3" t="s">
        <v>1728</v>
      </c>
      <c r="J430" t="s">
        <v>2106</v>
      </c>
      <c r="K430" t="s">
        <v>2105</v>
      </c>
      <c r="L430" t="str">
        <f t="shared" si="63"/>
        <v>/images/3/3f/SkulkArt.jpg</v>
      </c>
      <c r="O430">
        <f t="shared" si="56"/>
        <v>9</v>
      </c>
      <c r="P430">
        <f t="shared" si="62"/>
        <v>5</v>
      </c>
      <c r="S430" t="str">
        <f>INDEX(Illustrators!C:C,MATCH(SUBSTITUTE(LOWER(H430)," ",""),Illustrators!G:G,0))</f>
        <v>Elisa Cella</v>
      </c>
      <c r="W430" t="str">
        <f t="shared" si="58"/>
        <v>{ id:"skulk", illustrator:"Elisa Cella" },</v>
      </c>
    </row>
    <row r="431" spans="1:23" x14ac:dyDescent="0.25">
      <c r="A431" t="s">
        <v>3694</v>
      </c>
      <c r="B431">
        <f t="shared" si="61"/>
        <v>34</v>
      </c>
      <c r="C431">
        <f t="shared" si="59"/>
        <v>64</v>
      </c>
      <c r="E431" t="str">
        <f t="shared" si="60"/>
        <v>/images/5/59/StonemasonArt.jpg</v>
      </c>
      <c r="H431" s="3" t="s">
        <v>1729</v>
      </c>
      <c r="J431" t="s">
        <v>2067</v>
      </c>
      <c r="K431" t="s">
        <v>2066</v>
      </c>
      <c r="L431" t="str">
        <f t="shared" si="63"/>
        <v>/images/3/3d/CobblerArt.jpg</v>
      </c>
      <c r="O431">
        <f t="shared" si="56"/>
        <v>10</v>
      </c>
      <c r="P431">
        <f t="shared" si="62"/>
        <v>7</v>
      </c>
      <c r="S431" t="str">
        <f>INDEX(Illustrators!C:C,MATCH(SUBSTITUTE(LOWER(H431)," ",""),Illustrators!G:G,0))</f>
        <v>Brian Brinlee</v>
      </c>
      <c r="W431" t="str">
        <f t="shared" si="58"/>
        <v>{ id:"cobbler", illustrator:"Brian Brinlee" },</v>
      </c>
    </row>
    <row r="432" spans="1:23" x14ac:dyDescent="0.25">
      <c r="A432" t="s">
        <v>3695</v>
      </c>
      <c r="B432">
        <f t="shared" si="61"/>
        <v>30</v>
      </c>
      <c r="C432">
        <f t="shared" si="59"/>
        <v>56</v>
      </c>
      <c r="E432" t="str">
        <f t="shared" si="60"/>
        <v>/images/c/cc/DoctorArt.jpg</v>
      </c>
      <c r="H432" s="3" t="s">
        <v>1730</v>
      </c>
      <c r="J432" t="s">
        <v>2060</v>
      </c>
      <c r="K432" t="s">
        <v>2072</v>
      </c>
      <c r="L432" t="str">
        <f t="shared" si="63"/>
        <v>/images/f/fc/CryptArt.jpg</v>
      </c>
      <c r="O432">
        <f t="shared" si="56"/>
        <v>6</v>
      </c>
      <c r="P432">
        <f t="shared" si="62"/>
        <v>5</v>
      </c>
      <c r="S432" t="str">
        <f>INDEX(Illustrators!C:C,MATCH(SUBSTITUTE(LOWER(H432)," ",""),Illustrators!G:G,0))</f>
        <v>Lynell Ingram</v>
      </c>
      <c r="W432" t="str">
        <f t="shared" si="58"/>
        <v>{ id:"crypt", illustrator:"Lynell Ingram" },</v>
      </c>
    </row>
    <row r="433" spans="1:23" x14ac:dyDescent="0.25">
      <c r="A433" t="s">
        <v>3696</v>
      </c>
      <c r="B433">
        <f t="shared" si="61"/>
        <v>32</v>
      </c>
      <c r="C433">
        <f t="shared" si="59"/>
        <v>60</v>
      </c>
      <c r="E433" t="str">
        <f t="shared" si="60"/>
        <v>/images/e/ee/PrincessArt.jpg</v>
      </c>
      <c r="H433" s="3" t="s">
        <v>1731</v>
      </c>
      <c r="I433" s="3" t="s">
        <v>2074</v>
      </c>
      <c r="J433" t="s">
        <v>2104</v>
      </c>
      <c r="K433" t="s">
        <v>2073</v>
      </c>
      <c r="L433" t="str">
        <f t="shared" si="63"/>
        <v>/images/1/18/Cursed_VillageArt.jpg</v>
      </c>
      <c r="O433">
        <f t="shared" si="56"/>
        <v>14</v>
      </c>
      <c r="P433">
        <f t="shared" si="62"/>
        <v>13</v>
      </c>
      <c r="S433" t="str">
        <f>INDEX(Illustrators!C:C,MATCH(SUBSTITUTE(LOWER(H433)," ",""),Illustrators!G:G,0))</f>
        <v>Joshua Stewart</v>
      </c>
      <c r="W433" t="str">
        <f t="shared" si="58"/>
        <v>{ id:"cursedvillage", illustrator:"Joshua Stewart" },</v>
      </c>
    </row>
    <row r="434" spans="1:23" x14ac:dyDescent="0.25">
      <c r="A434" t="s">
        <v>3697</v>
      </c>
      <c r="B434">
        <f t="shared" si="61"/>
        <v>32</v>
      </c>
      <c r="C434">
        <f t="shared" si="59"/>
        <v>60</v>
      </c>
      <c r="E434" t="str">
        <f t="shared" si="60"/>
        <v>/images/c/cf/MandarinArt.jpg</v>
      </c>
      <c r="H434" s="3" t="s">
        <v>1732</v>
      </c>
      <c r="I434" s="3" t="s">
        <v>2077</v>
      </c>
      <c r="J434" t="s">
        <v>2076</v>
      </c>
      <c r="K434" t="s">
        <v>2075</v>
      </c>
      <c r="L434" t="str">
        <f t="shared" si="63"/>
        <v>/images/0/02/Den_of_SinArt.jpg</v>
      </c>
      <c r="O434">
        <f t="shared" si="56"/>
        <v>14</v>
      </c>
      <c r="P434">
        <f t="shared" si="62"/>
        <v>8</v>
      </c>
      <c r="S434" t="str">
        <f>INDEX(Illustrators!C:C,MATCH(SUBSTITUTE(LOWER(H434)," ",""),Illustrators!G:G,0))</f>
        <v>Mark Poole</v>
      </c>
      <c r="W434" t="str">
        <f t="shared" si="58"/>
        <v>{ id:"denofsin", illustrator:"Mark Poole" },</v>
      </c>
    </row>
    <row r="435" spans="1:23" x14ac:dyDescent="0.25">
      <c r="A435" t="s">
        <v>3698</v>
      </c>
      <c r="B435">
        <f t="shared" si="61"/>
        <v>38</v>
      </c>
      <c r="C435">
        <f t="shared" si="59"/>
        <v>72</v>
      </c>
      <c r="E435" t="str">
        <f t="shared" si="60"/>
        <v>/images/8/89/Dame_JosephineArt.jpg</v>
      </c>
      <c r="H435" s="3" t="s">
        <v>1733</v>
      </c>
      <c r="J435" t="s">
        <v>2061</v>
      </c>
      <c r="K435" t="s">
        <v>2088</v>
      </c>
      <c r="L435" t="str">
        <f t="shared" si="63"/>
        <v>/images/2/2e/IdolArt.jpg</v>
      </c>
      <c r="O435">
        <f t="shared" si="56"/>
        <v>5</v>
      </c>
      <c r="P435">
        <f t="shared" si="62"/>
        <v>4</v>
      </c>
      <c r="S435" t="str">
        <f>INDEX(Illustrators!C:C,MATCH(SUBSTITUTE(LOWER(H435)," ",""),Illustrators!G:G,0))</f>
        <v>Ryan Laukat</v>
      </c>
      <c r="W435" t="str">
        <f t="shared" si="58"/>
        <v>{ id:"idol", illustrator:"Ryan Laukat" },</v>
      </c>
    </row>
    <row r="436" spans="1:23" x14ac:dyDescent="0.25">
      <c r="A436" t="s">
        <v>3699</v>
      </c>
      <c r="B436">
        <f t="shared" si="61"/>
        <v>34</v>
      </c>
      <c r="C436">
        <f t="shared" si="59"/>
        <v>64</v>
      </c>
      <c r="E436" t="str">
        <f t="shared" si="60"/>
        <v>/images/5/5a/Dame_MollyArt.jpg</v>
      </c>
      <c r="H436" s="5" t="s">
        <v>1734</v>
      </c>
      <c r="J436" t="s">
        <v>2070</v>
      </c>
      <c r="K436" t="s">
        <v>3260</v>
      </c>
      <c r="L436" t="str">
        <f t="shared" si="63"/>
        <v>/images/7/78/PookaArt.jpg</v>
      </c>
      <c r="M436" t="s">
        <v>2263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6"/>
        <v>5</v>
      </c>
      <c r="P436">
        <f t="shared" si="62"/>
        <v>5</v>
      </c>
      <c r="S436" t="str">
        <f>INDEX(Illustrators!C:C,MATCH(SUBSTITUTE(LOWER(H436)," ",""),Illustrators!G:G,0))</f>
        <v>Harald Lieske</v>
      </c>
      <c r="W436" t="str">
        <f t="shared" si="58"/>
        <v>{ id:"pooka", illustrator:"Harald Lieske" },</v>
      </c>
    </row>
    <row r="437" spans="1:23" x14ac:dyDescent="0.25">
      <c r="A437" t="s">
        <v>3700</v>
      </c>
      <c r="B437">
        <f t="shared" si="61"/>
        <v>29</v>
      </c>
      <c r="C437">
        <f t="shared" si="59"/>
        <v>54</v>
      </c>
      <c r="E437" t="str">
        <f t="shared" si="60"/>
        <v>/images/1/16/BakerArt.jpg</v>
      </c>
      <c r="H437" s="3" t="s">
        <v>1735</v>
      </c>
      <c r="I437" s="3" t="s">
        <v>2100</v>
      </c>
      <c r="J437" t="s">
        <v>2099</v>
      </c>
      <c r="K437" t="s">
        <v>2098</v>
      </c>
      <c r="L437" t="str">
        <f t="shared" si="63"/>
        <v>/images/a/a2/Sacred_GroveArt.jpg</v>
      </c>
      <c r="O437">
        <f t="shared" si="56"/>
        <v>10</v>
      </c>
      <c r="P437">
        <f t="shared" si="62"/>
        <v>11</v>
      </c>
      <c r="S437" t="str">
        <f>INDEX(Illustrators!C:C,MATCH(SUBSTITUTE(LOWER(H437)," ",""),Illustrators!G:G,0))</f>
        <v>Martin Hoffmann</v>
      </c>
      <c r="W437" t="str">
        <f t="shared" si="58"/>
        <v>{ id:"sacredgrove", illustrator:"Martin Hoffmann" },</v>
      </c>
    </row>
    <row r="438" spans="1:23" x14ac:dyDescent="0.25">
      <c r="A438" t="s">
        <v>3701</v>
      </c>
      <c r="B438">
        <f t="shared" si="61"/>
        <v>31</v>
      </c>
      <c r="C438">
        <f t="shared" si="59"/>
        <v>58</v>
      </c>
      <c r="E438" t="str">
        <f t="shared" si="60"/>
        <v>/images/5/56/ButcherArt.jpg</v>
      </c>
      <c r="H438" s="3" t="s">
        <v>1736</v>
      </c>
      <c r="J438" t="s">
        <v>2108</v>
      </c>
      <c r="K438" t="s">
        <v>2107</v>
      </c>
      <c r="L438" t="str">
        <f t="shared" si="63"/>
        <v>/images/e/e8/TormentorArt.jpg</v>
      </c>
      <c r="O438">
        <f t="shared" si="56"/>
        <v>11</v>
      </c>
      <c r="P438">
        <f t="shared" si="62"/>
        <v>9</v>
      </c>
      <c r="S438" t="str">
        <f>INDEX(Illustrators!C:C,MATCH(SUBSTITUTE(LOWER(H438)," ",""),Illustrators!G:G,0))</f>
        <v>Claus Stephan</v>
      </c>
      <c r="W438" t="str">
        <f t="shared" si="58"/>
        <v>{ id:"tormentor", illustrator:"Claus Stephan" },</v>
      </c>
    </row>
    <row r="439" spans="1:23" x14ac:dyDescent="0.25">
      <c r="A439" t="s">
        <v>3702</v>
      </c>
      <c r="B439">
        <f t="shared" si="61"/>
        <v>33</v>
      </c>
      <c r="C439">
        <f t="shared" si="59"/>
        <v>68</v>
      </c>
      <c r="E439" t="str">
        <f t="shared" si="60"/>
        <v>/images/6/6b/ArtificerArt.jpg</v>
      </c>
      <c r="H439" s="3" t="s">
        <v>1737</v>
      </c>
      <c r="I439" s="3" t="s">
        <v>2111</v>
      </c>
      <c r="J439" t="s">
        <v>2110</v>
      </c>
      <c r="K439" t="s">
        <v>2109</v>
      </c>
      <c r="L439" t="str">
        <f t="shared" si="63"/>
        <v>/images/7/70/Tragic_HeroArt.jpg</v>
      </c>
      <c r="O439">
        <f t="shared" si="56"/>
        <v>17</v>
      </c>
      <c r="P439">
        <f t="shared" si="62"/>
        <v>10</v>
      </c>
      <c r="S439" t="str">
        <f>INDEX(Illustrators!C:C,MATCH(SUBSTITUTE(LOWER(H439)," ",""),Illustrators!G:G,0))</f>
        <v>Brian Brinlee</v>
      </c>
      <c r="W439" t="str">
        <f t="shared" si="58"/>
        <v>{ id:"tragichero", illustrator:"Brian Brinlee" },</v>
      </c>
    </row>
    <row r="440" spans="1:23" x14ac:dyDescent="0.25">
      <c r="A440" t="s">
        <v>3703</v>
      </c>
      <c r="B440">
        <f t="shared" si="61"/>
        <v>29</v>
      </c>
      <c r="C440">
        <f t="shared" si="59"/>
        <v>54</v>
      </c>
      <c r="E440" t="str">
        <f t="shared" si="60"/>
        <v>/images/f/fc/CryptArt.jpg</v>
      </c>
      <c r="H440" s="3" t="s">
        <v>1738</v>
      </c>
      <c r="J440" t="s">
        <v>2071</v>
      </c>
      <c r="K440" t="s">
        <v>2113</v>
      </c>
      <c r="L440" t="str">
        <f t="shared" si="63"/>
        <v>/images/a/ae/VampireArt.jpg</v>
      </c>
      <c r="O440">
        <f t="shared" si="56"/>
        <v>7</v>
      </c>
      <c r="P440">
        <f t="shared" si="62"/>
        <v>7</v>
      </c>
      <c r="S440" t="str">
        <f>INDEX(Illustrators!C:C,MATCH(SUBSTITUTE(LOWER(H440)," ",""),Illustrators!G:G,0))</f>
        <v>Martin Hoffmann</v>
      </c>
      <c r="W440" t="str">
        <f t="shared" si="58"/>
        <v>{ id:"vampire", illustrator:"Martin Hoffmann" },</v>
      </c>
    </row>
    <row r="441" spans="1:23" x14ac:dyDescent="0.25">
      <c r="A441" t="s">
        <v>3704</v>
      </c>
      <c r="B441">
        <f t="shared" si="61"/>
        <v>38</v>
      </c>
      <c r="C441">
        <f t="shared" si="59"/>
        <v>78</v>
      </c>
      <c r="E441" t="str">
        <f t="shared" si="60"/>
        <v>/images/b/b8/Faithful_HoundArt.jpg</v>
      </c>
      <c r="H441" s="3" t="s">
        <v>1739</v>
      </c>
      <c r="J441" t="s">
        <v>2115</v>
      </c>
      <c r="K441" t="s">
        <v>2114</v>
      </c>
      <c r="L441" t="str">
        <f t="shared" si="63"/>
        <v>/images/4/4a/WerewolfArt.jpg</v>
      </c>
      <c r="O441">
        <f t="shared" si="56"/>
        <v>10</v>
      </c>
      <c r="P441">
        <f t="shared" si="62"/>
        <v>8</v>
      </c>
      <c r="S441" t="str">
        <f>INDEX(Illustrators!C:C,MATCH(SUBSTITUTE(LOWER(H441)," ",""),Illustrators!G:G,0))</f>
        <v>Grant Hansen</v>
      </c>
      <c r="W441" t="str">
        <f t="shared" si="58"/>
        <v>{ id:"werewolf", illustrator:"Grant Hansen" },</v>
      </c>
    </row>
    <row r="442" spans="1:23" x14ac:dyDescent="0.25">
      <c r="A442" t="s">
        <v>3705</v>
      </c>
      <c r="B442">
        <f t="shared" si="61"/>
        <v>36</v>
      </c>
      <c r="C442">
        <f t="shared" si="59"/>
        <v>68</v>
      </c>
      <c r="E442" t="str">
        <f t="shared" si="60"/>
        <v>/images/c/cd/Capital_CityArt.jpg</v>
      </c>
      <c r="H442" s="3" t="s">
        <v>1740</v>
      </c>
      <c r="J442" t="s">
        <v>2097</v>
      </c>
      <c r="K442" t="s">
        <v>2096</v>
      </c>
      <c r="L442" t="str">
        <f t="shared" si="63"/>
        <v>/images/c/cc/RaiderArt.jpg</v>
      </c>
      <c r="O442">
        <f t="shared" si="56"/>
        <v>6</v>
      </c>
      <c r="P442">
        <f t="shared" si="62"/>
        <v>6</v>
      </c>
      <c r="S442" t="str">
        <f>INDEX(Illustrators!C:C,MATCH(SUBSTITUTE(LOWER(H442)," ",""),Illustrators!G:G,0))</f>
        <v>Mark Poole</v>
      </c>
      <c r="W442" t="str">
        <f t="shared" si="58"/>
        <v>{ id:"raider", illustrator:"Mark Poole" },</v>
      </c>
    </row>
    <row r="443" spans="1:23" x14ac:dyDescent="0.25">
      <c r="A443" t="s">
        <v>3706</v>
      </c>
      <c r="B443">
        <f t="shared" si="61"/>
        <v>32</v>
      </c>
      <c r="C443">
        <f t="shared" si="59"/>
        <v>60</v>
      </c>
      <c r="E443" t="str">
        <f t="shared" si="60"/>
        <v>/images/0/04/ContractArt.jpg</v>
      </c>
      <c r="F443" t="s">
        <v>1613</v>
      </c>
      <c r="H443" s="3" t="s">
        <v>1904</v>
      </c>
      <c r="I443" s="3" t="s">
        <v>1918</v>
      </c>
      <c r="J443" t="s">
        <v>1831</v>
      </c>
      <c r="K443" t="s">
        <v>2305</v>
      </c>
      <c r="L443" t="str">
        <f t="shared" si="63"/>
        <v>/images/7/78/The_Earth%27s_GiftArt.jpg</v>
      </c>
      <c r="M443" t="s">
        <v>2305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6"/>
        <v>15</v>
      </c>
      <c r="P443">
        <f t="shared" si="62"/>
        <v>13</v>
      </c>
      <c r="S443" t="str">
        <f>INDEX(Illustrators!C:C,MATCH(SUBSTITUTE(LOWER(H443)," ",""),Illustrators!G:G,0))</f>
        <v>Julien Delval</v>
      </c>
      <c r="W443" t="str">
        <f t="shared" si="58"/>
        <v>{ id:"theearthsgift", illustrator:"Julien Delval" },</v>
      </c>
    </row>
    <row r="444" spans="1:23" x14ac:dyDescent="0.25">
      <c r="A444" t="s">
        <v>3707</v>
      </c>
      <c r="B444">
        <f t="shared" si="61"/>
        <v>30</v>
      </c>
      <c r="C444">
        <f t="shared" si="59"/>
        <v>56</v>
      </c>
      <c r="E444" t="str">
        <f t="shared" si="60"/>
        <v>/images/1/13/ModifyArt.jpg</v>
      </c>
      <c r="F444" t="s">
        <v>1613</v>
      </c>
      <c r="H444" s="3" t="s">
        <v>1905</v>
      </c>
      <c r="I444" s="3" t="s">
        <v>1887</v>
      </c>
      <c r="J444" t="s">
        <v>1833</v>
      </c>
      <c r="K444" t="s">
        <v>1832</v>
      </c>
      <c r="L444" t="str">
        <f t="shared" si="63"/>
        <v>/images/7/77/The_Field%27s_GiftArt.jpg</v>
      </c>
      <c r="M444" t="s">
        <v>1832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6"/>
        <v>14</v>
      </c>
      <c r="P444">
        <f t="shared" si="62"/>
        <v>13</v>
      </c>
      <c r="S444" t="str">
        <f>INDEX(Illustrators!C:C,MATCH(SUBSTITUTE(LOWER(H444)," ",""),Illustrators!G:G,0))</f>
        <v>Julien Delval</v>
      </c>
      <c r="W444" t="str">
        <f t="shared" si="58"/>
        <v>{ id:"thefieldsgift", illustrator:"Julien Delval" },</v>
      </c>
    </row>
    <row r="445" spans="1:23" x14ac:dyDescent="0.25">
      <c r="A445" t="s">
        <v>3708</v>
      </c>
      <c r="B445">
        <f t="shared" si="61"/>
        <v>30</v>
      </c>
      <c r="C445">
        <f t="shared" si="59"/>
        <v>56</v>
      </c>
      <c r="E445" t="str">
        <f t="shared" si="60"/>
        <v>/images/a/af/BorrowArt.jpg</v>
      </c>
      <c r="F445" t="s">
        <v>1613</v>
      </c>
      <c r="H445" s="3" t="s">
        <v>1906</v>
      </c>
      <c r="I445" s="3" t="s">
        <v>1888</v>
      </c>
      <c r="J445" t="s">
        <v>1842</v>
      </c>
      <c r="K445" t="s">
        <v>1834</v>
      </c>
      <c r="L445" t="str">
        <f t="shared" si="63"/>
        <v>/images/2/22/The_Flame%27s_GiftArt.jpg</v>
      </c>
      <c r="M445" t="s">
        <v>1834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6"/>
        <v>15</v>
      </c>
      <c r="P445">
        <f t="shared" si="62"/>
        <v>13</v>
      </c>
      <c r="S445" t="str">
        <f>INDEX(Illustrators!C:C,MATCH(SUBSTITUTE(LOWER(H445)," ",""),Illustrators!G:G,0))</f>
        <v>Julien Delval</v>
      </c>
      <c r="W445" t="str">
        <f t="shared" si="58"/>
        <v>{ id:"theflamesgift", illustrator:"Julien Delval" },</v>
      </c>
    </row>
    <row r="446" spans="1:23" x14ac:dyDescent="0.25">
      <c r="A446" t="s">
        <v>3709</v>
      </c>
      <c r="B446">
        <f t="shared" si="61"/>
        <v>29</v>
      </c>
      <c r="C446">
        <f t="shared" si="59"/>
        <v>54</v>
      </c>
      <c r="E446" t="str">
        <f t="shared" si="60"/>
        <v>/images/a/a1/BathsArt.jpg</v>
      </c>
      <c r="F446" t="s">
        <v>1613</v>
      </c>
      <c r="H446" s="3" t="s">
        <v>1907</v>
      </c>
      <c r="I446" s="3" t="s">
        <v>1889</v>
      </c>
      <c r="J446" t="s">
        <v>1844</v>
      </c>
      <c r="K446" t="s">
        <v>1835</v>
      </c>
      <c r="L446" t="str">
        <f t="shared" si="63"/>
        <v>/images/7/73/The_Forest%27s_GiftArt.jpg</v>
      </c>
      <c r="M446" t="s">
        <v>1835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6"/>
        <v>14</v>
      </c>
      <c r="P446">
        <f t="shared" si="62"/>
        <v>14</v>
      </c>
      <c r="S446" t="str">
        <f>INDEX(Illustrators!C:C,MATCH(SUBSTITUTE(LOWER(H446)," ",""),Illustrators!G:G,0))</f>
        <v>Julien Delval</v>
      </c>
      <c r="W446" t="str">
        <f t="shared" si="58"/>
        <v>{ id:"theforestsgift", illustrator:"Julien Delval" },</v>
      </c>
    </row>
    <row r="447" spans="1:23" x14ac:dyDescent="0.25">
      <c r="A447" t="s">
        <v>3710</v>
      </c>
      <c r="B447">
        <f t="shared" si="61"/>
        <v>32</v>
      </c>
      <c r="C447">
        <f t="shared" si="59"/>
        <v>60</v>
      </c>
      <c r="E447" t="str">
        <f t="shared" si="60"/>
        <v>/images/5/5b/FountainArt.jpg</v>
      </c>
      <c r="F447" t="s">
        <v>1613</v>
      </c>
      <c r="H447" s="3" t="s">
        <v>1908</v>
      </c>
      <c r="I447" s="3" t="s">
        <v>1890</v>
      </c>
      <c r="J447" t="s">
        <v>1843</v>
      </c>
      <c r="K447" t="s">
        <v>1836</v>
      </c>
      <c r="L447" t="str">
        <f t="shared" si="63"/>
        <v>/images/c/cd/The_Moon%27s_GiftArt.jpg</v>
      </c>
      <c r="M447" t="s">
        <v>1836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6"/>
        <v>14</v>
      </c>
      <c r="P447">
        <f t="shared" si="62"/>
        <v>12</v>
      </c>
      <c r="S447" t="str">
        <f>INDEX(Illustrators!C:C,MATCH(SUBSTITUTE(LOWER(H447)," ",""),Illustrators!G:G,0))</f>
        <v>Julien Delval</v>
      </c>
      <c r="W447" t="str">
        <f t="shared" si="58"/>
        <v>{ id:"themoonsgift", illustrator:"Julien Delval" },</v>
      </c>
    </row>
    <row r="448" spans="1:23" x14ac:dyDescent="0.25">
      <c r="A448" t="s">
        <v>3711</v>
      </c>
      <c r="B448">
        <f t="shared" si="61"/>
        <v>31</v>
      </c>
      <c r="C448">
        <f t="shared" si="59"/>
        <v>58</v>
      </c>
      <c r="E448" t="str">
        <f t="shared" si="60"/>
        <v>/images/c/c6/OrchardArt.jpg</v>
      </c>
      <c r="F448" t="s">
        <v>1613</v>
      </c>
      <c r="H448" s="3" t="s">
        <v>1909</v>
      </c>
      <c r="I448" s="3" t="s">
        <v>1891</v>
      </c>
      <c r="J448" t="s">
        <v>1845</v>
      </c>
      <c r="K448" t="s">
        <v>1837</v>
      </c>
      <c r="L448" t="str">
        <f t="shared" si="63"/>
        <v>/images/5/53/The_Mountain%27s_GiftArt.jpg</v>
      </c>
      <c r="M448" t="s">
        <v>1837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6"/>
        <v>17</v>
      </c>
      <c r="P448">
        <f t="shared" si="62"/>
        <v>16</v>
      </c>
      <c r="S448" t="str">
        <f>INDEX(Illustrators!C:C,MATCH(SUBSTITUTE(LOWER(H448)," ",""),Illustrators!G:G,0))</f>
        <v>Julien Delval</v>
      </c>
      <c r="W448" t="str">
        <f t="shared" si="58"/>
        <v>{ id:"themountainsgift", illustrator:"Julien Delval" },</v>
      </c>
    </row>
    <row r="449" spans="1:23" x14ac:dyDescent="0.25">
      <c r="A449" t="s">
        <v>3712</v>
      </c>
      <c r="B449">
        <f t="shared" si="61"/>
        <v>32</v>
      </c>
      <c r="C449">
        <f t="shared" si="59"/>
        <v>60</v>
      </c>
      <c r="E449" t="str">
        <f t="shared" si="60"/>
        <v>/images/d/dc/FestivalArt.jpg</v>
      </c>
      <c r="F449" t="s">
        <v>1613</v>
      </c>
      <c r="H449" s="3" t="s">
        <v>1910</v>
      </c>
      <c r="I449" s="3" t="s">
        <v>1892</v>
      </c>
      <c r="J449" t="s">
        <v>1839</v>
      </c>
      <c r="K449" t="s">
        <v>3047</v>
      </c>
      <c r="L449" t="str">
        <f t="shared" si="63"/>
        <v>/images/3/33/The_River%27s_GiftArt.jpg</v>
      </c>
      <c r="M449" t="s">
        <v>1838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6"/>
        <v>17</v>
      </c>
      <c r="P449">
        <f t="shared" si="62"/>
        <v>13</v>
      </c>
      <c r="S449" t="str">
        <f>INDEX(Illustrators!C:C,MATCH(SUBSTITUTE(LOWER(H449)," ",""),Illustrators!G:G,0))</f>
        <v>Julien Delval</v>
      </c>
      <c r="W449" t="str">
        <f t="shared" si="58"/>
        <v>{ id:"theriversgift", illustrator:"Julien Delval" },</v>
      </c>
    </row>
    <row r="450" spans="1:23" x14ac:dyDescent="0.25">
      <c r="A450" t="s">
        <v>3713</v>
      </c>
      <c r="B450">
        <f t="shared" si="61"/>
        <v>38</v>
      </c>
      <c r="C450">
        <f t="shared" si="59"/>
        <v>72</v>
      </c>
      <c r="E450" t="str">
        <f t="shared" si="60"/>
        <v>/images/1/1a/Secret_ChamberArt.jpg</v>
      </c>
      <c r="F450" t="s">
        <v>1613</v>
      </c>
      <c r="H450" s="3" t="s">
        <v>1911</v>
      </c>
      <c r="I450" s="3" t="s">
        <v>1893</v>
      </c>
      <c r="J450" t="s">
        <v>1841</v>
      </c>
      <c r="K450" t="s">
        <v>1840</v>
      </c>
      <c r="L450" t="str">
        <f t="shared" si="63"/>
        <v>/images/8/88/The_Sea%27s_GiftArt.jpg</v>
      </c>
      <c r="M450" t="s">
        <v>1840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4">LEN(J450)</f>
        <v>13</v>
      </c>
      <c r="P450">
        <f t="shared" si="62"/>
        <v>11</v>
      </c>
      <c r="S450" t="str">
        <f>INDEX(Illustrators!C:C,MATCH(SUBSTITUTE(LOWER(H450)," ",""),Illustrators!G:G,0))</f>
        <v>Julien Delval</v>
      </c>
      <c r="W450" t="str">
        <f t="shared" si="58"/>
        <v>{ id:"theseasgift", illustrator:"Julien Delval" },</v>
      </c>
    </row>
    <row r="451" spans="1:23" x14ac:dyDescent="0.25">
      <c r="A451" t="s">
        <v>3714</v>
      </c>
      <c r="B451">
        <f t="shared" si="61"/>
        <v>28</v>
      </c>
      <c r="C451">
        <f t="shared" si="59"/>
        <v>52</v>
      </c>
      <c r="E451" t="str">
        <f t="shared" si="60"/>
        <v>/images/f/f9/MillArt.jpg</v>
      </c>
      <c r="F451" t="s">
        <v>1613</v>
      </c>
      <c r="H451" s="3" t="s">
        <v>1912</v>
      </c>
      <c r="I451" s="3" t="s">
        <v>1894</v>
      </c>
      <c r="J451" t="s">
        <v>1847</v>
      </c>
      <c r="K451" t="s">
        <v>1846</v>
      </c>
      <c r="L451" t="str">
        <f t="shared" ref="L451:L482" si="65">IF(J451="","",IF(I451&lt;&gt;"", INDEX(E:E,MATCH("*"&amp;I451&amp;"*",E:E,0)),INDEX(E:E,MATCH("*"&amp;H451&amp;"Art*",E:E,0))))</f>
        <v>/images/b/bc/The_Sky%27s_GiftArt.jpg</v>
      </c>
      <c r="M451" t="s">
        <v>1846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4"/>
        <v>11</v>
      </c>
      <c r="P451">
        <f t="shared" si="62"/>
        <v>11</v>
      </c>
      <c r="S451" t="str">
        <f>INDEX(Illustrators!C:C,MATCH(SUBSTITUTE(LOWER(H451)," ",""),Illustrators!G:G,0))</f>
        <v>Julien Delval</v>
      </c>
      <c r="W451" t="str">
        <f t="shared" ref="W451:W514" si="66">IFERROR("{ id:"""&amp;H451&amp;""", illustrator:"""&amp;S451&amp;""" },","")</f>
        <v>{ id:"theskysgift", illustrator:"Julien Delval" },</v>
      </c>
    </row>
    <row r="452" spans="1:23" x14ac:dyDescent="0.25">
      <c r="A452" t="s">
        <v>3715</v>
      </c>
      <c r="B452">
        <f t="shared" si="61"/>
        <v>30</v>
      </c>
      <c r="C452">
        <f t="shared" si="59"/>
        <v>56</v>
      </c>
      <c r="E452" t="str">
        <f t="shared" si="60"/>
        <v>/images/9/98/NoblesArt.jpg</v>
      </c>
      <c r="F452" t="s">
        <v>1613</v>
      </c>
      <c r="H452" s="3" t="s">
        <v>1913</v>
      </c>
      <c r="I452" s="3" t="s">
        <v>1895</v>
      </c>
      <c r="J452" t="s">
        <v>1849</v>
      </c>
      <c r="K452" t="s">
        <v>1848</v>
      </c>
      <c r="L452" t="str">
        <f t="shared" si="65"/>
        <v>/images/f/f1/The_Sun%27s_GiftArt.jpg</v>
      </c>
      <c r="M452" t="s">
        <v>1848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4"/>
        <v>13</v>
      </c>
      <c r="P452">
        <f t="shared" si="62"/>
        <v>11</v>
      </c>
      <c r="S452" t="str">
        <f>INDEX(Illustrators!C:C,MATCH(SUBSTITUTE(LOWER(H452)," ",""),Illustrators!G:G,0))</f>
        <v>Julien Delval</v>
      </c>
      <c r="W452" t="str">
        <f t="shared" si="66"/>
        <v>{ id:"thesunsgift", illustrator:"Julien Delval" },</v>
      </c>
    </row>
    <row r="453" spans="1:23" x14ac:dyDescent="0.25">
      <c r="A453" t="s">
        <v>3716</v>
      </c>
      <c r="B453">
        <f t="shared" si="61"/>
        <v>38</v>
      </c>
      <c r="C453">
        <f t="shared" ref="C453:C516" si="67">FIND(".jpg",A453,B453)+3</f>
        <v>72</v>
      </c>
      <c r="E453" t="str">
        <f t="shared" ref="E453:E518" si="68">SUBSTITUTE(RIGHT(LEFT(A453,C453),LEN(LEFT(A453,C453))-B453),"/thumb","")</f>
        <v>/images/5/5e/Secret_PassageArt.jpg</v>
      </c>
      <c r="F453" t="s">
        <v>1613</v>
      </c>
      <c r="H453" s="3" t="s">
        <v>1914</v>
      </c>
      <c r="I453" s="3" t="s">
        <v>1897</v>
      </c>
      <c r="J453" t="s">
        <v>1830</v>
      </c>
      <c r="K453" t="s">
        <v>1829</v>
      </c>
      <c r="L453" t="str">
        <f t="shared" si="65"/>
        <v>/images/c/c5/The_Swamp%27s_GiftArt.jpg</v>
      </c>
      <c r="M453" t="s">
        <v>1829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4"/>
        <v>14</v>
      </c>
      <c r="P453">
        <f t="shared" si="62"/>
        <v>13</v>
      </c>
      <c r="S453" t="str">
        <f>INDEX(Illustrators!C:C,MATCH(SUBSTITUTE(LOWER(H453)," ",""),Illustrators!G:G,0))</f>
        <v>Julien Delval</v>
      </c>
      <c r="W453" t="str">
        <f t="shared" si="66"/>
        <v>{ id:"theswampsgift", illustrator:"Julien Delval" },</v>
      </c>
    </row>
    <row r="454" spans="1:23" x14ac:dyDescent="0.25">
      <c r="A454" t="s">
        <v>3717</v>
      </c>
      <c r="B454">
        <f t="shared" si="61"/>
        <v>34</v>
      </c>
      <c r="C454">
        <f t="shared" si="67"/>
        <v>64</v>
      </c>
      <c r="E454" t="str">
        <f t="shared" si="68"/>
        <v>/images/0/06/LighthouseArt.jpg</v>
      </c>
      <c r="F454" t="s">
        <v>1613</v>
      </c>
      <c r="H454" s="3" t="s">
        <v>1915</v>
      </c>
      <c r="I454" s="3" t="s">
        <v>1896</v>
      </c>
      <c r="J454" t="s">
        <v>1851</v>
      </c>
      <c r="K454" t="s">
        <v>1850</v>
      </c>
      <c r="L454" t="str">
        <f t="shared" si="65"/>
        <v>/images/f/f4/The_Wind%27s_GiftArt.jpg</v>
      </c>
      <c r="M454" t="s">
        <v>1850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4"/>
        <v>11</v>
      </c>
      <c r="P454">
        <f t="shared" si="62"/>
        <v>12</v>
      </c>
      <c r="S454" t="str">
        <f>INDEX(Illustrators!C:C,MATCH(SUBSTITUTE(LOWER(H454)," ",""),Illustrators!G:G,0))</f>
        <v>Julien Delval</v>
      </c>
      <c r="W454" t="str">
        <f t="shared" si="66"/>
        <v>{ id:"thewindsgift", illustrator:"Julien Delval" },</v>
      </c>
    </row>
    <row r="455" spans="1:23" x14ac:dyDescent="0.25">
      <c r="A455" t="s">
        <v>3718</v>
      </c>
      <c r="B455">
        <f t="shared" si="61"/>
        <v>31</v>
      </c>
      <c r="C455">
        <f t="shared" si="67"/>
        <v>58</v>
      </c>
      <c r="E455" t="str">
        <f t="shared" si="68"/>
        <v>/images/2/21/CaravanArt.jpg</v>
      </c>
      <c r="H455" s="3" t="s">
        <v>1741</v>
      </c>
      <c r="I455" s="3" t="s">
        <v>2133</v>
      </c>
      <c r="J455" s="3" t="s">
        <v>2479</v>
      </c>
      <c r="K455" t="s">
        <v>2478</v>
      </c>
      <c r="L455" t="str">
        <f t="shared" si="65"/>
        <v>/images/3/3d/Haunted_MirrorArt.jpg</v>
      </c>
      <c r="O455">
        <f t="shared" si="64"/>
        <v>13</v>
      </c>
      <c r="P455">
        <f t="shared" si="62"/>
        <v>13</v>
      </c>
      <c r="S455" t="str">
        <f>INDEX(Illustrators!C:C,MATCH(SUBSTITUTE(LOWER(H455)," ",""),Illustrators!G:G,0))</f>
        <v>Eric J Carter</v>
      </c>
      <c r="W455" t="str">
        <f t="shared" si="66"/>
        <v>{ id:"hauntedmirror", illustrator:"Eric J Carter" },</v>
      </c>
    </row>
    <row r="456" spans="1:23" x14ac:dyDescent="0.25">
      <c r="A456" t="s">
        <v>3719</v>
      </c>
      <c r="B456">
        <f t="shared" si="61"/>
        <v>34</v>
      </c>
      <c r="C456">
        <f t="shared" si="67"/>
        <v>64</v>
      </c>
      <c r="E456" t="str">
        <f t="shared" si="68"/>
        <v>/images/e/e3/UniversityArt.jpg</v>
      </c>
      <c r="H456" s="3" t="s">
        <v>1742</v>
      </c>
      <c r="I456" s="3" t="s">
        <v>2134</v>
      </c>
      <c r="J456" s="3" t="s">
        <v>2487</v>
      </c>
      <c r="K456" t="s">
        <v>2484</v>
      </c>
      <c r="L456" t="str">
        <f t="shared" si="65"/>
        <v>/images/c/c2/Magic_LampArt.jpg</v>
      </c>
      <c r="O456">
        <f t="shared" si="64"/>
        <v>13</v>
      </c>
      <c r="P456">
        <f t="shared" si="62"/>
        <v>9</v>
      </c>
      <c r="S456" t="str">
        <f>INDEX(Illustrators!C:C,MATCH(SUBSTITUTE(LOWER(H456)," ",""),Illustrators!G:G,0))</f>
        <v>Ryan Laukat</v>
      </c>
      <c r="W456" t="str">
        <f t="shared" si="66"/>
        <v>{ id:"magiclamp", illustrator:"Ryan Laukat" },</v>
      </c>
    </row>
    <row r="457" spans="1:23" x14ac:dyDescent="0.25">
      <c r="A457" t="s">
        <v>3720</v>
      </c>
      <c r="B457">
        <f t="shared" si="61"/>
        <v>36</v>
      </c>
      <c r="C457">
        <f t="shared" si="67"/>
        <v>68</v>
      </c>
      <c r="E457" t="str">
        <f t="shared" si="68"/>
        <v>/images/c/cc/Grand_MarketArt.jpg</v>
      </c>
      <c r="H457" s="3" t="s">
        <v>1743</v>
      </c>
      <c r="J457" s="3" t="s">
        <v>2489</v>
      </c>
      <c r="K457" t="s">
        <v>2488</v>
      </c>
      <c r="L457" t="str">
        <f t="shared" si="65"/>
        <v>/images/0/06/GoatArt.jpg</v>
      </c>
      <c r="O457">
        <f t="shared" si="64"/>
        <v>6</v>
      </c>
      <c r="P457">
        <f t="shared" si="62"/>
        <v>4</v>
      </c>
      <c r="S457" t="str">
        <f>INDEX(Illustrators!C:C,MATCH(SUBSTITUTE(LOWER(H457)," ",""),Illustrators!G:G,0))</f>
        <v>Claus Stephan</v>
      </c>
      <c r="W457" t="str">
        <f t="shared" si="66"/>
        <v>{ id:"goat", illustrator:"Claus Stephan" },</v>
      </c>
    </row>
    <row r="458" spans="1:23" x14ac:dyDescent="0.25">
      <c r="A458" t="s">
        <v>3721</v>
      </c>
      <c r="B458">
        <f t="shared" si="61"/>
        <v>37</v>
      </c>
      <c r="C458">
        <f t="shared" si="67"/>
        <v>70</v>
      </c>
      <c r="E458" t="str">
        <f t="shared" si="68"/>
        <v>/images/0/0e/Ruined_MarketArt.jpg</v>
      </c>
      <c r="H458" s="3" t="s">
        <v>1744</v>
      </c>
      <c r="J458" s="3" t="s">
        <v>2228</v>
      </c>
      <c r="K458" t="s">
        <v>1920</v>
      </c>
      <c r="L458" t="str">
        <f t="shared" si="65"/>
        <v>/images/9/9e/PastureArt.jpg</v>
      </c>
      <c r="O458">
        <f t="shared" si="64"/>
        <v>8</v>
      </c>
      <c r="P458">
        <f t="shared" si="62"/>
        <v>7</v>
      </c>
      <c r="S458" t="str">
        <f>INDEX(Illustrators!C:C,MATCH(SUBSTITUTE(LOWER(H458)," ",""),Illustrators!G:G,0))</f>
        <v>Matthias Catrein</v>
      </c>
      <c r="W458" t="str">
        <f t="shared" si="66"/>
        <v>{ id:"pasture", illustrator:"Matthias Catrein" },</v>
      </c>
    </row>
    <row r="459" spans="1:23" x14ac:dyDescent="0.25">
      <c r="A459" t="s">
        <v>3722</v>
      </c>
      <c r="B459">
        <f t="shared" si="61"/>
        <v>27</v>
      </c>
      <c r="C459">
        <f t="shared" si="67"/>
        <v>50</v>
      </c>
      <c r="E459" t="str">
        <f t="shared" si="68"/>
        <v>/images/3/3d/InnArt.jpg</v>
      </c>
      <c r="H459" s="3" t="s">
        <v>1745</v>
      </c>
      <c r="J459" s="3" t="s">
        <v>2227</v>
      </c>
      <c r="K459" t="s">
        <v>2226</v>
      </c>
      <c r="L459" t="str">
        <f t="shared" si="65"/>
        <v>/images/5/52/PouchArt.jpg</v>
      </c>
      <c r="O459">
        <f t="shared" si="64"/>
        <v>8</v>
      </c>
      <c r="P459">
        <f t="shared" si="62"/>
        <v>5</v>
      </c>
      <c r="S459" t="str">
        <f>INDEX(Illustrators!C:C,MATCH(SUBSTITUTE(LOWER(H459)," ",""),Illustrators!G:G,0))</f>
        <v>Martin Hoffmann</v>
      </c>
      <c r="W459" t="str">
        <f t="shared" si="66"/>
        <v>{ id:"pouch", illustrator:"Martin Hoffmann" },</v>
      </c>
    </row>
    <row r="460" spans="1:23" x14ac:dyDescent="0.25">
      <c r="A460" t="s">
        <v>3723</v>
      </c>
      <c r="B460">
        <f t="shared" si="61"/>
        <v>30</v>
      </c>
      <c r="C460">
        <f t="shared" si="67"/>
        <v>56</v>
      </c>
      <c r="E460" t="str">
        <f t="shared" si="68"/>
        <v>/images/9/91/ArmoryArt.jpg</v>
      </c>
      <c r="H460" s="3" t="s">
        <v>1746</v>
      </c>
      <c r="I460" s="3" t="s">
        <v>2135</v>
      </c>
      <c r="J460" s="3" t="s">
        <v>2486</v>
      </c>
      <c r="K460" t="s">
        <v>2485</v>
      </c>
      <c r="L460" t="str">
        <f t="shared" si="65"/>
        <v>/images/c/c2/Cursed_GoldArt.jpg</v>
      </c>
      <c r="O460">
        <f t="shared" si="64"/>
        <v>9</v>
      </c>
      <c r="P460">
        <f t="shared" si="62"/>
        <v>10</v>
      </c>
      <c r="S460" t="str">
        <f>INDEX(Illustrators!C:C,MATCH(SUBSTITUTE(LOWER(H460)," ",""),Illustrators!G:G,0))</f>
        <v>Harald Lieske</v>
      </c>
      <c r="W460" t="str">
        <f t="shared" si="66"/>
        <v>{ id:"cursedgold", illustrator:"Harald Lieske" },</v>
      </c>
    </row>
    <row r="461" spans="1:23" x14ac:dyDescent="0.25">
      <c r="A461" t="s">
        <v>3724</v>
      </c>
      <c r="B461">
        <f t="shared" si="61"/>
        <v>33</v>
      </c>
      <c r="C461">
        <f t="shared" si="67"/>
        <v>62</v>
      </c>
      <c r="E461" t="str">
        <f t="shared" si="68"/>
        <v>/images/5/5b/CatacombsArt.jpg</v>
      </c>
      <c r="F461" t="s">
        <v>2164</v>
      </c>
      <c r="H461" s="3" t="s">
        <v>1747</v>
      </c>
      <c r="I461" s="3" t="s">
        <v>2119</v>
      </c>
      <c r="J461" s="3" t="s">
        <v>1546</v>
      </c>
      <c r="K461" t="s">
        <v>1545</v>
      </c>
      <c r="L461" t="str">
        <f t="shared" si="65"/>
        <v>/images/f/fa/Lucky_CoinArt.jpg</v>
      </c>
      <c r="O461">
        <f t="shared" si="64"/>
        <v>13</v>
      </c>
      <c r="P461">
        <f t="shared" si="62"/>
        <v>9</v>
      </c>
      <c r="S461" t="str">
        <f>INDEX(Illustrators!C:C,MATCH(SUBSTITUTE(LOWER(H461)," ",""),Illustrators!G:G,0))</f>
        <v>Claus Stephan</v>
      </c>
      <c r="W461" t="str">
        <f t="shared" si="66"/>
        <v>{ id:"luckycoin", illustrator:"Claus Stephan" },</v>
      </c>
    </row>
    <row r="462" spans="1:23" x14ac:dyDescent="0.25">
      <c r="A462" t="s">
        <v>3725</v>
      </c>
      <c r="B462">
        <f t="shared" si="61"/>
        <v>32</v>
      </c>
      <c r="C462">
        <f t="shared" si="67"/>
        <v>60</v>
      </c>
      <c r="E462" t="str">
        <f t="shared" si="68"/>
        <v>/images/a/a7/CemeteryArt.jpg</v>
      </c>
      <c r="H462" s="3" t="s">
        <v>2160</v>
      </c>
      <c r="I462" s="3" t="s">
        <v>1898</v>
      </c>
      <c r="J462" s="3" t="s">
        <v>1543</v>
      </c>
      <c r="K462" t="s">
        <v>2294</v>
      </c>
      <c r="L462" t="str">
        <f t="shared" si="65"/>
        <v>/images/b/bf/Will-o%27-WispArt.jpg</v>
      </c>
      <c r="O462">
        <f t="shared" si="64"/>
        <v>11</v>
      </c>
      <c r="P462">
        <f t="shared" si="62"/>
        <v>9</v>
      </c>
      <c r="S462" t="str">
        <f>INDEX(Illustrators!C:C,MATCH(SUBSTITUTE(LOWER(H462)," ",""),Illustrators!G:G,0))</f>
        <v>Julien Delval</v>
      </c>
      <c r="W462" t="str">
        <f t="shared" si="66"/>
        <v>{ id:"willowisp", illustrator:"Julien Delval" },</v>
      </c>
    </row>
    <row r="463" spans="1:23" x14ac:dyDescent="0.25">
      <c r="A463" t="s">
        <v>3726</v>
      </c>
      <c r="B463">
        <f t="shared" si="61"/>
        <v>34</v>
      </c>
      <c r="C463">
        <f t="shared" si="67"/>
        <v>64</v>
      </c>
      <c r="E463" t="str">
        <f t="shared" si="68"/>
        <v>/images/e/ed/Ghost_TownArt.jpg</v>
      </c>
      <c r="H463" s="3" t="s">
        <v>1748</v>
      </c>
      <c r="J463" s="3" t="s">
        <v>1856</v>
      </c>
      <c r="K463" t="s">
        <v>2293</v>
      </c>
      <c r="L463" t="str">
        <f t="shared" si="65"/>
        <v>/images/4/4d/WishArt.jpg</v>
      </c>
      <c r="O463">
        <f t="shared" si="64"/>
        <v>3</v>
      </c>
      <c r="P463">
        <f t="shared" si="62"/>
        <v>4</v>
      </c>
      <c r="S463" t="str">
        <f>INDEX(Illustrators!C:C,MATCH(SUBSTITUTE(LOWER(H463)," ",""),Illustrators!G:G,0))</f>
        <v>Marcel-André Casasola Merkle</v>
      </c>
      <c r="W463" t="str">
        <f t="shared" si="66"/>
        <v>{ id:"wish", illustrator:"Marcel-André Casasola Merkle" },</v>
      </c>
    </row>
    <row r="464" spans="1:23" x14ac:dyDescent="0.25">
      <c r="A464" t="s">
        <v>3727</v>
      </c>
      <c r="B464">
        <f t="shared" si="61"/>
        <v>28</v>
      </c>
      <c r="C464">
        <f t="shared" si="67"/>
        <v>52</v>
      </c>
      <c r="E464" t="str">
        <f t="shared" si="68"/>
        <v>/images/4/4d/WishArt.jpg</v>
      </c>
      <c r="H464" s="3" t="s">
        <v>1749</v>
      </c>
      <c r="I464" s="3" t="s">
        <v>2136</v>
      </c>
      <c r="J464" s="3" t="s">
        <v>2483</v>
      </c>
      <c r="K464" t="s">
        <v>2482</v>
      </c>
      <c r="L464" t="str">
        <f t="shared" si="65"/>
        <v>/images/f/f0/BatArt.jpg</v>
      </c>
      <c r="O464">
        <f t="shared" si="64"/>
        <v>13</v>
      </c>
      <c r="P464">
        <f t="shared" si="62"/>
        <v>3</v>
      </c>
      <c r="S464" t="str">
        <f>INDEX(Illustrators!C:C,MATCH(SUBSTITUTE(LOWER(H464)," ",""),Illustrators!G:G,0))</f>
        <v>Martin Hoffmann</v>
      </c>
      <c r="W464" t="str">
        <f t="shared" si="66"/>
        <v>{ id:"bat", illustrator:"Martin Hoffmann" },</v>
      </c>
    </row>
    <row r="465" spans="1:23" x14ac:dyDescent="0.25">
      <c r="A465" t="s">
        <v>3728</v>
      </c>
      <c r="B465">
        <f t="shared" si="61"/>
        <v>30</v>
      </c>
      <c r="C465">
        <f t="shared" si="67"/>
        <v>56</v>
      </c>
      <c r="E465" t="str">
        <f t="shared" si="68"/>
        <v>/images/d/dd/SleighArt.jpg</v>
      </c>
      <c r="H465" s="3" t="s">
        <v>1750</v>
      </c>
      <c r="J465" s="3" t="s">
        <v>2177</v>
      </c>
      <c r="K465" t="s">
        <v>2292</v>
      </c>
      <c r="L465" t="str">
        <f t="shared" si="65"/>
        <v>/images/2/2c/ImpArt.jpg</v>
      </c>
      <c r="O465">
        <f t="shared" si="64"/>
        <v>8</v>
      </c>
      <c r="P465">
        <f t="shared" si="62"/>
        <v>3</v>
      </c>
      <c r="S465" t="str">
        <f>INDEX(Illustrators!C:C,MATCH(SUBSTITUTE(LOWER(H465)," ",""),Illustrators!G:G,0))</f>
        <v>Claus Stephan</v>
      </c>
      <c r="W465" t="str">
        <f t="shared" si="66"/>
        <v>{ id:"imp", illustrator:"Claus Stephan" },</v>
      </c>
    </row>
    <row r="466" spans="1:23" x14ac:dyDescent="0.25">
      <c r="A466" t="s">
        <v>3729</v>
      </c>
      <c r="B466">
        <f t="shared" si="61"/>
        <v>32</v>
      </c>
      <c r="C466">
        <f t="shared" si="67"/>
        <v>60</v>
      </c>
      <c r="E466" t="str">
        <f t="shared" si="68"/>
        <v>/images/6/6e/DisplaceArt.jpg</v>
      </c>
      <c r="H466" s="3" t="s">
        <v>1751</v>
      </c>
      <c r="I466" s="3" t="s">
        <v>2116</v>
      </c>
      <c r="J466" s="3" t="s">
        <v>2289</v>
      </c>
      <c r="K466" t="s">
        <v>2030</v>
      </c>
      <c r="L466" t="str">
        <f t="shared" si="65"/>
        <v>/images/3/35/Zombie_ApprenticeArt.jpg</v>
      </c>
      <c r="O466">
        <f t="shared" si="64"/>
        <v>15</v>
      </c>
      <c r="P466">
        <f t="shared" si="62"/>
        <v>16</v>
      </c>
      <c r="S466" t="str">
        <f>INDEX(Illustrators!C:C,MATCH(SUBSTITUTE(LOWER(H466)," ",""),Illustrators!G:G,0))</f>
        <v>Marco Morte</v>
      </c>
      <c r="W466" t="str">
        <f t="shared" si="66"/>
        <v>{ id:"zombieapprentice", illustrator:"Marco Morte" },</v>
      </c>
    </row>
    <row r="467" spans="1:23" x14ac:dyDescent="0.25">
      <c r="A467" t="s">
        <v>3730</v>
      </c>
      <c r="B467">
        <f t="shared" si="61"/>
        <v>33</v>
      </c>
      <c r="C467">
        <f t="shared" si="67"/>
        <v>62</v>
      </c>
      <c r="E467" t="str">
        <f t="shared" si="68"/>
        <v>/images/5/51/FishermanArt.jpg</v>
      </c>
      <c r="H467" s="3" t="s">
        <v>1752</v>
      </c>
      <c r="I467" s="3" t="s">
        <v>2117</v>
      </c>
      <c r="J467" s="3" t="s">
        <v>2290</v>
      </c>
      <c r="K467" t="s">
        <v>2031</v>
      </c>
      <c r="L467" t="str">
        <f t="shared" si="65"/>
        <v>/images/a/a2/Zombie_MasonArt.jpg</v>
      </c>
      <c r="O467">
        <f t="shared" si="64"/>
        <v>12</v>
      </c>
      <c r="P467">
        <f t="shared" si="62"/>
        <v>11</v>
      </c>
      <c r="S467" t="str">
        <f>INDEX(Illustrators!C:C,MATCH(SUBSTITUTE(LOWER(H467)," ",""),Illustrators!G:G,0))</f>
        <v>Marco Morte</v>
      </c>
      <c r="W467" t="str">
        <f t="shared" si="66"/>
        <v>{ id:"zombiemason", illustrator:"Marco Morte" },</v>
      </c>
    </row>
    <row r="468" spans="1:23" x14ac:dyDescent="0.25">
      <c r="A468" t="s">
        <v>3731</v>
      </c>
      <c r="B468">
        <f t="shared" si="61"/>
        <v>35</v>
      </c>
      <c r="C468">
        <f t="shared" si="67"/>
        <v>66</v>
      </c>
      <c r="E468" t="str">
        <f t="shared" si="68"/>
        <v>/images/6/6d/ExplorationArt.jpg</v>
      </c>
      <c r="H468" s="3" t="s">
        <v>1753</v>
      </c>
      <c r="I468" s="3" t="s">
        <v>2118</v>
      </c>
      <c r="J468" t="s">
        <v>2291</v>
      </c>
      <c r="K468" t="s">
        <v>2032</v>
      </c>
      <c r="L468" t="str">
        <f t="shared" si="65"/>
        <v>/images/7/7a/Zombie_SpyArt.jpg</v>
      </c>
      <c r="O468">
        <f t="shared" si="64"/>
        <v>13</v>
      </c>
      <c r="P468">
        <f t="shared" si="62"/>
        <v>9</v>
      </c>
      <c r="S468" t="str">
        <f>INDEX(Illustrators!C:C,MATCH(SUBSTITUTE(LOWER(H468)," ",""),Illustrators!G:G,0))</f>
        <v>Marco Morte</v>
      </c>
      <c r="W468" t="str">
        <f t="shared" si="66"/>
        <v>{ id:"zombiespy", illustrator:"Marco Morte" },</v>
      </c>
    </row>
    <row r="469" spans="1:23" x14ac:dyDescent="0.25">
      <c r="A469" t="s">
        <v>3732</v>
      </c>
      <c r="B469">
        <f t="shared" si="61"/>
        <v>28</v>
      </c>
      <c r="C469">
        <f t="shared" si="67"/>
        <v>52</v>
      </c>
      <c r="E469" t="str">
        <f t="shared" si="68"/>
        <v>/images/3/37/CityArt.jpg</v>
      </c>
      <c r="H469" s="3" t="s">
        <v>1754</v>
      </c>
      <c r="J469" t="s">
        <v>2440</v>
      </c>
      <c r="K469" t="s">
        <v>2441</v>
      </c>
      <c r="L469" t="str">
        <f t="shared" si="65"/>
        <v>/images/2/2d/GhostArt.jpg</v>
      </c>
      <c r="O469">
        <f t="shared" si="64"/>
        <v>7</v>
      </c>
      <c r="P469">
        <f t="shared" si="62"/>
        <v>5</v>
      </c>
      <c r="S469" t="str">
        <f>INDEX(Illustrators!C:C,MATCH(SUBSTITUTE(LOWER(H469)," ",""),Illustrators!G:G,0))</f>
        <v>Eric J Carter</v>
      </c>
      <c r="W469" t="str">
        <f t="shared" si="66"/>
        <v>{ id:"ghost", illustrator:"Eric J Carter" },</v>
      </c>
    </row>
    <row r="470" spans="1:23" x14ac:dyDescent="0.25">
      <c r="A470" t="s">
        <v>3733</v>
      </c>
      <c r="B470">
        <f t="shared" si="61"/>
        <v>31</v>
      </c>
      <c r="C470">
        <f t="shared" si="67"/>
        <v>64</v>
      </c>
      <c r="E470" t="str">
        <f t="shared" si="68"/>
        <v>/images/0/00/DevelopArt.jpg</v>
      </c>
      <c r="F470" t="s">
        <v>1613</v>
      </c>
      <c r="H470" s="3" t="s">
        <v>1755</v>
      </c>
      <c r="I470" s="3" t="s">
        <v>1899</v>
      </c>
      <c r="J470" t="s">
        <v>1867</v>
      </c>
      <c r="K470" t="s">
        <v>1866</v>
      </c>
      <c r="L470" t="str">
        <f t="shared" si="65"/>
        <v>/images/1/1b/Bad_OmensArt.jpg</v>
      </c>
      <c r="M470" t="s">
        <v>1866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4"/>
        <v>14</v>
      </c>
      <c r="P470">
        <f t="shared" si="62"/>
        <v>8</v>
      </c>
      <c r="S470" t="str">
        <f>INDEX(Illustrators!C:C,MATCH(SUBSTITUTE(LOWER(H470)," ",""),Illustrators!G:G,0))</f>
        <v>Jason Slavin</v>
      </c>
      <c r="W470" t="str">
        <f t="shared" si="66"/>
        <v>{ id:"badomens", illustrator:"Jason Slavin" },</v>
      </c>
    </row>
    <row r="471" spans="1:23" x14ac:dyDescent="0.25">
      <c r="A471" t="s">
        <v>3734</v>
      </c>
      <c r="B471">
        <f t="shared" si="61"/>
        <v>31</v>
      </c>
      <c r="C471">
        <f t="shared" si="67"/>
        <v>64</v>
      </c>
      <c r="E471" t="str">
        <f t="shared" si="68"/>
        <v>/images/3/31/EmbassyArt.jpg</v>
      </c>
      <c r="F471" t="s">
        <v>1613</v>
      </c>
      <c r="H471" s="3" t="s">
        <v>1756</v>
      </c>
      <c r="J471" t="s">
        <v>2306</v>
      </c>
      <c r="K471" t="s">
        <v>3041</v>
      </c>
      <c r="L471" t="str">
        <f t="shared" si="65"/>
        <v>/images/5/58/DelusionArt.jpg</v>
      </c>
      <c r="M471" t="s">
        <v>1868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4"/>
        <v>11</v>
      </c>
      <c r="P471">
        <f t="shared" si="62"/>
        <v>8</v>
      </c>
      <c r="S471" t="str">
        <f>INDEX(Illustrators!C:C,MATCH(SUBSTITUTE(LOWER(H471)," ",""),Illustrators!G:G,0))</f>
        <v>Franz Vohwinkel</v>
      </c>
      <c r="W471" t="str">
        <f t="shared" si="66"/>
        <v>{ id:"delusion", illustrator:"Franz Vohwinkel" },</v>
      </c>
    </row>
    <row r="472" spans="1:23" x14ac:dyDescent="0.25">
      <c r="A472" t="s">
        <v>3735</v>
      </c>
      <c r="B472">
        <f t="shared" si="61"/>
        <v>34</v>
      </c>
      <c r="C472">
        <f t="shared" si="67"/>
        <v>70</v>
      </c>
      <c r="E472" t="str">
        <f t="shared" si="68"/>
        <v>/images/2/2e/Death_CartArt.jpg</v>
      </c>
      <c r="F472" t="s">
        <v>1613</v>
      </c>
      <c r="H472" s="3" t="s">
        <v>1757</v>
      </c>
      <c r="J472" t="s">
        <v>1870</v>
      </c>
      <c r="K472" t="s">
        <v>3042</v>
      </c>
      <c r="L472" t="str">
        <f t="shared" si="65"/>
        <v>/images/b/bd/EnvyArt.jpg</v>
      </c>
      <c r="M472" t="s">
        <v>1869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4"/>
        <v>8</v>
      </c>
      <c r="P472">
        <f t="shared" si="62"/>
        <v>4</v>
      </c>
      <c r="S472" t="str">
        <f>INDEX(Illustrators!C:C,MATCH(SUBSTITUTE(LOWER(H472)," ",""),Illustrators!G:G,0))</f>
        <v>Jason Slavin</v>
      </c>
      <c r="W472" t="str">
        <f t="shared" si="66"/>
        <v>{ id:"envy", illustrator:"Jason Slavin" },</v>
      </c>
    </row>
    <row r="473" spans="1:23" x14ac:dyDescent="0.25">
      <c r="A473" t="s">
        <v>3736</v>
      </c>
      <c r="B473">
        <f t="shared" ref="B473:B536" si="69">FIND("src=""",A473)+LEN("src=""")-1</f>
        <v>32</v>
      </c>
      <c r="C473">
        <f t="shared" si="67"/>
        <v>66</v>
      </c>
      <c r="E473" t="str">
        <f t="shared" si="68"/>
        <v>/images/f/f5/FortressArt.jpg</v>
      </c>
      <c r="F473" t="s">
        <v>1613</v>
      </c>
      <c r="H473" s="3" t="s">
        <v>1758</v>
      </c>
      <c r="J473" t="s">
        <v>1633</v>
      </c>
      <c r="K473" t="s">
        <v>1871</v>
      </c>
      <c r="L473" t="str">
        <f t="shared" si="65"/>
        <v>/images/5/51/FamineArt.jpg</v>
      </c>
      <c r="M473" t="s">
        <v>1871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4"/>
        <v>6</v>
      </c>
      <c r="P473">
        <f t="shared" si="62"/>
        <v>6</v>
      </c>
      <c r="S473" t="str">
        <f>INDEX(Illustrators!C:C,MATCH(SUBSTITUTE(LOWER(H473)," ",""),Illustrators!G:G,0))</f>
        <v>Martin Hoffmann</v>
      </c>
      <c r="W473" t="str">
        <f t="shared" si="66"/>
        <v>{ id:"famine", illustrator:"Martin Hoffmann" },</v>
      </c>
    </row>
    <row r="474" spans="1:23" x14ac:dyDescent="0.25">
      <c r="A474" t="s">
        <v>3737</v>
      </c>
      <c r="B474">
        <f t="shared" si="69"/>
        <v>34</v>
      </c>
      <c r="C474">
        <f t="shared" si="67"/>
        <v>70</v>
      </c>
      <c r="E474" t="str">
        <f t="shared" si="68"/>
        <v>/images/7/7f/Sir_DestryArt.jpg</v>
      </c>
      <c r="F474" t="s">
        <v>1613</v>
      </c>
      <c r="H474" s="3" t="s">
        <v>1759</v>
      </c>
      <c r="J474" t="s">
        <v>1872</v>
      </c>
      <c r="K474" t="s">
        <v>3043</v>
      </c>
      <c r="L474" t="str">
        <f t="shared" si="65"/>
        <v>/images/0/09/FearArt.jpg</v>
      </c>
      <c r="M474" t="s">
        <v>1873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4"/>
        <v>4</v>
      </c>
      <c r="P474">
        <f t="shared" si="62"/>
        <v>4</v>
      </c>
      <c r="S474" t="str">
        <f>INDEX(Illustrators!C:C,MATCH(SUBSTITUTE(LOWER(H474)," ",""),Illustrators!G:G,0))</f>
        <v>Franz Vohwinkel</v>
      </c>
      <c r="W474" t="str">
        <f t="shared" si="66"/>
        <v>{ id:"fear", illustrator:"Franz Vohwinkel" },</v>
      </c>
    </row>
    <row r="475" spans="1:23" x14ac:dyDescent="0.25">
      <c r="A475" t="s">
        <v>3738</v>
      </c>
      <c r="B475">
        <f t="shared" si="69"/>
        <v>35</v>
      </c>
      <c r="C475">
        <f t="shared" si="67"/>
        <v>72</v>
      </c>
      <c r="E475" t="str">
        <f t="shared" si="68"/>
        <v>/images/5/5a/Sir_MichaelArt.jpg</v>
      </c>
      <c r="F475" t="s">
        <v>1613</v>
      </c>
      <c r="H475" s="3" t="s">
        <v>1760</v>
      </c>
      <c r="J475" t="s">
        <v>1875</v>
      </c>
      <c r="K475" t="s">
        <v>1874</v>
      </c>
      <c r="L475" t="str">
        <f t="shared" si="65"/>
        <v>/images/f/f8/GreedArt.jpg</v>
      </c>
      <c r="M475" t="s">
        <v>1874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4"/>
        <v>7</v>
      </c>
      <c r="P475">
        <f t="shared" si="62"/>
        <v>5</v>
      </c>
      <c r="S475" t="str">
        <f>INDEX(Illustrators!C:C,MATCH(SUBSTITUTE(LOWER(H475)," ",""),Illustrators!G:G,0))</f>
        <v>Claus Stephan</v>
      </c>
      <c r="W475" t="str">
        <f t="shared" si="66"/>
        <v>{ id:"greed", illustrator:"Claus Stephan" },</v>
      </c>
    </row>
    <row r="476" spans="1:23" x14ac:dyDescent="0.25">
      <c r="A476" t="s">
        <v>3739</v>
      </c>
      <c r="B476">
        <f t="shared" si="69"/>
        <v>28</v>
      </c>
      <c r="C476">
        <f t="shared" si="67"/>
        <v>52</v>
      </c>
      <c r="E476" t="str">
        <f t="shared" si="68"/>
        <v>/images/6/62/GearArt.jpg</v>
      </c>
      <c r="F476" t="s">
        <v>1613</v>
      </c>
      <c r="H476" s="3" t="s">
        <v>1761</v>
      </c>
      <c r="J476" t="s">
        <v>1877</v>
      </c>
      <c r="K476" t="s">
        <v>3044</v>
      </c>
      <c r="L476" t="str">
        <f t="shared" si="65"/>
        <v>/images/1/10/HauntingArt.jpg</v>
      </c>
      <c r="M476" t="s">
        <v>1876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4"/>
        <v>9</v>
      </c>
      <c r="P476">
        <f t="shared" si="62"/>
        <v>8</v>
      </c>
      <c r="S476" t="str">
        <f>INDEX(Illustrators!C:C,MATCH(SUBSTITUTE(LOWER(H476)," ",""),Illustrators!G:G,0))</f>
        <v>Jessi J</v>
      </c>
      <c r="W476" t="str">
        <f t="shared" si="66"/>
        <v>{ id:"haunting", illustrator:"Jessi J" },</v>
      </c>
    </row>
    <row r="477" spans="1:23" x14ac:dyDescent="0.25">
      <c r="A477" t="s">
        <v>3740</v>
      </c>
      <c r="B477">
        <f t="shared" si="69"/>
        <v>30</v>
      </c>
      <c r="C477">
        <f t="shared" si="67"/>
        <v>62</v>
      </c>
      <c r="E477" t="str">
        <f t="shared" si="68"/>
        <v>/images/b/b0/MagpieArt.jpg</v>
      </c>
      <c r="F477" t="s">
        <v>1613</v>
      </c>
      <c r="H477" s="3" t="s">
        <v>1762</v>
      </c>
      <c r="J477" t="s">
        <v>1879</v>
      </c>
      <c r="K477" t="s">
        <v>1878</v>
      </c>
      <c r="L477" t="str">
        <f t="shared" si="65"/>
        <v>/images/3/38/LocustsArt.jpg</v>
      </c>
      <c r="M477" t="s">
        <v>1878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4"/>
        <v>11</v>
      </c>
      <c r="P477">
        <f t="shared" si="62"/>
        <v>7</v>
      </c>
      <c r="S477" t="str">
        <f>INDEX(Illustrators!C:C,MATCH(SUBSTITUTE(LOWER(H477)," ",""),Illustrators!G:G,0))</f>
        <v>Brian Brinlee</v>
      </c>
      <c r="W477" t="str">
        <f t="shared" si="66"/>
        <v>{ id:"locusts", illustrator:"Brian Brinlee" },</v>
      </c>
    </row>
    <row r="478" spans="1:23" x14ac:dyDescent="0.25">
      <c r="A478" t="s">
        <v>3741</v>
      </c>
      <c r="B478">
        <f t="shared" si="69"/>
        <v>29</v>
      </c>
      <c r="C478">
        <f t="shared" si="67"/>
        <v>54</v>
      </c>
      <c r="E478" t="str">
        <f t="shared" si="68"/>
        <v>/images/c/c0/MiserArt.jpg</v>
      </c>
      <c r="F478" t="s">
        <v>1613</v>
      </c>
      <c r="H478" s="3" t="s">
        <v>1763</v>
      </c>
      <c r="J478" t="s">
        <v>1881</v>
      </c>
      <c r="K478" t="s">
        <v>1880</v>
      </c>
      <c r="L478" t="str">
        <f t="shared" si="65"/>
        <v>/images/c/ce/MiseryArt.jpg</v>
      </c>
      <c r="M478" t="s">
        <v>1880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4"/>
        <v>8</v>
      </c>
      <c r="P478">
        <f t="shared" si="62"/>
        <v>6</v>
      </c>
      <c r="S478" t="str">
        <f>INDEX(Illustrators!C:C,MATCH(SUBSTITUTE(LOWER(H478)," ",""),Illustrators!G:G,0))</f>
        <v>Jessi J</v>
      </c>
      <c r="W478" t="str">
        <f t="shared" si="66"/>
        <v>{ id:"misery", illustrator:"Jessi J" },</v>
      </c>
    </row>
    <row r="479" spans="1:23" x14ac:dyDescent="0.25">
      <c r="A479" t="s">
        <v>3742</v>
      </c>
      <c r="B479">
        <f t="shared" si="69"/>
        <v>36</v>
      </c>
      <c r="C479">
        <f t="shared" si="67"/>
        <v>74</v>
      </c>
      <c r="E479" t="str">
        <f t="shared" si="68"/>
        <v>/images/d/dc/TransmogrifyArt.jpg</v>
      </c>
      <c r="F479" t="s">
        <v>1613</v>
      </c>
      <c r="H479" s="3" t="s">
        <v>1764</v>
      </c>
      <c r="J479" t="s">
        <v>1883</v>
      </c>
      <c r="K479" t="s">
        <v>1882</v>
      </c>
      <c r="L479" t="str">
        <f t="shared" si="65"/>
        <v>/images/1/1d/PlagueArt.jpg</v>
      </c>
      <c r="M479" t="s">
        <v>1882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4"/>
        <v>5</v>
      </c>
      <c r="P479">
        <f t="shared" si="62"/>
        <v>6</v>
      </c>
      <c r="S479" t="str">
        <f>INDEX(Illustrators!C:C,MATCH(SUBSTITUTE(LOWER(H479)," ",""),Illustrators!G:G,0))</f>
        <v>Julien Delval</v>
      </c>
      <c r="W479" t="str">
        <f t="shared" si="66"/>
        <v>{ id:"plague", illustrator:"Julien Delval" },</v>
      </c>
    </row>
    <row r="480" spans="1:23" x14ac:dyDescent="0.25">
      <c r="A480" t="s">
        <v>3743</v>
      </c>
      <c r="B480">
        <f t="shared" si="69"/>
        <v>29</v>
      </c>
      <c r="C480">
        <f t="shared" si="67"/>
        <v>60</v>
      </c>
      <c r="E480" t="str">
        <f t="shared" si="68"/>
        <v>/images/3/31/GiantArt.jpg</v>
      </c>
      <c r="F480" t="s">
        <v>1613</v>
      </c>
      <c r="H480" s="3" t="s">
        <v>1765</v>
      </c>
      <c r="J480" t="s">
        <v>1885</v>
      </c>
      <c r="K480" t="s">
        <v>1884</v>
      </c>
      <c r="L480" t="str">
        <f t="shared" si="65"/>
        <v>/images/e/e2/PovertyArt.jpg</v>
      </c>
      <c r="M480" t="s">
        <v>1884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4"/>
        <v>8</v>
      </c>
      <c r="P480">
        <f t="shared" ref="P480:P543" si="70">LEN(H480)</f>
        <v>7</v>
      </c>
      <c r="S480" t="str">
        <f>INDEX(Illustrators!C:C,MATCH(SUBSTITUTE(LOWER(H480)," ",""),Illustrators!G:G,0))</f>
        <v>Jessi J</v>
      </c>
      <c r="W480" t="str">
        <f t="shared" si="66"/>
        <v>{ id:"poverty", illustrator:"Jessi J" },</v>
      </c>
    </row>
    <row r="481" spans="1:23" x14ac:dyDescent="0.25">
      <c r="A481" t="s">
        <v>3744</v>
      </c>
      <c r="B481">
        <f t="shared" si="69"/>
        <v>38</v>
      </c>
      <c r="C481">
        <f t="shared" si="67"/>
        <v>72</v>
      </c>
      <c r="E481" t="str">
        <f t="shared" si="68"/>
        <v>/images/9/94/Treasure_TroveArt.jpg</v>
      </c>
      <c r="F481" t="s">
        <v>1613</v>
      </c>
      <c r="H481" s="3" t="s">
        <v>1766</v>
      </c>
      <c r="I481" s="3" t="s">
        <v>1919</v>
      </c>
      <c r="J481" t="s">
        <v>1886</v>
      </c>
      <c r="K481" t="s">
        <v>2307</v>
      </c>
      <c r="L481" t="str">
        <f t="shared" si="65"/>
        <v>/images/2/23/WarArt.jpg</v>
      </c>
      <c r="M481" t="s">
        <v>2307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4"/>
        <v>6</v>
      </c>
      <c r="P481">
        <f t="shared" si="70"/>
        <v>3</v>
      </c>
      <c r="S481" t="str">
        <f>INDEX(Illustrators!C:C,MATCH(SUBSTITUTE(LOWER(H481)," ",""),Illustrators!G:G,0))</f>
        <v>Julien Delval</v>
      </c>
      <c r="W481" t="str">
        <f t="shared" si="66"/>
        <v>{ id:"war", illustrator:"Julien Delval" },</v>
      </c>
    </row>
    <row r="482" spans="1:23" x14ac:dyDescent="0.25">
      <c r="A482" t="s">
        <v>3745</v>
      </c>
      <c r="B482">
        <f t="shared" si="69"/>
        <v>31</v>
      </c>
      <c r="C482">
        <f t="shared" si="67"/>
        <v>58</v>
      </c>
      <c r="E482" t="str">
        <f t="shared" si="68"/>
        <v>/images/7/74/ArchiveArt.jpg</v>
      </c>
      <c r="F482" t="s">
        <v>1613</v>
      </c>
      <c r="H482" s="3" t="s">
        <v>1767</v>
      </c>
      <c r="I482" s="3" t="s">
        <v>1756</v>
      </c>
      <c r="J482" t="s">
        <v>1859</v>
      </c>
      <c r="K482" t="s">
        <v>3045</v>
      </c>
      <c r="L482" t="str">
        <f t="shared" si="65"/>
        <v>/images/5/58/DelusionArt.jpg</v>
      </c>
      <c r="M482" t="s">
        <v>1858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4"/>
        <v>7</v>
      </c>
      <c r="P482">
        <f t="shared" si="70"/>
        <v>7</v>
      </c>
      <c r="R482" s="7"/>
      <c r="S482" t="str">
        <f>INDEX(Illustrators!C:C,MATCH(SUBSTITUTE(LOWER(H482)," ",""),Illustrators!G:G,0))</f>
        <v>Franz Vohwinkel</v>
      </c>
      <c r="W482" t="str">
        <f t="shared" si="66"/>
        <v>{ id:"deluded", illustrator:"Franz Vohwinkel" },</v>
      </c>
    </row>
    <row r="483" spans="1:23" x14ac:dyDescent="0.25">
      <c r="A483" t="s">
        <v>3746</v>
      </c>
      <c r="B483">
        <f t="shared" si="69"/>
        <v>31</v>
      </c>
      <c r="C483">
        <f t="shared" si="67"/>
        <v>58</v>
      </c>
      <c r="E483" t="str">
        <f t="shared" si="68"/>
        <v>/images/a/a5/CapitalArt.jpg</v>
      </c>
      <c r="F483" t="s">
        <v>1613</v>
      </c>
      <c r="H483" s="3" t="s">
        <v>1768</v>
      </c>
      <c r="I483" s="3" t="s">
        <v>2123</v>
      </c>
      <c r="J483" t="s">
        <v>1861</v>
      </c>
      <c r="K483" t="s">
        <v>1860</v>
      </c>
      <c r="L483" t="str">
        <f t="shared" ref="L483:L514" si="71">IF(J483="","",IF(I483&lt;&gt;"", INDEX(E:E,MATCH("*"&amp;I483&amp;"*",E:E,0)),INDEX(E:E,MATCH("*"&amp;H483&amp;"Art*",E:E,0))))</f>
        <v>/images/b/bd/EnvyArt.jpg</v>
      </c>
      <c r="M483" t="s">
        <v>1860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4"/>
        <v>6</v>
      </c>
      <c r="P483">
        <f t="shared" si="70"/>
        <v>7</v>
      </c>
      <c r="R483" s="7"/>
      <c r="S483" t="str">
        <f>INDEX(Illustrators!C:C,MATCH(SUBSTITUTE(LOWER(H483)," ",""),Illustrators!G:G,0))</f>
        <v>Jason Slavin</v>
      </c>
      <c r="W483" t="str">
        <f t="shared" si="66"/>
        <v>{ id:"envious", illustrator:"Jason Slavin" },</v>
      </c>
    </row>
    <row r="484" spans="1:23" x14ac:dyDescent="0.25">
      <c r="A484" t="s">
        <v>3747</v>
      </c>
      <c r="B484">
        <f t="shared" si="69"/>
        <v>29</v>
      </c>
      <c r="C484">
        <f t="shared" si="67"/>
        <v>54</v>
      </c>
      <c r="E484" t="str">
        <f t="shared" si="68"/>
        <v>/images/3/35/CharmArt.jpg</v>
      </c>
      <c r="F484" t="s">
        <v>1613</v>
      </c>
      <c r="H484" s="3" t="s">
        <v>1769</v>
      </c>
      <c r="I484" s="3" t="s">
        <v>1763</v>
      </c>
      <c r="J484" t="s">
        <v>1863</v>
      </c>
      <c r="K484" t="s">
        <v>1862</v>
      </c>
      <c r="L484" t="str">
        <f t="shared" si="71"/>
        <v>/images/c/ce/MiseryArt.jpg</v>
      </c>
      <c r="M484" t="s">
        <v>1862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4"/>
        <v>11</v>
      </c>
      <c r="P484">
        <f t="shared" si="70"/>
        <v>9</v>
      </c>
      <c r="R484" s="7"/>
      <c r="S484" t="str">
        <f>INDEX(Illustrators!C:C,MATCH(SUBSTITUTE(LOWER(H484)," ",""),Illustrators!G:G,0))</f>
        <v>Jessi J</v>
      </c>
      <c r="W484" t="str">
        <f t="shared" si="66"/>
        <v>{ id:"miserable", illustrator:"Jessi J" },</v>
      </c>
    </row>
    <row r="485" spans="1:23" x14ac:dyDescent="0.25">
      <c r="A485" t="s">
        <v>3748</v>
      </c>
      <c r="B485">
        <f t="shared" si="69"/>
        <v>29</v>
      </c>
      <c r="C485">
        <f t="shared" si="67"/>
        <v>54</v>
      </c>
      <c r="E485" t="str">
        <f t="shared" si="68"/>
        <v>/images/6/65/CrownArt.jpg</v>
      </c>
      <c r="F485" t="s">
        <v>1613</v>
      </c>
      <c r="H485" s="3" t="s">
        <v>1770</v>
      </c>
      <c r="I485" s="3" t="s">
        <v>1763</v>
      </c>
      <c r="J485" t="s">
        <v>1865</v>
      </c>
      <c r="K485" t="s">
        <v>1864</v>
      </c>
      <c r="L485" t="str">
        <f t="shared" si="71"/>
        <v>/images/c/ce/MiseryArt.jpg</v>
      </c>
      <c r="M485" t="s">
        <v>1864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4"/>
        <v>18</v>
      </c>
      <c r="P485">
        <f t="shared" si="70"/>
        <v>14</v>
      </c>
      <c r="R485" s="7"/>
      <c r="S485" t="str">
        <f>INDEX(Illustrators!C:C,MATCH(SUBSTITUTE(LOWER(H485)," ",""),Illustrators!G:G,0))</f>
        <v>Jessi J</v>
      </c>
      <c r="W485" t="str">
        <f t="shared" si="66"/>
        <v>{ id:"twicemiserable", illustrator:"Jessi J" },</v>
      </c>
    </row>
    <row r="486" spans="1:23" x14ac:dyDescent="0.25">
      <c r="A486" t="s">
        <v>3749</v>
      </c>
      <c r="B486">
        <f t="shared" si="69"/>
        <v>35</v>
      </c>
      <c r="C486">
        <f t="shared" si="67"/>
        <v>66</v>
      </c>
      <c r="E486" t="str">
        <f t="shared" si="68"/>
        <v>/images/b/b4/NecromancerArt.jpg</v>
      </c>
      <c r="F486" t="s">
        <v>1613</v>
      </c>
      <c r="H486" s="3" t="s">
        <v>1771</v>
      </c>
      <c r="I486" s="3" t="s">
        <v>2054</v>
      </c>
      <c r="J486" t="s">
        <v>2053</v>
      </c>
      <c r="K486" t="s">
        <v>3046</v>
      </c>
      <c r="L486" t="str">
        <f t="shared" si="71"/>
        <v>/images/f/fb/Lost_in_the_WoodsArt.jpg</v>
      </c>
      <c r="M486" t="s">
        <v>2052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4"/>
        <v>19</v>
      </c>
      <c r="P486">
        <f t="shared" si="70"/>
        <v>14</v>
      </c>
      <c r="S486" t="str">
        <f>INDEX(Illustrators!C:C,MATCH(SUBSTITUTE(LOWER(H486)," ",""),Illustrators!G:G,0))</f>
        <v>Claus Stephan</v>
      </c>
      <c r="W486" t="str">
        <f t="shared" si="66"/>
        <v>{ id:"lostinthewoods", illustrator:"Claus Stephan" },</v>
      </c>
    </row>
    <row r="487" spans="1:23" x14ac:dyDescent="0.25">
      <c r="A487" t="s">
        <v>3750</v>
      </c>
      <c r="B487">
        <f t="shared" si="69"/>
        <v>41</v>
      </c>
      <c r="C487">
        <f t="shared" si="67"/>
        <v>78</v>
      </c>
      <c r="E487" t="str">
        <f t="shared" si="68"/>
        <v>/images/3/35/Zombie_ApprenticeArt.jpg</v>
      </c>
      <c r="G487" t="s">
        <v>1631</v>
      </c>
      <c r="H487" s="3" t="s">
        <v>1772</v>
      </c>
      <c r="I487" s="3" t="s">
        <v>2149</v>
      </c>
      <c r="J487" t="s">
        <v>2362</v>
      </c>
      <c r="K487" t="s">
        <v>2361</v>
      </c>
      <c r="L487" t="str">
        <f t="shared" si="71"/>
        <v>/images/1/13/Border_GuardArt.jpg</v>
      </c>
      <c r="O487">
        <f t="shared" si="64"/>
        <v>15</v>
      </c>
      <c r="P487">
        <f t="shared" si="70"/>
        <v>11</v>
      </c>
      <c r="S487" t="str">
        <f>INDEX(Illustrators!C:C,MATCH(SUBSTITUTE(LOWER(H487)," ",""),Illustrators!G:G,0))</f>
        <v>Claus Stephan</v>
      </c>
      <c r="W487" t="str">
        <f t="shared" si="66"/>
        <v>{ id:"borderguard", illustrator:"Claus Stephan" },</v>
      </c>
    </row>
    <row r="488" spans="1:23" x14ac:dyDescent="0.25">
      <c r="A488" t="s">
        <v>3751</v>
      </c>
      <c r="B488">
        <f t="shared" si="69"/>
        <v>36</v>
      </c>
      <c r="C488">
        <f t="shared" si="67"/>
        <v>68</v>
      </c>
      <c r="E488" t="str">
        <f t="shared" si="68"/>
        <v>/images/a/a2/Zombie_MasonArt.jpg</v>
      </c>
      <c r="F488" t="s">
        <v>2164</v>
      </c>
      <c r="H488" s="3" t="s">
        <v>1773</v>
      </c>
      <c r="J488" t="s">
        <v>2193</v>
      </c>
      <c r="K488" t="s">
        <v>2192</v>
      </c>
      <c r="L488" t="str">
        <f t="shared" si="71"/>
        <v>/images/a/a3/DucatArt.jpg</v>
      </c>
      <c r="O488">
        <f t="shared" si="64"/>
        <v>5</v>
      </c>
      <c r="P488">
        <f t="shared" si="70"/>
        <v>5</v>
      </c>
      <c r="S488" t="str">
        <f>INDEX(Illustrators!C:C,MATCH(SUBSTITUTE(LOWER(H488)," ",""),Illustrators!G:G,0))</f>
        <v>Marco Morte</v>
      </c>
      <c r="W488" t="str">
        <f t="shared" si="66"/>
        <v>{ id:"ducat", illustrator:"Marco Morte" },</v>
      </c>
    </row>
    <row r="489" spans="1:23" x14ac:dyDescent="0.25">
      <c r="A489" t="s">
        <v>3752</v>
      </c>
      <c r="B489">
        <f t="shared" si="69"/>
        <v>34</v>
      </c>
      <c r="C489">
        <f t="shared" si="67"/>
        <v>64</v>
      </c>
      <c r="E489" t="str">
        <f t="shared" si="68"/>
        <v>/images/7/7a/Zombie_SpyArt.jpg</v>
      </c>
      <c r="H489" s="3" t="s">
        <v>1774</v>
      </c>
      <c r="J489" t="s">
        <v>2328</v>
      </c>
      <c r="K489" t="s">
        <v>2327</v>
      </c>
      <c r="L489" t="str">
        <f t="shared" si="71"/>
        <v>/images/e/e7/LackeysArt.jpg</v>
      </c>
      <c r="O489">
        <f t="shared" si="64"/>
        <v>7</v>
      </c>
      <c r="P489">
        <f t="shared" si="70"/>
        <v>7</v>
      </c>
      <c r="S489" t="str">
        <f>INDEX(Illustrators!C:C,MATCH(SUBSTITUTE(LOWER(H489)," ",""),Illustrators!G:G,0))</f>
        <v>Grant Hansen</v>
      </c>
      <c r="W489" t="str">
        <f t="shared" si="66"/>
        <v>{ id:"lackeys", illustrator:"Grant Hansen" },</v>
      </c>
    </row>
    <row r="490" spans="1:23" x14ac:dyDescent="0.25">
      <c r="A490" t="s">
        <v>3753</v>
      </c>
      <c r="B490">
        <f t="shared" si="69"/>
        <v>29</v>
      </c>
      <c r="C490">
        <f t="shared" si="67"/>
        <v>54</v>
      </c>
      <c r="E490" t="str">
        <f t="shared" si="68"/>
        <v>/images/a/a3/DucatArt.jpg</v>
      </c>
      <c r="H490" s="3" t="s">
        <v>1775</v>
      </c>
      <c r="I490" s="3" t="s">
        <v>2147</v>
      </c>
      <c r="J490" t="s">
        <v>2330</v>
      </c>
      <c r="K490" t="s">
        <v>2329</v>
      </c>
      <c r="L490" t="str">
        <f t="shared" si="71"/>
        <v>/images/b/bd/Acting_TroupeArt.jpg</v>
      </c>
      <c r="O490">
        <f t="shared" si="64"/>
        <v>17</v>
      </c>
      <c r="P490">
        <f t="shared" si="70"/>
        <v>12</v>
      </c>
      <c r="S490" t="str">
        <f>INDEX(Illustrators!C:C,MATCH(SUBSTITUTE(LOWER(H490)," ",""),Illustrators!G:G,0))</f>
        <v>Julien Delval</v>
      </c>
      <c r="W490" t="str">
        <f t="shared" si="66"/>
        <v>{ id:"actingtroupe", illustrator:"Julien Delval" },</v>
      </c>
    </row>
    <row r="491" spans="1:23" x14ac:dyDescent="0.25">
      <c r="A491" t="s">
        <v>3754</v>
      </c>
      <c r="B491">
        <f t="shared" si="69"/>
        <v>31</v>
      </c>
      <c r="C491">
        <f t="shared" si="67"/>
        <v>58</v>
      </c>
      <c r="E491" t="str">
        <f t="shared" si="68"/>
        <v>/images/5/51/ImproveArt.jpg</v>
      </c>
      <c r="H491" s="3" t="s">
        <v>1776</v>
      </c>
      <c r="I491" s="3" t="s">
        <v>2148</v>
      </c>
      <c r="J491" t="s">
        <v>2186</v>
      </c>
      <c r="K491" t="s">
        <v>2185</v>
      </c>
      <c r="L491" t="str">
        <f t="shared" si="71"/>
        <v>/images/8/81/Cargo_ShipArt.jpg</v>
      </c>
      <c r="O491">
        <f t="shared" si="64"/>
        <v>5</v>
      </c>
      <c r="P491">
        <f t="shared" si="70"/>
        <v>9</v>
      </c>
      <c r="S491" t="str">
        <f>INDEX(Illustrators!C:C,MATCH(SUBSTITUTE(LOWER(H491)," ",""),Illustrators!G:G,0))</f>
        <v>Grant Hansen</v>
      </c>
      <c r="W491" t="str">
        <f t="shared" si="66"/>
        <v>{ id:"cargoship", illustrator:"Grant Hansen" },</v>
      </c>
    </row>
    <row r="492" spans="1:23" x14ac:dyDescent="0.25">
      <c r="A492" t="s">
        <v>3755</v>
      </c>
      <c r="B492">
        <f t="shared" si="69"/>
        <v>31</v>
      </c>
      <c r="C492">
        <f t="shared" si="67"/>
        <v>58</v>
      </c>
      <c r="E492" t="str">
        <f t="shared" si="68"/>
        <v>/images/f/f3/ScepterArt.jpg</v>
      </c>
      <c r="H492" s="3" t="s">
        <v>1777</v>
      </c>
      <c r="J492" t="s">
        <v>2344</v>
      </c>
      <c r="K492" t="s">
        <v>2343</v>
      </c>
      <c r="L492" t="str">
        <f t="shared" si="71"/>
        <v>/images/9/90/ExperimentArt.jpg</v>
      </c>
      <c r="O492">
        <f t="shared" si="64"/>
        <v>10</v>
      </c>
      <c r="P492">
        <f t="shared" si="70"/>
        <v>10</v>
      </c>
      <c r="S492" t="str">
        <f>INDEX(Illustrators!C:C,MATCH(SUBSTITUTE(LOWER(H492)," ",""),Illustrators!G:G,0))</f>
        <v>Jason Slavin</v>
      </c>
      <c r="W492" t="str">
        <f t="shared" si="66"/>
        <v>{ id:"experiment", illustrator:"Jason Slavin" },</v>
      </c>
    </row>
    <row r="493" spans="1:23" x14ac:dyDescent="0.25">
      <c r="A493" t="s">
        <v>3756</v>
      </c>
      <c r="B493">
        <f t="shared" si="69"/>
        <v>33</v>
      </c>
      <c r="C493">
        <f t="shared" si="67"/>
        <v>62</v>
      </c>
      <c r="E493" t="str">
        <f t="shared" si="68"/>
        <v>/images/1/15/Black_CatArt.jpg</v>
      </c>
      <c r="H493" s="3" t="s">
        <v>1778</v>
      </c>
      <c r="J493" t="s">
        <v>2332</v>
      </c>
      <c r="K493" t="s">
        <v>2331</v>
      </c>
      <c r="L493" t="str">
        <f t="shared" si="71"/>
        <v>/images/5/51/ImproveArt.jpg</v>
      </c>
      <c r="O493">
        <f t="shared" si="64"/>
        <v>12</v>
      </c>
      <c r="P493">
        <f t="shared" si="70"/>
        <v>7</v>
      </c>
      <c r="S493" t="str">
        <f>INDEX(Illustrators!C:C,MATCH(SUBSTITUTE(LOWER(H493)," ",""),Illustrators!G:G,0))</f>
        <v>Marco Morte</v>
      </c>
      <c r="W493" t="str">
        <f t="shared" si="66"/>
        <v>{ id:"improve", illustrator:"Marco Morte" },</v>
      </c>
    </row>
    <row r="494" spans="1:23" x14ac:dyDescent="0.25">
      <c r="A494" t="s">
        <v>3757</v>
      </c>
      <c r="B494">
        <f t="shared" si="69"/>
        <v>29</v>
      </c>
      <c r="C494">
        <f t="shared" si="67"/>
        <v>60</v>
      </c>
      <c r="E494" t="str">
        <f t="shared" si="68"/>
        <v>/images/f/f7/TradeArt.jpg</v>
      </c>
      <c r="H494" s="3" t="s">
        <v>1779</v>
      </c>
      <c r="I494" s="3" t="s">
        <v>2140</v>
      </c>
      <c r="J494" t="s">
        <v>2336</v>
      </c>
      <c r="K494" t="s">
        <v>2335</v>
      </c>
      <c r="L494" t="str">
        <f t="shared" si="71"/>
        <v>/images/5/53/Flag_BearerArt.jpg</v>
      </c>
      <c r="O494">
        <f t="shared" si="64"/>
        <v>13</v>
      </c>
      <c r="P494">
        <f t="shared" si="70"/>
        <v>10</v>
      </c>
      <c r="S494" t="str">
        <f>INDEX(Illustrators!C:C,MATCH(SUBSTITUTE(LOWER(H494)," ",""),Illustrators!G:G,0))</f>
        <v>Grant Hansen</v>
      </c>
      <c r="W494" t="str">
        <f t="shared" si="66"/>
        <v>{ id:"flagbearer", illustrator:"Grant Hansen" },</v>
      </c>
    </row>
    <row r="495" spans="1:23" x14ac:dyDescent="0.25">
      <c r="A495" t="s">
        <v>3758</v>
      </c>
      <c r="B495">
        <f t="shared" si="69"/>
        <v>30</v>
      </c>
      <c r="C495">
        <f t="shared" si="67"/>
        <v>62</v>
      </c>
      <c r="E495" t="str">
        <f t="shared" si="68"/>
        <v>/images/a/ad/SummonArt.jpg</v>
      </c>
      <c r="H495" s="3" t="s">
        <v>1780</v>
      </c>
      <c r="J495" t="s">
        <v>2334</v>
      </c>
      <c r="K495" t="s">
        <v>2333</v>
      </c>
      <c r="L495" t="str">
        <f t="shared" si="71"/>
        <v>/images/6/6a/HideoutArt.jpg</v>
      </c>
      <c r="O495">
        <f t="shared" si="64"/>
        <v>7</v>
      </c>
      <c r="P495">
        <f t="shared" si="70"/>
        <v>7</v>
      </c>
      <c r="S495" t="str">
        <f>INDEX(Illustrators!C:C,MATCH(SUBSTITUTE(LOWER(H495)," ",""),Illustrators!G:G,0))</f>
        <v>Julien Delval</v>
      </c>
      <c r="W495" t="str">
        <f t="shared" si="66"/>
        <v>{ id:"hideout", illustrator:"Julien Delval" },</v>
      </c>
    </row>
    <row r="496" spans="1:23" x14ac:dyDescent="0.25">
      <c r="A496" t="s">
        <v>3759</v>
      </c>
      <c r="B496">
        <f t="shared" si="69"/>
        <v>44</v>
      </c>
      <c r="C496">
        <f t="shared" si="67"/>
        <v>84</v>
      </c>
      <c r="E496" t="str">
        <f t="shared" si="68"/>
        <v>/images/3/36/Way_of_the_ButterflyArt.jpg</v>
      </c>
      <c r="H496" s="3" t="s">
        <v>1781</v>
      </c>
      <c r="J496" t="s">
        <v>2338</v>
      </c>
      <c r="K496" t="s">
        <v>2337</v>
      </c>
      <c r="L496" t="str">
        <f t="shared" si="71"/>
        <v>/images/5/51/InventorArt.jpg</v>
      </c>
      <c r="O496">
        <f t="shared" si="64"/>
        <v>9</v>
      </c>
      <c r="P496">
        <f t="shared" si="70"/>
        <v>8</v>
      </c>
      <c r="S496" t="str">
        <f>INDEX(Illustrators!C:C,MATCH(SUBSTITUTE(LOWER(H496)," ",""),Illustrators!G:G,0))</f>
        <v>Julien Delval</v>
      </c>
      <c r="W496" t="str">
        <f t="shared" si="66"/>
        <v>{ id:"inventor", illustrator:"Julien Delval" },</v>
      </c>
    </row>
    <row r="497" spans="1:23" x14ac:dyDescent="0.25">
      <c r="A497" t="s">
        <v>3760</v>
      </c>
      <c r="B497">
        <f t="shared" si="69"/>
        <v>39</v>
      </c>
      <c r="C497">
        <f t="shared" si="67"/>
        <v>74</v>
      </c>
      <c r="E497" t="str">
        <f t="shared" si="68"/>
        <v>/images/c/c7/Way_of_the_FrogArt.jpg</v>
      </c>
      <c r="H497" s="3" t="s">
        <v>1782</v>
      </c>
      <c r="I497" s="3" t="s">
        <v>2146</v>
      </c>
      <c r="J497" t="s">
        <v>2191</v>
      </c>
      <c r="K497" t="s">
        <v>2190</v>
      </c>
      <c r="L497" t="str">
        <f t="shared" si="71"/>
        <v>/images/c/c5/Mountain_VillageArt.jpg</v>
      </c>
      <c r="O497">
        <f t="shared" si="64"/>
        <v>19</v>
      </c>
      <c r="P497">
        <f t="shared" si="70"/>
        <v>15</v>
      </c>
      <c r="S497" t="str">
        <f>INDEX(Illustrators!C:C,MATCH(SUBSTITUTE(LOWER(H497)," ",""),Illustrators!G:G,0))</f>
        <v>Harald Lieske</v>
      </c>
      <c r="W497" t="str">
        <f t="shared" si="66"/>
        <v>{ id:"mountainvillage", illustrator:"Harald Lieske" },</v>
      </c>
    </row>
    <row r="498" spans="1:23" x14ac:dyDescent="0.25">
      <c r="A498" t="s">
        <v>3761</v>
      </c>
      <c r="B498">
        <f t="shared" si="69"/>
        <v>39</v>
      </c>
      <c r="C498">
        <f t="shared" si="67"/>
        <v>74</v>
      </c>
      <c r="E498" t="str">
        <f t="shared" si="68"/>
        <v>/images/8/8d/Way_of_the_GoatArt.jpg</v>
      </c>
      <c r="H498" s="3" t="s">
        <v>1783</v>
      </c>
      <c r="J498" t="s">
        <v>2342</v>
      </c>
      <c r="K498" t="s">
        <v>2341</v>
      </c>
      <c r="L498" t="str">
        <f t="shared" si="71"/>
        <v>/images/2/26/PatronArt.jpg</v>
      </c>
      <c r="O498">
        <f t="shared" si="64"/>
        <v>6</v>
      </c>
      <c r="P498">
        <f t="shared" si="70"/>
        <v>6</v>
      </c>
      <c r="S498" t="str">
        <f>INDEX(Illustrators!C:C,MATCH(SUBSTITUTE(LOWER(H498)," ",""),Illustrators!G:G,0))</f>
        <v>Claus Stephan</v>
      </c>
      <c r="W498" t="str">
        <f t="shared" si="66"/>
        <v>{ id:"patron", illustrator:"Claus Stephan" },</v>
      </c>
    </row>
    <row r="499" spans="1:23" x14ac:dyDescent="0.25">
      <c r="A499" t="s">
        <v>3762</v>
      </c>
      <c r="B499">
        <f t="shared" si="69"/>
        <v>41</v>
      </c>
      <c r="C499">
        <f t="shared" si="67"/>
        <v>78</v>
      </c>
      <c r="E499" t="str">
        <f t="shared" si="68"/>
        <v>/images/9/91/Way_of_the_MonkeyArt.jpg</v>
      </c>
      <c r="H499" s="3" t="s">
        <v>1784</v>
      </c>
      <c r="J499" t="s">
        <v>2194</v>
      </c>
      <c r="K499" t="s">
        <v>2195</v>
      </c>
      <c r="L499" t="str">
        <f t="shared" si="71"/>
        <v>/images/8/8f/PriestArt.jpg</v>
      </c>
      <c r="O499">
        <f t="shared" si="64"/>
        <v>6</v>
      </c>
      <c r="P499">
        <f t="shared" si="70"/>
        <v>6</v>
      </c>
      <c r="S499" t="str">
        <f>INDEX(Illustrators!C:C,MATCH(SUBSTITUTE(LOWER(H499)," ",""),Illustrators!G:G,0))</f>
        <v>Julien Delval</v>
      </c>
      <c r="W499" t="str">
        <f t="shared" si="66"/>
        <v>{ id:"priest", illustrator:"Julien Delval" },</v>
      </c>
    </row>
    <row r="500" spans="1:23" x14ac:dyDescent="0.25">
      <c r="A500" t="s">
        <v>3763</v>
      </c>
      <c r="B500">
        <f t="shared" si="69"/>
        <v>40</v>
      </c>
      <c r="C500">
        <f t="shared" si="67"/>
        <v>76</v>
      </c>
      <c r="E500" t="str">
        <f t="shared" si="68"/>
        <v>/images/6/67/Way_of_the_MouseArt.jpg</v>
      </c>
      <c r="H500" s="3" t="s">
        <v>1785</v>
      </c>
      <c r="J500" t="s">
        <v>2340</v>
      </c>
      <c r="K500" t="s">
        <v>2339</v>
      </c>
      <c r="L500" t="str">
        <f t="shared" si="71"/>
        <v>/images/0/0b/ResearchArt.jpg</v>
      </c>
      <c r="O500">
        <f t="shared" si="64"/>
        <v>9</v>
      </c>
      <c r="P500">
        <f t="shared" si="70"/>
        <v>8</v>
      </c>
      <c r="S500" t="str">
        <f>INDEX(Illustrators!C:C,MATCH(SUBSTITUTE(LOWER(H500)," ",""),Illustrators!G:G,0))</f>
        <v>Julien Delval</v>
      </c>
      <c r="W500" t="str">
        <f t="shared" si="66"/>
        <v>{ id:"research", illustrator:"Julien Delval" },</v>
      </c>
    </row>
    <row r="501" spans="1:23" x14ac:dyDescent="0.25">
      <c r="A501" t="s">
        <v>3764</v>
      </c>
      <c r="B501">
        <f t="shared" si="69"/>
        <v>39</v>
      </c>
      <c r="C501">
        <f t="shared" si="67"/>
        <v>74</v>
      </c>
      <c r="E501" t="str">
        <f t="shared" si="68"/>
        <v>/images/5/5b/Way_of_the_MuleArt.jpg</v>
      </c>
      <c r="H501" s="3" t="s">
        <v>1786</v>
      </c>
      <c r="I501" s="3" t="s">
        <v>2144</v>
      </c>
      <c r="J501" t="s">
        <v>2201</v>
      </c>
      <c r="K501" t="s">
        <v>2200</v>
      </c>
      <c r="L501" t="str">
        <f t="shared" si="71"/>
        <v>/images/b/b2/Silk_MerchantArt.jpg</v>
      </c>
      <c r="O501">
        <f t="shared" si="64"/>
        <v>17</v>
      </c>
      <c r="P501">
        <f t="shared" si="70"/>
        <v>12</v>
      </c>
      <c r="S501" t="str">
        <f>INDEX(Illustrators!C:C,MATCH(SUBSTITUTE(LOWER(H501)," ",""),Illustrators!G:G,0))</f>
        <v>Elisa Cella</v>
      </c>
      <c r="W501" t="str">
        <f t="shared" si="66"/>
        <v>{ id:"silkmerchant", illustrator:"Elisa Cella" },</v>
      </c>
    </row>
    <row r="502" spans="1:23" x14ac:dyDescent="0.25">
      <c r="A502" t="s">
        <v>3765</v>
      </c>
      <c r="B502">
        <f t="shared" si="69"/>
        <v>38</v>
      </c>
      <c r="C502">
        <f t="shared" si="67"/>
        <v>72</v>
      </c>
      <c r="E502" t="str">
        <f t="shared" si="68"/>
        <v>/images/c/ce/Way_of_the_OwlArt.jpg</v>
      </c>
      <c r="H502" s="3" t="s">
        <v>1787</v>
      </c>
      <c r="I502" s="3" t="s">
        <v>2145</v>
      </c>
      <c r="J502" t="s">
        <v>2360</v>
      </c>
      <c r="K502" t="s">
        <v>2359</v>
      </c>
      <c r="L502" t="str">
        <f t="shared" si="71"/>
        <v>/images/2/2a/Old_WitchArt.jpg</v>
      </c>
      <c r="O502">
        <f t="shared" si="64"/>
        <v>16</v>
      </c>
      <c r="P502">
        <f t="shared" si="70"/>
        <v>8</v>
      </c>
      <c r="S502" t="str">
        <f>INDEX(Illustrators!C:C,MATCH(SUBSTITUTE(LOWER(H502)," ",""),Illustrators!G:G,0))</f>
        <v>Jessi J</v>
      </c>
      <c r="W502" t="str">
        <f t="shared" si="66"/>
        <v>{ id:"oldwitch", illustrator:"Jessi J" },</v>
      </c>
    </row>
    <row r="503" spans="1:23" x14ac:dyDescent="0.25">
      <c r="A503" t="s">
        <v>3766</v>
      </c>
      <c r="B503">
        <f t="shared" si="69"/>
        <v>38</v>
      </c>
      <c r="C503">
        <f t="shared" si="67"/>
        <v>72</v>
      </c>
      <c r="E503" t="str">
        <f t="shared" si="68"/>
        <v>/images/b/be/Way_of_the_PigArt.jpg</v>
      </c>
      <c r="H503" s="3" t="s">
        <v>1788</v>
      </c>
      <c r="J503" t="s">
        <v>2346</v>
      </c>
      <c r="K503" t="s">
        <v>2345</v>
      </c>
      <c r="L503" t="str">
        <f t="shared" si="71"/>
        <v>/images/3/3d/RecruiterArt.jpg</v>
      </c>
      <c r="O503">
        <f t="shared" si="64"/>
        <v>9</v>
      </c>
      <c r="P503">
        <f t="shared" si="70"/>
        <v>9</v>
      </c>
      <c r="S503" t="str">
        <f>INDEX(Illustrators!C:C,MATCH(SUBSTITUTE(LOWER(H503)," ",""),Illustrators!G:G,0))</f>
        <v>Julien Delval</v>
      </c>
      <c r="W503" t="str">
        <f t="shared" si="66"/>
        <v>{ id:"recruiter", illustrator:"Julien Delval" },</v>
      </c>
    </row>
    <row r="504" spans="1:23" x14ac:dyDescent="0.25">
      <c r="A504" t="s">
        <v>3767</v>
      </c>
      <c r="B504">
        <f t="shared" si="69"/>
        <v>39</v>
      </c>
      <c r="C504">
        <f t="shared" si="67"/>
        <v>74</v>
      </c>
      <c r="E504" t="str">
        <f t="shared" si="68"/>
        <v>/images/2/28/Way_of_the_SealArt.jpg</v>
      </c>
      <c r="H504" s="3" t="s">
        <v>1789</v>
      </c>
      <c r="J504" t="s">
        <v>2202</v>
      </c>
      <c r="K504" t="s">
        <v>2492</v>
      </c>
      <c r="L504" t="str">
        <f t="shared" si="71"/>
        <v>/images/f/f3/ScepterArt.jpg</v>
      </c>
      <c r="O504">
        <f t="shared" si="64"/>
        <v>7</v>
      </c>
      <c r="P504">
        <f t="shared" si="70"/>
        <v>7</v>
      </c>
      <c r="S504" t="str">
        <f>INDEX(Illustrators!C:C,MATCH(SUBSTITUTE(LOWER(H504)," ",""),Illustrators!G:G,0))</f>
        <v>Marco Morte</v>
      </c>
      <c r="W504" t="str">
        <f t="shared" si="66"/>
        <v>{ id:"scepter", illustrator:"Marco Morte" },</v>
      </c>
    </row>
    <row r="505" spans="1:23" x14ac:dyDescent="0.25">
      <c r="A505" t="s">
        <v>3768</v>
      </c>
      <c r="B505">
        <f t="shared" si="69"/>
        <v>43</v>
      </c>
      <c r="C505">
        <f t="shared" si="67"/>
        <v>82</v>
      </c>
      <c r="E505" t="str">
        <f t="shared" si="68"/>
        <v>/images/2/27/Way_of_the_SquirrelArt.jpg</v>
      </c>
      <c r="H505" s="3" t="s">
        <v>1790</v>
      </c>
      <c r="J505" t="s">
        <v>2199</v>
      </c>
      <c r="K505" t="s">
        <v>2184</v>
      </c>
      <c r="L505" t="str">
        <f t="shared" si="71"/>
        <v>/images/6/62/ScholarArt.jpg</v>
      </c>
      <c r="O505">
        <f t="shared" si="64"/>
        <v>6</v>
      </c>
      <c r="P505">
        <f t="shared" si="70"/>
        <v>7</v>
      </c>
      <c r="S505" t="str">
        <f>INDEX(Illustrators!C:C,MATCH(SUBSTITUTE(LOWER(H505)," ",""),Illustrators!G:G,0))</f>
        <v>Elisa Cella</v>
      </c>
      <c r="W505" t="str">
        <f t="shared" si="66"/>
        <v>{ id:"scholar", illustrator:"Elisa Cella" },</v>
      </c>
    </row>
    <row r="506" spans="1:23" x14ac:dyDescent="0.25">
      <c r="A506" t="s">
        <v>3769</v>
      </c>
      <c r="B506">
        <f t="shared" si="69"/>
        <v>41</v>
      </c>
      <c r="C506">
        <f t="shared" si="67"/>
        <v>78</v>
      </c>
      <c r="E506" t="str">
        <f t="shared" si="68"/>
        <v>/images/3/31/Way_of_the_TurtleArt.jpg</v>
      </c>
      <c r="H506" s="3" t="s">
        <v>1791</v>
      </c>
      <c r="J506" t="s">
        <v>2358</v>
      </c>
      <c r="K506" t="s">
        <v>2357</v>
      </c>
      <c r="L506" t="str">
        <f t="shared" si="71"/>
        <v>/images/7/79/SculptorArt.jpg</v>
      </c>
      <c r="O506">
        <f t="shared" si="64"/>
        <v>10</v>
      </c>
      <c r="P506">
        <f t="shared" si="70"/>
        <v>8</v>
      </c>
      <c r="S506" t="str">
        <f>INDEX(Illustrators!C:C,MATCH(SUBSTITUTE(LOWER(H506)," ",""),Illustrators!G:G,0))</f>
        <v>Jessi J</v>
      </c>
      <c r="W506" t="str">
        <f t="shared" si="66"/>
        <v>{ id:"sculptor", illustrator:"Jessi J" },</v>
      </c>
    </row>
    <row r="507" spans="1:23" x14ac:dyDescent="0.25">
      <c r="A507" t="s">
        <v>3770</v>
      </c>
      <c r="B507">
        <f t="shared" si="69"/>
        <v>39</v>
      </c>
      <c r="C507">
        <f t="shared" si="67"/>
        <v>74</v>
      </c>
      <c r="E507" t="str">
        <f t="shared" si="68"/>
        <v>/images/e/e9/Way_of_the_WormArt.jpg</v>
      </c>
      <c r="H507" s="3" t="s">
        <v>1792</v>
      </c>
      <c r="J507" t="s">
        <v>2356</v>
      </c>
      <c r="K507" t="s">
        <v>2355</v>
      </c>
      <c r="L507" t="str">
        <f t="shared" si="71"/>
        <v>/images/8/85/SeerArt.jpg</v>
      </c>
      <c r="O507">
        <f t="shared" si="64"/>
        <v>8</v>
      </c>
      <c r="P507">
        <f t="shared" si="70"/>
        <v>4</v>
      </c>
      <c r="S507" t="str">
        <f>INDEX(Illustrators!C:C,MATCH(SUBSTITUTE(LOWER(H507)," ",""),Illustrators!G:G,0))</f>
        <v>Joshua Stewart</v>
      </c>
      <c r="W507" t="str">
        <f t="shared" si="66"/>
        <v>{ id:"seer", illustrator:"Joshua Stewart" },</v>
      </c>
    </row>
    <row r="508" spans="1:23" x14ac:dyDescent="0.25">
      <c r="A508" t="s">
        <v>3771</v>
      </c>
      <c r="B508">
        <f t="shared" si="69"/>
        <v>34</v>
      </c>
      <c r="C508">
        <f t="shared" si="67"/>
        <v>64</v>
      </c>
      <c r="E508" t="str">
        <f t="shared" si="68"/>
        <v>/images/3/3e/City-stateArt.jpg</v>
      </c>
      <c r="H508" s="3" t="s">
        <v>1793</v>
      </c>
      <c r="J508" t="s">
        <v>2354</v>
      </c>
      <c r="K508" t="s">
        <v>2352</v>
      </c>
      <c r="L508" t="str">
        <f t="shared" si="71"/>
        <v>/images/f/fb/SpicesArt.jpg</v>
      </c>
      <c r="O508">
        <f t="shared" si="64"/>
        <v>6</v>
      </c>
      <c r="P508">
        <f t="shared" si="70"/>
        <v>6</v>
      </c>
      <c r="S508" t="str">
        <f>INDEX(Illustrators!C:C,MATCH(SUBSTITUTE(LOWER(H508)," ",""),Illustrators!G:G,0))</f>
        <v>Elisa Cella</v>
      </c>
      <c r="W508" t="str">
        <f t="shared" si="66"/>
        <v>{ id:"spices", illustrator:"Elisa Cella" },</v>
      </c>
    </row>
    <row r="509" spans="1:23" x14ac:dyDescent="0.25">
      <c r="A509" t="s">
        <v>3772</v>
      </c>
      <c r="B509">
        <f t="shared" si="69"/>
        <v>37</v>
      </c>
      <c r="C509">
        <f t="shared" si="67"/>
        <v>70</v>
      </c>
      <c r="E509" t="str">
        <f t="shared" si="68"/>
        <v>/images/9/95/Coastal_HavenArt.jpg</v>
      </c>
      <c r="H509" s="3" t="s">
        <v>1794</v>
      </c>
      <c r="J509" t="s">
        <v>2351</v>
      </c>
      <c r="K509" t="s">
        <v>2350</v>
      </c>
      <c r="L509" t="str">
        <f t="shared" si="71"/>
        <v>/images/f/fd/SwashbucklerArt.jpg</v>
      </c>
      <c r="O509">
        <f t="shared" si="64"/>
        <v>9</v>
      </c>
      <c r="P509">
        <f t="shared" si="70"/>
        <v>12</v>
      </c>
      <c r="S509" t="str">
        <f>INDEX(Illustrators!C:C,MATCH(SUBSTITUTE(LOWER(H509)," ",""),Illustrators!G:G,0))</f>
        <v>Joshua Stewart</v>
      </c>
      <c r="W509" t="str">
        <f t="shared" si="66"/>
        <v>{ id:"swashbuckler", illustrator:"Joshua Stewart" },</v>
      </c>
    </row>
    <row r="510" spans="1:23" x14ac:dyDescent="0.25">
      <c r="A510" t="s">
        <v>3773</v>
      </c>
      <c r="B510">
        <f t="shared" si="69"/>
        <v>45</v>
      </c>
      <c r="C510">
        <f t="shared" si="67"/>
        <v>86</v>
      </c>
      <c r="E510" t="str">
        <f t="shared" si="68"/>
        <v>/images/3/31/League_of_ShopkeepersArt.jpg</v>
      </c>
      <c r="H510" s="3" t="s">
        <v>1795</v>
      </c>
      <c r="J510" t="s">
        <v>2406</v>
      </c>
      <c r="K510" t="s">
        <v>2349</v>
      </c>
      <c r="L510" t="str">
        <f t="shared" si="71"/>
        <v>/images/4/4f/TreasurerArt.jpg</v>
      </c>
      <c r="O510">
        <f t="shared" si="64"/>
        <v>10</v>
      </c>
      <c r="P510">
        <f t="shared" si="70"/>
        <v>9</v>
      </c>
      <c r="S510" t="str">
        <f>INDEX(Illustrators!C:C,MATCH(SUBSTITUTE(LOWER(H510)," ",""),Illustrators!G:G,0))</f>
        <v>Claus Stephan</v>
      </c>
      <c r="W510" t="str">
        <f t="shared" si="66"/>
        <v>{ id:"treasurer", illustrator:"Claus Stephan" },</v>
      </c>
    </row>
    <row r="511" spans="1:23" x14ac:dyDescent="0.25">
      <c r="A511" t="s">
        <v>3774</v>
      </c>
      <c r="B511">
        <f t="shared" si="69"/>
        <v>36</v>
      </c>
      <c r="C511">
        <f t="shared" si="67"/>
        <v>68</v>
      </c>
      <c r="E511" t="str">
        <f t="shared" si="68"/>
        <v>/images/f/f9/Market_TownsArt.jpg</v>
      </c>
      <c r="H511" s="3" t="s">
        <v>1796</v>
      </c>
      <c r="J511" t="s">
        <v>2348</v>
      </c>
      <c r="K511" t="s">
        <v>2347</v>
      </c>
      <c r="L511" t="str">
        <f t="shared" si="71"/>
        <v>/images/1/1c/VillainArt.jpg</v>
      </c>
      <c r="O511">
        <f t="shared" si="64"/>
        <v>8</v>
      </c>
      <c r="P511">
        <f t="shared" si="70"/>
        <v>7</v>
      </c>
      <c r="S511" t="str">
        <f>INDEX(Illustrators!C:C,MATCH(SUBSTITUTE(LOWER(H511)," ",""),Illustrators!G:G,0))</f>
        <v>Jason Slavin</v>
      </c>
      <c r="W511" t="str">
        <f t="shared" si="66"/>
        <v>{ id:"villain", illustrator:"Jason Slavin" },</v>
      </c>
    </row>
    <row r="512" spans="1:23" x14ac:dyDescent="0.25">
      <c r="A512" t="s">
        <v>3775</v>
      </c>
      <c r="B512">
        <f t="shared" si="69"/>
        <v>43</v>
      </c>
      <c r="C512">
        <f t="shared" si="67"/>
        <v>80</v>
      </c>
      <c r="E512" t="str">
        <f t="shared" si="68"/>
        <v>/images/9/9d/Trappers%27_LodgeArt.jpg</v>
      </c>
      <c r="F512" t="s">
        <v>1613</v>
      </c>
      <c r="H512" s="3" t="s">
        <v>1797</v>
      </c>
      <c r="J512" t="s">
        <v>2370</v>
      </c>
      <c r="K512" t="s">
        <v>2369</v>
      </c>
      <c r="L512" t="str">
        <f t="shared" si="71"/>
        <v>/images/f/fb/CathedralArt.jpg</v>
      </c>
      <c r="M512" t="s">
        <v>2369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4"/>
        <v>10</v>
      </c>
      <c r="P512">
        <f t="shared" si="70"/>
        <v>9</v>
      </c>
      <c r="S512" t="str">
        <f>INDEX(Illustrators!C:C,MATCH(SUBSTITUTE(LOWER(H512)," ",""),Illustrators!G:G,0))</f>
        <v>Joshua Stewart</v>
      </c>
      <c r="W512" t="str">
        <f t="shared" si="66"/>
        <v>{ id:"cathedral", illustrator:"Joshua Stewart" },</v>
      </c>
    </row>
    <row r="513" spans="1:23" x14ac:dyDescent="0.25">
      <c r="A513" t="s">
        <v>3776</v>
      </c>
      <c r="B513">
        <f t="shared" si="69"/>
        <v>46</v>
      </c>
      <c r="C513">
        <f t="shared" si="67"/>
        <v>86</v>
      </c>
      <c r="E513" t="str">
        <f t="shared" si="68"/>
        <v>/images/2/23/Woodworkers%27_GuildArt.jpg</v>
      </c>
      <c r="F513" t="s">
        <v>1613</v>
      </c>
      <c r="H513" s="3" t="s">
        <v>1798</v>
      </c>
      <c r="I513" s="3" t="s">
        <v>2143</v>
      </c>
      <c r="J513" t="s">
        <v>2181</v>
      </c>
      <c r="K513" t="s">
        <v>2180</v>
      </c>
      <c r="L513" t="str">
        <f t="shared" si="71"/>
        <v>/images/e/e2/City_GateArt.jpg</v>
      </c>
      <c r="M513" t="s">
        <v>2180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4"/>
        <v>6</v>
      </c>
      <c r="P513">
        <f t="shared" si="70"/>
        <v>8</v>
      </c>
      <c r="S513" t="str">
        <f>INDEX(Illustrators!C:C,MATCH(SUBSTITUTE(LOWER(H513)," ",""),Illustrators!G:G,0))</f>
        <v>Harald Lieske</v>
      </c>
      <c r="W513" t="str">
        <f t="shared" si="66"/>
        <v>{ id:"citygate", illustrator:"Harald Lieske" },</v>
      </c>
    </row>
    <row r="514" spans="1:23" x14ac:dyDescent="0.25">
      <c r="A514" t="s">
        <v>3777</v>
      </c>
      <c r="B514">
        <f t="shared" si="69"/>
        <v>36</v>
      </c>
      <c r="C514">
        <f t="shared" si="67"/>
        <v>68</v>
      </c>
      <c r="E514" t="str">
        <f t="shared" si="68"/>
        <v>/images/3/3f/Trusty_SteedArt.jpg</v>
      </c>
      <c r="F514" t="s">
        <v>1613</v>
      </c>
      <c r="H514" s="3" t="s">
        <v>1799</v>
      </c>
      <c r="J514" t="s">
        <v>2387</v>
      </c>
      <c r="K514" t="s">
        <v>2386</v>
      </c>
      <c r="L514" t="str">
        <f t="shared" si="71"/>
        <v>/images/3/3d/PageantArt.jpg</v>
      </c>
      <c r="M514" t="s">
        <v>2386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89" si="72">LEN(J514)</f>
        <v>9</v>
      </c>
      <c r="P514">
        <f t="shared" si="70"/>
        <v>7</v>
      </c>
      <c r="S514" t="str">
        <f>INDEX(Illustrators!C:C,MATCH(SUBSTITUTE(LOWER(H514)," ",""),Illustrators!G:G,0))</f>
        <v>Ryan Laukat</v>
      </c>
      <c r="W514" t="str">
        <f t="shared" si="66"/>
        <v>{ id:"pageant", illustrator:"Ryan Laukat" },</v>
      </c>
    </row>
    <row r="515" spans="1:23" x14ac:dyDescent="0.25">
      <c r="A515" t="s">
        <v>3778</v>
      </c>
      <c r="B515">
        <f t="shared" si="69"/>
        <v>30</v>
      </c>
      <c r="C515">
        <f t="shared" si="67"/>
        <v>56</v>
      </c>
      <c r="E515" t="str">
        <f t="shared" si="68"/>
        <v>/images/f/fe/RemakeArt.jpg</v>
      </c>
      <c r="F515" t="s">
        <v>1613</v>
      </c>
      <c r="H515" s="3" t="s">
        <v>1800</v>
      </c>
      <c r="J515" t="s">
        <v>2389</v>
      </c>
      <c r="K515" t="s">
        <v>2388</v>
      </c>
      <c r="L515" t="str">
        <f t="shared" ref="L515:L536" si="73">IF(J515="","",IF(I515&lt;&gt;"", INDEX(E:E,MATCH("*"&amp;I515&amp;"*",E:E,0)),INDEX(E:E,MATCH("*"&amp;H515&amp;"Art*",E:E,0))))</f>
        <v>/images/e/ec/SewersArt.jpg</v>
      </c>
      <c r="M515" t="s">
        <v>2388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72"/>
        <v>6</v>
      </c>
      <c r="P515">
        <f t="shared" si="70"/>
        <v>6</v>
      </c>
      <c r="S515" t="str">
        <f>INDEX(Illustrators!C:C,MATCH(SUBSTITUTE(LOWER(H515)," ",""),Illustrators!G:G,0))</f>
        <v>Matthias Catrein</v>
      </c>
      <c r="W515" t="str">
        <f t="shared" ref="W515:W578" si="74">IFERROR("{ id:"""&amp;H515&amp;""", illustrator:"""&amp;S515&amp;""" },","")</f>
        <v>{ id:"sewers", illustrator:"Matthias Catrein" },</v>
      </c>
    </row>
    <row r="516" spans="1:23" x14ac:dyDescent="0.25">
      <c r="A516" t="s">
        <v>3779</v>
      </c>
      <c r="B516">
        <f t="shared" si="69"/>
        <v>36</v>
      </c>
      <c r="C516">
        <f t="shared" si="67"/>
        <v>68</v>
      </c>
      <c r="E516" t="str">
        <f t="shared" si="68"/>
        <v>/images/7/75/CartographerArt.jpg</v>
      </c>
      <c r="F516" t="s">
        <v>1613</v>
      </c>
      <c r="H516" s="3" t="s">
        <v>1801</v>
      </c>
      <c r="I516" s="3" t="s">
        <v>2142</v>
      </c>
      <c r="J516" t="s">
        <v>2391</v>
      </c>
      <c r="K516" t="s">
        <v>2390</v>
      </c>
      <c r="L516" t="str">
        <f t="shared" si="73"/>
        <v>/images/b/bc/Star_ChartArt.jpg</v>
      </c>
      <c r="M516" t="s">
        <v>2390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72"/>
        <v>13</v>
      </c>
      <c r="P516">
        <f t="shared" si="70"/>
        <v>9</v>
      </c>
      <c r="S516" t="str">
        <f>INDEX(Illustrators!C:C,MATCH(SUBSTITUTE(LOWER(H516)," ",""),Illustrators!G:G,0))</f>
        <v>Grant Hansen</v>
      </c>
      <c r="W516" t="str">
        <f t="shared" si="74"/>
        <v>{ id:"starchart", illustrator:"Grant Hansen" },</v>
      </c>
    </row>
    <row r="517" spans="1:23" x14ac:dyDescent="0.25">
      <c r="A517" t="s">
        <v>3780</v>
      </c>
      <c r="B517">
        <f t="shared" si="69"/>
        <v>28</v>
      </c>
      <c r="C517">
        <f t="shared" ref="C517:C580" si="75">FIND(".jpg",A517,B517)+3</f>
        <v>52</v>
      </c>
      <c r="E517" t="str">
        <f t="shared" si="68"/>
        <v>/images/7/71/PortArt.jpg</v>
      </c>
      <c r="F517" t="s">
        <v>1613</v>
      </c>
      <c r="H517" s="3" t="s">
        <v>1802</v>
      </c>
      <c r="J517" t="s">
        <v>2353</v>
      </c>
      <c r="K517" t="s">
        <v>2374</v>
      </c>
      <c r="L517" t="str">
        <f t="shared" si="73"/>
        <v>/images/6/6d/ExplorationArt.jpg</v>
      </c>
      <c r="M517" t="s">
        <v>2374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72"/>
        <v>11</v>
      </c>
      <c r="P517">
        <f t="shared" si="70"/>
        <v>11</v>
      </c>
      <c r="S517" t="str">
        <f>INDEX(Illustrators!C:C,MATCH(SUBSTITUTE(LOWER(H517)," ",""),Illustrators!G:G,0))</f>
        <v>Marcel-André Casasola Merkle</v>
      </c>
      <c r="W517" t="str">
        <f t="shared" si="74"/>
        <v>{ id:"exploration", illustrator:"Marcel-André Casasola Merkle" },</v>
      </c>
    </row>
    <row r="518" spans="1:23" x14ac:dyDescent="0.25">
      <c r="A518" t="s">
        <v>3781</v>
      </c>
      <c r="B518">
        <f t="shared" si="69"/>
        <v>34</v>
      </c>
      <c r="C518">
        <f t="shared" si="75"/>
        <v>64</v>
      </c>
      <c r="E518" t="str">
        <f t="shared" si="68"/>
        <v>/images/0/02/Den_of_SinArt.jpg</v>
      </c>
      <c r="F518" t="s">
        <v>1613</v>
      </c>
      <c r="H518" s="3" t="s">
        <v>1803</v>
      </c>
      <c r="I518" s="3" t="s">
        <v>3264</v>
      </c>
      <c r="J518" t="s">
        <v>2379</v>
      </c>
      <c r="K518" t="s">
        <v>2378</v>
      </c>
      <c r="L518" t="str">
        <f t="shared" si="73"/>
        <v>/images/a/a7/FairArt.jpg</v>
      </c>
      <c r="M518" t="s">
        <v>2378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72"/>
        <v>5</v>
      </c>
      <c r="P518">
        <f t="shared" si="70"/>
        <v>4</v>
      </c>
      <c r="S518" t="str">
        <f>INDEX(Illustrators!C:C,MATCH(SUBSTITUTE(LOWER(H518)," ",""),Illustrators!G:G,0))</f>
        <v>Garret DeChellis</v>
      </c>
      <c r="W518" t="str">
        <f t="shared" si="74"/>
        <v>{ id:"fair", illustrator:"Garret DeChellis" },</v>
      </c>
    </row>
    <row r="519" spans="1:23" x14ac:dyDescent="0.25">
      <c r="A519" t="s">
        <v>3782</v>
      </c>
      <c r="B519">
        <f t="shared" si="69"/>
        <v>30</v>
      </c>
      <c r="C519">
        <f t="shared" si="75"/>
        <v>56</v>
      </c>
      <c r="E519" t="str">
        <f t="shared" ref="E519:E582" si="76">SUBSTITUTE(RIGHT(LEFT(A519,C519),LEN(LEFT(A519,C519))-B519),"/thumb","")</f>
        <v>/images/c/cc/RaiderArt.jpg</v>
      </c>
      <c r="F519" t="s">
        <v>1613</v>
      </c>
      <c r="H519" s="3" t="s">
        <v>1804</v>
      </c>
      <c r="J519" t="s">
        <v>2375</v>
      </c>
      <c r="K519" t="s">
        <v>3098</v>
      </c>
      <c r="L519" t="str">
        <f t="shared" si="73"/>
        <v>/images/3/35/SilosArt.jpg</v>
      </c>
      <c r="M519" t="s">
        <v>2392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72"/>
        <v>5</v>
      </c>
      <c r="P519">
        <f t="shared" si="70"/>
        <v>5</v>
      </c>
      <c r="S519" t="str">
        <f>INDEX(Illustrators!C:C,MATCH(SUBSTITUTE(LOWER(H519)," ",""),Illustrators!G:G,0))</f>
        <v>Brian Brinlee</v>
      </c>
      <c r="W519" t="str">
        <f t="shared" si="74"/>
        <v>{ id:"silos", illustrator:"Brian Brinlee" },</v>
      </c>
    </row>
    <row r="520" spans="1:23" x14ac:dyDescent="0.25">
      <c r="A520" t="s">
        <v>3783</v>
      </c>
      <c r="B520">
        <f t="shared" si="69"/>
        <v>29</v>
      </c>
      <c r="C520">
        <f t="shared" si="75"/>
        <v>54</v>
      </c>
      <c r="E520" t="str">
        <f t="shared" si="76"/>
        <v>/images/7/7a/FerryArt.jpg</v>
      </c>
      <c r="F520" t="s">
        <v>1613</v>
      </c>
      <c r="H520" s="3" t="s">
        <v>1805</v>
      </c>
      <c r="I520" s="3" t="s">
        <v>2141</v>
      </c>
      <c r="J520" t="s">
        <v>2179</v>
      </c>
      <c r="K520" t="s">
        <v>2178</v>
      </c>
      <c r="L520" t="str">
        <f t="shared" si="73"/>
        <v>/images/0/05/Sinister_PlotArt.jpg</v>
      </c>
      <c r="M520" t="s">
        <v>2178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72"/>
        <v>11</v>
      </c>
      <c r="P520">
        <f t="shared" si="70"/>
        <v>12</v>
      </c>
      <c r="S520" t="str">
        <f>INDEX(Illustrators!C:C,MATCH(SUBSTITUTE(LOWER(H520)," ",""),Illustrators!G:G,0))</f>
        <v>Hans Krill</v>
      </c>
      <c r="W520" t="str">
        <f t="shared" si="74"/>
        <v>{ id:"sinisterplot", illustrator:"Hans Krill" },</v>
      </c>
    </row>
    <row r="521" spans="1:23" x14ac:dyDescent="0.25">
      <c r="A521" t="s">
        <v>3784</v>
      </c>
      <c r="B521">
        <f t="shared" si="69"/>
        <v>35</v>
      </c>
      <c r="C521">
        <f t="shared" si="75"/>
        <v>66</v>
      </c>
      <c r="E521" t="str">
        <f t="shared" si="76"/>
        <v>/images/d/dd/InheritanceArt.jpg</v>
      </c>
      <c r="F521" t="s">
        <v>1613</v>
      </c>
      <c r="H521" s="3" t="s">
        <v>1806</v>
      </c>
      <c r="J521" t="s">
        <v>2364</v>
      </c>
      <c r="K521" t="s">
        <v>2363</v>
      </c>
      <c r="L521" t="str">
        <f t="shared" si="73"/>
        <v>/images/3/38/AcademyArt.jpg</v>
      </c>
      <c r="M521" t="s">
        <v>2363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72"/>
        <v>8</v>
      </c>
      <c r="P521">
        <f t="shared" si="70"/>
        <v>7</v>
      </c>
      <c r="S521" t="str">
        <f>INDEX(Illustrators!C:C,MATCH(SUBSTITUTE(LOWER(H521)," ",""),Illustrators!G:G,0))</f>
        <v>Brian Brinlee</v>
      </c>
      <c r="W521" t="str">
        <f t="shared" si="74"/>
        <v>{ id:"academy", illustrator:"Brian Brinlee" },</v>
      </c>
    </row>
    <row r="522" spans="1:23" x14ac:dyDescent="0.25">
      <c r="A522" t="s">
        <v>3785</v>
      </c>
      <c r="B522">
        <f t="shared" si="69"/>
        <v>29</v>
      </c>
      <c r="C522">
        <f t="shared" si="75"/>
        <v>54</v>
      </c>
      <c r="E522" t="str">
        <f t="shared" si="76"/>
        <v>/images/b/b5/DelveArt.jpg</v>
      </c>
      <c r="F522" t="s">
        <v>1613</v>
      </c>
      <c r="H522" s="3" t="s">
        <v>1807</v>
      </c>
      <c r="J522" t="s">
        <v>1828</v>
      </c>
      <c r="K522" t="s">
        <v>3099</v>
      </c>
      <c r="L522" t="str">
        <f t="shared" si="73"/>
        <v>/images/1/19/CapitalismArt.jpg</v>
      </c>
      <c r="M522" t="s">
        <v>1827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72"/>
        <v>11</v>
      </c>
      <c r="P522">
        <f t="shared" si="70"/>
        <v>10</v>
      </c>
      <c r="S522" t="str">
        <f>INDEX(Illustrators!C:C,MATCH(SUBSTITUTE(LOWER(H522)," ",""),Illustrators!G:G,0))</f>
        <v>Martin Hoffmann</v>
      </c>
      <c r="W522" t="str">
        <f t="shared" si="74"/>
        <v>{ id:"capitalism", illustrator:"Martin Hoffmann" },</v>
      </c>
    </row>
    <row r="523" spans="1:23" x14ac:dyDescent="0.25">
      <c r="A523" t="s">
        <v>3786</v>
      </c>
      <c r="B523">
        <f t="shared" si="69"/>
        <v>30</v>
      </c>
      <c r="C523">
        <f t="shared" si="75"/>
        <v>56</v>
      </c>
      <c r="E523" t="str">
        <f t="shared" si="76"/>
        <v>/images/1/12/PalaceArt.jpg</v>
      </c>
      <c r="F523" t="s">
        <v>1613</v>
      </c>
      <c r="H523" s="3" t="s">
        <v>1808</v>
      </c>
      <c r="J523" t="s">
        <v>2381</v>
      </c>
      <c r="K523" t="s">
        <v>2380</v>
      </c>
      <c r="L523" t="str">
        <f t="shared" si="73"/>
        <v>/images/b/bf/FleetArt.jpg</v>
      </c>
      <c r="M523" t="s">
        <v>2380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72"/>
        <v>6</v>
      </c>
      <c r="P523">
        <f t="shared" si="70"/>
        <v>5</v>
      </c>
      <c r="S523" t="str">
        <f>INDEX(Illustrators!C:C,MATCH(SUBSTITUTE(LOWER(H523)," ",""),Illustrators!G:G,0))</f>
        <v>Martin Hoffmann</v>
      </c>
      <c r="W523" t="str">
        <f t="shared" si="74"/>
        <v>{ id:"fleet", illustrator:"Martin Hoffmann" },</v>
      </c>
    </row>
    <row r="524" spans="1:23" x14ac:dyDescent="0.25">
      <c r="A524" t="s">
        <v>3787</v>
      </c>
      <c r="B524">
        <f t="shared" si="69"/>
        <v>34</v>
      </c>
      <c r="C524">
        <f t="shared" si="75"/>
        <v>64</v>
      </c>
      <c r="E524" t="str">
        <f t="shared" si="76"/>
        <v>/images/1/1c/ApprenticeArt.jpg</v>
      </c>
      <c r="F524" t="s">
        <v>1613</v>
      </c>
      <c r="H524" s="3" t="s">
        <v>1809</v>
      </c>
      <c r="J524" t="s">
        <v>2383</v>
      </c>
      <c r="K524" t="s">
        <v>2382</v>
      </c>
      <c r="L524" t="str">
        <f t="shared" si="73"/>
        <v>/images/2/2e/GuildhallArt.jpg</v>
      </c>
      <c r="M524" t="s">
        <v>2382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72"/>
        <v>14</v>
      </c>
      <c r="P524">
        <f t="shared" si="70"/>
        <v>9</v>
      </c>
      <c r="S524" t="str">
        <f>INDEX(Illustrators!C:C,MATCH(SUBSTITUTE(LOWER(H524)," ",""),Illustrators!G:G,0))</f>
        <v>Hans Krill</v>
      </c>
      <c r="W524" t="str">
        <f t="shared" si="74"/>
        <v>{ id:"guildhall", illustrator:"Hans Krill" },</v>
      </c>
    </row>
    <row r="525" spans="1:23" x14ac:dyDescent="0.25">
      <c r="A525" t="s">
        <v>3788</v>
      </c>
      <c r="B525">
        <f t="shared" si="69"/>
        <v>27</v>
      </c>
      <c r="C525">
        <f t="shared" si="75"/>
        <v>50</v>
      </c>
      <c r="E525" t="str">
        <f t="shared" si="76"/>
        <v>/images/f/f0/BatArt.jpg</v>
      </c>
      <c r="F525" t="s">
        <v>1613</v>
      </c>
      <c r="H525" s="3" t="s">
        <v>1810</v>
      </c>
      <c r="J525" t="s">
        <v>2376</v>
      </c>
      <c r="K525" t="s">
        <v>3100</v>
      </c>
      <c r="L525" t="str">
        <f t="shared" si="73"/>
        <v>/images/f/ff/PiazzaArt.jpg</v>
      </c>
      <c r="M525" t="s">
        <v>2384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72"/>
        <v>6</v>
      </c>
      <c r="P525">
        <f t="shared" si="70"/>
        <v>6</v>
      </c>
      <c r="S525" t="str">
        <f>INDEX(Illustrators!C:C,MATCH(SUBSTITUTE(LOWER(H525)," ",""),Illustrators!G:G,0))</f>
        <v>Martin Hoffmann</v>
      </c>
      <c r="W525" t="str">
        <f t="shared" si="74"/>
        <v>{ id:"piazza", illustrator:"Martin Hoffmann" },</v>
      </c>
    </row>
    <row r="526" spans="1:23" x14ac:dyDescent="0.25">
      <c r="A526" t="s">
        <v>3789</v>
      </c>
      <c r="B526">
        <f t="shared" si="69"/>
        <v>30</v>
      </c>
      <c r="C526">
        <f t="shared" si="75"/>
        <v>62</v>
      </c>
      <c r="E526" t="str">
        <f t="shared" si="76"/>
        <v>/images/7/7c/BazaarArt.jpg</v>
      </c>
      <c r="F526" t="s">
        <v>1613</v>
      </c>
      <c r="H526" s="3" t="s">
        <v>1811</v>
      </c>
      <c r="I526" s="3" t="s">
        <v>2139</v>
      </c>
      <c r="J526" t="s">
        <v>2183</v>
      </c>
      <c r="K526" t="s">
        <v>2182</v>
      </c>
      <c r="L526" t="str">
        <f t="shared" si="73"/>
        <v>/images/d/d7/Road_NetworkArt.jpg</v>
      </c>
      <c r="M526" t="s">
        <v>2182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72"/>
        <v>14</v>
      </c>
      <c r="P526">
        <f t="shared" si="70"/>
        <v>11</v>
      </c>
      <c r="S526" t="str">
        <f>INDEX(Illustrators!C:C,MATCH(SUBSTITUTE(LOWER(H526)," ",""),Illustrators!G:G,0))</f>
        <v>Matthias Catrein</v>
      </c>
      <c r="W526" t="str">
        <f t="shared" si="74"/>
        <v>{ id:"roadnetwork", illustrator:"Matthias Catrein" },</v>
      </c>
    </row>
    <row r="527" spans="1:23" x14ac:dyDescent="0.25">
      <c r="A527" t="s">
        <v>3790</v>
      </c>
      <c r="B527">
        <f t="shared" si="69"/>
        <v>31</v>
      </c>
      <c r="C527">
        <f t="shared" si="75"/>
        <v>58</v>
      </c>
      <c r="E527" t="str">
        <f t="shared" si="76"/>
        <v>/images/7/79/CorsairArt.jpg</v>
      </c>
      <c r="F527" t="s">
        <v>1613</v>
      </c>
      <c r="H527" s="3" t="s">
        <v>1812</v>
      </c>
      <c r="J527" t="s">
        <v>2366</v>
      </c>
      <c r="K527" t="s">
        <v>2365</v>
      </c>
      <c r="L527" t="str">
        <f t="shared" si="73"/>
        <v>/images/f/f9/BarracksArt.jpg</v>
      </c>
      <c r="M527" t="s">
        <v>2365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72"/>
        <v>7</v>
      </c>
      <c r="P527">
        <f t="shared" si="70"/>
        <v>8</v>
      </c>
      <c r="S527" t="str">
        <f>INDEX(Illustrators!C:C,MATCH(SUBSTITUTE(LOWER(H527)," ",""),Illustrators!G:G,0))</f>
        <v>Martin Hoffmann</v>
      </c>
      <c r="W527" t="str">
        <f t="shared" si="74"/>
        <v>{ id:"barracks", illustrator:"Martin Hoffmann" },</v>
      </c>
    </row>
    <row r="528" spans="1:23" x14ac:dyDescent="0.25">
      <c r="A528" t="s">
        <v>3791</v>
      </c>
      <c r="B528">
        <f t="shared" si="69"/>
        <v>32</v>
      </c>
      <c r="C528">
        <f t="shared" si="75"/>
        <v>60</v>
      </c>
      <c r="E528" t="str">
        <f t="shared" si="76"/>
        <v>/images/3/3e/CutpurseArt.jpg</v>
      </c>
      <c r="F528" t="s">
        <v>1613</v>
      </c>
      <c r="H528" s="3" t="s">
        <v>2397</v>
      </c>
      <c r="I528" s="3" t="s">
        <v>2138</v>
      </c>
      <c r="J528" t="s">
        <v>2373</v>
      </c>
      <c r="K528" t="s">
        <v>2372</v>
      </c>
      <c r="L528" t="str">
        <f t="shared" si="73"/>
        <v>/images/7/7a/Crop_RotationArt.jpg</v>
      </c>
      <c r="M528" t="s">
        <v>2372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72"/>
        <v>10</v>
      </c>
      <c r="P528">
        <f t="shared" si="70"/>
        <v>12</v>
      </c>
      <c r="S528" t="str">
        <f>INDEX(Illustrators!C:C,MATCH(SUBSTITUTE(LOWER(H528)," ",""),Illustrators!G:G,0))</f>
        <v>Brian Brinlee</v>
      </c>
      <c r="W528" t="str">
        <f t="shared" si="74"/>
        <v>{ id:"croprotation", illustrator:"Brian Brinlee" },</v>
      </c>
    </row>
    <row r="529" spans="1:23" x14ac:dyDescent="0.25">
      <c r="A529" t="s">
        <v>3792</v>
      </c>
      <c r="B529">
        <f t="shared" si="69"/>
        <v>31</v>
      </c>
      <c r="C529">
        <f t="shared" si="75"/>
        <v>64</v>
      </c>
      <c r="E529" t="str">
        <f t="shared" si="76"/>
        <v>/images/4/4b/DungeonArt.jpg</v>
      </c>
      <c r="F529" t="s">
        <v>1613</v>
      </c>
      <c r="H529" s="3" t="s">
        <v>1813</v>
      </c>
      <c r="J529" t="s">
        <v>2377</v>
      </c>
      <c r="K529" t="s">
        <v>2385</v>
      </c>
      <c r="L529" t="str">
        <f t="shared" si="73"/>
        <v>/images/3/32/InnovationArt.jpg</v>
      </c>
      <c r="M529" t="s">
        <v>2385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72"/>
        <v>10</v>
      </c>
      <c r="P529">
        <f t="shared" si="70"/>
        <v>10</v>
      </c>
      <c r="S529" t="str">
        <f>INDEX(Illustrators!C:C,MATCH(SUBSTITUTE(LOWER(H529)," ",""),Illustrators!G:G,0))</f>
        <v>Ryan Laukat</v>
      </c>
      <c r="W529" t="str">
        <f t="shared" si="74"/>
        <v>{ id:"innovation", illustrator:"Ryan Laukat" },</v>
      </c>
    </row>
    <row r="530" spans="1:23" x14ac:dyDescent="0.25">
      <c r="A530" t="s">
        <v>3793</v>
      </c>
      <c r="B530">
        <f t="shared" si="69"/>
        <v>29</v>
      </c>
      <c r="C530">
        <f t="shared" si="75"/>
        <v>60</v>
      </c>
      <c r="E530" t="str">
        <f t="shared" si="76"/>
        <v>/images/3/35/ForgeArt.jpg</v>
      </c>
      <c r="F530" t="s">
        <v>1613</v>
      </c>
      <c r="H530" s="3" t="s">
        <v>1814</v>
      </c>
      <c r="J530" t="s">
        <v>2368</v>
      </c>
      <c r="K530" t="s">
        <v>2367</v>
      </c>
      <c r="L530" t="str">
        <f t="shared" si="73"/>
        <v>/images/3/31/CanalArt.jpg</v>
      </c>
      <c r="M530" t="s">
        <v>2367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72"/>
        <v>5</v>
      </c>
      <c r="P530">
        <f t="shared" si="70"/>
        <v>5</v>
      </c>
      <c r="S530" t="str">
        <f>INDEX(Illustrators!C:C,MATCH(SUBSTITUTE(LOWER(H530)," ",""),Illustrators!G:G,0))</f>
        <v>Joshua Stewart</v>
      </c>
      <c r="W530" t="str">
        <f t="shared" si="74"/>
        <v>{ id:"canal", illustrator:"Joshua Stewart" },</v>
      </c>
    </row>
    <row r="531" spans="1:23" x14ac:dyDescent="0.25">
      <c r="A531" t="s">
        <v>3794</v>
      </c>
      <c r="B531">
        <f t="shared" si="69"/>
        <v>32</v>
      </c>
      <c r="C531">
        <f t="shared" si="75"/>
        <v>60</v>
      </c>
      <c r="E531" t="str">
        <f t="shared" si="76"/>
        <v>/images/d/d6/GuardianArt.jpg</v>
      </c>
      <c r="F531" t="s">
        <v>1613</v>
      </c>
      <c r="H531" s="3" t="s">
        <v>1815</v>
      </c>
      <c r="J531" t="s">
        <v>2400</v>
      </c>
      <c r="K531" t="s">
        <v>2371</v>
      </c>
      <c r="L531" t="str">
        <f t="shared" si="73"/>
        <v>/images/d/d4/CitadelArt.jpg</v>
      </c>
      <c r="M531" t="s">
        <v>2371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72"/>
        <v>9</v>
      </c>
      <c r="P531">
        <f t="shared" si="70"/>
        <v>7</v>
      </c>
      <c r="S531" t="str">
        <f>INDEX(Illustrators!C:C,MATCH(SUBSTITUTE(LOWER(H531)," ",""),Illustrators!G:G,0))</f>
        <v>Harald Lieske</v>
      </c>
      <c r="W531" t="str">
        <f t="shared" si="74"/>
        <v>{ id:"citadel", illustrator:"Harald Lieske" },</v>
      </c>
    </row>
    <row r="532" spans="1:23" x14ac:dyDescent="0.25">
      <c r="A532" t="s">
        <v>3795</v>
      </c>
      <c r="B532">
        <f t="shared" si="69"/>
        <v>33</v>
      </c>
      <c r="C532">
        <f t="shared" si="75"/>
        <v>62</v>
      </c>
      <c r="E532" t="str">
        <f t="shared" si="76"/>
        <v>/images/2/2d/HarbingerArt.jpg</v>
      </c>
      <c r="F532" t="s">
        <v>1613</v>
      </c>
      <c r="H532" s="3" t="s">
        <v>1650</v>
      </c>
      <c r="I532" s="3" t="s">
        <v>1917</v>
      </c>
      <c r="J532" t="s">
        <v>1630</v>
      </c>
      <c r="K532" t="s">
        <v>1629</v>
      </c>
      <c r="L532" t="str">
        <f t="shared" si="73"/>
        <v>/images/8/82/FlagArt.jpg</v>
      </c>
      <c r="M532" t="s">
        <v>1629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72"/>
        <v>7</v>
      </c>
      <c r="P532">
        <f t="shared" si="70"/>
        <v>4</v>
      </c>
      <c r="S532" t="str">
        <f>INDEX(Illustrators!C:C,MATCH(SUBSTITUTE(LOWER(H532)," ",""),Illustrators!G:G,0))</f>
        <v>Grant Hansen</v>
      </c>
      <c r="W532" t="str">
        <f t="shared" si="74"/>
        <v>{ id:"flag", illustrator:"Grant Hansen" },</v>
      </c>
    </row>
    <row r="533" spans="1:23" x14ac:dyDescent="0.25">
      <c r="A533" t="s">
        <v>3796</v>
      </c>
      <c r="B533">
        <f t="shared" si="69"/>
        <v>33</v>
      </c>
      <c r="C533">
        <f t="shared" si="75"/>
        <v>62</v>
      </c>
      <c r="E533" t="str">
        <f t="shared" si="76"/>
        <v>/images/0/0d/IronworksArt.jpg</v>
      </c>
      <c r="F533" t="s">
        <v>1613</v>
      </c>
      <c r="H533" s="3" t="s">
        <v>1816</v>
      </c>
      <c r="J533" s="3" t="s">
        <v>2401</v>
      </c>
      <c r="K533" t="s">
        <v>2490</v>
      </c>
      <c r="L533" t="str">
        <f t="shared" si="73"/>
        <v>/images/2/29/HornArt.jpg</v>
      </c>
      <c r="M533" t="s">
        <v>2490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72"/>
        <v>5</v>
      </c>
      <c r="P533">
        <f t="shared" si="70"/>
        <v>4</v>
      </c>
      <c r="S533" t="str">
        <f>INDEX(Illustrators!C:C,MATCH(SUBSTITUTE(LOWER(H533)," ",""),Illustrators!G:G,0))</f>
        <v>Harald Lieske</v>
      </c>
      <c r="W533" t="str">
        <f t="shared" si="74"/>
        <v>{ id:"horn", illustrator:"Harald Lieske" },</v>
      </c>
    </row>
    <row r="534" spans="1:23" x14ac:dyDescent="0.25">
      <c r="A534" t="s">
        <v>3797</v>
      </c>
      <c r="B534">
        <f t="shared" si="69"/>
        <v>30</v>
      </c>
      <c r="C534">
        <f t="shared" si="75"/>
        <v>56</v>
      </c>
      <c r="E534" t="str">
        <f t="shared" si="76"/>
        <v>/images/7/78/LurkerArt.jpg</v>
      </c>
      <c r="F534" t="s">
        <v>1613</v>
      </c>
      <c r="H534" s="3" t="s">
        <v>1817</v>
      </c>
      <c r="J534" s="3" t="s">
        <v>2402</v>
      </c>
      <c r="K534" t="s">
        <v>2163</v>
      </c>
      <c r="L534" t="str">
        <f t="shared" si="73"/>
        <v>/images/a/a2/KeyArt.jpg</v>
      </c>
      <c r="M534" t="s">
        <v>2163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72"/>
        <v>3</v>
      </c>
      <c r="P534">
        <f t="shared" si="70"/>
        <v>3</v>
      </c>
      <c r="S534" t="str">
        <f>INDEX(Illustrators!C:C,MATCH(SUBSTITUTE(LOWER(H534)," ",""),Illustrators!G:G,0))</f>
        <v>Claus Stephan</v>
      </c>
      <c r="W534" t="str">
        <f t="shared" si="74"/>
        <v>{ id:"key", illustrator:"Claus Stephan" },</v>
      </c>
    </row>
    <row r="535" spans="1:23" x14ac:dyDescent="0.25">
      <c r="A535" t="s">
        <v>3798</v>
      </c>
      <c r="B535">
        <f t="shared" si="69"/>
        <v>33</v>
      </c>
      <c r="C535">
        <f t="shared" si="75"/>
        <v>62</v>
      </c>
      <c r="E535" t="str">
        <f t="shared" si="76"/>
        <v>/images/b/bb/MercenaryArt.jpg</v>
      </c>
      <c r="F535" t="s">
        <v>1613</v>
      </c>
      <c r="H535" s="3" t="s">
        <v>1818</v>
      </c>
      <c r="J535" s="3" t="s">
        <v>2403</v>
      </c>
      <c r="K535" t="s">
        <v>3101</v>
      </c>
      <c r="L535" t="str">
        <f t="shared" si="73"/>
        <v>/images/7/70/LanternArt.jpg</v>
      </c>
      <c r="M535" t="s">
        <v>2491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72"/>
        <v>8</v>
      </c>
      <c r="P535">
        <f t="shared" si="70"/>
        <v>7</v>
      </c>
      <c r="S535" t="str">
        <f>INDEX(Illustrators!C:C,MATCH(SUBSTITUTE(LOWER(H535)," ",""),Illustrators!G:G,0))</f>
        <v>Claus Stephan</v>
      </c>
      <c r="W535" t="str">
        <f t="shared" si="74"/>
        <v>{ id:"lantern", illustrator:"Claus Stephan" },</v>
      </c>
    </row>
    <row r="536" spans="1:23" x14ac:dyDescent="0.25">
      <c r="A536" t="s">
        <v>3799</v>
      </c>
      <c r="B536">
        <f t="shared" si="69"/>
        <v>33</v>
      </c>
      <c r="C536">
        <f t="shared" si="75"/>
        <v>62</v>
      </c>
      <c r="E536" t="str">
        <f t="shared" si="76"/>
        <v>/images/9/98/MessengerArt.jpg</v>
      </c>
      <c r="F536" t="s">
        <v>1613</v>
      </c>
      <c r="H536" s="3" t="s">
        <v>1819</v>
      </c>
      <c r="I536" s="3" t="s">
        <v>2137</v>
      </c>
      <c r="J536" s="3" t="s">
        <v>2404</v>
      </c>
      <c r="K536" t="s">
        <v>2480</v>
      </c>
      <c r="L536" t="str">
        <f t="shared" si="73"/>
        <v>/images/f/f0/Treasure_ChestArt.jpg</v>
      </c>
      <c r="M536" t="s">
        <v>2480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72"/>
        <v>6</v>
      </c>
      <c r="P536">
        <f t="shared" si="70"/>
        <v>13</v>
      </c>
      <c r="S536" t="str">
        <f>INDEX(Illustrators!C:C,MATCH(SUBSTITUTE(LOWER(H536)," ",""),Illustrators!G:G,0))</f>
        <v>Joshua Stewart</v>
      </c>
      <c r="W536" t="str">
        <f t="shared" si="74"/>
        <v>{ id:"treasurechest", illustrator:"Joshua Stewart" },</v>
      </c>
    </row>
    <row r="537" spans="1:23" x14ac:dyDescent="0.25">
      <c r="A537" t="s">
        <v>3800</v>
      </c>
      <c r="B537">
        <f t="shared" ref="B537:B600" si="77">FIND("src=""",A537)+LEN("src=""")-1</f>
        <v>40</v>
      </c>
      <c r="C537">
        <f t="shared" si="75"/>
        <v>82</v>
      </c>
      <c r="E537" t="str">
        <f t="shared" si="76"/>
        <v>/images/7/71/Overgrown_EstateArt.jpg</v>
      </c>
      <c r="G537" t="s">
        <v>2120</v>
      </c>
      <c r="H537" s="3" t="s">
        <v>2122</v>
      </c>
      <c r="J537" t="s">
        <v>1853</v>
      </c>
      <c r="K537" t="s">
        <v>1852</v>
      </c>
      <c r="L537" t="str">
        <f t="shared" ref="L537:L547" si="78">IF(J537="","",IF(I537&lt;&gt;"", INDEX(E:E,MATCH("*"&amp;I537&amp;"*",E:E,0)),INDEX(E:E,MATCH("*"&amp;H537&amp;"*",E:E,0))))</f>
        <v>/images/d/de/SaunaArt.jpg</v>
      </c>
      <c r="O537">
        <f t="shared" si="72"/>
        <v>5</v>
      </c>
      <c r="P537">
        <f t="shared" si="70"/>
        <v>5</v>
      </c>
      <c r="S537" t="str">
        <f>INDEX(Illustrators!C:C,MATCH(SUBSTITUTE(LOWER(H537)," ",""),Illustrators!G:G,0))</f>
        <v>Ossi Hiekkala</v>
      </c>
      <c r="W537" t="str">
        <f t="shared" si="74"/>
        <v>{ id:"sauna", illustrator:"Ossi Hiekkala" },</v>
      </c>
    </row>
    <row r="538" spans="1:23" x14ac:dyDescent="0.25">
      <c r="A538" t="s">
        <v>3801</v>
      </c>
      <c r="B538">
        <f t="shared" si="77"/>
        <v>29</v>
      </c>
      <c r="C538">
        <f t="shared" si="75"/>
        <v>54</v>
      </c>
      <c r="E538" t="str">
        <f t="shared" si="76"/>
        <v>/images/5/52/PouchArt.jpg</v>
      </c>
      <c r="H538" s="3" t="s">
        <v>2121</v>
      </c>
      <c r="J538" t="s">
        <v>1854</v>
      </c>
      <c r="K538" t="s">
        <v>1855</v>
      </c>
      <c r="L538" t="str">
        <f t="shared" si="78"/>
        <v>/images/f/f1/AvantoArt.jpg</v>
      </c>
      <c r="O538">
        <f t="shared" si="72"/>
        <v>18</v>
      </c>
      <c r="P538">
        <f t="shared" si="70"/>
        <v>6</v>
      </c>
      <c r="S538" t="str">
        <f>INDEX(Illustrators!C:C,MATCH(SUBSTITUTE(LOWER(H538)," ",""),Illustrators!G:G,0))</f>
        <v>Ossi Hiekkala</v>
      </c>
      <c r="W538" t="str">
        <f t="shared" si="74"/>
        <v>{ id:"avanto", illustrator:"Ossi Hiekkala" },</v>
      </c>
    </row>
    <row r="539" spans="1:23" x14ac:dyDescent="0.25">
      <c r="A539" t="s">
        <v>3802</v>
      </c>
      <c r="B539">
        <f t="shared" si="77"/>
        <v>36</v>
      </c>
      <c r="C539">
        <f t="shared" si="75"/>
        <v>68</v>
      </c>
      <c r="E539" t="str">
        <f t="shared" si="76"/>
        <v>/images/a/a2/Sacred_GroveArt.jpg</v>
      </c>
      <c r="H539" s="3" t="s">
        <v>2188</v>
      </c>
      <c r="I539" s="3" t="s">
        <v>2189</v>
      </c>
      <c r="J539" t="s">
        <v>2187</v>
      </c>
      <c r="K539" t="s">
        <v>2396</v>
      </c>
      <c r="L539" t="str">
        <f t="shared" si="78"/>
        <v>/images/9/93/Black_MarketArt.jpg</v>
      </c>
      <c r="O539">
        <f t="shared" si="72"/>
        <v>11</v>
      </c>
      <c r="P539">
        <f t="shared" si="70"/>
        <v>11</v>
      </c>
      <c r="S539" t="str">
        <f>INDEX(Illustrators!C:C,MATCH(SUBSTITUTE(LOWER(H539)," ",""),Illustrators!G:G,0))</f>
        <v>Franz Vohwinkel</v>
      </c>
      <c r="W539" t="str">
        <f t="shared" si="74"/>
        <v>{ id:"blackmarket", illustrator:"Franz Vohwinkel" },</v>
      </c>
    </row>
    <row r="540" spans="1:23" x14ac:dyDescent="0.25">
      <c r="A540" t="s">
        <v>3803</v>
      </c>
      <c r="B540">
        <f t="shared" si="77"/>
        <v>33</v>
      </c>
      <c r="C540">
        <f t="shared" si="75"/>
        <v>62</v>
      </c>
      <c r="E540" t="str">
        <f t="shared" si="76"/>
        <v>/images/5/5d/Sea_ChartArt.jpg</v>
      </c>
      <c r="H540" s="3" t="s">
        <v>2198</v>
      </c>
      <c r="J540" t="s">
        <v>2197</v>
      </c>
      <c r="K540" t="s">
        <v>2196</v>
      </c>
      <c r="L540" t="str">
        <f t="shared" si="78"/>
        <v>/images/f/f8/EnvoyArt.jpg</v>
      </c>
      <c r="O540">
        <f t="shared" si="72"/>
        <v>7</v>
      </c>
      <c r="P540">
        <f t="shared" si="70"/>
        <v>5</v>
      </c>
      <c r="S540" t="str">
        <f>INDEX(Illustrators!C:C,MATCH(SUBSTITUTE(LOWER(H540)," ",""),Illustrators!G:G,0))</f>
        <v>Matthias Catrein</v>
      </c>
      <c r="W540" t="str">
        <f t="shared" si="74"/>
        <v>{ id:"envoy", illustrator:"Matthias Catrein" },</v>
      </c>
    </row>
    <row r="541" spans="1:23" x14ac:dyDescent="0.25">
      <c r="A541" t="s">
        <v>3804</v>
      </c>
      <c r="B541">
        <f t="shared" si="77"/>
        <v>33</v>
      </c>
      <c r="C541">
        <f t="shared" si="75"/>
        <v>62</v>
      </c>
      <c r="E541" t="str">
        <f t="shared" si="76"/>
        <v>/images/b/b3/Silk_RoadArt.jpg</v>
      </c>
      <c r="H541" s="3" t="s">
        <v>2308</v>
      </c>
      <c r="J541" t="s">
        <v>2309</v>
      </c>
      <c r="K541" t="s">
        <v>2394</v>
      </c>
      <c r="L541" t="str">
        <f t="shared" si="78"/>
        <v>/images/e/e3/GovernorArt.jpg</v>
      </c>
      <c r="O541">
        <f t="shared" si="72"/>
        <v>10</v>
      </c>
      <c r="P541">
        <f t="shared" si="70"/>
        <v>8</v>
      </c>
      <c r="S541" t="str">
        <f>INDEX(Illustrators!C:C,MATCH(SUBSTITUTE(LOWER(H541)," ",""),Illustrators!G:G,0))</f>
        <v>Harald Lieske</v>
      </c>
      <c r="W541" t="str">
        <f t="shared" si="74"/>
        <v>{ id:"governor", illustrator:"Harald Lieske" },</v>
      </c>
    </row>
    <row r="542" spans="1:23" x14ac:dyDescent="0.25">
      <c r="A542" t="s">
        <v>3805</v>
      </c>
      <c r="B542">
        <f t="shared" si="77"/>
        <v>29</v>
      </c>
      <c r="C542">
        <f t="shared" si="75"/>
        <v>54</v>
      </c>
      <c r="E542" t="str">
        <f t="shared" si="76"/>
        <v>/images/d/df/StashArt.jpg</v>
      </c>
      <c r="H542" s="3" t="s">
        <v>2311</v>
      </c>
      <c r="I542" s="3" t="s">
        <v>2395</v>
      </c>
      <c r="J542" t="s">
        <v>2310</v>
      </c>
      <c r="K542" t="s">
        <v>2196</v>
      </c>
      <c r="L542" t="str">
        <f t="shared" si="78"/>
        <v>/images/c/ca/PrinceArt.jpg</v>
      </c>
      <c r="O542">
        <f t="shared" si="72"/>
        <v>6</v>
      </c>
      <c r="P542">
        <f t="shared" si="70"/>
        <v>6</v>
      </c>
      <c r="S542" t="str">
        <f>INDEX(Illustrators!C:C,MATCH(SUBSTITUTE(LOWER(H542)," ",""),Illustrators!G:G,0))</f>
        <v>Eric J Carter</v>
      </c>
      <c r="W542" t="str">
        <f t="shared" si="74"/>
        <v>{ id:"prince", illustrator:"Eric J Carter" },</v>
      </c>
    </row>
    <row r="543" spans="1:23" x14ac:dyDescent="0.25">
      <c r="A543" t="s">
        <v>3806</v>
      </c>
      <c r="B543">
        <f t="shared" si="77"/>
        <v>33</v>
      </c>
      <c r="C543">
        <f t="shared" si="75"/>
        <v>62</v>
      </c>
      <c r="E543" t="str">
        <f t="shared" si="76"/>
        <v>/images/4/49/TacticianArt.jpg</v>
      </c>
      <c r="H543" s="3" t="s">
        <v>2324</v>
      </c>
      <c r="I543" s="3" t="s">
        <v>2326</v>
      </c>
      <c r="J543" t="s">
        <v>2313</v>
      </c>
      <c r="K543" t="s">
        <v>2312</v>
      </c>
      <c r="L543" t="str">
        <f t="shared" si="78"/>
        <v>/images/e/ea/Walled_VillageArt.jpg</v>
      </c>
      <c r="O543">
        <f t="shared" si="72"/>
        <v>15</v>
      </c>
      <c r="P543">
        <f t="shared" si="70"/>
        <v>13</v>
      </c>
      <c r="S543" t="str">
        <f>INDEX(Illustrators!C:C,MATCH(SUBSTITUTE(LOWER(H543)," ",""),Illustrators!G:G,0))</f>
        <v>Doris Matthäus</v>
      </c>
      <c r="W543" t="str">
        <f t="shared" si="74"/>
        <v>{ id:"walledvillage", illustrator:"Doris Matthäus" },</v>
      </c>
    </row>
    <row r="544" spans="1:23" x14ac:dyDescent="0.25">
      <c r="A544" t="s">
        <v>3807</v>
      </c>
      <c r="B544">
        <f t="shared" si="77"/>
        <v>31</v>
      </c>
      <c r="C544">
        <f t="shared" si="75"/>
        <v>58</v>
      </c>
      <c r="E544" t="str">
        <f t="shared" si="76"/>
        <v>/images/4/46/TrackerArt.jpg</v>
      </c>
      <c r="H544" s="3" t="s">
        <v>2325</v>
      </c>
      <c r="J544" t="s">
        <v>2315</v>
      </c>
      <c r="K544" t="s">
        <v>2314</v>
      </c>
      <c r="L544" t="str">
        <f t="shared" si="78"/>
        <v>/images/b/b3/DismantleArt.jpg</v>
      </c>
      <c r="O544">
        <f t="shared" si="72"/>
        <v>13</v>
      </c>
      <c r="P544">
        <f t="shared" ref="P544:P619" si="79">LEN(H544)</f>
        <v>9</v>
      </c>
      <c r="S544" t="str">
        <f>INDEX(Illustrators!C:C,MATCH(SUBSTITUTE(LOWER(H544)," ",""),Illustrators!G:G,0))</f>
        <v>Elisa Cella</v>
      </c>
      <c r="W544" t="str">
        <f t="shared" si="74"/>
        <v>{ id:"dismantle", illustrator:"Elisa Cella" },</v>
      </c>
    </row>
    <row r="545" spans="1:23" x14ac:dyDescent="0.25">
      <c r="A545" t="s">
        <v>3808</v>
      </c>
      <c r="B545">
        <f t="shared" si="77"/>
        <v>36</v>
      </c>
      <c r="C545">
        <f t="shared" si="75"/>
        <v>68</v>
      </c>
      <c r="E545" t="str">
        <f t="shared" si="76"/>
        <v>/images/c/c3/Trading_PostArt.jpg</v>
      </c>
      <c r="H545" s="3" t="s">
        <v>2317</v>
      </c>
      <c r="J545" t="s">
        <v>2316</v>
      </c>
      <c r="K545" t="s">
        <v>2314</v>
      </c>
      <c r="L545" t="str">
        <f t="shared" si="78"/>
        <v>/images/8/8e/CaptainArt.jpg</v>
      </c>
      <c r="O545">
        <f t="shared" si="72"/>
        <v>9</v>
      </c>
      <c r="P545">
        <f t="shared" si="79"/>
        <v>7</v>
      </c>
      <c r="S545" t="str">
        <f>INDEX(Illustrators!C:C,MATCH(SUBSTITUTE(LOWER(H545)," ",""),Illustrators!G:G,0))</f>
        <v>Julien Delval</v>
      </c>
      <c r="W545" t="str">
        <f t="shared" si="74"/>
        <v>{ id:"captain", illustrator:"Julien Delval" },</v>
      </c>
    </row>
    <row r="546" spans="1:23" x14ac:dyDescent="0.25">
      <c r="A546" t="s">
        <v>3809</v>
      </c>
      <c r="B546">
        <f t="shared" si="77"/>
        <v>30</v>
      </c>
      <c r="C546">
        <f t="shared" si="75"/>
        <v>56</v>
      </c>
      <c r="E546" t="str">
        <f t="shared" si="76"/>
        <v>/images/1/15/UrchinArt.jpg</v>
      </c>
      <c r="H546" s="3" t="s">
        <v>2318</v>
      </c>
      <c r="J546" t="s">
        <v>2319</v>
      </c>
      <c r="K546" t="s">
        <v>2320</v>
      </c>
      <c r="L546" t="str">
        <f t="shared" si="78"/>
        <v>/images/b/bf/ChurchArt.jpg</v>
      </c>
      <c r="O546">
        <f t="shared" si="72"/>
        <v>6</v>
      </c>
      <c r="P546">
        <f t="shared" si="79"/>
        <v>6</v>
      </c>
      <c r="S546" t="str">
        <f>INDEX(Illustrators!C:C,MATCH(SUBSTITUTE(LOWER(H546)," ",""),Illustrators!G:G,0))</f>
        <v>Julien Delval</v>
      </c>
      <c r="W546" t="str">
        <f t="shared" si="74"/>
        <v>{ id:"church", illustrator:"Julien Delval" },</v>
      </c>
    </row>
    <row r="547" spans="1:23" x14ac:dyDescent="0.25">
      <c r="A547" t="s">
        <v>3810</v>
      </c>
      <c r="B547">
        <f t="shared" si="77"/>
        <v>31</v>
      </c>
      <c r="C547">
        <f t="shared" si="75"/>
        <v>58</v>
      </c>
      <c r="E547" t="str">
        <f t="shared" si="76"/>
        <v>/images/a/ae/VampireArt.jpg</v>
      </c>
      <c r="H547" s="3" t="s">
        <v>2407</v>
      </c>
      <c r="J547" t="s">
        <v>2334</v>
      </c>
      <c r="K547" t="s">
        <v>2408</v>
      </c>
      <c r="L547" t="str">
        <f t="shared" si="78"/>
        <v>/images/d/df/StashArt.jpg</v>
      </c>
      <c r="O547">
        <f t="shared" si="72"/>
        <v>7</v>
      </c>
      <c r="P547">
        <f t="shared" si="79"/>
        <v>5</v>
      </c>
      <c r="S547" t="str">
        <f>INDEX(Illustrators!C:C,MATCH(SUBSTITUTE(LOWER(H547)," ",""),Illustrators!G:G,0))</f>
        <v>Martin Hoffmann</v>
      </c>
      <c r="W547" t="str">
        <f t="shared" si="74"/>
        <v>{ id:"stash", illustrator:"Martin Hoffmann" },</v>
      </c>
    </row>
    <row r="548" spans="1:23" x14ac:dyDescent="0.25">
      <c r="A548" t="s">
        <v>3811</v>
      </c>
      <c r="B548">
        <f t="shared" si="77"/>
        <v>31</v>
      </c>
      <c r="C548">
        <f t="shared" si="75"/>
        <v>58</v>
      </c>
      <c r="E548" t="str">
        <f t="shared" si="76"/>
        <v>/images/9/90/MissionArt.jpg</v>
      </c>
      <c r="H548" s="3" t="s">
        <v>4571</v>
      </c>
      <c r="J548" t="s">
        <v>4572</v>
      </c>
      <c r="L548" t="str">
        <f t="shared" ref="L548" si="80">IF(J548="","",IF(I548&lt;&gt;"", INDEX(E:E,MATCH("*"&amp;I548&amp;"*",E:E,0)),INDEX(E:E,MATCH("*"&amp;H548&amp;"*",E:E,0))))</f>
        <v>/images/2/24/MarchlandArt.jpg</v>
      </c>
      <c r="O548">
        <f t="shared" ref="O548" si="81">LEN(J548)</f>
        <v>7</v>
      </c>
      <c r="P548">
        <f t="shared" ref="P548" si="82">LEN(H548)</f>
        <v>9</v>
      </c>
      <c r="S548" t="str">
        <f>INDEX(Illustrators!C:C,MATCH(SUBSTITUTE(LOWER(H548)," ",""),Illustrators!G:G,0))</f>
        <v>Eric J. Carter</v>
      </c>
      <c r="W548" t="str">
        <f t="shared" si="74"/>
        <v>{ id:"marchland", illustrator:"Eric J. Carter" },</v>
      </c>
    </row>
    <row r="549" spans="1:23" x14ac:dyDescent="0.25">
      <c r="A549" t="s">
        <v>3812</v>
      </c>
      <c r="B549">
        <f t="shared" si="77"/>
        <v>31</v>
      </c>
      <c r="C549">
        <f t="shared" si="75"/>
        <v>58</v>
      </c>
      <c r="E549" t="str">
        <f t="shared" si="76"/>
        <v>/images/3/36/AdvanceArt.jpg</v>
      </c>
      <c r="H549" s="3" t="s">
        <v>2412</v>
      </c>
      <c r="J549" t="s">
        <v>2425</v>
      </c>
      <c r="K549" t="s">
        <v>2426</v>
      </c>
      <c r="L549" s="1" t="str">
        <f>"https://localhost:8080/img/artworks/"&amp; H549&amp;"Art.jpg"</f>
        <v>https://localhost:8080/img/artworks/saunaavantoArt.jpg</v>
      </c>
      <c r="O549">
        <f t="shared" si="72"/>
        <v>24</v>
      </c>
      <c r="P549">
        <f t="shared" si="79"/>
        <v>11</v>
      </c>
      <c r="S549" t="str">
        <f>INDEX(Illustrators!C:C,MATCH(SUBSTITUTE(LOWER(H549)," ",""),Illustrators!G:G,0))</f>
        <v>Ossi Hiekkala</v>
      </c>
      <c r="W549" t="str">
        <f t="shared" si="74"/>
        <v>{ id:"saunaavanto", illustrator:"Ossi Hiekkala" },</v>
      </c>
    </row>
    <row r="550" spans="1:23" x14ac:dyDescent="0.25">
      <c r="A550" t="s">
        <v>3813</v>
      </c>
      <c r="B550">
        <f t="shared" si="77"/>
        <v>30</v>
      </c>
      <c r="C550">
        <f t="shared" si="75"/>
        <v>56</v>
      </c>
      <c r="E550" t="str">
        <f t="shared" si="76"/>
        <v>/images/f/f5/DonateArt.jpg</v>
      </c>
      <c r="F550" t="s">
        <v>1613</v>
      </c>
      <c r="H550" s="3" t="s">
        <v>2322</v>
      </c>
      <c r="J550" t="s">
        <v>2323</v>
      </c>
      <c r="K550" t="s">
        <v>3104</v>
      </c>
      <c r="L550" t="str">
        <f t="shared" ref="L550:L581" si="83">IF(J550="","",IF(I550&lt;&gt;"", INDEX(E:E,MATCH("*"&amp;I550&amp;"*",E:E,0)),INDEX(E:E,MATCH("*"&amp;H550&amp;"*",E:E,0))))</f>
        <v>/images/a/ad/SummonArt.jpg</v>
      </c>
      <c r="M550" t="s">
        <v>2321</v>
      </c>
      <c r="N550" t="str">
        <f>VLOOKUP(H550,digital_cards!U:V,2,FALSE)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0">
        <f t="shared" si="72"/>
        <v>11</v>
      </c>
      <c r="P550">
        <f t="shared" si="79"/>
        <v>6</v>
      </c>
      <c r="S550" t="str">
        <f>INDEX(Illustrators!C:C,MATCH(SUBSTITUTE(LOWER(H550)," ",""),Illustrators!G:G,0))</f>
        <v>Marco Morte</v>
      </c>
      <c r="W550" t="str">
        <f t="shared" si="74"/>
        <v>{ id:"summon", illustrator:"Marco Morte" },</v>
      </c>
    </row>
    <row r="551" spans="1:23" x14ac:dyDescent="0.25">
      <c r="A551" t="s">
        <v>3814</v>
      </c>
      <c r="B551">
        <f t="shared" si="77"/>
        <v>32</v>
      </c>
      <c r="C551">
        <f t="shared" si="75"/>
        <v>60</v>
      </c>
      <c r="E551" t="str">
        <f t="shared" si="76"/>
        <v>/images/e/e7/DominateArt.jpg</v>
      </c>
      <c r="G551" t="s">
        <v>1057</v>
      </c>
      <c r="H551" s="3" t="s">
        <v>1259</v>
      </c>
      <c r="J551" t="s">
        <v>2432</v>
      </c>
      <c r="K551" t="s">
        <v>2431</v>
      </c>
      <c r="L551" t="str">
        <f t="shared" si="83"/>
        <v>/images/4/41/HorseArt.jpg</v>
      </c>
      <c r="O551">
        <f t="shared" si="72"/>
        <v>6</v>
      </c>
      <c r="P551">
        <f t="shared" si="79"/>
        <v>5</v>
      </c>
      <c r="S551" t="str">
        <f>INDEX(Illustrators!C:C,MATCH(SUBSTITUTE(LOWER(H551)," ",""),Illustrators!G:G,0))</f>
        <v>Claus Stephan</v>
      </c>
      <c r="W551" t="str">
        <f t="shared" si="74"/>
        <v>{ id:"horse", illustrator:"Claus Stephan" },</v>
      </c>
    </row>
    <row r="552" spans="1:23" x14ac:dyDescent="0.25">
      <c r="A552" t="s">
        <v>3815</v>
      </c>
      <c r="B552">
        <f t="shared" si="77"/>
        <v>29</v>
      </c>
      <c r="C552">
        <f t="shared" si="75"/>
        <v>54</v>
      </c>
      <c r="E552" t="str">
        <f t="shared" si="76"/>
        <v>/images/7/74/ArenaArt.jpg</v>
      </c>
      <c r="H552" s="3" t="s">
        <v>2511</v>
      </c>
      <c r="I552" s="3" t="s">
        <v>2518</v>
      </c>
      <c r="J552" t="s">
        <v>2510</v>
      </c>
      <c r="K552" t="s">
        <v>2509</v>
      </c>
      <c r="L552" t="str">
        <f t="shared" si="83"/>
        <v>/images/1/15/Black_CatArt.jpg</v>
      </c>
      <c r="O552">
        <f t="shared" si="72"/>
        <v>9</v>
      </c>
      <c r="P552">
        <f t="shared" si="79"/>
        <v>8</v>
      </c>
      <c r="S552" t="str">
        <f>INDEX(Illustrators!C:C,MATCH(SUBSTITUTE(LOWER(H552)," ",""),Illustrators!G:G,0))</f>
        <v>Marco Morte</v>
      </c>
      <c r="W552" t="str">
        <f t="shared" si="74"/>
        <v>{ id:"blackcat", illustrator:"Marco Morte" },</v>
      </c>
    </row>
    <row r="553" spans="1:23" x14ac:dyDescent="0.25">
      <c r="A553" t="s">
        <v>3816</v>
      </c>
      <c r="B553">
        <f t="shared" si="77"/>
        <v>28</v>
      </c>
      <c r="C553">
        <f t="shared" si="75"/>
        <v>52</v>
      </c>
      <c r="E553" t="str">
        <f t="shared" si="76"/>
        <v>/images/5/54/TombArt.jpg</v>
      </c>
      <c r="H553" s="3" t="s">
        <v>2514</v>
      </c>
      <c r="J553" t="s">
        <v>2513</v>
      </c>
      <c r="K553" t="s">
        <v>2512</v>
      </c>
      <c r="L553" t="str">
        <f t="shared" si="83"/>
        <v>/images/d/dd/SleighArt.jpg</v>
      </c>
      <c r="O553">
        <f t="shared" si="72"/>
        <v>8</v>
      </c>
      <c r="P553">
        <f t="shared" si="79"/>
        <v>6</v>
      </c>
      <c r="S553" t="str">
        <f>INDEX(Illustrators!C:C,MATCH(SUBSTITUTE(LOWER(H553)," ",""),Illustrators!G:G,0))</f>
        <v>Marcel-André Casasola Merkle</v>
      </c>
      <c r="W553" t="str">
        <f t="shared" si="74"/>
        <v>{ id:"sleigh", illustrator:"Marcel-André Casasola Merkle" },</v>
      </c>
    </row>
    <row r="554" spans="1:23" x14ac:dyDescent="0.25">
      <c r="A554" t="s">
        <v>3817</v>
      </c>
      <c r="B554">
        <f t="shared" si="77"/>
        <v>30</v>
      </c>
      <c r="C554">
        <f t="shared" si="75"/>
        <v>56</v>
      </c>
      <c r="E554" t="str">
        <f t="shared" si="76"/>
        <v>/images/5/51/FamineArt.jpg</v>
      </c>
      <c r="H554" s="3" t="s">
        <v>2515</v>
      </c>
      <c r="J554" t="s">
        <v>2516</v>
      </c>
      <c r="K554" t="s">
        <v>2517</v>
      </c>
      <c r="L554" t="str">
        <f t="shared" si="83"/>
        <v>/images/1/1b/SuppliesArt.jpg</v>
      </c>
      <c r="O554">
        <f t="shared" si="72"/>
        <v>8</v>
      </c>
      <c r="P554">
        <f t="shared" si="79"/>
        <v>8</v>
      </c>
      <c r="S554" t="str">
        <f>INDEX(Illustrators!C:C,MATCH(SUBSTITUTE(LOWER(H554)," ",""),Illustrators!G:G,0))</f>
        <v>Grant Hansen</v>
      </c>
      <c r="W554" t="str">
        <f t="shared" si="74"/>
        <v>{ id:"supplies", illustrator:"Grant Hansen" },</v>
      </c>
    </row>
    <row r="555" spans="1:23" x14ac:dyDescent="0.25">
      <c r="A555" t="s">
        <v>3818</v>
      </c>
      <c r="B555">
        <f t="shared" si="77"/>
        <v>34</v>
      </c>
      <c r="C555">
        <f t="shared" si="75"/>
        <v>64</v>
      </c>
      <c r="E555" t="str">
        <f t="shared" si="76"/>
        <v>/images/1/19/CapitalismArt.jpg</v>
      </c>
      <c r="H555" s="3" t="s">
        <v>2520</v>
      </c>
      <c r="I555" s="3" t="s">
        <v>2521</v>
      </c>
      <c r="J555" t="s">
        <v>2519</v>
      </c>
      <c r="K555" t="s">
        <v>3191</v>
      </c>
      <c r="L555" t="str">
        <f t="shared" si="83"/>
        <v>/images/4/4b/Camel_TrainArt.jpg</v>
      </c>
      <c r="O555">
        <f t="shared" si="72"/>
        <v>20</v>
      </c>
      <c r="P555">
        <f t="shared" si="79"/>
        <v>10</v>
      </c>
      <c r="S555" t="str">
        <f>INDEX(Illustrators!C:C,MATCH(SUBSTITUTE(LOWER(H555)," ",""),Illustrators!G:G,0))</f>
        <v>Claus Stephan</v>
      </c>
      <c r="W555" t="str">
        <f t="shared" si="74"/>
        <v>{ id:"cameltrain", illustrator:"Claus Stephan" },</v>
      </c>
    </row>
    <row r="556" spans="1:23" x14ac:dyDescent="0.25">
      <c r="A556" t="s">
        <v>3819</v>
      </c>
      <c r="B556">
        <f t="shared" si="77"/>
        <v>29</v>
      </c>
      <c r="C556">
        <f t="shared" si="75"/>
        <v>54</v>
      </c>
      <c r="E556" t="str">
        <f t="shared" si="76"/>
        <v>/images/b/bf/FleetArt.jpg</v>
      </c>
      <c r="H556" s="3" t="s">
        <v>2524</v>
      </c>
      <c r="J556" t="s">
        <v>2523</v>
      </c>
      <c r="K556" t="s">
        <v>2522</v>
      </c>
      <c r="L556" t="str">
        <f t="shared" si="83"/>
        <v>/images/0/0e/GoatherdArt.jpg</v>
      </c>
      <c r="O556">
        <f t="shared" si="72"/>
        <v>9</v>
      </c>
      <c r="P556">
        <f t="shared" si="79"/>
        <v>8</v>
      </c>
      <c r="S556" t="str">
        <f>INDEX(Illustrators!C:C,MATCH(SUBSTITUTE(LOWER(H556)," ",""),Illustrators!G:G,0))</f>
        <v>Claus Stephan</v>
      </c>
      <c r="W556" t="str">
        <f t="shared" si="74"/>
        <v>{ id:"goatherd", illustrator:"Claus Stephan" },</v>
      </c>
    </row>
    <row r="557" spans="1:23" x14ac:dyDescent="0.25">
      <c r="A557" t="s">
        <v>3820</v>
      </c>
      <c r="B557">
        <f t="shared" si="77"/>
        <v>30</v>
      </c>
      <c r="C557">
        <f t="shared" si="75"/>
        <v>56</v>
      </c>
      <c r="E557" t="str">
        <f t="shared" si="76"/>
        <v>/images/f/ff/PiazzaArt.jpg</v>
      </c>
      <c r="H557" s="3" t="s">
        <v>2530</v>
      </c>
      <c r="J557" t="s">
        <v>2526</v>
      </c>
      <c r="K557" t="s">
        <v>2525</v>
      </c>
      <c r="L557" t="str">
        <f t="shared" si="83"/>
        <v>/images/0/01/ScrapArt.jpg</v>
      </c>
      <c r="O557">
        <f t="shared" si="72"/>
        <v>9</v>
      </c>
      <c r="P557">
        <f t="shared" si="79"/>
        <v>5</v>
      </c>
      <c r="S557" t="str">
        <f>INDEX(Illustrators!C:C,MATCH(SUBSTITUTE(LOWER(H557)," ",""),Illustrators!G:G,0))</f>
        <v>Eric J. Carter</v>
      </c>
      <c r="W557" t="str">
        <f t="shared" si="74"/>
        <v>{ id:"scrap", illustrator:"Eric J. Carter" },</v>
      </c>
    </row>
    <row r="558" spans="1:23" x14ac:dyDescent="0.25">
      <c r="A558" t="s">
        <v>3821</v>
      </c>
      <c r="B558">
        <f t="shared" si="77"/>
        <v>32</v>
      </c>
      <c r="C558">
        <f t="shared" si="75"/>
        <v>60</v>
      </c>
      <c r="E558" t="str">
        <f t="shared" si="76"/>
        <v>/images/f/f9/BarracksArt.jpg</v>
      </c>
      <c r="H558" s="3" t="s">
        <v>2529</v>
      </c>
      <c r="J558" t="s">
        <v>2528</v>
      </c>
      <c r="K558" t="s">
        <v>2527</v>
      </c>
      <c r="L558" t="str">
        <f t="shared" si="83"/>
        <v>/images/0/0f/SheepdogArt.jpg</v>
      </c>
      <c r="O558">
        <f t="shared" si="72"/>
        <v>15</v>
      </c>
      <c r="P558">
        <f t="shared" si="79"/>
        <v>8</v>
      </c>
      <c r="S558" t="str">
        <f>INDEX(Illustrators!C:C,MATCH(SUBSTITUTE(LOWER(H558)," ",""),Illustrators!G:G,0))</f>
        <v>Claus Stephan</v>
      </c>
      <c r="W558" t="str">
        <f t="shared" si="74"/>
        <v>{ id:"sheepdog", illustrator:"Claus Stephan" },</v>
      </c>
    </row>
    <row r="559" spans="1:23" x14ac:dyDescent="0.25">
      <c r="A559" t="s">
        <v>3822</v>
      </c>
      <c r="B559">
        <f t="shared" si="77"/>
        <v>35</v>
      </c>
      <c r="C559">
        <f t="shared" si="75"/>
        <v>66</v>
      </c>
      <c r="E559" t="str">
        <f t="shared" si="76"/>
        <v>/images/f/fe/DesperationArt.jpg</v>
      </c>
      <c r="H559" s="3" t="s">
        <v>2533</v>
      </c>
      <c r="I559" s="3" t="s">
        <v>2534</v>
      </c>
      <c r="J559" t="s">
        <v>2532</v>
      </c>
      <c r="K559" t="s">
        <v>2531</v>
      </c>
      <c r="L559" t="str">
        <f t="shared" si="83"/>
        <v>/images/d/d0/Snowy_VillageArt.jpg</v>
      </c>
      <c r="O559">
        <f t="shared" si="72"/>
        <v>15</v>
      </c>
      <c r="P559">
        <f t="shared" si="79"/>
        <v>12</v>
      </c>
      <c r="S559" t="str">
        <f>INDEX(Illustrators!C:C,MATCH(SUBSTITUTE(LOWER(H559)," ",""),Illustrators!G:G,0))</f>
        <v>Claus Stephan</v>
      </c>
      <c r="W559" t="str">
        <f t="shared" si="74"/>
        <v>{ id:"snowyvillage", illustrator:"Claus Stephan" },</v>
      </c>
    </row>
    <row r="560" spans="1:23" x14ac:dyDescent="0.25">
      <c r="A560" t="s">
        <v>3823</v>
      </c>
      <c r="B560">
        <f t="shared" si="77"/>
        <v>30</v>
      </c>
      <c r="C560">
        <f t="shared" si="75"/>
        <v>56</v>
      </c>
      <c r="E560" t="str">
        <f t="shared" si="76"/>
        <v>/images/9/96/GambleArt.jpg</v>
      </c>
      <c r="H560" s="3" t="s">
        <v>2536</v>
      </c>
      <c r="J560" t="s">
        <v>2535</v>
      </c>
      <c r="K560" t="s">
        <v>3192</v>
      </c>
      <c r="L560" t="str">
        <f t="shared" si="83"/>
        <v>/images/4/4c/StockpileArt.jpg</v>
      </c>
      <c r="O560">
        <f t="shared" si="72"/>
        <v>6</v>
      </c>
      <c r="P560">
        <f t="shared" si="79"/>
        <v>9</v>
      </c>
      <c r="S560" t="str">
        <f>INDEX(Illustrators!C:C,MATCH(SUBSTITUTE(LOWER(H560)," ",""),Illustrators!G:G,0))</f>
        <v>Grant Hansen</v>
      </c>
      <c r="W560" t="str">
        <f t="shared" si="74"/>
        <v>{ id:"stockpile", illustrator:"Grant Hansen" },</v>
      </c>
    </row>
    <row r="561" spans="1:23" x14ac:dyDescent="0.25">
      <c r="A561" t="s">
        <v>3824</v>
      </c>
      <c r="B561">
        <f t="shared" si="77"/>
        <v>30</v>
      </c>
      <c r="C561">
        <f t="shared" si="75"/>
        <v>56</v>
      </c>
      <c r="E561" t="str">
        <f t="shared" si="76"/>
        <v>/images/8/80/PursueArt.jpg</v>
      </c>
      <c r="H561" s="3" t="s">
        <v>2538</v>
      </c>
      <c r="I561" s="3" t="s">
        <v>2539</v>
      </c>
      <c r="J561" t="s">
        <v>2537</v>
      </c>
      <c r="K561" t="s">
        <v>3193</v>
      </c>
      <c r="L561" t="str">
        <f t="shared" si="83"/>
        <v>/images/f/f3/Bounty_HunterArt.jpg</v>
      </c>
      <c r="O561">
        <f t="shared" si="72"/>
        <v>17</v>
      </c>
      <c r="P561">
        <f t="shared" si="79"/>
        <v>12</v>
      </c>
      <c r="S561" t="str">
        <f>INDEX(Illustrators!C:C,MATCH(SUBSTITUTE(LOWER(H561)," ",""),Illustrators!G:G,0))</f>
        <v>Franz Vohwinkel</v>
      </c>
      <c r="W561" t="str">
        <f t="shared" si="74"/>
        <v>{ id:"bountyhunter", illustrator:"Franz Vohwinkel" },</v>
      </c>
    </row>
    <row r="562" spans="1:23" x14ac:dyDescent="0.25">
      <c r="A562" t="s">
        <v>3825</v>
      </c>
      <c r="B562">
        <f t="shared" si="77"/>
        <v>31</v>
      </c>
      <c r="C562">
        <f t="shared" si="75"/>
        <v>58</v>
      </c>
      <c r="E562" t="str">
        <f t="shared" si="76"/>
        <v>/images/e/e2/EnhanceArt.jpg</v>
      </c>
      <c r="H562" s="3" t="s">
        <v>2658</v>
      </c>
      <c r="J562" t="s">
        <v>2540</v>
      </c>
      <c r="K562" t="s">
        <v>2559</v>
      </c>
      <c r="L562" t="str">
        <f t="shared" si="83"/>
        <v>/images/0/0f/CardinalArt.jpg</v>
      </c>
      <c r="O562">
        <f t="shared" si="72"/>
        <v>8</v>
      </c>
      <c r="P562">
        <f t="shared" si="79"/>
        <v>8</v>
      </c>
      <c r="S562" t="str">
        <f>INDEX(Illustrators!C:C,MATCH(SUBSTITUTE(LOWER(H562)," ",""),Illustrators!G:G,0))</f>
        <v>Claus Stephan</v>
      </c>
      <c r="W562" t="str">
        <f t="shared" si="74"/>
        <v>{ id:"cardinal", illustrator:"Claus Stephan" },</v>
      </c>
    </row>
    <row r="563" spans="1:23" x14ac:dyDescent="0.25">
      <c r="A563" t="s">
        <v>3826</v>
      </c>
      <c r="B563">
        <f t="shared" si="77"/>
        <v>32</v>
      </c>
      <c r="C563">
        <f t="shared" si="75"/>
        <v>60</v>
      </c>
      <c r="E563" t="str">
        <f t="shared" si="76"/>
        <v>/images/6/6b/CommerceArt.jpg</v>
      </c>
      <c r="H563" s="3" t="s">
        <v>2660</v>
      </c>
      <c r="J563" t="s">
        <v>2541</v>
      </c>
      <c r="K563" t="s">
        <v>2560</v>
      </c>
      <c r="L563" t="s">
        <v>4570</v>
      </c>
      <c r="O563">
        <f t="shared" si="72"/>
        <v>9</v>
      </c>
      <c r="P563">
        <f t="shared" si="79"/>
        <v>7</v>
      </c>
      <c r="S563" t="str">
        <f>INDEX(Illustrators!C:C,MATCH(SUBSTITUTE(LOWER(H563)," ",""),Illustrators!G:G,0))</f>
        <v>Claus Stephan</v>
      </c>
      <c r="W563" t="str">
        <f t="shared" si="74"/>
        <v>{ id:"cavalry", illustrator:"Claus Stephan" },</v>
      </c>
    </row>
    <row r="564" spans="1:23" x14ac:dyDescent="0.25">
      <c r="A564" t="s">
        <v>3827</v>
      </c>
      <c r="B564">
        <f t="shared" si="77"/>
        <v>45</v>
      </c>
      <c r="C564">
        <f t="shared" si="75"/>
        <v>84</v>
      </c>
      <c r="E564" t="str">
        <f t="shared" si="76"/>
        <v>/images/3/3c/Architects%27_GuildArt.jpg</v>
      </c>
      <c r="H564" s="3" t="s">
        <v>2435</v>
      </c>
      <c r="J564" t="s">
        <v>2434</v>
      </c>
      <c r="K564" t="s">
        <v>2433</v>
      </c>
      <c r="L564" t="str">
        <f t="shared" si="83"/>
        <v>/images/2/22/GroomArt.jpg</v>
      </c>
      <c r="O564">
        <f t="shared" si="72"/>
        <v>11</v>
      </c>
      <c r="P564">
        <f t="shared" si="79"/>
        <v>5</v>
      </c>
      <c r="S564" t="str">
        <f>INDEX(Illustrators!C:C,MATCH(SUBSTITUTE(LOWER(H564)," ",""),Illustrators!G:G,0))</f>
        <v>Elisa Cella</v>
      </c>
      <c r="W564" t="str">
        <f t="shared" si="74"/>
        <v>{ id:"groom", illustrator:"Elisa Cella" },</v>
      </c>
    </row>
    <row r="565" spans="1:23" x14ac:dyDescent="0.25">
      <c r="A565" t="s">
        <v>3828</v>
      </c>
      <c r="B565">
        <f t="shared" si="77"/>
        <v>43</v>
      </c>
      <c r="C565">
        <f t="shared" si="75"/>
        <v>80</v>
      </c>
      <c r="E565" t="str">
        <f t="shared" si="76"/>
        <v>/images/6/6c/Crafters%27_GuildArt.jpg</v>
      </c>
      <c r="H565" s="3" t="s">
        <v>2661</v>
      </c>
      <c r="J565" t="s">
        <v>2542</v>
      </c>
      <c r="K565" t="s">
        <v>2561</v>
      </c>
      <c r="L565" t="str">
        <f t="shared" si="83"/>
        <v>/images/e/ea/HostelryArt.jpg</v>
      </c>
      <c r="O565">
        <f t="shared" si="72"/>
        <v>5</v>
      </c>
      <c r="P565">
        <f t="shared" si="79"/>
        <v>8</v>
      </c>
      <c r="S565" t="str">
        <f>INDEX(Illustrators!C:C,MATCH(SUBSTITUTE(LOWER(H565)," ",""),Illustrators!G:G,0))</f>
        <v>Elisa Cella</v>
      </c>
      <c r="W565" t="str">
        <f t="shared" si="74"/>
        <v>{ id:"hostelry", illustrator:"Elisa Cella" },</v>
      </c>
    </row>
    <row r="566" spans="1:23" x14ac:dyDescent="0.25">
      <c r="A566" t="s">
        <v>3829</v>
      </c>
      <c r="B566">
        <f t="shared" si="77"/>
        <v>37</v>
      </c>
      <c r="C566">
        <f t="shared" si="75"/>
        <v>70</v>
      </c>
      <c r="E566" t="str">
        <f t="shared" si="76"/>
        <v>/images/c/cb/Desert_GuidesArt.jpg</v>
      </c>
      <c r="H566" s="3" t="s">
        <v>2663</v>
      </c>
      <c r="I566" s="3" t="s">
        <v>2664</v>
      </c>
      <c r="J566" t="s">
        <v>2543</v>
      </c>
      <c r="K566" t="s">
        <v>2562</v>
      </c>
      <c r="L566" t="str">
        <f t="shared" si="83"/>
        <v>/images/0/01/Village_GreenArt.jpg</v>
      </c>
      <c r="O566">
        <f t="shared" si="72"/>
        <v>11</v>
      </c>
      <c r="P566">
        <f t="shared" si="79"/>
        <v>12</v>
      </c>
      <c r="S566" t="str">
        <f>INDEX(Illustrators!C:C,MATCH(SUBSTITUTE(LOWER(H566)," ",""),Illustrators!G:G,0))</f>
        <v>Franz Vohwinkel</v>
      </c>
      <c r="W566" t="str">
        <f t="shared" si="74"/>
        <v>{ id:"villagegreen", illustrator:"Franz Vohwinkel" },</v>
      </c>
    </row>
    <row r="567" spans="1:23" x14ac:dyDescent="0.25">
      <c r="A567" t="s">
        <v>3830</v>
      </c>
      <c r="B567">
        <f t="shared" si="77"/>
        <v>43</v>
      </c>
      <c r="C567">
        <f t="shared" si="75"/>
        <v>82</v>
      </c>
      <c r="E567" t="str">
        <f t="shared" si="76"/>
        <v>/images/3/3d/Family_of_InventorsArt.jpg</v>
      </c>
      <c r="H567" s="3" t="s">
        <v>2662</v>
      </c>
      <c r="J567" t="s">
        <v>2545</v>
      </c>
      <c r="K567" t="s">
        <v>2563</v>
      </c>
      <c r="L567" t="str">
        <f t="shared" si="83"/>
        <v>/images/f/fd/BargeArt.jpg</v>
      </c>
      <c r="O567">
        <f t="shared" si="72"/>
        <v>7</v>
      </c>
      <c r="P567">
        <f t="shared" si="79"/>
        <v>5</v>
      </c>
      <c r="S567" t="str">
        <f>INDEX(Illustrators!C:C,MATCH(SUBSTITUTE(LOWER(H567)," ",""),Illustrators!G:G,0))</f>
        <v>Eric J Carter</v>
      </c>
      <c r="W567" t="str">
        <f t="shared" si="74"/>
        <v>{ id:"barge", illustrator:"Eric J Carter" },</v>
      </c>
    </row>
    <row r="568" spans="1:23" x14ac:dyDescent="0.25">
      <c r="A568" t="s">
        <v>3831</v>
      </c>
      <c r="B568">
        <f t="shared" si="77"/>
        <v>41</v>
      </c>
      <c r="C568">
        <f t="shared" si="75"/>
        <v>78</v>
      </c>
      <c r="E568" t="str">
        <f t="shared" si="76"/>
        <v>/images/5/5f/League_of_BankersArt.jpg</v>
      </c>
      <c r="H568" s="3" t="s">
        <v>2665</v>
      </c>
      <c r="J568" t="s">
        <v>2546</v>
      </c>
      <c r="K568" t="s">
        <v>2564</v>
      </c>
      <c r="L568" t="str">
        <f t="shared" si="83"/>
        <v>/images/c/cd/CovenArt.jpg</v>
      </c>
      <c r="O568">
        <f t="shared" si="72"/>
        <v>16</v>
      </c>
      <c r="P568">
        <f t="shared" si="79"/>
        <v>5</v>
      </c>
      <c r="S568" t="str">
        <f>INDEX(Illustrators!C:C,MATCH(SUBSTITUTE(LOWER(H568)," ",""),Illustrators!G:G,0))</f>
        <v>Claus Stephan</v>
      </c>
      <c r="W568" t="str">
        <f t="shared" si="74"/>
        <v>{ id:"coven", illustrator:"Claus Stephan" },</v>
      </c>
    </row>
    <row r="569" spans="1:23" x14ac:dyDescent="0.25">
      <c r="A569" t="s">
        <v>3832</v>
      </c>
      <c r="B569">
        <f t="shared" si="77"/>
        <v>37</v>
      </c>
      <c r="C569">
        <f t="shared" si="75"/>
        <v>70</v>
      </c>
      <c r="E569" t="str">
        <f t="shared" si="76"/>
        <v>/images/7/73/Peaceful_CultArt.jpg</v>
      </c>
      <c r="H569" s="3" t="s">
        <v>2666</v>
      </c>
      <c r="J569" t="s">
        <v>2544</v>
      </c>
      <c r="K569" t="s">
        <v>2565</v>
      </c>
      <c r="L569" t="str">
        <f t="shared" si="83"/>
        <v>/images/6/6e/DisplaceArt.jpg</v>
      </c>
      <c r="O569">
        <f t="shared" si="72"/>
        <v>11</v>
      </c>
      <c r="P569">
        <f t="shared" si="79"/>
        <v>8</v>
      </c>
      <c r="S569" t="str">
        <f>INDEX(Illustrators!C:C,MATCH(SUBSTITUTE(LOWER(H569)," ",""),Illustrators!G:G,0))</f>
        <v>Marcel-André Casasola Merkle</v>
      </c>
      <c r="W569" t="str">
        <f t="shared" si="74"/>
        <v>{ id:"displace", illustrator:"Marcel-André Casasola Merkle" },</v>
      </c>
    </row>
    <row r="570" spans="1:23" x14ac:dyDescent="0.25">
      <c r="A570" t="s">
        <v>3833</v>
      </c>
      <c r="B570">
        <f t="shared" si="77"/>
        <v>30</v>
      </c>
      <c r="C570">
        <f t="shared" si="75"/>
        <v>56</v>
      </c>
      <c r="E570" t="str">
        <f t="shared" si="76"/>
        <v>/images/e/e3/EstateArt.jpg</v>
      </c>
      <c r="H570" s="3" t="s">
        <v>2667</v>
      </c>
      <c r="J570" t="s">
        <v>2547</v>
      </c>
      <c r="K570" t="s">
        <v>2566</v>
      </c>
      <c r="L570" t="str">
        <f t="shared" si="83"/>
        <v>/images/6/6a/FalconerArt.jpg</v>
      </c>
      <c r="O570">
        <f t="shared" si="72"/>
        <v>11</v>
      </c>
      <c r="P570">
        <f t="shared" si="79"/>
        <v>8</v>
      </c>
      <c r="S570" t="str">
        <f>INDEX(Illustrators!C:C,MATCH(SUBSTITUTE(LOWER(H570)," ",""),Illustrators!G:G,0))</f>
        <v>Claus Stephan</v>
      </c>
      <c r="W570" t="str">
        <f t="shared" si="74"/>
        <v>{ id:"falconer", illustrator:"Claus Stephan" },</v>
      </c>
    </row>
    <row r="571" spans="1:23" x14ac:dyDescent="0.25">
      <c r="A571" t="s">
        <v>3834</v>
      </c>
      <c r="B571">
        <f t="shared" si="77"/>
        <v>29</v>
      </c>
      <c r="C571">
        <f t="shared" si="75"/>
        <v>54</v>
      </c>
      <c r="E571" t="str">
        <f t="shared" si="76"/>
        <v>/images/3/30/DuchyArt.jpg</v>
      </c>
      <c r="H571" s="3" t="s">
        <v>2668</v>
      </c>
      <c r="J571" t="s">
        <v>2548</v>
      </c>
      <c r="K571" t="s">
        <v>2567</v>
      </c>
      <c r="L571" t="str">
        <f t="shared" si="83"/>
        <v>/images/5/51/FishermanArt.jpg</v>
      </c>
      <c r="O571">
        <f t="shared" si="72"/>
        <v>7</v>
      </c>
      <c r="P571">
        <f t="shared" si="79"/>
        <v>9</v>
      </c>
      <c r="S571" t="str">
        <f>INDEX(Illustrators!C:C,MATCH(SUBSTITUTE(LOWER(H571)," ",""),Illustrators!G:G,0))</f>
        <v>Marcel-André Casasola Merkle</v>
      </c>
      <c r="W571" t="str">
        <f t="shared" si="74"/>
        <v>{ id:"fisherman", illustrator:"Marcel-André Casasola Merkle" },</v>
      </c>
    </row>
    <row r="572" spans="1:23" x14ac:dyDescent="0.25">
      <c r="A572" t="s">
        <v>3835</v>
      </c>
      <c r="B572">
        <f t="shared" si="77"/>
        <v>32</v>
      </c>
      <c r="C572">
        <f t="shared" si="75"/>
        <v>60</v>
      </c>
      <c r="E572" t="str">
        <f t="shared" si="76"/>
        <v>/images/4/4c/ProvinceArt.jpg</v>
      </c>
      <c r="H572" s="3" t="s">
        <v>2669</v>
      </c>
      <c r="J572" t="s">
        <v>2549</v>
      </c>
      <c r="K572" t="s">
        <v>2568</v>
      </c>
      <c r="L572" t="str">
        <f t="shared" si="83"/>
        <v>/images/0/07/GatekeeperArt.jpg</v>
      </c>
      <c r="O572">
        <f t="shared" si="72"/>
        <v>5</v>
      </c>
      <c r="P572">
        <f t="shared" si="79"/>
        <v>10</v>
      </c>
      <c r="S572" t="str">
        <f>INDEX(Illustrators!C:C,MATCH(SUBSTITUTE(LOWER(H572)," ",""),Illustrators!G:G,0))</f>
        <v>Garret DeChellis</v>
      </c>
      <c r="W572" t="str">
        <f t="shared" si="74"/>
        <v>{ id:"gatekeeper", illustrator:"Garret DeChellis" },</v>
      </c>
    </row>
    <row r="573" spans="1:23" x14ac:dyDescent="0.25">
      <c r="A573" t="s">
        <v>3836</v>
      </c>
      <c r="B573">
        <f t="shared" si="77"/>
        <v>30</v>
      </c>
      <c r="C573">
        <f t="shared" si="75"/>
        <v>56</v>
      </c>
      <c r="E573" t="str">
        <f t="shared" si="76"/>
        <v>/images/2/2d/ColonyArt.jpg</v>
      </c>
      <c r="H573" s="3" t="s">
        <v>2749</v>
      </c>
      <c r="I573" s="3" t="s">
        <v>2670</v>
      </c>
      <c r="J573" t="s">
        <v>2550</v>
      </c>
      <c r="K573" t="s">
        <v>2569</v>
      </c>
      <c r="L573" t="str">
        <f t="shared" si="83"/>
        <v>/images/c/c3/Hunting_LodgeArt.jpg</v>
      </c>
      <c r="O573">
        <f t="shared" si="72"/>
        <v>18</v>
      </c>
      <c r="P573">
        <f t="shared" si="79"/>
        <v>12</v>
      </c>
      <c r="S573" t="str">
        <f>INDEX(Illustrators!C:C,MATCH(SUBSTITUTE(LOWER(H573)," ",""),Illustrators!G:G,0))</f>
        <v>Claus Stephan</v>
      </c>
      <c r="W573" t="str">
        <f t="shared" si="74"/>
        <v>{ id:"huntinglodge", illustrator:"Claus Stephan" },</v>
      </c>
    </row>
    <row r="574" spans="1:23" x14ac:dyDescent="0.25">
      <c r="A574" t="s">
        <v>3837</v>
      </c>
      <c r="B574">
        <f t="shared" si="77"/>
        <v>33</v>
      </c>
      <c r="C574">
        <f t="shared" si="75"/>
        <v>68</v>
      </c>
      <c r="E574" t="str">
        <f t="shared" si="76"/>
        <v>/images/e/eb/MenagerieArt.jpg</v>
      </c>
      <c r="H574" s="3" t="s">
        <v>2671</v>
      </c>
      <c r="J574" t="s">
        <v>2551</v>
      </c>
      <c r="K574" t="s">
        <v>2570</v>
      </c>
      <c r="L574" t="str">
        <f t="shared" si="83"/>
        <v>/images/0/06/KilnArt.jpg</v>
      </c>
      <c r="O574">
        <f t="shared" si="72"/>
        <v>4</v>
      </c>
      <c r="P574">
        <f t="shared" si="79"/>
        <v>4</v>
      </c>
      <c r="S574" t="str">
        <f>INDEX(Illustrators!C:C,MATCH(SUBSTITUTE(LOWER(H574)," ",""),Illustrators!G:G,0))</f>
        <v>Elisa Cella</v>
      </c>
      <c r="W574" t="str">
        <f t="shared" si="74"/>
        <v>{ id:"kiln", illustrator:"Elisa Cella" },</v>
      </c>
    </row>
    <row r="575" spans="1:23" x14ac:dyDescent="0.25">
      <c r="A575" t="s">
        <v>3838</v>
      </c>
      <c r="B575">
        <f t="shared" si="77"/>
        <v>30</v>
      </c>
      <c r="C575">
        <f t="shared" si="75"/>
        <v>56</v>
      </c>
      <c r="E575" t="str">
        <f t="shared" si="76"/>
        <v>/images/2/29/CellarArt.jpg</v>
      </c>
      <c r="H575" s="3" t="s">
        <v>2672</v>
      </c>
      <c r="J575" t="s">
        <v>2552</v>
      </c>
      <c r="K575" t="s">
        <v>2571</v>
      </c>
      <c r="L575" t="str">
        <f t="shared" si="83"/>
        <v>/images/8/8e/LiveryArt.jpg</v>
      </c>
      <c r="O575">
        <f t="shared" si="72"/>
        <v>7</v>
      </c>
      <c r="P575">
        <f t="shared" si="79"/>
        <v>6</v>
      </c>
      <c r="S575" t="str">
        <f>INDEX(Illustrators!C:C,MATCH(SUBSTITUTE(LOWER(H575)," ",""),Illustrators!G:G,0))</f>
        <v>Garret DeChellis</v>
      </c>
      <c r="W575" t="str">
        <f t="shared" si="74"/>
        <v>{ id:"livery", illustrator:"Garret DeChellis" },</v>
      </c>
    </row>
    <row r="576" spans="1:23" x14ac:dyDescent="0.25">
      <c r="A576" t="s">
        <v>3839</v>
      </c>
      <c r="B576">
        <f t="shared" si="77"/>
        <v>30</v>
      </c>
      <c r="C576">
        <f t="shared" si="75"/>
        <v>56</v>
      </c>
      <c r="E576" t="str">
        <f t="shared" si="76"/>
        <v>/images/7/73/ChapelArt.jpg</v>
      </c>
      <c r="H576" s="3" t="s">
        <v>2673</v>
      </c>
      <c r="J576" t="s">
        <v>2557</v>
      </c>
      <c r="K576" t="s">
        <v>2572</v>
      </c>
      <c r="L576" t="str">
        <f t="shared" si="83"/>
        <v>/images/0/03/MastermindArt.jpg</v>
      </c>
      <c r="O576">
        <f t="shared" si="72"/>
        <v>5</v>
      </c>
      <c r="P576">
        <f t="shared" si="79"/>
        <v>10</v>
      </c>
      <c r="S576" t="str">
        <f>INDEX(Illustrators!C:C,MATCH(SUBSTITUTE(LOWER(H576)," ",""),Illustrators!G:G,0))</f>
        <v>Franz Vohwinkel</v>
      </c>
      <c r="W576" t="str">
        <f t="shared" si="74"/>
        <v>{ id:"mastermind", illustrator:"Franz Vohwinkel" },</v>
      </c>
    </row>
    <row r="577" spans="1:23" x14ac:dyDescent="0.25">
      <c r="A577" t="s">
        <v>3840</v>
      </c>
      <c r="B577">
        <f t="shared" si="77"/>
        <v>28</v>
      </c>
      <c r="C577">
        <f t="shared" si="75"/>
        <v>52</v>
      </c>
      <c r="E577" t="str">
        <f t="shared" si="76"/>
        <v>/images/a/aa/MoatArt.jpg</v>
      </c>
      <c r="H577" s="3" t="s">
        <v>2674</v>
      </c>
      <c r="J577" t="s">
        <v>2558</v>
      </c>
      <c r="K577" t="s">
        <v>2573</v>
      </c>
      <c r="L577" t="str">
        <f t="shared" si="83"/>
        <v>/images/b/be/PaddockArt.jpg</v>
      </c>
      <c r="O577">
        <f t="shared" si="72"/>
        <v>6</v>
      </c>
      <c r="P577">
        <f t="shared" si="79"/>
        <v>7</v>
      </c>
      <c r="S577" t="str">
        <f>INDEX(Illustrators!C:C,MATCH(SUBSTITUTE(LOWER(H577)," ",""),Illustrators!G:G,0))</f>
        <v>Elisa Cella</v>
      </c>
      <c r="W577" t="str">
        <f t="shared" si="74"/>
        <v>{ id:"paddock", illustrator:"Elisa Cella" },</v>
      </c>
    </row>
    <row r="578" spans="1:23" x14ac:dyDescent="0.25">
      <c r="A578" t="s">
        <v>3841</v>
      </c>
      <c r="B578">
        <f t="shared" si="77"/>
        <v>34</v>
      </c>
      <c r="C578">
        <f t="shared" si="75"/>
        <v>70</v>
      </c>
      <c r="E578" t="str">
        <f t="shared" si="76"/>
        <v>/images/3/3f/ChancellorArt.jpg</v>
      </c>
      <c r="H578" s="3" t="s">
        <v>2675</v>
      </c>
      <c r="J578" t="s">
        <v>2553</v>
      </c>
      <c r="K578" t="s">
        <v>2574</v>
      </c>
      <c r="L578" t="str">
        <f t="shared" si="83"/>
        <v>/images/a/a9/SanctuaryArt.jpg</v>
      </c>
      <c r="O578">
        <f t="shared" si="72"/>
        <v>10</v>
      </c>
      <c r="P578">
        <f t="shared" si="79"/>
        <v>9</v>
      </c>
      <c r="S578" t="str">
        <f>INDEX(Illustrators!C:C,MATCH(SUBSTITUTE(LOWER(H578)," ",""),Illustrators!G:G,0))</f>
        <v>Claus Stephan</v>
      </c>
      <c r="W578" t="str">
        <f t="shared" si="74"/>
        <v>{ id:"sanctuary", illustrator:"Claus Stephan" },</v>
      </c>
    </row>
    <row r="579" spans="1:23" x14ac:dyDescent="0.25">
      <c r="A579" t="s">
        <v>3842</v>
      </c>
      <c r="B579">
        <f t="shared" si="77"/>
        <v>34</v>
      </c>
      <c r="C579">
        <f t="shared" si="75"/>
        <v>70</v>
      </c>
      <c r="E579" t="str">
        <f t="shared" si="76"/>
        <v>/images/6/60/WoodcutterArt.jpg</v>
      </c>
      <c r="H579" s="3" t="s">
        <v>2659</v>
      </c>
      <c r="J579" t="s">
        <v>2554</v>
      </c>
      <c r="K579" t="s">
        <v>2575</v>
      </c>
      <c r="L579" t="str">
        <f t="shared" si="83"/>
        <v>/images/7/75/DestrierArt.jpg</v>
      </c>
      <c r="O579">
        <f t="shared" si="72"/>
        <v>8</v>
      </c>
      <c r="P579">
        <f t="shared" si="79"/>
        <v>8</v>
      </c>
      <c r="S579" t="str">
        <f>INDEX(Illustrators!C:C,MATCH(SUBSTITUTE(LOWER(H579)," ",""),Illustrators!G:G,0))</f>
        <v>Garret DeChellis</v>
      </c>
      <c r="W579" t="str">
        <f t="shared" ref="W579:W642" si="84">IFERROR("{ id:"""&amp;H579&amp;""", illustrator:"""&amp;S579&amp;""" },","")</f>
        <v>{ id:"destrier", illustrator:"Garret DeChellis" },</v>
      </c>
    </row>
    <row r="580" spans="1:23" x14ac:dyDescent="0.25">
      <c r="A580" t="s">
        <v>3843</v>
      </c>
      <c r="B580">
        <f t="shared" si="77"/>
        <v>34</v>
      </c>
      <c r="C580">
        <f t="shared" si="75"/>
        <v>64</v>
      </c>
      <c r="E580" t="str">
        <f t="shared" si="76"/>
        <v>/images/1/18/BureaucratArt.jpg</v>
      </c>
      <c r="H580" s="3" t="s">
        <v>2676</v>
      </c>
      <c r="J580" t="s">
        <v>2555</v>
      </c>
      <c r="K580" t="s">
        <v>2576</v>
      </c>
      <c r="L580" t="str">
        <f t="shared" si="83"/>
        <v>/images/3/30/WayfarerArt.jpg</v>
      </c>
      <c r="O580">
        <f t="shared" si="72"/>
        <v>9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si="84"/>
        <v>{ id:"wayfarer", illustrator:"Garret DeChellis" },</v>
      </c>
    </row>
    <row r="581" spans="1:23" x14ac:dyDescent="0.25">
      <c r="A581" t="s">
        <v>3844</v>
      </c>
      <c r="B581">
        <f t="shared" si="77"/>
        <v>29</v>
      </c>
      <c r="C581">
        <f t="shared" ref="C581:C644" si="85">FIND(".jpg",A581,B581)+3</f>
        <v>54</v>
      </c>
      <c r="E581" t="str">
        <f t="shared" si="76"/>
        <v>/images/1/14/FeastArt.jpg</v>
      </c>
      <c r="H581" s="3" t="s">
        <v>2677</v>
      </c>
      <c r="I581" s="3" t="s">
        <v>2678</v>
      </c>
      <c r="J581" t="s">
        <v>2556</v>
      </c>
      <c r="K581" t="s">
        <v>2577</v>
      </c>
      <c r="L581" t="str">
        <f t="shared" si="83"/>
        <v>/images/1/1e/Animal_FairArt.jpg</v>
      </c>
      <c r="O581">
        <f t="shared" si="72"/>
        <v>18</v>
      </c>
      <c r="P581">
        <f t="shared" si="79"/>
        <v>10</v>
      </c>
      <c r="S581" t="str">
        <f>INDEX(Illustrators!C:C,MATCH(SUBSTITUTE(LOWER(H581)," ",""),Illustrators!G:G,0))</f>
        <v>Claus Stephan</v>
      </c>
      <c r="W581" t="str">
        <f t="shared" si="84"/>
        <v>{ id:"animalfair", illustrator:"Claus Stephan" },</v>
      </c>
    </row>
    <row r="582" spans="1:23" x14ac:dyDescent="0.25">
      <c r="A582" t="s">
        <v>3845</v>
      </c>
      <c r="B582">
        <f t="shared" si="77"/>
        <v>31</v>
      </c>
      <c r="C582">
        <f t="shared" si="85"/>
        <v>58</v>
      </c>
      <c r="E582" t="str">
        <f t="shared" si="76"/>
        <v>/images/4/43/GardensArt.jpg</v>
      </c>
      <c r="F582" t="s">
        <v>1613</v>
      </c>
      <c r="H582" s="3" t="s">
        <v>2707</v>
      </c>
      <c r="I582" t="s">
        <v>2679</v>
      </c>
      <c r="J582" t="s">
        <v>2612</v>
      </c>
      <c r="K582" t="s">
        <v>3185</v>
      </c>
      <c r="L582" t="str">
        <f t="shared" ref="L582:L613" si="86">IF(J582="","",IF(I582&lt;&gt;"", INDEX(E:E,MATCH("*"&amp;I582&amp;"*",E:E,0)),INDEX(E:E,MATCH("*"&amp;H582&amp;"*",E:E,0))))</f>
        <v>/images/3/36/Way_of_the_ButterflyArt.jpg</v>
      </c>
      <c r="M582" t="s">
        <v>2578</v>
      </c>
      <c r="N582" t="str">
        <f>VLOOKUP(H582,digital_cards!U:V,2,FALSE)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2">
        <f t="shared" si="72"/>
        <v>16</v>
      </c>
      <c r="P582">
        <f t="shared" si="79"/>
        <v>17</v>
      </c>
      <c r="S582" t="str">
        <f>INDEX(Illustrators!C:C,MATCH(SUBSTITUTE(LOWER(H582)," ",""),Illustrators!G:G,0))</f>
        <v>Marco Morte</v>
      </c>
      <c r="W582" t="str">
        <f t="shared" si="84"/>
        <v>{ id:"wayofthebutterfly", illustrator:"Marco Morte" },</v>
      </c>
    </row>
    <row r="583" spans="1:23" x14ac:dyDescent="0.25">
      <c r="A583" t="s">
        <v>3846</v>
      </c>
      <c r="B583">
        <f t="shared" si="77"/>
        <v>31</v>
      </c>
      <c r="C583">
        <f t="shared" si="85"/>
        <v>58</v>
      </c>
      <c r="E583" t="str">
        <f t="shared" ref="E583:E646" si="87">SUBSTITUTE(RIGHT(LEFT(A583,C583),LEN(LEFT(A583,C583))-B583),"/thumb","")</f>
        <v>/images/6/6f/MilitiaArt.jpg</v>
      </c>
      <c r="F583" t="s">
        <v>1613</v>
      </c>
      <c r="H583" s="3" t="s">
        <v>2708</v>
      </c>
      <c r="I583" t="s">
        <v>2741</v>
      </c>
      <c r="J583" t="s">
        <v>2613</v>
      </c>
      <c r="K583" t="s">
        <v>2579</v>
      </c>
      <c r="L583" t="str">
        <f t="shared" si="86"/>
        <v>/images/0/03/Way_of_the_CamelArt.jpg</v>
      </c>
      <c r="M583" t="s">
        <v>2579</v>
      </c>
      <c r="N583" t="str">
        <f>VLOOKUP(H583,digital_cards!U:V,2,FALSE)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3">
        <f t="shared" si="72"/>
        <v>15</v>
      </c>
      <c r="P583">
        <f t="shared" si="79"/>
        <v>13</v>
      </c>
      <c r="S583" t="str">
        <f>INDEX(Illustrators!C:C,MATCH(SUBSTITUTE(LOWER(H583)," ",""),Illustrators!G:G,0))</f>
        <v>Matthias Catrein</v>
      </c>
      <c r="W583" t="str">
        <f t="shared" si="84"/>
        <v>{ id:"wayofthecamel", illustrator:"Matthias Catrein" },</v>
      </c>
    </row>
    <row r="584" spans="1:23" x14ac:dyDescent="0.25">
      <c r="A584" t="s">
        <v>3847</v>
      </c>
      <c r="B584">
        <f t="shared" si="77"/>
        <v>35</v>
      </c>
      <c r="C584">
        <f t="shared" si="85"/>
        <v>66</v>
      </c>
      <c r="E584" t="str">
        <f t="shared" si="87"/>
        <v>/images/6/67/MoneylenderArt.jpg</v>
      </c>
      <c r="F584" t="s">
        <v>1613</v>
      </c>
      <c r="H584" s="3" t="s">
        <v>2709</v>
      </c>
      <c r="I584" t="s">
        <v>2680</v>
      </c>
      <c r="J584" t="s">
        <v>2614</v>
      </c>
      <c r="K584" t="s">
        <v>3186</v>
      </c>
      <c r="L584" t="str">
        <f t="shared" si="86"/>
        <v>/images/7/7b/Way_of_the_ChameleonArt.jpg</v>
      </c>
      <c r="M584" t="s">
        <v>2580</v>
      </c>
      <c r="N584" t="str">
        <f>VLOOKUP(H584,digital_cards!U:V,2,FALSE)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4">
        <f t="shared" si="72"/>
        <v>16</v>
      </c>
      <c r="P584">
        <f t="shared" si="79"/>
        <v>17</v>
      </c>
      <c r="S584" t="str">
        <f>INDEX(Illustrators!C:C,MATCH(SUBSTITUTE(LOWER(H584)," ",""),Illustrators!G:G,0))</f>
        <v>Grant Hansen</v>
      </c>
      <c r="W584" t="str">
        <f t="shared" si="84"/>
        <v>{ id:"wayofthechameleon", illustrator:"Grant Hansen" },</v>
      </c>
    </row>
    <row r="585" spans="1:23" x14ac:dyDescent="0.25">
      <c r="A585" t="s">
        <v>3848</v>
      </c>
      <c r="B585">
        <f t="shared" si="77"/>
        <v>31</v>
      </c>
      <c r="C585">
        <f t="shared" si="85"/>
        <v>58</v>
      </c>
      <c r="E585" t="str">
        <f t="shared" si="87"/>
        <v>/images/0/08/RemodelArt.jpg</v>
      </c>
      <c r="F585" t="s">
        <v>1613</v>
      </c>
      <c r="H585" s="3" t="s">
        <v>2710</v>
      </c>
      <c r="I585" t="s">
        <v>2742</v>
      </c>
      <c r="J585" t="s">
        <v>2615</v>
      </c>
      <c r="K585" t="s">
        <v>3187</v>
      </c>
      <c r="L585" t="str">
        <f t="shared" si="86"/>
        <v>/images/c/c7/Way_of_the_FrogArt.jpg</v>
      </c>
      <c r="M585" t="s">
        <v>2581</v>
      </c>
      <c r="N585" t="str">
        <f>VLOOKUP(H585,digital_cards!U:V,2,FALSE)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5">
        <f t="shared" si="72"/>
        <v>21</v>
      </c>
      <c r="P585">
        <f t="shared" si="79"/>
        <v>12</v>
      </c>
      <c r="S585" t="str">
        <f>INDEX(Illustrators!C:C,MATCH(SUBSTITUTE(LOWER(H585)," ",""),Illustrators!G:G,0))</f>
        <v>Marco Morte</v>
      </c>
      <c r="W585" t="str">
        <f t="shared" si="84"/>
        <v>{ id:"wayofthefrog", illustrator:"Marco Morte" },</v>
      </c>
    </row>
    <row r="586" spans="1:23" x14ac:dyDescent="0.25">
      <c r="A586" t="s">
        <v>3849</v>
      </c>
      <c r="B586">
        <f t="shared" si="77"/>
        <v>30</v>
      </c>
      <c r="C586">
        <f t="shared" si="85"/>
        <v>56</v>
      </c>
      <c r="E586" t="str">
        <f t="shared" si="87"/>
        <v>/images/d/d7/SmithyArt.jpg</v>
      </c>
      <c r="F586" t="s">
        <v>1613</v>
      </c>
      <c r="H586" s="3" t="s">
        <v>2711</v>
      </c>
      <c r="I586" t="s">
        <v>2743</v>
      </c>
      <c r="J586" t="s">
        <v>2616</v>
      </c>
      <c r="K586" t="s">
        <v>2582</v>
      </c>
      <c r="L586" t="str">
        <f t="shared" si="86"/>
        <v>/images/8/8d/Way_of_the_GoatArt.jpg</v>
      </c>
      <c r="M586" t="s">
        <v>2582</v>
      </c>
      <c r="N586" t="str">
        <f>VLOOKUP(H586,digital_cards!U:V,2,FALSE)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6">
        <f t="shared" si="72"/>
        <v>17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4"/>
        <v>{ id:"wayofthegoat", illustrator:"Marco Morte" },</v>
      </c>
    </row>
    <row r="587" spans="1:23" x14ac:dyDescent="0.25">
      <c r="A587" t="s">
        <v>3850</v>
      </c>
      <c r="B587">
        <f t="shared" si="77"/>
        <v>36</v>
      </c>
      <c r="C587">
        <f t="shared" si="85"/>
        <v>68</v>
      </c>
      <c r="E587" t="str">
        <f t="shared" si="87"/>
        <v>/images/b/bb/Council_RoomArt.jpg</v>
      </c>
      <c r="F587" t="s">
        <v>1613</v>
      </c>
      <c r="H587" s="3" t="s">
        <v>2712</v>
      </c>
      <c r="I587" t="s">
        <v>2731</v>
      </c>
      <c r="J587" t="s">
        <v>2617</v>
      </c>
      <c r="K587" t="s">
        <v>3188</v>
      </c>
      <c r="L587" t="str">
        <f t="shared" si="86"/>
        <v>/images/6/66/Way_of_the_HorseArt.jpg</v>
      </c>
      <c r="M587" t="s">
        <v>2583</v>
      </c>
      <c r="N587" t="str">
        <f>VLOOKUP(H587,digital_cards!U:V,2,FALSE)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7">
        <f t="shared" si="72"/>
        <v>14</v>
      </c>
      <c r="P587">
        <f t="shared" si="79"/>
        <v>13</v>
      </c>
      <c r="S587" t="str">
        <f>INDEX(Illustrators!C:C,MATCH(SUBSTITUTE(LOWER(H587)," ",""),Illustrators!G:G,0))</f>
        <v>Jessi J</v>
      </c>
      <c r="W587" t="str">
        <f t="shared" si="84"/>
        <v>{ id:"wayofthehorse", illustrator:"Jessi J" },</v>
      </c>
    </row>
    <row r="588" spans="1:23" x14ac:dyDescent="0.25">
      <c r="A588" t="s">
        <v>3851</v>
      </c>
      <c r="B588">
        <f t="shared" si="77"/>
        <v>30</v>
      </c>
      <c r="C588">
        <f t="shared" si="85"/>
        <v>56</v>
      </c>
      <c r="E588" t="str">
        <f t="shared" si="87"/>
        <v>/images/2/24/MarketArt.jpg</v>
      </c>
      <c r="F588" t="s">
        <v>1613</v>
      </c>
      <c r="H588" s="3" t="s">
        <v>2713</v>
      </c>
      <c r="I588" t="s">
        <v>2681</v>
      </c>
      <c r="J588" t="s">
        <v>2611</v>
      </c>
      <c r="K588" t="s">
        <v>2584</v>
      </c>
      <c r="L588" t="str">
        <f t="shared" si="86"/>
        <v>/images/6/62/Way_of_the_MoleArt.jpg</v>
      </c>
      <c r="M588" t="s">
        <v>2584</v>
      </c>
      <c r="N588" t="str">
        <f>VLOOKUP(H588,digital_cards!U:V,2,FALSE)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8">
        <f t="shared" si="72"/>
        <v>16</v>
      </c>
      <c r="P588">
        <f t="shared" si="79"/>
        <v>12</v>
      </c>
      <c r="S588" t="str">
        <f>INDEX(Illustrators!C:C,MATCH(SUBSTITUTE(LOWER(H588)," ",""),Illustrators!G:G,0))</f>
        <v>Jessi J</v>
      </c>
      <c r="W588" t="str">
        <f t="shared" si="84"/>
        <v>{ id:"wayofthemole", illustrator:"Jessi J" },</v>
      </c>
    </row>
    <row r="589" spans="1:23" x14ac:dyDescent="0.25">
      <c r="A589" t="s">
        <v>3852</v>
      </c>
      <c r="B589">
        <f t="shared" si="77"/>
        <v>29</v>
      </c>
      <c r="C589">
        <f t="shared" si="85"/>
        <v>54</v>
      </c>
      <c r="E589" t="str">
        <f t="shared" si="87"/>
        <v>/images/5/5c/WitchArt.jpg</v>
      </c>
      <c r="F589" t="s">
        <v>1613</v>
      </c>
      <c r="H589" s="3" t="s">
        <v>2714</v>
      </c>
      <c r="I589" t="s">
        <v>2744</v>
      </c>
      <c r="J589" t="s">
        <v>2586</v>
      </c>
      <c r="K589" t="s">
        <v>2585</v>
      </c>
      <c r="L589" t="str">
        <f t="shared" si="86"/>
        <v>/images/9/91/Way_of_the_MonkeyArt.jpg</v>
      </c>
      <c r="M589" t="s">
        <v>2585</v>
      </c>
      <c r="N589" t="str">
        <f>VLOOKUP(H589,digital_cards!U:V,2,FALSE)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89">
        <f t="shared" si="72"/>
        <v>13</v>
      </c>
      <c r="P589">
        <f t="shared" si="79"/>
        <v>14</v>
      </c>
      <c r="S589" t="str">
        <f>INDEX(Illustrators!C:C,MATCH(SUBSTITUTE(LOWER(H589)," ",""),Illustrators!G:G,0))</f>
        <v>Marco Morte</v>
      </c>
      <c r="W589" t="str">
        <f t="shared" si="84"/>
        <v>{ id:"wayofthemonkey", illustrator:"Marco Morte" },</v>
      </c>
    </row>
    <row r="590" spans="1:23" x14ac:dyDescent="0.25">
      <c r="A590" t="s">
        <v>3853</v>
      </c>
      <c r="B590">
        <f t="shared" si="77"/>
        <v>31</v>
      </c>
      <c r="C590">
        <f t="shared" si="85"/>
        <v>58</v>
      </c>
      <c r="E590" t="str">
        <f t="shared" si="87"/>
        <v>/images/c/c3/StewardArt.jpg</v>
      </c>
      <c r="F590" t="s">
        <v>1613</v>
      </c>
      <c r="H590" s="3" t="s">
        <v>2715</v>
      </c>
      <c r="I590" t="s">
        <v>2682</v>
      </c>
      <c r="J590" t="s">
        <v>2609</v>
      </c>
      <c r="K590" t="s">
        <v>2587</v>
      </c>
      <c r="L590" t="str">
        <f t="shared" si="86"/>
        <v>/images/6/67/Way_of_the_MouseArt.jpg</v>
      </c>
      <c r="M590" t="s">
        <v>2587</v>
      </c>
      <c r="N590" t="str">
        <f>VLOOKUP(H590,digital_cards!U:V,2,FALSE)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0">
        <f t="shared" ref="O590:O653" si="88">LEN(J590)</f>
        <v>17</v>
      </c>
      <c r="P590">
        <f t="shared" si="79"/>
        <v>13</v>
      </c>
      <c r="S590" t="str">
        <f>INDEX(Illustrators!C:C,MATCH(SUBSTITUTE(LOWER(H590)," ",""),Illustrators!G:G,0))</f>
        <v>Marco Morte</v>
      </c>
      <c r="W590" t="str">
        <f t="shared" si="84"/>
        <v>{ id:"wayofthemouse", illustrator:"Marco Morte" },</v>
      </c>
    </row>
    <row r="591" spans="1:23" x14ac:dyDescent="0.25">
      <c r="A591" t="s">
        <v>3854</v>
      </c>
      <c r="B591">
        <f t="shared" si="77"/>
        <v>35</v>
      </c>
      <c r="C591">
        <f t="shared" si="85"/>
        <v>66</v>
      </c>
      <c r="E591" t="str">
        <f t="shared" si="87"/>
        <v>/images/2/26/ConspiratorArt.jpg</v>
      </c>
      <c r="F591" t="s">
        <v>1613</v>
      </c>
      <c r="H591" s="3" t="s">
        <v>2716</v>
      </c>
      <c r="I591" t="s">
        <v>2745</v>
      </c>
      <c r="J591" t="s">
        <v>2610</v>
      </c>
      <c r="K591" t="s">
        <v>2588</v>
      </c>
      <c r="L591" t="str">
        <f t="shared" si="86"/>
        <v>/images/5/5b/Way_of_the_MuleArt.jpg</v>
      </c>
      <c r="M591" t="s">
        <v>2588</v>
      </c>
      <c r="N591" t="str">
        <f>VLOOKUP(H591,digital_cards!U:V,2,FALSE)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1">
        <f t="shared" si="88"/>
        <v>15</v>
      </c>
      <c r="P591">
        <f t="shared" si="79"/>
        <v>12</v>
      </c>
      <c r="S591" t="str">
        <f>INDEX(Illustrators!C:C,MATCH(SUBSTITUTE(LOWER(H591)," ",""),Illustrators!G:G,0))</f>
        <v>Marco Morte</v>
      </c>
      <c r="W591" t="str">
        <f t="shared" si="84"/>
        <v>{ id:"wayofthemule", illustrator:"Marco Morte" },</v>
      </c>
    </row>
    <row r="592" spans="1:23" x14ac:dyDescent="0.25">
      <c r="A592" t="s">
        <v>3855</v>
      </c>
      <c r="B592">
        <f t="shared" si="77"/>
        <v>29</v>
      </c>
      <c r="C592">
        <f t="shared" si="85"/>
        <v>54</v>
      </c>
      <c r="E592" t="str">
        <f t="shared" si="87"/>
        <v>/images/7/79/ScoutArt.jpg</v>
      </c>
      <c r="F592" t="s">
        <v>1613</v>
      </c>
      <c r="H592" s="3" t="s">
        <v>2717</v>
      </c>
      <c r="I592" t="s">
        <v>2746</v>
      </c>
      <c r="J592" t="s">
        <v>2603</v>
      </c>
      <c r="K592" t="s">
        <v>2589</v>
      </c>
      <c r="L592" t="str">
        <f t="shared" si="86"/>
        <v>/images/a/a0/Way_of_the_OtterArt.jpg</v>
      </c>
      <c r="M592" t="s">
        <v>2589</v>
      </c>
      <c r="N592" t="str">
        <f>VLOOKUP(H592,digital_cards!U:V,2,FALSE)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2">
        <f t="shared" si="88"/>
        <v>17</v>
      </c>
      <c r="P592">
        <f t="shared" si="79"/>
        <v>13</v>
      </c>
      <c r="S592" t="str">
        <f>INDEX(Illustrators!C:C,MATCH(SUBSTITUTE(LOWER(H592)," ",""),Illustrators!G:G,0))</f>
        <v>Harald Lieske</v>
      </c>
      <c r="W592" t="str">
        <f t="shared" si="84"/>
        <v>{ id:"wayoftheotter", illustrator:"Harald Lieske" },</v>
      </c>
    </row>
    <row r="593" spans="1:23" x14ac:dyDescent="0.25">
      <c r="A593" t="s">
        <v>3856</v>
      </c>
      <c r="B593">
        <f t="shared" si="77"/>
        <v>31</v>
      </c>
      <c r="C593">
        <f t="shared" si="85"/>
        <v>58</v>
      </c>
      <c r="E593" t="str">
        <f t="shared" si="87"/>
        <v>/images/5/5d/TributeArt.jpg</v>
      </c>
      <c r="F593" t="s">
        <v>1613</v>
      </c>
      <c r="H593" s="3" t="s">
        <v>2718</v>
      </c>
      <c r="I593" t="s">
        <v>2683</v>
      </c>
      <c r="J593" t="s">
        <v>2604</v>
      </c>
      <c r="K593" t="s">
        <v>2590</v>
      </c>
      <c r="L593" t="str">
        <f t="shared" si="86"/>
        <v>/images/c/ce/Way_of_the_OwlArt.jpg</v>
      </c>
      <c r="M593" t="s">
        <v>2590</v>
      </c>
      <c r="N593" t="str">
        <f>VLOOKUP(H593,digital_cards!U:V,2,FALSE)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3">
        <f t="shared" si="88"/>
        <v>13</v>
      </c>
      <c r="P593">
        <f t="shared" si="79"/>
        <v>11</v>
      </c>
      <c r="S593" t="str">
        <f>INDEX(Illustrators!C:C,MATCH(SUBSTITUTE(LOWER(H593)," ",""),Illustrators!G:G,0))</f>
        <v>Marco Morte</v>
      </c>
      <c r="W593" t="str">
        <f t="shared" si="84"/>
        <v>{ id:"wayoftheowl", illustrator:"Marco Morte" },</v>
      </c>
    </row>
    <row r="594" spans="1:23" x14ac:dyDescent="0.25">
      <c r="A594" t="s">
        <v>3857</v>
      </c>
      <c r="B594">
        <f t="shared" si="77"/>
        <v>31</v>
      </c>
      <c r="C594">
        <f t="shared" si="85"/>
        <v>58</v>
      </c>
      <c r="E594" t="str">
        <f t="shared" si="87"/>
        <v>/images/b/b4/UpgradeArt.jpg</v>
      </c>
      <c r="F594" t="s">
        <v>1613</v>
      </c>
      <c r="H594" s="3" t="s">
        <v>2719</v>
      </c>
      <c r="I594" t="s">
        <v>2684</v>
      </c>
      <c r="J594" t="s">
        <v>2605</v>
      </c>
      <c r="K594" t="s">
        <v>2591</v>
      </c>
      <c r="L594" t="str">
        <f t="shared" si="86"/>
        <v>/images/4/4f/Way_of_the_OxArt.jpg</v>
      </c>
      <c r="M594" t="s">
        <v>2591</v>
      </c>
      <c r="N594" t="str">
        <f>VLOOKUP(H594,digital_cards!U:V,2,FALSE)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4">
        <f t="shared" si="88"/>
        <v>12</v>
      </c>
      <c r="P594">
        <f t="shared" si="79"/>
        <v>10</v>
      </c>
      <c r="S594" t="str">
        <f>INDEX(Illustrators!C:C,MATCH(SUBSTITUTE(LOWER(H594)," ",""),Illustrators!G:G,0))</f>
        <v>Matthias Catrein</v>
      </c>
      <c r="W594" t="str">
        <f t="shared" si="84"/>
        <v>{ id:"wayoftheox", illustrator:"Matthias Catrein" },</v>
      </c>
    </row>
    <row r="595" spans="1:23" x14ac:dyDescent="0.25">
      <c r="A595" t="s">
        <v>3858</v>
      </c>
      <c r="B595">
        <f t="shared" si="77"/>
        <v>36</v>
      </c>
      <c r="C595">
        <f t="shared" si="85"/>
        <v>68</v>
      </c>
      <c r="E595" t="str">
        <f t="shared" si="87"/>
        <v>/images/2/29/Treasure_MapArt.jpg</v>
      </c>
      <c r="F595" t="s">
        <v>1613</v>
      </c>
      <c r="H595" s="3" t="s">
        <v>2720</v>
      </c>
      <c r="I595" t="s">
        <v>2685</v>
      </c>
      <c r="J595" t="s">
        <v>2606</v>
      </c>
      <c r="K595" t="s">
        <v>2592</v>
      </c>
      <c r="L595" t="str">
        <f t="shared" si="86"/>
        <v>/images/b/be/Way_of_the_PigArt.jpg</v>
      </c>
      <c r="M595" t="s">
        <v>2592</v>
      </c>
      <c r="N595" t="str">
        <f>VLOOKUP(H595,digital_cards!U:V,2,FALSE)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5">
        <f t="shared" si="88"/>
        <v>12</v>
      </c>
      <c r="P595">
        <f t="shared" si="79"/>
        <v>11</v>
      </c>
      <c r="S595" t="str">
        <f>INDEX(Illustrators!C:C,MATCH(SUBSTITUTE(LOWER(H595)," ",""),Illustrators!G:G,0))</f>
        <v>Marco Morte</v>
      </c>
      <c r="W595" t="str">
        <f t="shared" si="84"/>
        <v>{ id:"wayofthepig", illustrator:"Marco Morte" },</v>
      </c>
    </row>
    <row r="596" spans="1:23" x14ac:dyDescent="0.25">
      <c r="A596" t="s">
        <v>3859</v>
      </c>
      <c r="B596">
        <f t="shared" si="77"/>
        <v>34</v>
      </c>
      <c r="C596">
        <f t="shared" si="85"/>
        <v>64</v>
      </c>
      <c r="E596" t="str">
        <f t="shared" si="87"/>
        <v>/images/5/5e/Ghost_ShipArt.jpg</v>
      </c>
      <c r="F596" t="s">
        <v>1613</v>
      </c>
      <c r="H596" s="3" t="s">
        <v>2721</v>
      </c>
      <c r="I596" t="s">
        <v>2727</v>
      </c>
      <c r="J596" t="s">
        <v>2607</v>
      </c>
      <c r="K596" t="s">
        <v>2593</v>
      </c>
      <c r="L596" t="str">
        <f t="shared" si="86"/>
        <v>/images/8/83/Way_of_the_RatArt.jpg</v>
      </c>
      <c r="M596" t="s">
        <v>2593</v>
      </c>
      <c r="N596" t="str">
        <f>VLOOKUP(H596,digital_cards!U:V,2,FALSE)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6">
        <f t="shared" si="88"/>
        <v>11</v>
      </c>
      <c r="P596">
        <f t="shared" si="79"/>
        <v>11</v>
      </c>
      <c r="S596" t="str">
        <f>INDEX(Illustrators!C:C,MATCH(SUBSTITUTE(LOWER(H596)," ",""),Illustrators!G:G,0))</f>
        <v>Grant Hansen</v>
      </c>
      <c r="W596" t="str">
        <f t="shared" si="84"/>
        <v>{ id:"wayoftherat", illustrator:"Grant Hansen" },</v>
      </c>
    </row>
    <row r="597" spans="1:23" x14ac:dyDescent="0.25">
      <c r="A597" t="s">
        <v>3860</v>
      </c>
      <c r="B597">
        <f t="shared" si="77"/>
        <v>38</v>
      </c>
      <c r="C597">
        <f t="shared" si="85"/>
        <v>72</v>
      </c>
      <c r="E597" t="str">
        <f t="shared" si="87"/>
        <v>/images/9/9c/Counting_HouseArt.jpg</v>
      </c>
      <c r="F597" t="s">
        <v>1613</v>
      </c>
      <c r="H597" s="3" t="s">
        <v>2722</v>
      </c>
      <c r="I597" t="s">
        <v>2729</v>
      </c>
      <c r="J597" t="s">
        <v>2608</v>
      </c>
      <c r="K597" t="s">
        <v>2594</v>
      </c>
      <c r="L597" t="str">
        <f t="shared" si="86"/>
        <v>/images/2/28/Way_of_the_SealArt.jpg</v>
      </c>
      <c r="M597" t="s">
        <v>2594</v>
      </c>
      <c r="N597" t="str">
        <f>VLOOKUP(H597,digital_cards!U:V,2,FALSE)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7">
        <f t="shared" si="88"/>
        <v>14</v>
      </c>
      <c r="P597">
        <f t="shared" si="79"/>
        <v>12</v>
      </c>
      <c r="S597" t="str">
        <f>INDEX(Illustrators!C:C,MATCH(SUBSTITUTE(LOWER(H597)," ",""),Illustrators!G:G,0))</f>
        <v>Marco Morte</v>
      </c>
      <c r="W597" t="str">
        <f t="shared" si="84"/>
        <v>{ id:"wayoftheseal", illustrator:"Marco Morte" },</v>
      </c>
    </row>
    <row r="598" spans="1:23" x14ac:dyDescent="0.25">
      <c r="A598" t="s">
        <v>3861</v>
      </c>
      <c r="B598">
        <f t="shared" si="77"/>
        <v>34</v>
      </c>
      <c r="C598">
        <f t="shared" si="85"/>
        <v>64</v>
      </c>
      <c r="E598" t="str">
        <f t="shared" si="87"/>
        <v>/images/7/7f/CrossroadsArt.jpg</v>
      </c>
      <c r="F598" t="s">
        <v>1613</v>
      </c>
      <c r="H598" s="3" t="s">
        <v>2723</v>
      </c>
      <c r="I598" t="s">
        <v>2728</v>
      </c>
      <c r="J598" t="s">
        <v>2601</v>
      </c>
      <c r="K598" t="s">
        <v>2595</v>
      </c>
      <c r="L598" t="str">
        <f t="shared" si="86"/>
        <v>/images/d/d4/Way_of_the_SheepArt.jpg</v>
      </c>
      <c r="M598" t="s">
        <v>2595</v>
      </c>
      <c r="N598" t="str">
        <f>VLOOKUP(H598,digital_cards!U:V,2,FALSE)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8">
        <f t="shared" si="88"/>
        <v>14</v>
      </c>
      <c r="P598">
        <f t="shared" si="79"/>
        <v>13</v>
      </c>
      <c r="S598" t="str">
        <f>INDEX(Illustrators!C:C,MATCH(SUBSTITUTE(LOWER(H598)," ",""),Illustrators!G:G,0))</f>
        <v>Hans Krill</v>
      </c>
      <c r="W598" t="str">
        <f t="shared" si="84"/>
        <v>{ id:"wayofthesheep", illustrator:"Hans Krill" },</v>
      </c>
    </row>
    <row r="599" spans="1:23" x14ac:dyDescent="0.25">
      <c r="A599" t="s">
        <v>3862</v>
      </c>
      <c r="B599">
        <f t="shared" si="77"/>
        <v>30</v>
      </c>
      <c r="C599">
        <f t="shared" si="85"/>
        <v>56</v>
      </c>
      <c r="E599" t="str">
        <f t="shared" si="87"/>
        <v>/images/5/56/FeodumArt.jpg</v>
      </c>
      <c r="F599" t="s">
        <v>1613</v>
      </c>
      <c r="H599" s="3" t="s">
        <v>2724</v>
      </c>
      <c r="I599" t="s">
        <v>2686</v>
      </c>
      <c r="J599" t="s">
        <v>2602</v>
      </c>
      <c r="K599" t="s">
        <v>2596</v>
      </c>
      <c r="L599" t="str">
        <f t="shared" si="86"/>
        <v>/images/2/27/Way_of_the_SquirrelArt.jpg</v>
      </c>
      <c r="M599" t="s">
        <v>2596</v>
      </c>
      <c r="N599" t="str">
        <f>VLOOKUP(H599,digital_cards!U:V,2,FALSE)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599">
        <f t="shared" si="88"/>
        <v>18</v>
      </c>
      <c r="P599">
        <f t="shared" si="79"/>
        <v>16</v>
      </c>
      <c r="S599" t="str">
        <f>INDEX(Illustrators!C:C,MATCH(SUBSTITUTE(LOWER(H599)," ",""),Illustrators!G:G,0))</f>
        <v>Marco Morte</v>
      </c>
      <c r="W599" t="str">
        <f t="shared" si="84"/>
        <v>{ id:"wayofthesquirrel", illustrator:"Marco Morte" },</v>
      </c>
    </row>
    <row r="600" spans="1:23" x14ac:dyDescent="0.25">
      <c r="A600" t="s">
        <v>3863</v>
      </c>
      <c r="B600">
        <f t="shared" si="77"/>
        <v>31</v>
      </c>
      <c r="C600">
        <f t="shared" si="85"/>
        <v>58</v>
      </c>
      <c r="E600" t="str">
        <f t="shared" si="87"/>
        <v>/images/7/7b/KnightsArt.jpg</v>
      </c>
      <c r="F600" t="s">
        <v>1613</v>
      </c>
      <c r="H600" s="3" t="s">
        <v>2725</v>
      </c>
      <c r="I600" t="s">
        <v>2687</v>
      </c>
      <c r="J600" t="s">
        <v>2600</v>
      </c>
      <c r="K600" t="s">
        <v>2597</v>
      </c>
      <c r="L600" t="str">
        <f t="shared" si="86"/>
        <v>/images/3/31/Way_of_the_TurtleArt.jpg</v>
      </c>
      <c r="M600" t="s">
        <v>2597</v>
      </c>
      <c r="N600" t="str">
        <f>VLOOKUP(H600,digital_cards!U:V,2,FALSE)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0">
        <f t="shared" si="88"/>
        <v>17</v>
      </c>
      <c r="P600">
        <f t="shared" si="79"/>
        <v>14</v>
      </c>
      <c r="S600" t="str">
        <f>INDEX(Illustrators!C:C,MATCH(SUBSTITUTE(LOWER(H600)," ",""),Illustrators!G:G,0))</f>
        <v>Marco Morte</v>
      </c>
      <c r="W600" t="str">
        <f t="shared" si="84"/>
        <v>{ id:"wayoftheturtle", illustrator:"Marco Morte" },</v>
      </c>
    </row>
    <row r="601" spans="1:23" x14ac:dyDescent="0.25">
      <c r="A601" t="s">
        <v>3864</v>
      </c>
      <c r="B601">
        <f t="shared" ref="B601:B664" si="89">FIND("src=""",A601)+LEN("src=""")-1</f>
        <v>29</v>
      </c>
      <c r="C601">
        <f t="shared" si="85"/>
        <v>54</v>
      </c>
      <c r="E601" t="str">
        <f t="shared" si="87"/>
        <v>/images/4/4b/AltarArt.jpg</v>
      </c>
      <c r="F601" t="s">
        <v>1613</v>
      </c>
      <c r="H601" s="3" t="s">
        <v>2726</v>
      </c>
      <c r="I601" t="s">
        <v>2747</v>
      </c>
      <c r="J601" t="s">
        <v>2599</v>
      </c>
      <c r="K601" t="s">
        <v>2598</v>
      </c>
      <c r="L601" t="str">
        <f t="shared" si="86"/>
        <v>/images/e/e9/Way_of_the_WormArt.jpg</v>
      </c>
      <c r="M601" t="s">
        <v>2598</v>
      </c>
      <c r="N601" t="str">
        <f>VLOOKUP(H601,digital_cards!U:V,2,FALSE)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1">
        <f t="shared" si="88"/>
        <v>11</v>
      </c>
      <c r="P601">
        <f t="shared" si="79"/>
        <v>12</v>
      </c>
      <c r="S601" t="str">
        <f>INDEX(Illustrators!C:C,MATCH(SUBSTITUTE(LOWER(H601)," ",""),Illustrators!G:G,0))</f>
        <v>Grant Hansen</v>
      </c>
      <c r="W601" t="str">
        <f t="shared" si="84"/>
        <v>{ id:"wayoftheworm", illustrator:"Grant Hansen" },</v>
      </c>
    </row>
    <row r="602" spans="1:23" x14ac:dyDescent="0.25">
      <c r="A602" t="s">
        <v>3865</v>
      </c>
      <c r="B602">
        <f t="shared" si="89"/>
        <v>30</v>
      </c>
      <c r="C602">
        <f t="shared" si="85"/>
        <v>56</v>
      </c>
      <c r="E602" t="str">
        <f t="shared" si="87"/>
        <v>/images/4/48/AmuletArt.jpg</v>
      </c>
      <c r="F602" t="s">
        <v>1613</v>
      </c>
      <c r="H602" t="s">
        <v>2688</v>
      </c>
      <c r="J602" t="s">
        <v>2618</v>
      </c>
      <c r="K602" t="s">
        <v>2638</v>
      </c>
      <c r="L602" t="str">
        <f t="shared" si="86"/>
        <v>/images/e/e0/DelayArt.jpg</v>
      </c>
      <c r="M602" t="s">
        <v>2638</v>
      </c>
      <c r="N602" t="str">
        <f>VLOOKUP(H602,digital_cards!U:V,2,FALSE)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2">
        <f t="shared" si="88"/>
        <v>6</v>
      </c>
      <c r="P602">
        <f t="shared" si="79"/>
        <v>5</v>
      </c>
      <c r="S602" t="str">
        <f>INDEX(Illustrators!C:C,MATCH(SUBSTITUTE(LOWER(H602)," ",""),Illustrators!G:G,0))</f>
        <v>Jessi J</v>
      </c>
      <c r="W602" t="str">
        <f t="shared" si="84"/>
        <v>{ id:"delay", illustrator:"Jessi J" },</v>
      </c>
    </row>
    <row r="603" spans="1:23" x14ac:dyDescent="0.25">
      <c r="A603" t="s">
        <v>3866</v>
      </c>
      <c r="B603">
        <f t="shared" si="89"/>
        <v>37</v>
      </c>
      <c r="C603">
        <f t="shared" si="85"/>
        <v>70</v>
      </c>
      <c r="E603" t="str">
        <f t="shared" si="87"/>
        <v>/images/c/c4/Distant_LandsArt.jpg</v>
      </c>
      <c r="F603" t="s">
        <v>1613</v>
      </c>
      <c r="H603" t="s">
        <v>2689</v>
      </c>
      <c r="J603" t="s">
        <v>2619</v>
      </c>
      <c r="K603" t="s">
        <v>2639</v>
      </c>
      <c r="L603" t="str">
        <f t="shared" si="86"/>
        <v>/images/f/fe/DesperationArt.jpg</v>
      </c>
      <c r="M603" t="s">
        <v>2639</v>
      </c>
      <c r="N603" t="str">
        <f>VLOOKUP(H603,digital_cards!U:V,2,FALSE)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3">
        <f t="shared" si="88"/>
        <v>9</v>
      </c>
      <c r="P603">
        <f t="shared" si="79"/>
        <v>11</v>
      </c>
      <c r="S603" t="str">
        <f>INDEX(Illustrators!C:C,MATCH(SUBSTITUTE(LOWER(H603)," ",""),Illustrators!G:G,0))</f>
        <v>Martin Hoffmann</v>
      </c>
      <c r="W603" t="str">
        <f t="shared" si="84"/>
        <v>{ id:"desperation", illustrator:"Martin Hoffmann" },</v>
      </c>
    </row>
    <row r="604" spans="1:23" x14ac:dyDescent="0.25">
      <c r="A604" t="s">
        <v>3867</v>
      </c>
      <c r="B604">
        <f t="shared" si="89"/>
        <v>36</v>
      </c>
      <c r="C604">
        <f t="shared" si="85"/>
        <v>68</v>
      </c>
      <c r="E604" t="str">
        <f t="shared" si="87"/>
        <v>/images/6/68/City_QuarterArt.jpg</v>
      </c>
      <c r="F604" t="s">
        <v>1613</v>
      </c>
      <c r="H604" t="s">
        <v>2690</v>
      </c>
      <c r="J604" t="s">
        <v>2620</v>
      </c>
      <c r="K604" t="s">
        <v>2640</v>
      </c>
      <c r="L604" t="str">
        <f t="shared" si="86"/>
        <v>/images/9/96/GambleArt.jpg</v>
      </c>
      <c r="M604" t="s">
        <v>2640</v>
      </c>
      <c r="N604" t="str">
        <f>VLOOKUP(H604,digital_cards!U:V,2,FALSE)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4">
        <f t="shared" si="88"/>
        <v>4</v>
      </c>
      <c r="P604">
        <f t="shared" si="79"/>
        <v>6</v>
      </c>
      <c r="S604" t="str">
        <f>INDEX(Illustrators!C:C,MATCH(SUBSTITUTE(LOWER(H604)," ",""),Illustrators!G:G,0))</f>
        <v>Martin Hoffmann</v>
      </c>
      <c r="W604" t="str">
        <f t="shared" si="84"/>
        <v>{ id:"gamble", illustrator:"Martin Hoffmann" },</v>
      </c>
    </row>
    <row r="605" spans="1:23" x14ac:dyDescent="0.25">
      <c r="A605" t="s">
        <v>3868</v>
      </c>
      <c r="B605">
        <f t="shared" si="89"/>
        <v>32</v>
      </c>
      <c r="C605">
        <f t="shared" si="85"/>
        <v>60</v>
      </c>
      <c r="E605" t="str">
        <f t="shared" si="87"/>
        <v>/images/b/bd/CatapultArt.jpg</v>
      </c>
      <c r="F605" t="s">
        <v>1613</v>
      </c>
      <c r="H605" t="s">
        <v>2691</v>
      </c>
      <c r="J605" t="s">
        <v>2621</v>
      </c>
      <c r="K605" t="s">
        <v>2641</v>
      </c>
      <c r="L605" t="str">
        <f t="shared" si="86"/>
        <v>/images/8/80/PursueArt.jpg</v>
      </c>
      <c r="M605" t="s">
        <v>2641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5">
        <f t="shared" si="88"/>
        <v>9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4"/>
        <v>{ id:"pursue", illustrator:"Martin Hoffmann" },</v>
      </c>
    </row>
    <row r="606" spans="1:23" x14ac:dyDescent="0.25">
      <c r="A606" t="s">
        <v>3869</v>
      </c>
      <c r="B606">
        <f t="shared" si="89"/>
        <v>29</v>
      </c>
      <c r="C606">
        <f t="shared" si="85"/>
        <v>54</v>
      </c>
      <c r="E606" t="str">
        <f t="shared" si="87"/>
        <v>/images/f/fc/RocksArt.jpg</v>
      </c>
      <c r="F606" t="s">
        <v>1613</v>
      </c>
      <c r="H606" t="s">
        <v>2692</v>
      </c>
      <c r="J606" t="s">
        <v>2622</v>
      </c>
      <c r="K606" t="s">
        <v>2642</v>
      </c>
      <c r="L606" t="str">
        <f t="shared" si="86"/>
        <v>/images/2/2f/RideArt.jpg</v>
      </c>
      <c r="M606" t="s">
        <v>2642</v>
      </c>
      <c r="N606" t="str">
        <f>VLOOKUP(H606,digital_cards!U:V,2,FALSE)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6">
        <f t="shared" si="88"/>
        <v>10</v>
      </c>
      <c r="P606">
        <f t="shared" si="79"/>
        <v>4</v>
      </c>
      <c r="S606" t="str">
        <f>INDEX(Illustrators!C:C,MATCH(SUBSTITUTE(LOWER(H606)," ",""),Illustrators!G:G,0))</f>
        <v>Brian Brinlee</v>
      </c>
      <c r="W606" t="str">
        <f t="shared" si="84"/>
        <v>{ id:"ride", illustrator:"Brian Brinlee" },</v>
      </c>
    </row>
    <row r="607" spans="1:23" x14ac:dyDescent="0.25">
      <c r="A607" t="s">
        <v>3870</v>
      </c>
      <c r="B607">
        <f t="shared" si="89"/>
        <v>32</v>
      </c>
      <c r="C607">
        <f t="shared" si="85"/>
        <v>60</v>
      </c>
      <c r="E607" t="str">
        <f t="shared" si="87"/>
        <v>/images/d/da/ShepherdArt.jpg</v>
      </c>
      <c r="F607" t="s">
        <v>1613</v>
      </c>
      <c r="H607" t="s">
        <v>2693</v>
      </c>
      <c r="J607" t="s">
        <v>2623</v>
      </c>
      <c r="K607" t="s">
        <v>2643</v>
      </c>
      <c r="L607" t="str">
        <f t="shared" si="86"/>
        <v>/images/7/72/ToilArt.jpg</v>
      </c>
      <c r="M607" t="s">
        <v>2643</v>
      </c>
      <c r="N607" t="str">
        <f>VLOOKUP(H607,digital_cards!U:V,2,FALSE)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7">
        <f t="shared" si="88"/>
        <v>6</v>
      </c>
      <c r="P607">
        <f t="shared" si="79"/>
        <v>4</v>
      </c>
      <c r="S607" t="str">
        <f>INDEX(Illustrators!C:C,MATCH(SUBSTITUTE(LOWER(H607)," ",""),Illustrators!G:G,0))</f>
        <v>Hans Krill</v>
      </c>
      <c r="W607" t="str">
        <f t="shared" si="84"/>
        <v>{ id:"toil", illustrator:"Hans Krill" },</v>
      </c>
    </row>
    <row r="608" spans="1:23" x14ac:dyDescent="0.25">
      <c r="A608" t="s">
        <v>3871</v>
      </c>
      <c r="B608">
        <f t="shared" si="89"/>
        <v>31</v>
      </c>
      <c r="C608">
        <f t="shared" si="85"/>
        <v>58</v>
      </c>
      <c r="E608" t="str">
        <f t="shared" si="87"/>
        <v>/images/9/9e/PastureArt.jpg</v>
      </c>
      <c r="F608" t="s">
        <v>1613</v>
      </c>
      <c r="H608" t="s">
        <v>2694</v>
      </c>
      <c r="J608" t="s">
        <v>2624</v>
      </c>
      <c r="K608" t="s">
        <v>3189</v>
      </c>
      <c r="L608" t="str">
        <f t="shared" si="86"/>
        <v>/images/e/e2/EnhanceArt.jpg</v>
      </c>
      <c r="M608" t="s">
        <v>2644</v>
      </c>
      <c r="N608" t="str">
        <f>VLOOKUP(H608,digital_cards!U:V,2,FALSE)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8">
        <f t="shared" si="88"/>
        <v>12</v>
      </c>
      <c r="P608">
        <f t="shared" si="79"/>
        <v>7</v>
      </c>
      <c r="S608" t="str">
        <f>INDEX(Illustrators!C:C,MATCH(SUBSTITUTE(LOWER(H608)," ",""),Illustrators!G:G,0))</f>
        <v>Martin Hoffmann</v>
      </c>
      <c r="W608" t="str">
        <f t="shared" si="84"/>
        <v>{ id:"enhance", illustrator:"Martin Hoffmann" },</v>
      </c>
    </row>
    <row r="609" spans="1:23" x14ac:dyDescent="0.25">
      <c r="A609" t="s">
        <v>3872</v>
      </c>
      <c r="B609">
        <f t="shared" si="89"/>
        <v>29</v>
      </c>
      <c r="C609">
        <f t="shared" si="85"/>
        <v>60</v>
      </c>
      <c r="E609" t="str">
        <f t="shared" si="87"/>
        <v>/images/f/f8/EnvoyArt.jpg</v>
      </c>
      <c r="F609" t="s">
        <v>1613</v>
      </c>
      <c r="H609" t="s">
        <v>2695</v>
      </c>
      <c r="J609" t="s">
        <v>2625</v>
      </c>
      <c r="K609" t="s">
        <v>2645</v>
      </c>
      <c r="L609" t="str">
        <f t="shared" si="86"/>
        <v>/images/2/24/MarchArt.jpg</v>
      </c>
      <c r="M609" t="s">
        <v>2645</v>
      </c>
      <c r="N609" t="str">
        <f>VLOOKUP(H609,digital_cards!U:V,2,FALSE)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09">
        <f t="shared" si="88"/>
        <v>6</v>
      </c>
      <c r="P609">
        <f t="shared" si="79"/>
        <v>5</v>
      </c>
      <c r="S609" t="str">
        <f>INDEX(Illustrators!C:C,MATCH(SUBSTITUTE(LOWER(H609)," ",""),Illustrators!G:G,0))</f>
        <v>Jessi J</v>
      </c>
      <c r="W609" t="str">
        <f t="shared" si="84"/>
        <v>{ id:"march", illustrator:"Jessi J" },</v>
      </c>
    </row>
    <row r="610" spans="1:23" x14ac:dyDescent="0.25">
      <c r="A610" t="s">
        <v>3873</v>
      </c>
      <c r="B610">
        <f t="shared" si="89"/>
        <v>28</v>
      </c>
      <c r="C610">
        <f t="shared" si="85"/>
        <v>52</v>
      </c>
      <c r="E610" t="str">
        <f t="shared" si="87"/>
        <v>/images/a/ab/AlmsArt.jpg</v>
      </c>
      <c r="F610" t="s">
        <v>1613</v>
      </c>
      <c r="H610" t="s">
        <v>2696</v>
      </c>
      <c r="J610" t="s">
        <v>2626</v>
      </c>
      <c r="K610" t="s">
        <v>2646</v>
      </c>
      <c r="L610" t="str">
        <f t="shared" si="86"/>
        <v>/images/0/01/TransportArt.jpg</v>
      </c>
      <c r="M610" t="s">
        <v>2646</v>
      </c>
      <c r="N610" t="str">
        <f>VLOOKUP(H610,digital_cards!U:V,2,FALSE)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0">
        <f t="shared" si="88"/>
        <v>9</v>
      </c>
      <c r="P610">
        <f t="shared" si="79"/>
        <v>9</v>
      </c>
      <c r="S610" t="str">
        <f>INDEX(Illustrators!C:C,MATCH(SUBSTITUTE(LOWER(H610)," ",""),Illustrators!G:G,0))</f>
        <v>Brian Brinlee</v>
      </c>
      <c r="W610" t="str">
        <f t="shared" si="84"/>
        <v>{ id:"transport", illustrator:"Brian Brinlee" },</v>
      </c>
    </row>
    <row r="611" spans="1:23" x14ac:dyDescent="0.25">
      <c r="A611" t="s">
        <v>3874</v>
      </c>
      <c r="B611">
        <f t="shared" si="89"/>
        <v>30</v>
      </c>
      <c r="C611">
        <f t="shared" si="85"/>
        <v>56</v>
      </c>
      <c r="E611" t="str">
        <f t="shared" si="87"/>
        <v>/images/e/ec/SewersArt.jpg</v>
      </c>
      <c r="F611" t="s">
        <v>1613</v>
      </c>
      <c r="H611" t="s">
        <v>2697</v>
      </c>
      <c r="J611" t="s">
        <v>2627</v>
      </c>
      <c r="K611" t="s">
        <v>2647</v>
      </c>
      <c r="L611" t="str">
        <f t="shared" si="86"/>
        <v>/images/f/f8/BanishArt.jpg</v>
      </c>
      <c r="M611" t="s">
        <v>2647</v>
      </c>
      <c r="N611" t="str">
        <f>VLOOKUP(H611,digital_cards!U:V,2,FALSE)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1">
        <f t="shared" si="88"/>
        <v>12</v>
      </c>
      <c r="P611">
        <f t="shared" si="79"/>
        <v>6</v>
      </c>
      <c r="S611" t="str">
        <f>INDEX(Illustrators!C:C,MATCH(SUBSTITUTE(LOWER(H611)," ",""),Illustrators!G:G,0))</f>
        <v>Harald Lieske</v>
      </c>
      <c r="W611" t="str">
        <f t="shared" si="84"/>
        <v>{ id:"banish", illustrator:"Harald Lieske" },</v>
      </c>
    </row>
    <row r="612" spans="1:23" x14ac:dyDescent="0.25">
      <c r="A612" t="s">
        <v>3875</v>
      </c>
      <c r="B612">
        <f t="shared" si="89"/>
        <v>36</v>
      </c>
      <c r="C612">
        <f t="shared" si="85"/>
        <v>68</v>
      </c>
      <c r="E612" t="str">
        <f t="shared" si="87"/>
        <v>/images/d/d7/Road_NetworkArt.jpg</v>
      </c>
      <c r="F612" t="s">
        <v>1613</v>
      </c>
      <c r="H612" t="s">
        <v>2698</v>
      </c>
      <c r="J612" t="s">
        <v>2628</v>
      </c>
      <c r="K612" t="s">
        <v>3190</v>
      </c>
      <c r="L612" t="str">
        <f t="shared" si="86"/>
        <v>/images/4/4f/BargainArt.jpg</v>
      </c>
      <c r="M612" t="s">
        <v>2648</v>
      </c>
      <c r="N612" t="str">
        <f>VLOOKUP(H612,digital_cards!U:V,2,FALSE)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2">
        <f t="shared" si="88"/>
        <v>7</v>
      </c>
      <c r="P612">
        <f t="shared" si="79"/>
        <v>7</v>
      </c>
      <c r="S612" t="str">
        <f>INDEX(Illustrators!C:C,MATCH(SUBSTITUTE(LOWER(H612)," ",""),Illustrators!G:G,0))</f>
        <v>Harald Lieske</v>
      </c>
      <c r="W612" t="str">
        <f t="shared" si="84"/>
        <v>{ id:"bargain", illustrator:"Harald Lieske" },</v>
      </c>
    </row>
    <row r="613" spans="1:23" x14ac:dyDescent="0.25">
      <c r="A613" t="s">
        <v>3876</v>
      </c>
      <c r="B613">
        <f t="shared" si="89"/>
        <v>40</v>
      </c>
      <c r="C613">
        <f t="shared" si="85"/>
        <v>76</v>
      </c>
      <c r="E613" t="str">
        <f t="shared" si="87"/>
        <v>/images/0/03/Way_of_the_CamelArt.jpg</v>
      </c>
      <c r="F613" t="s">
        <v>1613</v>
      </c>
      <c r="H613" t="s">
        <v>2699</v>
      </c>
      <c r="J613" t="s">
        <v>2629</v>
      </c>
      <c r="K613" t="s">
        <v>2649</v>
      </c>
      <c r="L613" t="str">
        <f t="shared" si="86"/>
        <v>/images/1/18/InvestArt.jpg</v>
      </c>
      <c r="M613" t="s">
        <v>2649</v>
      </c>
      <c r="N613" t="str">
        <f>VLOOKUP(H613,digital_cards!U:V,2,FALSE)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3">
        <f t="shared" si="88"/>
        <v>14</v>
      </c>
      <c r="P613">
        <f t="shared" si="79"/>
        <v>6</v>
      </c>
      <c r="S613" t="str">
        <f>INDEX(Illustrators!C:C,MATCH(SUBSTITUTE(LOWER(H613)," ",""),Illustrators!G:G,0))</f>
        <v>Brian Brinlee</v>
      </c>
      <c r="W613" t="str">
        <f t="shared" si="84"/>
        <v>{ id:"invest", illustrator:"Brian Brinlee" },</v>
      </c>
    </row>
    <row r="614" spans="1:23" x14ac:dyDescent="0.25">
      <c r="A614" t="s">
        <v>3877</v>
      </c>
      <c r="B614">
        <f t="shared" si="89"/>
        <v>37</v>
      </c>
      <c r="C614">
        <f t="shared" si="85"/>
        <v>70</v>
      </c>
      <c r="E614" t="str">
        <f t="shared" si="87"/>
        <v>/images/4/4f/Way_of_the_OxArt.jpg</v>
      </c>
      <c r="F614" t="s">
        <v>1613</v>
      </c>
      <c r="H614" t="s">
        <v>2748</v>
      </c>
      <c r="I614" s="3" t="s">
        <v>2730</v>
      </c>
      <c r="J614" t="s">
        <v>2630</v>
      </c>
      <c r="K614" t="s">
        <v>2650</v>
      </c>
      <c r="L614" t="str">
        <f t="shared" ref="L614:L622" si="90">IF(J614="","",IF(I614&lt;&gt;"", INDEX(E:E,MATCH("*"&amp;I614&amp;"*",E:E,0)),INDEX(E:E,MATCH("*"&amp;H614&amp;"*",E:E,0))))</f>
        <v>/images/4/48/Seize_the_DayArt.jpg</v>
      </c>
      <c r="M614" t="s">
        <v>2650</v>
      </c>
      <c r="N614" t="str">
        <f>VLOOKUP(H614,digital_cards!U:V,2,FALSE)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4">
        <f t="shared" si="88"/>
        <v>10</v>
      </c>
      <c r="P614">
        <f t="shared" si="79"/>
        <v>11</v>
      </c>
      <c r="S614" t="str">
        <f>INDEX(Illustrators!C:C,MATCH(SUBSTITUTE(LOWER(H614)," ",""),Illustrators!G:G,0))</f>
        <v>Hans Krill</v>
      </c>
      <c r="W614" t="str">
        <f t="shared" si="84"/>
        <v>{ id:"seizetheday", illustrator:"Hans Krill" },</v>
      </c>
    </row>
    <row r="615" spans="1:23" x14ac:dyDescent="0.25">
      <c r="A615" t="s">
        <v>3878</v>
      </c>
      <c r="B615">
        <f t="shared" si="89"/>
        <v>41</v>
      </c>
      <c r="C615">
        <f t="shared" si="85"/>
        <v>78</v>
      </c>
      <c r="E615" t="str">
        <f t="shared" si="87"/>
        <v>/images/7/72/Plateau_ShepherdsArt.jpg</v>
      </c>
      <c r="F615" t="s">
        <v>1613</v>
      </c>
      <c r="H615" t="s">
        <v>2700</v>
      </c>
      <c r="J615" t="s">
        <v>2631</v>
      </c>
      <c r="K615" t="s">
        <v>2651</v>
      </c>
      <c r="L615" t="str">
        <f t="shared" si="90"/>
        <v>/images/6/6b/CommerceArt.jpg</v>
      </c>
      <c r="M615" t="s">
        <v>2651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5">
        <f t="shared" si="88"/>
        <v>6</v>
      </c>
      <c r="P615">
        <f t="shared" si="79"/>
        <v>8</v>
      </c>
      <c r="S615" t="str">
        <f>INDEX(Illustrators!C:C,MATCH(SUBSTITUTE(LOWER(H615)," ",""),Illustrators!G:G,0))</f>
        <v>Martin Hoffmann</v>
      </c>
      <c r="W615" t="str">
        <f t="shared" si="84"/>
        <v>{ id:"commerce", illustrator:"Martin Hoffmann" },</v>
      </c>
    </row>
    <row r="616" spans="1:23" x14ac:dyDescent="0.25">
      <c r="A616" t="s">
        <v>3879</v>
      </c>
      <c r="B616">
        <f t="shared" si="89"/>
        <v>27</v>
      </c>
      <c r="C616">
        <f t="shared" si="85"/>
        <v>56</v>
      </c>
      <c r="E616" t="str">
        <f t="shared" si="87"/>
        <v>/images/c/c3/Potion.jpg</v>
      </c>
      <c r="F616" t="s">
        <v>1613</v>
      </c>
      <c r="H616" t="s">
        <v>2701</v>
      </c>
      <c r="J616" t="s">
        <v>2632</v>
      </c>
      <c r="K616" t="s">
        <v>2652</v>
      </c>
      <c r="L616" t="str">
        <f t="shared" si="90"/>
        <v>/images/6/60/DemandArt.jpg</v>
      </c>
      <c r="M616" t="s">
        <v>2652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6">
        <f t="shared" si="88"/>
        <v>7</v>
      </c>
      <c r="P616">
        <f t="shared" si="79"/>
        <v>6</v>
      </c>
      <c r="S616" t="str">
        <f>INDEX(Illustrators!C:C,MATCH(SUBSTITUTE(LOWER(H616)," ",""),Illustrators!G:G,0))</f>
        <v>Harald Lieske</v>
      </c>
      <c r="W616" t="str">
        <f t="shared" si="84"/>
        <v>{ id:"demand", illustrator:"Harald Lieske" },</v>
      </c>
    </row>
    <row r="617" spans="1:23" x14ac:dyDescent="0.25">
      <c r="A617" t="s">
        <v>3880</v>
      </c>
      <c r="B617">
        <f t="shared" si="89"/>
        <v>35</v>
      </c>
      <c r="C617">
        <f t="shared" si="85"/>
        <v>66</v>
      </c>
      <c r="E617" t="str">
        <f t="shared" si="87"/>
        <v>/images/3/36/Shanty_TownArt.jpg</v>
      </c>
      <c r="F617" t="s">
        <v>1613</v>
      </c>
      <c r="H617" t="s">
        <v>2702</v>
      </c>
      <c r="J617" t="s">
        <v>2633</v>
      </c>
      <c r="K617" t="s">
        <v>2653</v>
      </c>
      <c r="L617" t="str">
        <f t="shared" si="90"/>
        <v>/images/f/f5/StampedeArt.jpg</v>
      </c>
      <c r="M617" t="s">
        <v>2653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7">
        <f t="shared" si="88"/>
        <v>4</v>
      </c>
      <c r="P617">
        <f t="shared" si="79"/>
        <v>8</v>
      </c>
      <c r="S617" t="str">
        <f>INDEX(Illustrators!C:C,MATCH(SUBSTITUTE(LOWER(H617)," ",""),Illustrators!G:G,0))</f>
        <v>Brian Brinlee</v>
      </c>
      <c r="W617" t="str">
        <f t="shared" si="84"/>
        <v>{ id:"stampede", illustrator:"Brian Brinlee" },</v>
      </c>
    </row>
    <row r="618" spans="1:23" x14ac:dyDescent="0.25">
      <c r="A618" t="s">
        <v>3881</v>
      </c>
      <c r="B618">
        <f t="shared" si="89"/>
        <v>29</v>
      </c>
      <c r="C618">
        <f t="shared" si="85"/>
        <v>54</v>
      </c>
      <c r="E618" t="str">
        <f t="shared" si="87"/>
        <v>/images/9/90/HaremArt.jpg</v>
      </c>
      <c r="F618" t="s">
        <v>1613</v>
      </c>
      <c r="H618" t="s">
        <v>2703</v>
      </c>
      <c r="J618" t="s">
        <v>2634</v>
      </c>
      <c r="K618" t="s">
        <v>2654</v>
      </c>
      <c r="L618" t="str">
        <f t="shared" si="90"/>
        <v>/images/9/9d/ReapArt.jpg</v>
      </c>
      <c r="M618" t="s">
        <v>2654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8">
        <f t="shared" si="88"/>
        <v>7</v>
      </c>
      <c r="P618">
        <f t="shared" si="79"/>
        <v>4</v>
      </c>
      <c r="S618" t="str">
        <f>INDEX(Illustrators!C:C,MATCH(SUBSTITUTE(LOWER(H618)," ",""),Illustrators!G:G,0))</f>
        <v>Harald Lieske</v>
      </c>
      <c r="W618" t="str">
        <f t="shared" si="84"/>
        <v>{ id:"reap", illustrator:"Harald Lieske" },</v>
      </c>
    </row>
    <row r="619" spans="1:23" x14ac:dyDescent="0.25">
      <c r="A619" t="s">
        <v>3882</v>
      </c>
      <c r="B619">
        <f t="shared" si="89"/>
        <v>35</v>
      </c>
      <c r="C619">
        <f t="shared" si="85"/>
        <v>66</v>
      </c>
      <c r="E619" t="str">
        <f t="shared" si="87"/>
        <v>/images/2/20/Pearl_DiverArt.jpg</v>
      </c>
      <c r="F619" t="s">
        <v>1613</v>
      </c>
      <c r="H619" t="s">
        <v>2704</v>
      </c>
      <c r="J619" t="s">
        <v>2635</v>
      </c>
      <c r="K619" t="s">
        <v>2655</v>
      </c>
      <c r="L619" t="str">
        <f t="shared" si="90"/>
        <v>/images/9/9e/EnclaveArt.jpg</v>
      </c>
      <c r="M619" t="s">
        <v>2655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19">
        <f t="shared" si="88"/>
        <v>7</v>
      </c>
      <c r="P619">
        <f t="shared" si="79"/>
        <v>7</v>
      </c>
      <c r="S619" t="str">
        <f>INDEX(Illustrators!C:C,MATCH(SUBSTITUTE(LOWER(H619)," ",""),Illustrators!G:G,0))</f>
        <v>Brian Brinlee</v>
      </c>
      <c r="W619" t="str">
        <f t="shared" si="84"/>
        <v>{ id:"enclave", illustrator:"Brian Brinlee" },</v>
      </c>
    </row>
    <row r="620" spans="1:23" x14ac:dyDescent="0.25">
      <c r="A620" t="s">
        <v>3883</v>
      </c>
      <c r="B620">
        <f t="shared" si="89"/>
        <v>33</v>
      </c>
      <c r="C620">
        <f t="shared" si="85"/>
        <v>62</v>
      </c>
      <c r="E620" t="str">
        <f t="shared" si="87"/>
        <v>/images/5/54/NavigatorArt.jpg</v>
      </c>
      <c r="F620" t="s">
        <v>1613</v>
      </c>
      <c r="H620" t="s">
        <v>2705</v>
      </c>
      <c r="J620" t="s">
        <v>2636</v>
      </c>
      <c r="K620" t="s">
        <v>2656</v>
      </c>
      <c r="L620" t="str">
        <f t="shared" si="90"/>
        <v>/images/a/a4/AllianceArt.jpg</v>
      </c>
      <c r="M620" t="s">
        <v>2656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0">
        <f t="shared" si="88"/>
        <v>8</v>
      </c>
      <c r="P620">
        <f t="shared" ref="P620:P683" si="91">LEN(H620)</f>
        <v>8</v>
      </c>
      <c r="S620" t="str">
        <f>INDEX(Illustrators!C:C,MATCH(SUBSTITUTE(LOWER(H620)," ",""),Illustrators!G:G,0))</f>
        <v>Hans Krill</v>
      </c>
      <c r="W620" t="str">
        <f t="shared" si="84"/>
        <v>{ id:"alliance", illustrator:"Hans Krill" },</v>
      </c>
    </row>
    <row r="621" spans="1:23" x14ac:dyDescent="0.25">
      <c r="A621" t="s">
        <v>3884</v>
      </c>
      <c r="B621">
        <f t="shared" si="89"/>
        <v>27</v>
      </c>
      <c r="C621">
        <f t="shared" si="85"/>
        <v>50</v>
      </c>
      <c r="E621" t="str">
        <f t="shared" si="87"/>
        <v>/images/8/83/SpyArt.jpg</v>
      </c>
      <c r="F621" t="s">
        <v>1613</v>
      </c>
      <c r="H621" t="s">
        <v>2706</v>
      </c>
      <c r="J621" t="s">
        <v>2637</v>
      </c>
      <c r="K621" t="s">
        <v>2657</v>
      </c>
      <c r="L621" t="str">
        <f t="shared" si="90"/>
        <v>/images/d/de/PopulateArt.jpg</v>
      </c>
      <c r="M621" t="s">
        <v>2657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1">
        <f t="shared" si="88"/>
        <v>10</v>
      </c>
      <c r="P621">
        <f t="shared" si="91"/>
        <v>8</v>
      </c>
      <c r="S621" t="str">
        <f>INDEX(Illustrators!C:C,MATCH(SUBSTITUTE(LOWER(H621)," ",""),Illustrators!G:G,0))</f>
        <v>Hans Krill</v>
      </c>
      <c r="W621" t="str">
        <f t="shared" si="84"/>
        <v>{ id:"populate", illustrator:"Hans Krill" },</v>
      </c>
    </row>
    <row r="622" spans="1:23" x14ac:dyDescent="0.25">
      <c r="A622" t="s">
        <v>3885</v>
      </c>
      <c r="B622">
        <f t="shared" si="89"/>
        <v>29</v>
      </c>
      <c r="C622">
        <f t="shared" si="85"/>
        <v>60</v>
      </c>
      <c r="E622" t="str">
        <f t="shared" si="87"/>
        <v>/images/d/de/SaunaArt.jpg</v>
      </c>
      <c r="F622" t="s">
        <v>2164</v>
      </c>
      <c r="G622" t="s">
        <v>3267</v>
      </c>
      <c r="H622" s="3" t="s">
        <v>3936</v>
      </c>
      <c r="J622" s="3" t="s">
        <v>3935</v>
      </c>
      <c r="K622" t="s">
        <v>4255</v>
      </c>
      <c r="L622" t="str">
        <f t="shared" si="90"/>
        <v>/images/f/fe/AstrolabeArt.jpg</v>
      </c>
      <c r="O622">
        <f t="shared" si="88"/>
        <v>9</v>
      </c>
      <c r="P622">
        <f t="shared" si="91"/>
        <v>9</v>
      </c>
      <c r="S622" t="str">
        <f>INDEX(Illustrators!C:C,MATCH(SUBSTITUTE(LOWER(H622)," ",""),Illustrators!G:G,0))</f>
        <v>Grant Hansen</v>
      </c>
      <c r="W622" t="str">
        <f t="shared" si="84"/>
        <v>{ id:"astrolabe", illustrator:"Grant Hansen" },</v>
      </c>
    </row>
    <row r="623" spans="1:23" x14ac:dyDescent="0.25">
      <c r="A623" t="s">
        <v>3886</v>
      </c>
      <c r="B623">
        <f t="shared" si="89"/>
        <v>30</v>
      </c>
      <c r="C623">
        <f t="shared" si="85"/>
        <v>62</v>
      </c>
      <c r="E623" t="str">
        <f t="shared" si="87"/>
        <v>/images/f/f1/AvantoArt.jpg</v>
      </c>
      <c r="H623" s="3" t="s">
        <v>3937</v>
      </c>
      <c r="J623" s="3" t="s">
        <v>3945</v>
      </c>
      <c r="K623" t="s">
        <v>4249</v>
      </c>
      <c r="L623" t="str">
        <f t="shared" ref="L623:L686" si="92">IF(J623="","",IF(I623&lt;&gt;"", INDEX(E:E,MATCH("*"&amp;I623&amp;"*",E:E,0)),INDEX(E:E,MATCH("*"&amp;H623&amp;"*",E:E,0))))</f>
        <v>/images/d/d2/MonkeyArt.jpg</v>
      </c>
      <c r="O623">
        <f t="shared" si="88"/>
        <v>5</v>
      </c>
      <c r="P623">
        <f t="shared" si="91"/>
        <v>6</v>
      </c>
      <c r="S623" t="str">
        <f>INDEX(Illustrators!C:C,MATCH(SUBSTITUTE(LOWER(H623)," ",""),Illustrators!G:G,0))</f>
        <v>Grant Hansen</v>
      </c>
      <c r="W623" t="str">
        <f t="shared" si="84"/>
        <v>{ id:"monkey", illustrator:"Grant Hansen" },</v>
      </c>
    </row>
    <row r="624" spans="1:23" x14ac:dyDescent="0.25">
      <c r="A624" t="s">
        <v>3887</v>
      </c>
      <c r="B624">
        <f t="shared" si="89"/>
        <v>27</v>
      </c>
      <c r="C624">
        <f t="shared" si="85"/>
        <v>50</v>
      </c>
      <c r="E624" t="str">
        <f t="shared" si="87"/>
        <v>/images/2/21/TaxArt.jpg</v>
      </c>
      <c r="H624" s="3" t="s">
        <v>3938</v>
      </c>
      <c r="I624" s="3" t="s">
        <v>3952</v>
      </c>
      <c r="J624" s="3" t="s">
        <v>4205</v>
      </c>
      <c r="K624" s="2" t="s">
        <v>4256</v>
      </c>
      <c r="L624" t="str">
        <f t="shared" si="92"/>
        <v>/images/5/5d/Sea_ChartArt.jpg</v>
      </c>
      <c r="O624">
        <f t="shared" si="88"/>
        <v>14</v>
      </c>
      <c r="P624">
        <f t="shared" si="91"/>
        <v>8</v>
      </c>
      <c r="S624" t="str">
        <f>INDEX(Illustrators!C:C,MATCH(SUBSTITUTE(LOWER(H624)," ",""),Illustrators!G:G,0))</f>
        <v>Martin Hoffmann</v>
      </c>
      <c r="W624" t="str">
        <f t="shared" si="84"/>
        <v>{ id:"seachart", illustrator:"Martin Hoffmann" },</v>
      </c>
    </row>
    <row r="625" spans="1:23" x14ac:dyDescent="0.25">
      <c r="A625" t="s">
        <v>3888</v>
      </c>
      <c r="B625">
        <f t="shared" si="89"/>
        <v>38</v>
      </c>
      <c r="C625">
        <f t="shared" si="85"/>
        <v>72</v>
      </c>
      <c r="E625" t="str">
        <f t="shared" si="87"/>
        <v>/images/3/32/Salt_the_EarthArt.jpg</v>
      </c>
      <c r="H625" s="3" t="s">
        <v>3939</v>
      </c>
      <c r="J625" s="3" t="s">
        <v>3946</v>
      </c>
      <c r="K625" t="s">
        <v>4250</v>
      </c>
      <c r="L625" t="str">
        <f t="shared" si="92"/>
        <v>/images/f/f4/BlockadeArt.jpg</v>
      </c>
      <c r="O625">
        <f t="shared" si="88"/>
        <v>6</v>
      </c>
      <c r="P625">
        <f t="shared" si="91"/>
        <v>8</v>
      </c>
      <c r="S625" t="str">
        <f>INDEX(Illustrators!C:C,MATCH(SUBSTITUTE(LOWER(H625)," ",""),Illustrators!G:G,0))</f>
        <v>Claus Stephan</v>
      </c>
      <c r="W625" t="str">
        <f t="shared" si="84"/>
        <v>{ id:"blockade", illustrator:"Claus Stephan" },</v>
      </c>
    </row>
    <row r="626" spans="1:23" x14ac:dyDescent="0.25">
      <c r="A626" t="s">
        <v>3889</v>
      </c>
      <c r="B626">
        <f t="shared" si="89"/>
        <v>38</v>
      </c>
      <c r="C626">
        <f t="shared" si="85"/>
        <v>72</v>
      </c>
      <c r="E626" t="str">
        <f t="shared" si="87"/>
        <v>/images/5/52/Fortune_TellerArt.jpg</v>
      </c>
      <c r="H626" s="3" t="s">
        <v>3940</v>
      </c>
      <c r="J626" s="3" t="s">
        <v>3950</v>
      </c>
      <c r="K626" s="2" t="s">
        <v>4257</v>
      </c>
      <c r="L626" t="str">
        <f t="shared" si="92"/>
        <v>/images/8/8f/SailorArt.jpg</v>
      </c>
      <c r="O626">
        <f t="shared" si="88"/>
        <v>11</v>
      </c>
      <c r="P626">
        <f t="shared" si="91"/>
        <v>6</v>
      </c>
      <c r="S626" t="str">
        <f>INDEX(Illustrators!C:C,MATCH(SUBSTITUTE(LOWER(H626)," ",""),Illustrators!G:G,0))</f>
        <v>Julien Delval</v>
      </c>
      <c r="W626" t="str">
        <f t="shared" si="84"/>
        <v>{ id:"sailor", illustrator:"Julien Delval" },</v>
      </c>
    </row>
    <row r="627" spans="1:23" x14ac:dyDescent="0.25">
      <c r="A627" t="s">
        <v>3890</v>
      </c>
      <c r="B627">
        <f t="shared" si="89"/>
        <v>33</v>
      </c>
      <c r="C627">
        <f t="shared" si="85"/>
        <v>62</v>
      </c>
      <c r="E627" t="str">
        <f t="shared" si="87"/>
        <v>/images/6/64/SmugglersArt.jpg</v>
      </c>
      <c r="H627" s="3" t="s">
        <v>3941</v>
      </c>
      <c r="I627" s="3" t="s">
        <v>3953</v>
      </c>
      <c r="J627" s="3" t="s">
        <v>3951</v>
      </c>
      <c r="K627" s="2" t="s">
        <v>4247</v>
      </c>
      <c r="L627" t="str">
        <f t="shared" si="92"/>
        <v>/images/4/4f/Tide_PoolsArt.jpg</v>
      </c>
      <c r="O627">
        <f t="shared" si="88"/>
        <v>5</v>
      </c>
      <c r="P627">
        <f t="shared" si="91"/>
        <v>9</v>
      </c>
      <c r="S627" t="str">
        <f>INDEX(Illustrators!C:C,MATCH(SUBSTITUTE(LOWER(H627)," ",""),Illustrators!G:G,0))</f>
        <v>Julien Delval</v>
      </c>
      <c r="W627" t="str">
        <f t="shared" si="84"/>
        <v>{ id:"tidepools", illustrator:"Julien Delval" },</v>
      </c>
    </row>
    <row r="628" spans="1:23" x14ac:dyDescent="0.25">
      <c r="A628" t="s">
        <v>3891</v>
      </c>
      <c r="B628">
        <f t="shared" si="89"/>
        <v>32</v>
      </c>
      <c r="C628">
        <f t="shared" si="85"/>
        <v>60</v>
      </c>
      <c r="E628" t="str">
        <f t="shared" si="87"/>
        <v>/images/2/2a/SalvagerArt.jpg</v>
      </c>
      <c r="H628" s="3" t="s">
        <v>3942</v>
      </c>
      <c r="J628" t="s">
        <v>3949</v>
      </c>
      <c r="K628" t="s">
        <v>4258</v>
      </c>
      <c r="L628" t="str">
        <f t="shared" si="92"/>
        <v>/images/7/79/CorsairArt.jpg</v>
      </c>
      <c r="O628">
        <f t="shared" si="88"/>
        <v>8</v>
      </c>
      <c r="P628">
        <f t="shared" si="91"/>
        <v>7</v>
      </c>
      <c r="S628" t="str">
        <f>INDEX(Illustrators!C:C,MATCH(SUBSTITUTE(LOWER(H628)," ",""),Illustrators!G:G,0))</f>
        <v>Martin Hoffmann</v>
      </c>
      <c r="W628" t="str">
        <f t="shared" si="84"/>
        <v>{ id:"corsair", illustrator:"Martin Hoffmann" },</v>
      </c>
    </row>
    <row r="629" spans="1:23" x14ac:dyDescent="0.25">
      <c r="A629" t="s">
        <v>3892</v>
      </c>
      <c r="B629">
        <f t="shared" si="89"/>
        <v>34</v>
      </c>
      <c r="C629">
        <f t="shared" si="85"/>
        <v>64</v>
      </c>
      <c r="E629" t="str">
        <f t="shared" si="87"/>
        <v>/images/0/0a/ContrabandArt.jpg</v>
      </c>
      <c r="H629" s="3" t="s">
        <v>3943</v>
      </c>
      <c r="J629" t="s">
        <v>3947</v>
      </c>
      <c r="K629" t="s">
        <v>4251</v>
      </c>
      <c r="L629" t="str">
        <f t="shared" si="92"/>
        <v>/images/c/cf/PirateArt.jpg</v>
      </c>
      <c r="O629">
        <f t="shared" si="88"/>
        <v>6</v>
      </c>
      <c r="P629">
        <f t="shared" si="91"/>
        <v>6</v>
      </c>
      <c r="S629" t="str">
        <f>INDEX(Illustrators!C:C,MATCH(SUBSTITUTE(LOWER(H629)," ",""),Illustrators!G:G,0))</f>
        <v>Claus Stephan</v>
      </c>
      <c r="W629" t="str">
        <f t="shared" si="84"/>
        <v>{ id:"pirate", illustrator:"Claus Stephan" },</v>
      </c>
    </row>
    <row r="630" spans="1:23" x14ac:dyDescent="0.25">
      <c r="A630" t="s">
        <v>3893</v>
      </c>
      <c r="B630">
        <f t="shared" si="89"/>
        <v>30</v>
      </c>
      <c r="C630">
        <f t="shared" si="85"/>
        <v>56</v>
      </c>
      <c r="E630" t="str">
        <f t="shared" si="87"/>
        <v>/images/1/1b/RabbleArt.jpg</v>
      </c>
      <c r="H630" s="3" t="s">
        <v>3944</v>
      </c>
      <c r="I630" s="3" t="s">
        <v>3954</v>
      </c>
      <c r="J630" t="s">
        <v>3948</v>
      </c>
      <c r="K630" t="s">
        <v>4248</v>
      </c>
      <c r="L630" t="str">
        <f t="shared" si="92"/>
        <v>/images/6/68/Sea_WitchArt.jpg</v>
      </c>
      <c r="O630">
        <f t="shared" si="88"/>
        <v>15</v>
      </c>
      <c r="P630">
        <f t="shared" si="91"/>
        <v>8</v>
      </c>
      <c r="S630" t="str">
        <f>INDEX(Illustrators!C:C,MATCH(SUBSTITUTE(LOWER(H630)," ",""),Illustrators!G:G,0))</f>
        <v>Julien Delval</v>
      </c>
      <c r="W630" t="str">
        <f t="shared" si="84"/>
        <v>{ id:"seawitch", illustrator:"Julien Delval" },</v>
      </c>
    </row>
    <row r="631" spans="1:23" x14ac:dyDescent="0.25">
      <c r="A631" t="s">
        <v>3894</v>
      </c>
      <c r="B631">
        <f t="shared" si="89"/>
        <v>29</v>
      </c>
      <c r="C631">
        <f t="shared" si="85"/>
        <v>54</v>
      </c>
      <c r="E631" t="str">
        <f t="shared" si="87"/>
        <v>/images/7/79/CacheArt.jpg</v>
      </c>
      <c r="F631" t="s">
        <v>2164</v>
      </c>
      <c r="G631" t="s">
        <v>3955</v>
      </c>
      <c r="H631" s="3" t="s">
        <v>3956</v>
      </c>
      <c r="J631" t="s">
        <v>3963</v>
      </c>
      <c r="K631" t="s">
        <v>4254</v>
      </c>
      <c r="L631" t="str">
        <f t="shared" si="92"/>
        <v>/images/7/77/AnvilArt.jpg</v>
      </c>
      <c r="O631">
        <f t="shared" si="88"/>
        <v>7</v>
      </c>
      <c r="P631">
        <f t="shared" si="91"/>
        <v>5</v>
      </c>
      <c r="S631" t="str">
        <f>INDEX(Illustrators!C:C,MATCH(SUBSTITUTE(LOWER(H631)," ",""),Illustrators!G:G,0))</f>
        <v>Jessi J</v>
      </c>
      <c r="W631" t="str">
        <f t="shared" si="84"/>
        <v>{ id:"anvil", illustrator:"Jessi J" },</v>
      </c>
    </row>
    <row r="632" spans="1:23" x14ac:dyDescent="0.25">
      <c r="A632" t="s">
        <v>3895</v>
      </c>
      <c r="B632">
        <f t="shared" si="89"/>
        <v>39</v>
      </c>
      <c r="C632">
        <f t="shared" si="85"/>
        <v>74</v>
      </c>
      <c r="E632" t="str">
        <f t="shared" si="87"/>
        <v>/images/d/d9/Band_of_MisfitsArt.jpg</v>
      </c>
      <c r="H632" t="s">
        <v>3957</v>
      </c>
      <c r="J632" t="s">
        <v>3967</v>
      </c>
      <c r="K632" t="s">
        <v>4259</v>
      </c>
      <c r="L632" t="str">
        <f t="shared" si="92"/>
        <v>/images/a/a1/ClerkArt.jpg</v>
      </c>
      <c r="O632">
        <f t="shared" si="88"/>
        <v>9</v>
      </c>
      <c r="P632">
        <f t="shared" si="91"/>
        <v>5</v>
      </c>
      <c r="S632" t="str">
        <f>INDEX(Illustrators!C:C,MATCH(SUBSTITUTE(LOWER(H632)," ",""),Illustrators!G:G,0))</f>
        <v>Harald Lieske</v>
      </c>
      <c r="W632" t="str">
        <f t="shared" si="84"/>
        <v>{ id:"clerk", illustrator:"Harald Lieske" },</v>
      </c>
    </row>
    <row r="633" spans="1:23" x14ac:dyDescent="0.25">
      <c r="A633" t="s">
        <v>3896</v>
      </c>
      <c r="B633">
        <f t="shared" si="89"/>
        <v>35</v>
      </c>
      <c r="C633">
        <f t="shared" si="85"/>
        <v>66</v>
      </c>
      <c r="E633" t="str">
        <f t="shared" si="87"/>
        <v>/images/6/6f/Bandit_CampArt.jpg</v>
      </c>
      <c r="F633" t="s">
        <v>2164</v>
      </c>
      <c r="H633" t="s">
        <v>3958</v>
      </c>
      <c r="J633" t="s">
        <v>3966</v>
      </c>
      <c r="K633" t="s">
        <v>4253</v>
      </c>
      <c r="L633" t="str">
        <f t="shared" si="92"/>
        <v>/images/e/e2/InvestmentArt.jpg</v>
      </c>
      <c r="O633">
        <f t="shared" si="88"/>
        <v>9</v>
      </c>
      <c r="P633">
        <f t="shared" si="91"/>
        <v>10</v>
      </c>
      <c r="S633" t="str">
        <f>INDEX(Illustrators!C:C,MATCH(SUBSTITUTE(LOWER(H633)," ",""),Illustrators!G:G,0))</f>
        <v>Marco Morte</v>
      </c>
      <c r="W633" t="str">
        <f t="shared" si="84"/>
        <v>{ id:"investment", illustrator:"Marco Morte" },</v>
      </c>
    </row>
    <row r="634" spans="1:23" x14ac:dyDescent="0.25">
      <c r="A634" t="s">
        <v>3897</v>
      </c>
      <c r="B634">
        <f t="shared" si="89"/>
        <v>28</v>
      </c>
      <c r="C634">
        <f t="shared" si="85"/>
        <v>52</v>
      </c>
      <c r="E634" t="str">
        <f t="shared" si="87"/>
        <v>/images/c/c8/RazeArt.jpg</v>
      </c>
      <c r="F634" t="s">
        <v>2164</v>
      </c>
      <c r="H634" s="3" t="s">
        <v>3959</v>
      </c>
      <c r="J634" t="s">
        <v>3968</v>
      </c>
      <c r="K634" t="s">
        <v>4260</v>
      </c>
      <c r="L634" t="str">
        <f t="shared" si="92"/>
        <v>/images/b/b6/TiaraArt.jpg</v>
      </c>
      <c r="O634">
        <f t="shared" si="88"/>
        <v>18</v>
      </c>
      <c r="P634">
        <f t="shared" si="91"/>
        <v>5</v>
      </c>
      <c r="S634" t="str">
        <f>INDEX(Illustrators!C:C,MATCH(SUBSTITUTE(LOWER(H634)," ",""),Illustrators!G:G,0))</f>
        <v>Lynell Ingram</v>
      </c>
      <c r="W634" t="str">
        <f t="shared" si="84"/>
        <v>{ id:"tiara", illustrator:"Lynell Ingram" },</v>
      </c>
    </row>
    <row r="635" spans="1:23" x14ac:dyDescent="0.25">
      <c r="A635" t="s">
        <v>3898</v>
      </c>
      <c r="B635">
        <f t="shared" si="89"/>
        <v>34</v>
      </c>
      <c r="C635">
        <f t="shared" si="85"/>
        <v>64</v>
      </c>
      <c r="E635" t="str">
        <f t="shared" si="87"/>
        <v>/images/e/e1/WatchtowerArt.jpg</v>
      </c>
      <c r="H635" s="3" t="s">
        <v>3960</v>
      </c>
      <c r="J635" t="s">
        <v>3969</v>
      </c>
      <c r="K635" t="s">
        <v>4261</v>
      </c>
      <c r="L635" t="str">
        <f t="shared" si="92"/>
        <v>/images/0/0d/CharlatanArt.jpg</v>
      </c>
      <c r="O635">
        <f t="shared" si="88"/>
        <v>10</v>
      </c>
      <c r="P635">
        <f t="shared" si="91"/>
        <v>9</v>
      </c>
      <c r="S635" t="str">
        <f>INDEX(Illustrators!C:C,MATCH(SUBSTITUTE(LOWER(H635)," ",""),Illustrators!G:G,0))</f>
        <v>Franz Vohwinkel</v>
      </c>
      <c r="W635" t="str">
        <f t="shared" si="84"/>
        <v>{ id:"charlatan", illustrator:"Franz Vohwinkel" },</v>
      </c>
    </row>
    <row r="636" spans="1:23" x14ac:dyDescent="0.25">
      <c r="A636" t="s">
        <v>3899</v>
      </c>
      <c r="B636">
        <f t="shared" si="89"/>
        <v>30</v>
      </c>
      <c r="C636">
        <f t="shared" si="85"/>
        <v>56</v>
      </c>
      <c r="E636" t="str">
        <f t="shared" si="87"/>
        <v>/images/4/48/BishopArt.jpg</v>
      </c>
      <c r="F636" t="s">
        <v>2164</v>
      </c>
      <c r="H636" s="3" t="s">
        <v>3961</v>
      </c>
      <c r="J636" t="s">
        <v>4206</v>
      </c>
      <c r="K636" t="s">
        <v>4262</v>
      </c>
      <c r="L636" t="str">
        <f t="shared" si="92"/>
        <v>/images/f/f6/CollectionArt.jpg</v>
      </c>
      <c r="O636">
        <f t="shared" si="88"/>
        <v>10</v>
      </c>
      <c r="P636">
        <f t="shared" si="91"/>
        <v>10</v>
      </c>
      <c r="S636" t="str">
        <f>INDEX(Illustrators!C:C,MATCH(SUBSTITUTE(LOWER(H636)," ",""),Illustrators!G:G,0))</f>
        <v>Franz Vohwinkel</v>
      </c>
      <c r="W636" t="str">
        <f t="shared" si="84"/>
        <v>{ id:"collection", illustrator:"Franz Vohwinkel" },</v>
      </c>
    </row>
    <row r="637" spans="1:23" x14ac:dyDescent="0.25">
      <c r="A637" t="s">
        <v>3900</v>
      </c>
      <c r="B637">
        <f t="shared" si="89"/>
        <v>34</v>
      </c>
      <c r="C637">
        <f t="shared" si="85"/>
        <v>70</v>
      </c>
      <c r="E637" t="str">
        <f t="shared" si="87"/>
        <v>/images/7/76/AdventurerArt.jpg</v>
      </c>
      <c r="F637" t="s">
        <v>2164</v>
      </c>
      <c r="H637" s="3" t="s">
        <v>4246</v>
      </c>
      <c r="I637" s="3" t="s">
        <v>3980</v>
      </c>
      <c r="J637" t="s">
        <v>3970</v>
      </c>
      <c r="K637" t="s">
        <v>4263</v>
      </c>
      <c r="L637" t="str">
        <f t="shared" si="92"/>
        <v>/images/3/38/Crystal_BallArt.jpg</v>
      </c>
      <c r="O637">
        <f t="shared" si="88"/>
        <v>16</v>
      </c>
      <c r="P637">
        <f t="shared" si="91"/>
        <v>11</v>
      </c>
      <c r="S637" t="str">
        <f>INDEX(Illustrators!C:C,MATCH(SUBSTITUTE(LOWER(H637)," ",""),Illustrators!G:G,0))</f>
        <v>Marco Morte</v>
      </c>
      <c r="W637" t="str">
        <f t="shared" si="84"/>
        <v>{ id:"crystalball", illustrator:"Marco Morte" },</v>
      </c>
    </row>
    <row r="638" spans="1:23" x14ac:dyDescent="0.25">
      <c r="A638" t="s">
        <v>3901</v>
      </c>
      <c r="B638">
        <f t="shared" si="89"/>
        <v>36</v>
      </c>
      <c r="C638">
        <f t="shared" si="85"/>
        <v>68</v>
      </c>
      <c r="E638" t="str">
        <f t="shared" si="87"/>
        <v>/images/a/a7/Wishing_WellArt.jpg</v>
      </c>
      <c r="H638" s="3" t="s">
        <v>3981</v>
      </c>
      <c r="J638" t="s">
        <v>3964</v>
      </c>
      <c r="K638" t="s">
        <v>4264</v>
      </c>
      <c r="L638" t="str">
        <f t="shared" si="92"/>
        <v>/images/4/4b/MagnateArt.jpg</v>
      </c>
      <c r="O638">
        <f t="shared" si="88"/>
        <v>6</v>
      </c>
      <c r="P638">
        <f t="shared" si="91"/>
        <v>7</v>
      </c>
      <c r="S638" t="str">
        <f>INDEX(Illustrators!C:C,MATCH(SUBSTITUTE(LOWER(H638)," ",""),Illustrators!G:G,0))</f>
        <v>Harald Lieske</v>
      </c>
      <c r="W638" t="str">
        <f t="shared" si="84"/>
        <v>{ id:"magnate", illustrator:"Harald Lieske" },</v>
      </c>
    </row>
    <row r="639" spans="1:23" x14ac:dyDescent="0.25">
      <c r="A639" t="s">
        <v>3902</v>
      </c>
      <c r="B639">
        <f t="shared" si="89"/>
        <v>29</v>
      </c>
      <c r="C639">
        <f t="shared" si="85"/>
        <v>54</v>
      </c>
      <c r="E639" t="str">
        <f t="shared" si="87"/>
        <v>/images/d/dc/BaronArt.jpg</v>
      </c>
      <c r="F639" t="s">
        <v>2164</v>
      </c>
      <c r="H639" s="3" t="s">
        <v>3962</v>
      </c>
      <c r="I639" s="3" t="s">
        <v>3982</v>
      </c>
      <c r="J639" t="s">
        <v>3965</v>
      </c>
      <c r="K639" t="s">
        <v>4252</v>
      </c>
      <c r="L639" t="str">
        <f t="shared" si="92"/>
        <v>/images/0/09/War_ChestArt.jpg</v>
      </c>
      <c r="O639">
        <f t="shared" si="88"/>
        <v>16</v>
      </c>
      <c r="P639">
        <f t="shared" si="91"/>
        <v>8</v>
      </c>
      <c r="S639" t="str">
        <f>INDEX(Illustrators!C:C,MATCH(SUBSTITUTE(LOWER(H639)," ",""),Illustrators!G:G,0))</f>
        <v>Lynell Ingram</v>
      </c>
      <c r="W639" t="str">
        <f t="shared" si="84"/>
        <v>{ id:"warchest", illustrator:"Lynell Ingram" },</v>
      </c>
    </row>
    <row r="640" spans="1:23" x14ac:dyDescent="0.25">
      <c r="A640" t="s">
        <v>3903</v>
      </c>
      <c r="B640">
        <f t="shared" si="89"/>
        <v>37</v>
      </c>
      <c r="C640">
        <f t="shared" si="85"/>
        <v>76</v>
      </c>
      <c r="E640" t="str">
        <f t="shared" si="87"/>
        <v>/images/6/65/Merchant_ShipArt.jpg</v>
      </c>
      <c r="G640" t="s">
        <v>4026</v>
      </c>
      <c r="H640" t="s">
        <v>3985</v>
      </c>
      <c r="J640" t="s">
        <v>4132</v>
      </c>
      <c r="K640" t="s">
        <v>4265</v>
      </c>
      <c r="L640" t="str">
        <f t="shared" si="92"/>
        <v>/images/a/a3/TrailArt.jpg</v>
      </c>
      <c r="O640">
        <f t="shared" si="88"/>
        <v>7</v>
      </c>
      <c r="P640">
        <f t="shared" si="91"/>
        <v>5</v>
      </c>
      <c r="S640" t="str">
        <f>INDEX(Illustrators!C:C,MATCH(SUBSTITUTE(LOWER(H640)," ",""),Illustrators!G:G,0))</f>
        <v>Marcel-André Casasola Merkle</v>
      </c>
      <c r="W640" t="str">
        <f t="shared" si="84"/>
        <v>{ id:"trail", illustrator:"Marcel-André Casasola Merkle" },</v>
      </c>
    </row>
    <row r="641" spans="1:23" x14ac:dyDescent="0.25">
      <c r="A641" t="s">
        <v>3904</v>
      </c>
      <c r="B641">
        <f t="shared" si="89"/>
        <v>32</v>
      </c>
      <c r="C641">
        <f t="shared" si="85"/>
        <v>66</v>
      </c>
      <c r="E641" t="str">
        <f t="shared" si="87"/>
        <v>/images/7/79/TreasuryArt.jpg</v>
      </c>
      <c r="H641" t="s">
        <v>3986</v>
      </c>
      <c r="J641" t="s">
        <v>4133</v>
      </c>
      <c r="K641" t="s">
        <v>4272</v>
      </c>
      <c r="L641" t="str">
        <f t="shared" si="92"/>
        <v>/images/b/b3/WeaverArt.jpg</v>
      </c>
      <c r="O641">
        <f t="shared" si="88"/>
        <v>11</v>
      </c>
      <c r="P641">
        <f t="shared" si="91"/>
        <v>6</v>
      </c>
      <c r="S641" t="str">
        <f>INDEX(Illustrators!C:C,MATCH(SUBSTITUTE(LOWER(H641)," ",""),Illustrators!G:G,0))</f>
        <v>Marcel-André Casasola Merkle</v>
      </c>
      <c r="W641" t="str">
        <f t="shared" si="84"/>
        <v>{ id:"weaver", illustrator:"Marcel-André Casasola Merkle" },</v>
      </c>
    </row>
    <row r="642" spans="1:23" x14ac:dyDescent="0.25">
      <c r="A642" t="s">
        <v>3905</v>
      </c>
      <c r="B642">
        <f t="shared" si="89"/>
        <v>34</v>
      </c>
      <c r="C642">
        <f t="shared" si="85"/>
        <v>64</v>
      </c>
      <c r="E642" t="str">
        <f t="shared" si="87"/>
        <v>/images/e/e6/ApothecaryArt.jpg</v>
      </c>
      <c r="H642" t="s">
        <v>3987</v>
      </c>
      <c r="J642" t="s">
        <v>3983</v>
      </c>
      <c r="K642" t="s">
        <v>4266</v>
      </c>
      <c r="L642" t="str">
        <f t="shared" si="92"/>
        <v>/images/b/be/BerserkerArt.jpg</v>
      </c>
      <c r="O642">
        <f t="shared" si="88"/>
        <v>9</v>
      </c>
      <c r="P642">
        <f t="shared" si="91"/>
        <v>9</v>
      </c>
      <c r="S642" t="str">
        <f>INDEX(Illustrators!C:C,MATCH(SUBSTITUTE(LOWER(H642)," ",""),Illustrators!G:G,0))</f>
        <v>Julien Delval</v>
      </c>
      <c r="W642" t="str">
        <f t="shared" si="84"/>
        <v>{ id:"berserker", illustrator:"Julien Delval" },</v>
      </c>
    </row>
    <row r="643" spans="1:23" x14ac:dyDescent="0.25">
      <c r="A643" t="s">
        <v>3906</v>
      </c>
      <c r="B643">
        <f t="shared" si="89"/>
        <v>30</v>
      </c>
      <c r="C643">
        <f t="shared" si="85"/>
        <v>56</v>
      </c>
      <c r="E643" t="str">
        <f t="shared" si="87"/>
        <v>/images/0/0a/ExpandArt.jpg</v>
      </c>
      <c r="F643" t="s">
        <v>2164</v>
      </c>
      <c r="H643" t="s">
        <v>3988</v>
      </c>
      <c r="J643" t="s">
        <v>4134</v>
      </c>
      <c r="K643" t="s">
        <v>4271</v>
      </c>
      <c r="L643" t="str">
        <f t="shared" si="92"/>
        <v>/images/8/84/CauldronArt.jpg</v>
      </c>
      <c r="O643">
        <f t="shared" si="88"/>
        <v>8</v>
      </c>
      <c r="P643">
        <f t="shared" si="91"/>
        <v>8</v>
      </c>
      <c r="S643" t="str">
        <f>INDEX(Illustrators!C:C,MATCH(SUBSTITUTE(LOWER(H643)," ",""),Illustrators!G:G,0))</f>
        <v>Garret DeChellis</v>
      </c>
      <c r="W643" t="str">
        <f t="shared" ref="W643:W706" si="93">IFERROR("{ id:"""&amp;H643&amp;""", illustrator:"""&amp;S643&amp;""" },","")</f>
        <v>{ id:"cauldron", illustrator:"Garret DeChellis" },</v>
      </c>
    </row>
    <row r="644" spans="1:23" x14ac:dyDescent="0.25">
      <c r="A644" t="s">
        <v>3907</v>
      </c>
      <c r="B644">
        <f t="shared" si="89"/>
        <v>35</v>
      </c>
      <c r="C644">
        <f t="shared" si="85"/>
        <v>72</v>
      </c>
      <c r="E644" t="str">
        <f t="shared" si="87"/>
        <v>/images/5/5a/Bag_Of_GoldArt.jpg</v>
      </c>
      <c r="H644" t="s">
        <v>3989</v>
      </c>
      <c r="I644" s="3" t="s">
        <v>4202</v>
      </c>
      <c r="J644" t="s">
        <v>4135</v>
      </c>
      <c r="K644" t="s">
        <v>4267</v>
      </c>
      <c r="L644" t="str">
        <f t="shared" si="92"/>
        <v>/images/0/0b/Guard_DogArt.jpg</v>
      </c>
      <c r="O644">
        <f t="shared" si="88"/>
        <v>14</v>
      </c>
      <c r="P644">
        <f t="shared" si="91"/>
        <v>8</v>
      </c>
      <c r="S644" t="str">
        <f>INDEX(Illustrators!C:C,MATCH(SUBSTITUTE(LOWER(H644)," ",""),Illustrators!G:G,0))</f>
        <v>Julien Delval</v>
      </c>
      <c r="W644" t="str">
        <f t="shared" si="93"/>
        <v>{ id:"guarddog", illustrator:"Julien Delval" },</v>
      </c>
    </row>
    <row r="645" spans="1:23" x14ac:dyDescent="0.25">
      <c r="A645" t="s">
        <v>3908</v>
      </c>
      <c r="B645">
        <f t="shared" si="89"/>
        <v>30</v>
      </c>
      <c r="C645">
        <f t="shared" ref="C645:C670" si="94">FIND(".jpg",A645,B645)+3</f>
        <v>62</v>
      </c>
      <c r="E645" t="str">
        <f t="shared" si="87"/>
        <v>/images/6/67/DiademArt.jpg</v>
      </c>
      <c r="H645" t="s">
        <v>3990</v>
      </c>
      <c r="I645" s="3" t="s">
        <v>4139</v>
      </c>
      <c r="J645" t="s">
        <v>4136</v>
      </c>
      <c r="K645" t="s">
        <v>4270</v>
      </c>
      <c r="L645" t="str">
        <f t="shared" si="92"/>
        <v>/images/2/26/NomadsArt.jpg</v>
      </c>
      <c r="O645">
        <f t="shared" si="88"/>
        <v>7</v>
      </c>
      <c r="P645">
        <f t="shared" si="91"/>
        <v>6</v>
      </c>
      <c r="S645" t="str">
        <f>INDEX(Illustrators!C:C,MATCH(SUBSTITUTE(LOWER(H645)," ",""),Illustrators!G:G,0))</f>
        <v>Marcel-André Casasola Merkle</v>
      </c>
      <c r="W645" t="str">
        <f t="shared" si="93"/>
        <v>{ id:"nomads", illustrator:"Marcel-André Casasola Merkle" },</v>
      </c>
    </row>
    <row r="646" spans="1:23" x14ac:dyDescent="0.25">
      <c r="A646" t="s">
        <v>3909</v>
      </c>
      <c r="B646">
        <f t="shared" si="89"/>
        <v>34</v>
      </c>
      <c r="C646">
        <f t="shared" si="94"/>
        <v>64</v>
      </c>
      <c r="E646" t="str">
        <f t="shared" si="87"/>
        <v>/images/6/6b/Fools_GoldArt.jpg</v>
      </c>
      <c r="H646" t="s">
        <v>3991</v>
      </c>
      <c r="J646" t="s">
        <v>3984</v>
      </c>
      <c r="K646" t="s">
        <v>4269</v>
      </c>
      <c r="L646" t="str">
        <f t="shared" si="92"/>
        <v>/images/7/7a/SoukArt.jpg</v>
      </c>
      <c r="O646">
        <f t="shared" si="88"/>
        <v>4</v>
      </c>
      <c r="P646">
        <f t="shared" si="91"/>
        <v>4</v>
      </c>
      <c r="S646" t="str">
        <f>INDEX(Illustrators!C:C,MATCH(SUBSTITUTE(LOWER(H646)," ",""),Illustrators!G:G,0))</f>
        <v>Garret DeChellis</v>
      </c>
      <c r="W646" t="str">
        <f t="shared" si="93"/>
        <v>{ id:"souk", illustrator:"Garret DeChellis" },</v>
      </c>
    </row>
    <row r="647" spans="1:23" x14ac:dyDescent="0.25">
      <c r="A647" t="s">
        <v>3910</v>
      </c>
      <c r="B647">
        <f t="shared" si="89"/>
        <v>30</v>
      </c>
      <c r="C647">
        <f t="shared" si="94"/>
        <v>56</v>
      </c>
      <c r="E647" t="str">
        <f t="shared" ref="E647:E670" si="95">SUBSTITUTE(RIGHT(LEFT(A647,C647),LEN(LEFT(A647,C647))-B647),"/thumb","")</f>
        <v>/images/3/3a/SpoilsArt.jpg</v>
      </c>
      <c r="H647" t="s">
        <v>3992</v>
      </c>
      <c r="I647" s="3" t="s">
        <v>4203</v>
      </c>
      <c r="J647" t="s">
        <v>4137</v>
      </c>
      <c r="K647" t="s">
        <v>4268</v>
      </c>
      <c r="L647" t="str">
        <f t="shared" si="92"/>
        <v>/images/4/41/WheelwrightArt.jpg</v>
      </c>
      <c r="O647">
        <f t="shared" si="88"/>
        <v>9</v>
      </c>
      <c r="P647">
        <f t="shared" si="91"/>
        <v>11</v>
      </c>
      <c r="S647" t="str">
        <f>INDEX(Illustrators!C:C,MATCH(SUBSTITUTE(LOWER(H647)," ",""),Illustrators!G:G,0))</f>
        <v>Elisa Cella</v>
      </c>
      <c r="W647" t="str">
        <f t="shared" si="93"/>
        <v>{ id:"wheelwright", illustrator:"Elisa Cella" },</v>
      </c>
    </row>
    <row r="648" spans="1:23" x14ac:dyDescent="0.25">
      <c r="A648" t="s">
        <v>3911</v>
      </c>
      <c r="B648">
        <f t="shared" si="89"/>
        <v>35</v>
      </c>
      <c r="C648">
        <f t="shared" si="94"/>
        <v>66</v>
      </c>
      <c r="E648" t="str">
        <f t="shared" si="95"/>
        <v>/images/2/24/CounterfeitArt.jpg</v>
      </c>
      <c r="H648" t="s">
        <v>3993</v>
      </c>
      <c r="I648" s="3" t="s">
        <v>4204</v>
      </c>
      <c r="J648" t="s">
        <v>4138</v>
      </c>
      <c r="K648" t="s">
        <v>4274</v>
      </c>
      <c r="L648" t="str">
        <f t="shared" si="92"/>
        <v>/images/2/21/Witch%27s_HutArt.jpg</v>
      </c>
      <c r="O648">
        <f t="shared" si="88"/>
        <v>18</v>
      </c>
      <c r="P648">
        <f t="shared" si="91"/>
        <v>9</v>
      </c>
      <c r="S648" t="str">
        <f>INDEX(Illustrators!C:C,MATCH(SUBSTITUTE(LOWER(H648)," ",""),Illustrators!G:G,0))</f>
        <v>Julien Delval</v>
      </c>
      <c r="W648" t="str">
        <f t="shared" si="93"/>
        <v>{ id:"witchshut", illustrator:"Julien Delval" },</v>
      </c>
    </row>
    <row r="649" spans="1:23" x14ac:dyDescent="0.25">
      <c r="A649" t="s">
        <v>3912</v>
      </c>
      <c r="B649">
        <f t="shared" si="89"/>
        <v>29</v>
      </c>
      <c r="C649">
        <f t="shared" si="94"/>
        <v>54</v>
      </c>
      <c r="E649" t="str">
        <f t="shared" si="95"/>
        <v>/images/a/a1/PlazaArt.jpg</v>
      </c>
      <c r="F649" t="s">
        <v>2164</v>
      </c>
      <c r="G649" t="s">
        <v>4025</v>
      </c>
      <c r="H649" s="3" t="s">
        <v>3994</v>
      </c>
      <c r="J649" t="s">
        <v>4050</v>
      </c>
      <c r="K649" s="2" t="s">
        <v>4336</v>
      </c>
      <c r="L649" t="str">
        <f t="shared" si="92"/>
        <v>/images/1/1a/BaubleArt.jpg</v>
      </c>
      <c r="O649">
        <f t="shared" si="88"/>
        <v>7</v>
      </c>
      <c r="P649">
        <f t="shared" si="91"/>
        <v>6</v>
      </c>
      <c r="S649" t="str">
        <f>INDEX(Illustrators!C:C,MATCH(SUBSTITUTE(LOWER(H649)," ",""),Illustrators!G:G,0))</f>
        <v>Ryan Laukat</v>
      </c>
      <c r="W649" t="str">
        <f t="shared" si="93"/>
        <v>{ id:"bauble", illustrator:"Ryan Laukat" },</v>
      </c>
    </row>
    <row r="650" spans="1:23" x14ac:dyDescent="0.25">
      <c r="A650" t="s">
        <v>3913</v>
      </c>
      <c r="B650">
        <f t="shared" si="89"/>
        <v>41</v>
      </c>
      <c r="C650">
        <f t="shared" si="94"/>
        <v>78</v>
      </c>
      <c r="E650" t="str">
        <f t="shared" si="95"/>
        <v>/images/4/43/Coin_of_the_RealmArt.jpg</v>
      </c>
      <c r="H650" s="3" t="s">
        <v>3995</v>
      </c>
      <c r="J650" t="s">
        <v>4051</v>
      </c>
      <c r="K650" s="2" t="s">
        <v>4292</v>
      </c>
      <c r="L650" t="str">
        <f t="shared" si="92"/>
        <v>/images/4/41/SycophantArt.jpg</v>
      </c>
      <c r="O650">
        <f t="shared" si="88"/>
        <v>10</v>
      </c>
      <c r="P650">
        <f t="shared" si="91"/>
        <v>9</v>
      </c>
      <c r="S650" t="str">
        <f>INDEX(Illustrators!C:C,MATCH(SUBSTITUTE(LOWER(H650)," ",""),Illustrators!G:G,0))</f>
        <v>Elisa Cella</v>
      </c>
      <c r="W650" t="str">
        <f t="shared" si="93"/>
        <v>{ id:"sycophant", illustrator:"Elisa Cella" },</v>
      </c>
    </row>
    <row r="651" spans="1:23" x14ac:dyDescent="0.25">
      <c r="A651" t="s">
        <v>3914</v>
      </c>
      <c r="B651">
        <f t="shared" si="89"/>
        <v>33</v>
      </c>
      <c r="C651">
        <f t="shared" si="94"/>
        <v>62</v>
      </c>
      <c r="E651" t="str">
        <f t="shared" si="95"/>
        <v>/images/0/09/DuplicateArt.jpg</v>
      </c>
      <c r="H651" s="3" t="s">
        <v>3996</v>
      </c>
      <c r="J651" t="s">
        <v>4055</v>
      </c>
      <c r="K651" s="2" t="s">
        <v>4286</v>
      </c>
      <c r="L651" t="str">
        <f t="shared" si="92"/>
        <v>/images/c/cf/TownsfolkArt.jpg</v>
      </c>
      <c r="O651">
        <f t="shared" si="88"/>
        <v>8</v>
      </c>
      <c r="P651">
        <f t="shared" si="91"/>
        <v>9</v>
      </c>
      <c r="S651" t="str">
        <f>INDEX(Illustrators!C:C,MATCH(SUBSTITUTE(LOWER(H651)," ",""),Illustrators!G:G,0))</f>
        <v>Julien Delval</v>
      </c>
      <c r="W651" t="str">
        <f t="shared" si="93"/>
        <v>{ id:"townsfolk", illustrator:"Julien Delval" },</v>
      </c>
    </row>
    <row r="652" spans="1:23" x14ac:dyDescent="0.25">
      <c r="A652" t="s">
        <v>3915</v>
      </c>
      <c r="B652">
        <f t="shared" si="89"/>
        <v>29</v>
      </c>
      <c r="C652">
        <f t="shared" si="94"/>
        <v>54</v>
      </c>
      <c r="E652" t="str">
        <f t="shared" si="95"/>
        <v>/images/9/93/RelicArt.jpg</v>
      </c>
      <c r="H652" s="3" t="s">
        <v>4080</v>
      </c>
      <c r="I652" s="3" t="s">
        <v>4142</v>
      </c>
      <c r="J652" t="s">
        <v>4052</v>
      </c>
      <c r="K652" t="s">
        <v>4289</v>
      </c>
      <c r="L652" t="str">
        <f t="shared" si="92"/>
        <v>/images/f/fb/Town_CrierArt.jpg</v>
      </c>
      <c r="O652">
        <f t="shared" si="88"/>
        <v>16</v>
      </c>
      <c r="P652">
        <f t="shared" si="91"/>
        <v>9</v>
      </c>
      <c r="S652" t="str">
        <f>INDEX(Illustrators!C:C,MATCH(SUBSTITUTE(LOWER(H652)," ",""),Illustrators!G:G,0))</f>
        <v>Julien Delval</v>
      </c>
      <c r="W652" t="str">
        <f t="shared" si="93"/>
        <v>{ id:"towncrier", illustrator:"Julien Delval" },</v>
      </c>
    </row>
    <row r="653" spans="1:23" x14ac:dyDescent="0.25">
      <c r="A653" t="s">
        <v>3916</v>
      </c>
      <c r="B653">
        <f t="shared" si="89"/>
        <v>43</v>
      </c>
      <c r="C653">
        <f t="shared" si="94"/>
        <v>80</v>
      </c>
      <c r="E653" t="str">
        <f t="shared" si="95"/>
        <v>/images/d/d2/Farmers%27_MarketArt.jpg</v>
      </c>
      <c r="H653" s="3" t="s">
        <v>4081</v>
      </c>
      <c r="I653" s="3" t="s">
        <v>4284</v>
      </c>
      <c r="J653" t="s">
        <v>4082</v>
      </c>
      <c r="K653" t="s">
        <v>4290</v>
      </c>
      <c r="L653" t="str">
        <f t="shared" si="92"/>
        <v>/images/4/49/BlacksmithArt.jpg</v>
      </c>
      <c r="O653">
        <f t="shared" si="88"/>
        <v>7</v>
      </c>
      <c r="P653">
        <f t="shared" si="91"/>
        <v>10</v>
      </c>
      <c r="S653" t="str">
        <f>INDEX(Illustrators!C:C,MATCH(SUBSTITUTE(LOWER(H653)," ",""),Illustrators!G:G,0))</f>
        <v>Julien Delval</v>
      </c>
      <c r="W653" t="str">
        <f t="shared" si="93"/>
        <v>{ id:"blacksmith", illustrator:"Julien Delval" },</v>
      </c>
    </row>
    <row r="654" spans="1:23" x14ac:dyDescent="0.25">
      <c r="A654" t="s">
        <v>3917</v>
      </c>
      <c r="B654">
        <f t="shared" si="89"/>
        <v>29</v>
      </c>
      <c r="C654">
        <f t="shared" si="94"/>
        <v>54</v>
      </c>
      <c r="E654" t="str">
        <f t="shared" si="95"/>
        <v>/images/2/2c/ForumArt.jpg</v>
      </c>
      <c r="H654" s="3" t="s">
        <v>4333</v>
      </c>
      <c r="J654" t="s">
        <v>4112</v>
      </c>
      <c r="K654" t="s">
        <v>4311</v>
      </c>
      <c r="L654" t="str">
        <f t="shared" si="92"/>
        <v>/images/0/05/MillerArt.jpg</v>
      </c>
      <c r="O654">
        <f t="shared" ref="O654:O717" si="96">LEN(J654)</f>
        <v>7</v>
      </c>
      <c r="P654">
        <f t="shared" si="91"/>
        <v>6</v>
      </c>
      <c r="S654" t="str">
        <f>INDEX(Illustrators!C:C,MATCH(SUBSTITUTE(LOWER(H654)," ",""),Illustrators!G:G,0))</f>
        <v>Julien Delval</v>
      </c>
      <c r="W654" t="str">
        <f t="shared" si="93"/>
        <v>{ id:"miller", illustrator:"Julien Delval" },</v>
      </c>
    </row>
    <row r="655" spans="1:23" x14ac:dyDescent="0.25">
      <c r="A655" t="s">
        <v>3918</v>
      </c>
      <c r="B655">
        <f t="shared" si="89"/>
        <v>28</v>
      </c>
      <c r="C655">
        <f t="shared" si="94"/>
        <v>52</v>
      </c>
      <c r="E655" t="str">
        <f t="shared" si="95"/>
        <v>/images/2/2e/IdolArt.jpg</v>
      </c>
      <c r="H655" s="3" t="s">
        <v>4334</v>
      </c>
      <c r="J655" t="s">
        <v>4114</v>
      </c>
      <c r="K655" t="s">
        <v>4312</v>
      </c>
      <c r="L655" t="str">
        <f t="shared" si="92"/>
        <v>/images/c/cc/ElderArt.jpg</v>
      </c>
      <c r="O655">
        <f t="shared" si="96"/>
        <v>5</v>
      </c>
      <c r="P655">
        <f t="shared" si="91"/>
        <v>5</v>
      </c>
      <c r="S655" t="str">
        <f>INDEX(Illustrators!C:C,MATCH(SUBSTITUTE(LOWER(H655)," ",""),Illustrators!G:G,0))</f>
        <v>Julien Delval</v>
      </c>
      <c r="W655" t="str">
        <f t="shared" si="93"/>
        <v>{ id:"elder", illustrator:"Julien Delval" },</v>
      </c>
    </row>
    <row r="656" spans="1:23" x14ac:dyDescent="0.25">
      <c r="A656" t="s">
        <v>3919</v>
      </c>
      <c r="B656">
        <f t="shared" si="89"/>
        <v>35</v>
      </c>
      <c r="C656">
        <f t="shared" si="94"/>
        <v>66</v>
      </c>
      <c r="E656" t="str">
        <f t="shared" si="95"/>
        <v>/images/b/b3/Secret_CaveArt.jpg</v>
      </c>
      <c r="H656" s="3" t="s">
        <v>3997</v>
      </c>
      <c r="J656" t="s">
        <v>4053</v>
      </c>
      <c r="K656" t="s">
        <v>4278</v>
      </c>
      <c r="L656" t="str">
        <f t="shared" si="92"/>
        <v>/images/2/29/AugursArt.jpg</v>
      </c>
      <c r="O656">
        <f t="shared" si="96"/>
        <v>7</v>
      </c>
      <c r="P656">
        <f t="shared" si="91"/>
        <v>6</v>
      </c>
      <c r="S656" t="str">
        <f>INDEX(Illustrators!C:C,MATCH(SUBSTITUTE(LOWER(H656)," ",""),Illustrators!G:G,0))</f>
        <v>Hans Krill</v>
      </c>
      <c r="W656" t="str">
        <f t="shared" si="93"/>
        <v>{ id:"augurs", illustrator:"Hans Krill" },</v>
      </c>
    </row>
    <row r="657" spans="1:23" x14ac:dyDescent="0.25">
      <c r="A657" t="s">
        <v>3920</v>
      </c>
      <c r="B657">
        <f t="shared" si="89"/>
        <v>34</v>
      </c>
      <c r="C657">
        <f t="shared" si="94"/>
        <v>64</v>
      </c>
      <c r="E657" t="str">
        <f t="shared" si="95"/>
        <v>/images/c/c2/Magic_LampArt.jpg</v>
      </c>
      <c r="H657" s="3" t="s">
        <v>4099</v>
      </c>
      <c r="I657" s="3" t="s">
        <v>4141</v>
      </c>
      <c r="J657" t="s">
        <v>4108</v>
      </c>
      <c r="K657" t="s">
        <v>4313</v>
      </c>
      <c r="L657" t="str">
        <f t="shared" si="92"/>
        <v>/images/e/e6/Herb_GathererArt.jpg</v>
      </c>
      <c r="O657">
        <f t="shared" si="96"/>
        <v>19</v>
      </c>
      <c r="P657">
        <f t="shared" si="91"/>
        <v>12</v>
      </c>
      <c r="S657" t="str">
        <f>INDEX(Illustrators!C:C,MATCH(SUBSTITUTE(LOWER(H657)," ",""),Illustrators!G:G,0))</f>
        <v>Hans Krill</v>
      </c>
      <c r="W657" t="str">
        <f t="shared" si="93"/>
        <v>{ id:"herbgatherer", illustrator:"Hans Krill" },</v>
      </c>
    </row>
    <row r="658" spans="1:23" x14ac:dyDescent="0.25">
      <c r="A658" t="s">
        <v>3921</v>
      </c>
      <c r="B658">
        <f t="shared" si="89"/>
        <v>30</v>
      </c>
      <c r="C658">
        <f t="shared" si="94"/>
        <v>56</v>
      </c>
      <c r="E658" t="str">
        <f t="shared" si="95"/>
        <v>/images/1/1a/BaubleArt.jpg</v>
      </c>
      <c r="H658" s="3" t="s">
        <v>4100</v>
      </c>
      <c r="J658" t="s">
        <v>4107</v>
      </c>
      <c r="K658" t="s">
        <v>4314</v>
      </c>
      <c r="L658" t="str">
        <f t="shared" si="92"/>
        <v>/images/5/53/AcolyteArt.jpg</v>
      </c>
      <c r="O658">
        <f t="shared" si="96"/>
        <v>7</v>
      </c>
      <c r="P658">
        <f t="shared" si="91"/>
        <v>7</v>
      </c>
      <c r="S658" t="str">
        <f>INDEX(Illustrators!C:C,MATCH(SUBSTITUTE(LOWER(H658)," ",""),Illustrators!G:G,0))</f>
        <v>Hans Krill</v>
      </c>
      <c r="W658" t="str">
        <f t="shared" si="93"/>
        <v>{ id:"acolyte", illustrator:"Hans Krill" },</v>
      </c>
    </row>
    <row r="659" spans="1:23" x14ac:dyDescent="0.25">
      <c r="A659" t="s">
        <v>3922</v>
      </c>
      <c r="B659">
        <f t="shared" si="89"/>
        <v>31</v>
      </c>
      <c r="C659">
        <f t="shared" si="94"/>
        <v>58</v>
      </c>
      <c r="E659" t="str">
        <f t="shared" si="95"/>
        <v>/images/3/3d/PageantArt.jpg</v>
      </c>
      <c r="H659" s="3" t="s">
        <v>4101</v>
      </c>
      <c r="J659" t="s">
        <v>4116</v>
      </c>
      <c r="K659" t="s">
        <v>4315</v>
      </c>
      <c r="L659" t="str">
        <f t="shared" si="92"/>
        <v>/images/b/b9/SorceressArt.jpg</v>
      </c>
      <c r="O659">
        <f t="shared" si="96"/>
        <v>18</v>
      </c>
      <c r="P659">
        <f t="shared" si="91"/>
        <v>9</v>
      </c>
      <c r="S659" t="str">
        <f>INDEX(Illustrators!C:C,MATCH(SUBSTITUTE(LOWER(H659)," ",""),Illustrators!G:G,0))</f>
        <v>Hans Krill</v>
      </c>
      <c r="W659" t="str">
        <f t="shared" si="93"/>
        <v>{ id:"sorceress", illustrator:"Hans Krill" },</v>
      </c>
    </row>
    <row r="660" spans="1:23" x14ac:dyDescent="0.25">
      <c r="A660" t="s">
        <v>3923</v>
      </c>
      <c r="B660">
        <f t="shared" si="89"/>
        <v>34</v>
      </c>
      <c r="C660">
        <f t="shared" si="94"/>
        <v>64</v>
      </c>
      <c r="E660" t="str">
        <f t="shared" si="95"/>
        <v>/images/3/32/InnovationArt.jpg</v>
      </c>
      <c r="H660" s="3" t="s">
        <v>4102</v>
      </c>
      <c r="J660" t="s">
        <v>4121</v>
      </c>
      <c r="K660" t="s">
        <v>4316</v>
      </c>
      <c r="L660" t="str">
        <f t="shared" si="92"/>
        <v>/images/b/bd/SibylArt.jpg</v>
      </c>
      <c r="O660">
        <f t="shared" si="96"/>
        <v>7</v>
      </c>
      <c r="P660">
        <f t="shared" si="91"/>
        <v>5</v>
      </c>
      <c r="S660" t="str">
        <f>INDEX(Illustrators!C:C,MATCH(SUBSTITUTE(LOWER(H660)," ",""),Illustrators!G:G,0))</f>
        <v>Hans Krill</v>
      </c>
      <c r="W660" t="str">
        <f t="shared" si="93"/>
        <v>{ id:"sibyl", illustrator:"Hans Krill" },</v>
      </c>
    </row>
    <row r="661" spans="1:23" x14ac:dyDescent="0.25">
      <c r="A661" t="s">
        <v>3924</v>
      </c>
      <c r="B661">
        <f t="shared" si="89"/>
        <v>30</v>
      </c>
      <c r="C661">
        <f t="shared" si="94"/>
        <v>56</v>
      </c>
      <c r="E661" t="str">
        <f t="shared" si="95"/>
        <v>/images/6/62/CopperArt.jpg</v>
      </c>
      <c r="H661" s="3" t="s">
        <v>3998</v>
      </c>
      <c r="J661" t="s">
        <v>4054</v>
      </c>
      <c r="K661" t="s">
        <v>4280</v>
      </c>
      <c r="L661" t="str">
        <f t="shared" si="92"/>
        <v>/images/9/92/ClashesArt.jpg</v>
      </c>
      <c r="O661">
        <f t="shared" si="96"/>
        <v>13</v>
      </c>
      <c r="P661">
        <f t="shared" si="91"/>
        <v>7</v>
      </c>
      <c r="S661" t="str">
        <f>INDEX(Illustrators!C:C,MATCH(SUBSTITUTE(LOWER(H661)," ",""),Illustrators!G:G,0))</f>
        <v>Harald Lieske</v>
      </c>
      <c r="W661" t="str">
        <f t="shared" si="93"/>
        <v>{ id:"clashes", illustrator:"Harald Lieske" },</v>
      </c>
    </row>
    <row r="662" spans="1:23" x14ac:dyDescent="0.25">
      <c r="A662" t="s">
        <v>3925</v>
      </c>
      <c r="B662">
        <f t="shared" si="89"/>
        <v>28</v>
      </c>
      <c r="C662">
        <f t="shared" si="94"/>
        <v>52</v>
      </c>
      <c r="E662" t="str">
        <f t="shared" si="95"/>
        <v>/images/9/93/GoldArt.jpg</v>
      </c>
      <c r="H662" s="3" t="s">
        <v>4095</v>
      </c>
      <c r="I662" s="3" t="s">
        <v>4143</v>
      </c>
      <c r="J662" t="s">
        <v>4109</v>
      </c>
      <c r="K662" t="s">
        <v>4317</v>
      </c>
      <c r="L662" t="str">
        <f t="shared" si="92"/>
        <v>/images/5/53/Battle_PlanArt.jpg</v>
      </c>
      <c r="O662">
        <f t="shared" si="96"/>
        <v>8</v>
      </c>
      <c r="P662">
        <f t="shared" si="91"/>
        <v>10</v>
      </c>
      <c r="S662" t="str">
        <f>INDEX(Illustrators!C:C,MATCH(SUBSTITUTE(LOWER(H662)," ",""),Illustrators!G:G,0))</f>
        <v>Harald Lieske</v>
      </c>
      <c r="W662" t="str">
        <f t="shared" si="93"/>
        <v>{ id:"battleplan", illustrator:"Harald Lieske" },</v>
      </c>
    </row>
    <row r="663" spans="1:23" x14ac:dyDescent="0.25">
      <c r="A663" t="s">
        <v>3926</v>
      </c>
      <c r="B663">
        <f t="shared" si="89"/>
        <v>32</v>
      </c>
      <c r="C663">
        <f t="shared" si="94"/>
        <v>60</v>
      </c>
      <c r="E663" t="str">
        <f t="shared" si="95"/>
        <v>/images/1/1a/PlatinumArt.jpg</v>
      </c>
      <c r="H663" s="3" t="s">
        <v>4096</v>
      </c>
      <c r="J663" t="s">
        <v>4110</v>
      </c>
      <c r="K663" t="s">
        <v>4318</v>
      </c>
      <c r="L663" t="str">
        <f t="shared" si="92"/>
        <v>/images/4/4b/ArcherArt.jpg</v>
      </c>
      <c r="O663">
        <f t="shared" si="96"/>
        <v>7</v>
      </c>
      <c r="P663">
        <f t="shared" si="91"/>
        <v>6</v>
      </c>
      <c r="S663" t="str">
        <f>INDEX(Illustrators!C:C,MATCH(SUBSTITUTE(LOWER(H663)," ",""),Illustrators!G:G,0))</f>
        <v>Harald Lieske</v>
      </c>
      <c r="W663" t="str">
        <f t="shared" si="93"/>
        <v>{ id:"archer", illustrator:"Harald Lieske" },</v>
      </c>
    </row>
    <row r="664" spans="1:23" x14ac:dyDescent="0.25">
      <c r="A664" t="s">
        <v>3927</v>
      </c>
      <c r="B664">
        <f t="shared" si="89"/>
        <v>30</v>
      </c>
      <c r="C664">
        <f t="shared" si="94"/>
        <v>56</v>
      </c>
      <c r="E664" t="str">
        <f t="shared" si="95"/>
        <v>/images/3/30/SilverArt.jpg</v>
      </c>
      <c r="H664" s="3" t="s">
        <v>4097</v>
      </c>
      <c r="J664" t="s">
        <v>4118</v>
      </c>
      <c r="K664" t="s">
        <v>4319</v>
      </c>
      <c r="L664" t="str">
        <f t="shared" si="92"/>
        <v>/images/c/c8/WarlordArt.jpg</v>
      </c>
      <c r="O664">
        <f t="shared" si="96"/>
        <v>18</v>
      </c>
      <c r="P664">
        <f t="shared" si="91"/>
        <v>7</v>
      </c>
      <c r="S664" t="str">
        <f>INDEX(Illustrators!C:C,MATCH(SUBSTITUTE(LOWER(H664)," ",""),Illustrators!G:G,0))</f>
        <v>Harald Lieske</v>
      </c>
      <c r="W664" t="str">
        <f t="shared" si="93"/>
        <v>{ id:"warlord", illustrator:"Harald Lieske" },</v>
      </c>
    </row>
    <row r="665" spans="1:23" x14ac:dyDescent="0.25">
      <c r="A665" t="s">
        <v>3928</v>
      </c>
      <c r="B665">
        <f t="shared" ref="B665:B670" si="97">FIND("src=""",A665)+LEN("src=""")-1</f>
        <v>29</v>
      </c>
      <c r="C665">
        <f t="shared" si="94"/>
        <v>60</v>
      </c>
      <c r="E665" t="str">
        <f t="shared" si="95"/>
        <v>/images/1/16/WharfArt.jpg</v>
      </c>
      <c r="H665" s="3" t="s">
        <v>4098</v>
      </c>
      <c r="J665" t="s">
        <v>4360</v>
      </c>
      <c r="K665" s="3" t="s">
        <v>4320</v>
      </c>
      <c r="L665" t="str">
        <f t="shared" si="92"/>
        <v>/images/7/7c/TerritoryArt.jpg</v>
      </c>
      <c r="O665">
        <f t="shared" si="96"/>
        <v>10</v>
      </c>
      <c r="P665">
        <f t="shared" si="91"/>
        <v>9</v>
      </c>
      <c r="S665" t="str">
        <f>INDEX(Illustrators!C:C,MATCH(SUBSTITUTE(LOWER(H665)," ",""),Illustrators!G:G,0))</f>
        <v>Harald Lieske</v>
      </c>
      <c r="W665" t="str">
        <f t="shared" si="93"/>
        <v>{ id:"territory", illustrator:"Harald Lieske" },</v>
      </c>
    </row>
    <row r="666" spans="1:23" x14ac:dyDescent="0.25">
      <c r="A666" t="s">
        <v>3929</v>
      </c>
      <c r="B666">
        <f t="shared" si="97"/>
        <v>33</v>
      </c>
      <c r="C666">
        <f t="shared" si="94"/>
        <v>62</v>
      </c>
      <c r="E666" t="str">
        <f t="shared" si="95"/>
        <v>/images/9/93/AlchemistArt.jpg</v>
      </c>
      <c r="H666" s="3" t="s">
        <v>3999</v>
      </c>
      <c r="J666" t="s">
        <v>4056</v>
      </c>
      <c r="K666" s="3" t="s">
        <v>4279</v>
      </c>
      <c r="L666" t="str">
        <f t="shared" si="92"/>
        <v>/images/1/13/FortsArt.jpg</v>
      </c>
      <c r="O666">
        <f t="shared" si="96"/>
        <v>14</v>
      </c>
      <c r="P666">
        <f t="shared" si="91"/>
        <v>5</v>
      </c>
      <c r="S666" t="str">
        <f>INDEX(Illustrators!C:C,MATCH(SUBSTITUTE(LOWER(H666)," ",""),Illustrators!G:G,0))</f>
        <v>Garret DeChellis</v>
      </c>
      <c r="W666" t="str">
        <f t="shared" si="93"/>
        <v>{ id:"forts", illustrator:"Garret DeChellis" },</v>
      </c>
    </row>
    <row r="667" spans="1:23" x14ac:dyDescent="0.25">
      <c r="A667" t="s">
        <v>3930</v>
      </c>
      <c r="B667">
        <f t="shared" si="97"/>
        <v>28</v>
      </c>
      <c r="C667">
        <f t="shared" si="94"/>
        <v>52</v>
      </c>
      <c r="E667" t="str">
        <f t="shared" si="95"/>
        <v>/images/3/3a/LoanArt.jpg</v>
      </c>
      <c r="H667" s="3" t="s">
        <v>4091</v>
      </c>
      <c r="J667" t="s">
        <v>4103</v>
      </c>
      <c r="K667" s="3" t="s">
        <v>4321</v>
      </c>
      <c r="L667" t="str">
        <f t="shared" si="92"/>
        <v>/images/9/9a/TentArt.jpg</v>
      </c>
      <c r="O667">
        <f t="shared" si="96"/>
        <v>5</v>
      </c>
      <c r="P667">
        <f t="shared" si="91"/>
        <v>4</v>
      </c>
      <c r="S667" t="str">
        <f>INDEX(Illustrators!C:C,MATCH(SUBSTITUTE(LOWER(H667)," ",""),Illustrators!G:G,0))</f>
        <v>Garret DeChellis</v>
      </c>
      <c r="W667" t="str">
        <f t="shared" si="93"/>
        <v>{ id:"tent", illustrator:"Garret DeChellis" },</v>
      </c>
    </row>
    <row r="668" spans="1:23" x14ac:dyDescent="0.25">
      <c r="A668" t="s">
        <v>3931</v>
      </c>
      <c r="B668">
        <f t="shared" si="97"/>
        <v>39</v>
      </c>
      <c r="C668">
        <f t="shared" si="94"/>
        <v>80</v>
      </c>
      <c r="E668" t="str">
        <f t="shared" si="95"/>
        <v>/images/3/38/Hunting_GroundsArt.jpg</v>
      </c>
      <c r="H668" s="3" t="s">
        <v>4092</v>
      </c>
      <c r="J668" t="s">
        <v>4067</v>
      </c>
      <c r="K668" s="3" t="s">
        <v>4322</v>
      </c>
      <c r="L668" t="str">
        <f t="shared" si="92"/>
        <v>/images/0/01/GarrisonArt.jpg</v>
      </c>
      <c r="O668">
        <f t="shared" si="96"/>
        <v>8</v>
      </c>
      <c r="P668">
        <f t="shared" si="91"/>
        <v>8</v>
      </c>
      <c r="S668" t="str">
        <f>INDEX(Illustrators!C:C,MATCH(SUBSTITUTE(LOWER(H668)," ",""),Illustrators!G:G,0))</f>
        <v>Garret DeChellis</v>
      </c>
      <c r="W668" t="str">
        <f t="shared" si="93"/>
        <v>{ id:"garrison", illustrator:"Garret DeChellis" },</v>
      </c>
    </row>
    <row r="669" spans="1:23" x14ac:dyDescent="0.25">
      <c r="A669" t="s">
        <v>3932</v>
      </c>
      <c r="B669">
        <f t="shared" si="97"/>
        <v>34</v>
      </c>
      <c r="C669">
        <f t="shared" si="94"/>
        <v>70</v>
      </c>
      <c r="E669" t="str">
        <f t="shared" si="95"/>
        <v>/images/f/f1/TournamentArt.jpg</v>
      </c>
      <c r="H669" s="3" t="s">
        <v>4093</v>
      </c>
      <c r="I669" t="s">
        <v>4140</v>
      </c>
      <c r="J669" t="s">
        <v>4123</v>
      </c>
      <c r="K669" s="3" t="s">
        <v>4323</v>
      </c>
      <c r="L669" t="str">
        <f t="shared" si="92"/>
        <v>/images/6/6e/Hill_FortArt.jpg</v>
      </c>
      <c r="O669">
        <f t="shared" si="96"/>
        <v>18</v>
      </c>
      <c r="P669">
        <f t="shared" si="91"/>
        <v>8</v>
      </c>
      <c r="S669" t="str">
        <f>INDEX(Illustrators!C:C,MATCH(SUBSTITUTE(LOWER(H669)," ",""),Illustrators!G:G,0))</f>
        <v>Garret DeChellis</v>
      </c>
      <c r="W669" t="str">
        <f t="shared" si="93"/>
        <v>{ id:"hillfort", illustrator:"Garret DeChellis" },</v>
      </c>
    </row>
    <row r="670" spans="1:23" x14ac:dyDescent="0.25">
      <c r="A670" t="s">
        <v>3933</v>
      </c>
      <c r="B670">
        <f t="shared" si="97"/>
        <v>29</v>
      </c>
      <c r="C670">
        <f t="shared" si="94"/>
        <v>54</v>
      </c>
      <c r="E670" t="str">
        <f t="shared" si="95"/>
        <v>/images/8/83/GoonsArt.jpg</v>
      </c>
      <c r="H670" s="3" t="s">
        <v>4094</v>
      </c>
      <c r="J670" t="s">
        <v>4122</v>
      </c>
      <c r="K670" s="3" t="s">
        <v>4324</v>
      </c>
      <c r="L670" t="str">
        <f t="shared" si="92"/>
        <v>/images/5/59/StrongholdArt.jpg</v>
      </c>
      <c r="O670">
        <f t="shared" si="96"/>
        <v>7</v>
      </c>
      <c r="P670">
        <f t="shared" si="91"/>
        <v>10</v>
      </c>
      <c r="S670" t="str">
        <f>INDEX(Illustrators!C:C,MATCH(SUBSTITUTE(LOWER(H670)," ",""),Illustrators!G:G,0))</f>
        <v>Garret DeChellis</v>
      </c>
      <c r="W670" t="str">
        <f t="shared" si="93"/>
        <v>{ id:"stronghold", illustrator:"Garret DeChellis" },</v>
      </c>
    </row>
    <row r="671" spans="1:23" x14ac:dyDescent="0.25">
      <c r="H671" s="3" t="s">
        <v>4000</v>
      </c>
      <c r="J671" t="s">
        <v>4057</v>
      </c>
      <c r="K671" s="3" t="s">
        <v>4293</v>
      </c>
      <c r="L671" t="str">
        <f t="shared" si="92"/>
        <v>/images/f/f7/ImporterArt.jpg</v>
      </c>
      <c r="O671">
        <f t="shared" si="96"/>
        <v>11</v>
      </c>
      <c r="P671">
        <f t="shared" si="91"/>
        <v>8</v>
      </c>
      <c r="S671" t="str">
        <f>INDEX(Illustrators!C:C,MATCH(SUBSTITUTE(LOWER(H671)," ",""),Illustrators!G:G,0))</f>
        <v>Jessi J</v>
      </c>
      <c r="W671" t="str">
        <f t="shared" si="93"/>
        <v>{ id:"importer", illustrator:"Jessi J" },</v>
      </c>
    </row>
    <row r="672" spans="1:23" x14ac:dyDescent="0.25">
      <c r="H672" s="3" t="s">
        <v>4001</v>
      </c>
      <c r="I672" s="3" t="s">
        <v>4285</v>
      </c>
      <c r="J672" t="s">
        <v>4058</v>
      </c>
      <c r="K672" s="3" t="s">
        <v>4287</v>
      </c>
      <c r="L672" t="str">
        <f t="shared" si="92"/>
        <v>/images/d/dd/Merchant_CampArt.jpg</v>
      </c>
      <c r="O672">
        <f t="shared" si="96"/>
        <v>17</v>
      </c>
      <c r="P672">
        <f t="shared" si="91"/>
        <v>12</v>
      </c>
      <c r="S672" t="str">
        <f>INDEX(Illustrators!C:C,MATCH(SUBSTITUTE(LOWER(H672)," ",""),Illustrators!G:G,0))</f>
        <v>Julien Delval</v>
      </c>
      <c r="W672" t="str">
        <f t="shared" si="93"/>
        <v>{ id:"merchantcamp", illustrator:"Julien Delval" },</v>
      </c>
    </row>
    <row r="673" spans="1:23" x14ac:dyDescent="0.25">
      <c r="A673" t="s">
        <v>3974</v>
      </c>
      <c r="B673">
        <f t="shared" ref="B673:B696" si="98">FIND("src=""",A673)+LEN("src=""")-1</f>
        <v>34</v>
      </c>
      <c r="C673">
        <f t="shared" ref="C673:C696" si="99">FIND(".jpg",A673,B673)+3</f>
        <v>59</v>
      </c>
      <c r="E673" t="str">
        <f t="shared" ref="E673:E696" si="100">SUBSTITUTE(RIGHT(LEFT(A673,C673),LEN(LEFT(A673,C673))-B673),"/thumb","")</f>
        <v>/images/7/77/AnvilArt.jpg</v>
      </c>
      <c r="H673" s="3" t="s">
        <v>4002</v>
      </c>
      <c r="J673" t="s">
        <v>4059</v>
      </c>
      <c r="K673" s="3" t="s">
        <v>4276</v>
      </c>
      <c r="L673" t="str">
        <f t="shared" si="92"/>
        <v>/images/6/60/OdysseysArt.jpg</v>
      </c>
      <c r="O673">
        <f t="shared" si="96"/>
        <v>8</v>
      </c>
      <c r="P673">
        <f t="shared" si="91"/>
        <v>8</v>
      </c>
      <c r="S673" t="str">
        <f>INDEX(Illustrators!C:C,MATCH(SUBSTITUTE(LOWER(H673)," ",""),Illustrators!G:G,0))</f>
        <v>Julien Delval</v>
      </c>
      <c r="W673" t="str">
        <f t="shared" si="93"/>
        <v>{ id:"odysseys", illustrator:"Julien Delval" },</v>
      </c>
    </row>
    <row r="674" spans="1:23" x14ac:dyDescent="0.25">
      <c r="A674" t="s">
        <v>3971</v>
      </c>
      <c r="B674">
        <f t="shared" si="98"/>
        <v>34</v>
      </c>
      <c r="C674">
        <f t="shared" si="99"/>
        <v>59</v>
      </c>
      <c r="E674" t="str">
        <f t="shared" si="100"/>
        <v>/images/b/b6/TiaraArt.jpg</v>
      </c>
      <c r="H674" s="3" t="s">
        <v>4087</v>
      </c>
      <c r="I674" s="3" t="s">
        <v>4144</v>
      </c>
      <c r="J674" t="s">
        <v>4104</v>
      </c>
      <c r="K674" s="3" t="s">
        <v>4328</v>
      </c>
      <c r="L674" t="str">
        <f t="shared" si="92"/>
        <v>/images/7/70/Old_MapArt.jpg</v>
      </c>
      <c r="O674">
        <f t="shared" si="96"/>
        <v>13</v>
      </c>
      <c r="P674">
        <f t="shared" si="91"/>
        <v>6</v>
      </c>
      <c r="S674" t="str">
        <f>INDEX(Illustrators!C:C,MATCH(SUBSTITUTE(LOWER(H674)," ",""),Illustrators!G:G,0))</f>
        <v>Julien Delval</v>
      </c>
      <c r="W674" t="str">
        <f t="shared" si="93"/>
        <v>{ id:"oldmap", illustrator:"Julien Delval" },</v>
      </c>
    </row>
    <row r="675" spans="1:23" x14ac:dyDescent="0.25">
      <c r="A675" t="s">
        <v>3972</v>
      </c>
      <c r="B675">
        <f t="shared" si="98"/>
        <v>34</v>
      </c>
      <c r="C675">
        <f t="shared" si="99"/>
        <v>59</v>
      </c>
      <c r="E675" t="str">
        <f t="shared" si="100"/>
        <v>/images/a/a1/ClerkArt.jpg</v>
      </c>
      <c r="H675" s="3" t="s">
        <v>4088</v>
      </c>
      <c r="J675" t="s">
        <v>4113</v>
      </c>
      <c r="K675" s="3" t="s">
        <v>4327</v>
      </c>
      <c r="L675" t="str">
        <f t="shared" si="92"/>
        <v>/images/8/8a/VoyageArt.jpg</v>
      </c>
      <c r="O675">
        <f t="shared" si="96"/>
        <v>6</v>
      </c>
      <c r="P675">
        <f t="shared" si="91"/>
        <v>6</v>
      </c>
      <c r="S675" t="str">
        <f>INDEX(Illustrators!C:C,MATCH(SUBSTITUTE(LOWER(H675)," ",""),Illustrators!G:G,0))</f>
        <v>Julien Delval</v>
      </c>
      <c r="W675" t="str">
        <f t="shared" si="93"/>
        <v>{ id:"voyage", illustrator:"Julien Delval" },</v>
      </c>
    </row>
    <row r="676" spans="1:23" x14ac:dyDescent="0.25">
      <c r="A676" t="s">
        <v>3973</v>
      </c>
      <c r="B676">
        <f t="shared" si="98"/>
        <v>39</v>
      </c>
      <c r="C676">
        <f t="shared" si="99"/>
        <v>69</v>
      </c>
      <c r="E676" t="str">
        <f t="shared" si="100"/>
        <v>/images/e/e2/InvestmentArt.jpg</v>
      </c>
      <c r="F676" t="s">
        <v>2164</v>
      </c>
      <c r="H676" s="3" t="s">
        <v>4089</v>
      </c>
      <c r="I676" s="3" t="s">
        <v>4129</v>
      </c>
      <c r="J676" t="s">
        <v>4117</v>
      </c>
      <c r="K676" s="3" t="s">
        <v>4326</v>
      </c>
      <c r="L676" t="str">
        <f t="shared" si="92"/>
        <v>/images/1/11/Sunken_TreasureArt.jpg</v>
      </c>
      <c r="O676">
        <f t="shared" si="96"/>
        <v>15</v>
      </c>
      <c r="P676">
        <f t="shared" si="91"/>
        <v>14</v>
      </c>
      <c r="S676" t="str">
        <f>INDEX(Illustrators!C:C,MATCH(SUBSTITUTE(LOWER(H676)," ",""),Illustrators!G:G,0))</f>
        <v>Julien Delval</v>
      </c>
      <c r="W676" t="str">
        <f t="shared" si="93"/>
        <v>{ id:"sunkentreasure", illustrator:"Julien Delval" },</v>
      </c>
    </row>
    <row r="677" spans="1:23" x14ac:dyDescent="0.25">
      <c r="A677" t="s">
        <v>3975</v>
      </c>
      <c r="B677">
        <f t="shared" si="98"/>
        <v>38</v>
      </c>
      <c r="C677">
        <f t="shared" si="99"/>
        <v>67</v>
      </c>
      <c r="E677" t="str">
        <f t="shared" si="100"/>
        <v>/images/0/0d/CharlatanArt.jpg</v>
      </c>
      <c r="H677" s="3" t="s">
        <v>4090</v>
      </c>
      <c r="I677" s="3" t="s">
        <v>4145</v>
      </c>
      <c r="J677" t="s">
        <v>4119</v>
      </c>
      <c r="K677" s="3" t="s">
        <v>4325</v>
      </c>
      <c r="L677" t="str">
        <f t="shared" si="92"/>
        <v>/images/c/c0/Distant_ShoreArt.jpg</v>
      </c>
      <c r="O677">
        <f t="shared" si="96"/>
        <v>15</v>
      </c>
      <c r="P677">
        <f t="shared" si="91"/>
        <v>12</v>
      </c>
      <c r="S677" t="str">
        <f>INDEX(Illustrators!C:C,MATCH(SUBSTITUTE(LOWER(H677)," ",""),Illustrators!G:G,0))</f>
        <v>Julien Delval</v>
      </c>
      <c r="W677" t="str">
        <f t="shared" si="93"/>
        <v>{ id:"distantshore", illustrator:"Julien Delval" },</v>
      </c>
    </row>
    <row r="678" spans="1:23" x14ac:dyDescent="0.25">
      <c r="A678" t="s">
        <v>3976</v>
      </c>
      <c r="B678">
        <f t="shared" si="98"/>
        <v>39</v>
      </c>
      <c r="C678">
        <f t="shared" si="99"/>
        <v>69</v>
      </c>
      <c r="E678" t="str">
        <f t="shared" si="100"/>
        <v>/images/f/f6/CollectionArt.jpg</v>
      </c>
      <c r="H678" s="3" t="s">
        <v>4003</v>
      </c>
      <c r="J678" t="s">
        <v>4060</v>
      </c>
      <c r="K678" s="3" t="s">
        <v>4291</v>
      </c>
      <c r="L678" t="str">
        <f t="shared" si="92"/>
        <v>/images/1/1c/SentinelArt.jpg</v>
      </c>
      <c r="O678">
        <f t="shared" si="96"/>
        <v>8</v>
      </c>
      <c r="P678">
        <f t="shared" si="91"/>
        <v>8</v>
      </c>
      <c r="S678" t="str">
        <f>INDEX(Illustrators!C:C,MATCH(SUBSTITUTE(LOWER(H678)," ",""),Illustrators!G:G,0))</f>
        <v>Brian Brinlee</v>
      </c>
      <c r="W678" t="str">
        <f t="shared" si="93"/>
        <v>{ id:"sentinel", illustrator:"Brian Brinlee" },</v>
      </c>
    </row>
    <row r="679" spans="1:23" x14ac:dyDescent="0.25">
      <c r="A679" t="s">
        <v>3977</v>
      </c>
      <c r="B679">
        <f t="shared" si="98"/>
        <v>41</v>
      </c>
      <c r="C679">
        <f t="shared" si="99"/>
        <v>73</v>
      </c>
      <c r="E679" t="str">
        <f t="shared" si="100"/>
        <v>/images/3/38/Crystal_BallArt.jpg</v>
      </c>
      <c r="H679" s="3" t="s">
        <v>4004</v>
      </c>
      <c r="J679" t="s">
        <v>4106</v>
      </c>
      <c r="K679" s="3" t="s">
        <v>4282</v>
      </c>
      <c r="L679" t="str">
        <f t="shared" si="92"/>
        <v>/images/4/44/UnderlingArt.jpg</v>
      </c>
      <c r="O679">
        <f t="shared" si="96"/>
        <v>10</v>
      </c>
      <c r="P679">
        <f t="shared" si="91"/>
        <v>9</v>
      </c>
      <c r="S679" t="str">
        <f>INDEX(Illustrators!C:C,MATCH(SUBSTITUTE(LOWER(H679)," ",""),Illustrators!G:G,0))</f>
        <v>Claus Stephan</v>
      </c>
      <c r="W679" t="str">
        <f t="shared" si="93"/>
        <v>{ id:"underling", illustrator:"Claus Stephan" },</v>
      </c>
    </row>
    <row r="680" spans="1:23" x14ac:dyDescent="0.25">
      <c r="A680" t="s">
        <v>3978</v>
      </c>
      <c r="B680">
        <f t="shared" si="98"/>
        <v>36</v>
      </c>
      <c r="C680">
        <f t="shared" si="99"/>
        <v>63</v>
      </c>
      <c r="E680" t="str">
        <f t="shared" si="100"/>
        <v>/images/4/4b/MagnateArt.jpg</v>
      </c>
      <c r="H680" s="3" t="s">
        <v>4005</v>
      </c>
      <c r="J680" t="s">
        <v>4061</v>
      </c>
      <c r="K680" s="3" t="s">
        <v>4277</v>
      </c>
      <c r="L680" t="str">
        <f t="shared" si="92"/>
        <v>/images/c/c3/WizardsArt.jpg</v>
      </c>
      <c r="O680">
        <f t="shared" si="96"/>
        <v>9</v>
      </c>
      <c r="P680">
        <f t="shared" si="91"/>
        <v>7</v>
      </c>
      <c r="S680" t="str">
        <f>INDEX(Illustrators!C:C,MATCH(SUBSTITUTE(LOWER(H680)," ",""),Illustrators!G:G,0))</f>
        <v>Harald Lieske</v>
      </c>
      <c r="W680" t="str">
        <f t="shared" si="93"/>
        <v>{ id:"wizards", illustrator:"Harald Lieske" },</v>
      </c>
    </row>
    <row r="681" spans="1:23" x14ac:dyDescent="0.25">
      <c r="A681" t="s">
        <v>3979</v>
      </c>
      <c r="B681">
        <f t="shared" si="98"/>
        <v>38</v>
      </c>
      <c r="C681">
        <f t="shared" si="99"/>
        <v>67</v>
      </c>
      <c r="E681" t="str">
        <f t="shared" si="100"/>
        <v>/images/0/09/War_ChestArt.jpg</v>
      </c>
      <c r="H681" s="3" t="s">
        <v>4083</v>
      </c>
      <c r="J681" t="s">
        <v>4105</v>
      </c>
      <c r="K681" t="s">
        <v>4329</v>
      </c>
      <c r="L681" t="str">
        <f t="shared" si="92"/>
        <v>/images/3/3c/StudentArt.jpg</v>
      </c>
      <c r="O681">
        <f t="shared" si="96"/>
        <v>17</v>
      </c>
      <c r="P681">
        <f t="shared" si="91"/>
        <v>7</v>
      </c>
      <c r="S681" t="str">
        <f>INDEX(Illustrators!C:C,MATCH(SUBSTITUTE(LOWER(H681)," ",""),Illustrators!G:G,0))</f>
        <v>Harald Lieske</v>
      </c>
      <c r="W681" t="str">
        <f t="shared" si="93"/>
        <v>{ id:"student", illustrator:"Harald Lieske" },</v>
      </c>
    </row>
    <row r="682" spans="1:23" x14ac:dyDescent="0.25">
      <c r="A682" t="s">
        <v>4187</v>
      </c>
      <c r="B682">
        <f t="shared" si="98"/>
        <v>38</v>
      </c>
      <c r="C682">
        <f t="shared" si="99"/>
        <v>67</v>
      </c>
      <c r="E682" t="str">
        <f t="shared" si="100"/>
        <v>/images/c/cf/TownsfolkArt.jpg</v>
      </c>
      <c r="H682" s="3" t="s">
        <v>4084</v>
      </c>
      <c r="J682" t="s">
        <v>4111</v>
      </c>
      <c r="K682" t="s">
        <v>4331</v>
      </c>
      <c r="L682" t="str">
        <f t="shared" si="92"/>
        <v>/images/c/c8/ConjurerArt.jpg</v>
      </c>
      <c r="O682">
        <f t="shared" si="96"/>
        <v>12</v>
      </c>
      <c r="P682">
        <f t="shared" si="91"/>
        <v>8</v>
      </c>
      <c r="S682" t="str">
        <f>INDEX(Illustrators!C:C,MATCH(SUBSTITUTE(LOWER(H682)," ",""),Illustrators!G:G,0))</f>
        <v>Harald Lieske</v>
      </c>
      <c r="W682" t="str">
        <f t="shared" si="93"/>
        <v>{ id:"conjurer", illustrator:"Harald Lieske" },</v>
      </c>
    </row>
    <row r="683" spans="1:23" x14ac:dyDescent="0.25">
      <c r="A683" t="s">
        <v>4188</v>
      </c>
      <c r="B683">
        <f t="shared" si="98"/>
        <v>35</v>
      </c>
      <c r="C683">
        <f t="shared" si="99"/>
        <v>61</v>
      </c>
      <c r="E683" t="str">
        <f t="shared" si="100"/>
        <v>/images/2/29/AugursArt.jpg</v>
      </c>
      <c r="H683" s="3" t="s">
        <v>4085</v>
      </c>
      <c r="J683" t="s">
        <v>4115</v>
      </c>
      <c r="K683" t="s">
        <v>4330</v>
      </c>
      <c r="L683" t="str">
        <f t="shared" si="92"/>
        <v>/images/f/f0/SorcererArt.jpg</v>
      </c>
      <c r="O683">
        <f t="shared" si="96"/>
        <v>7</v>
      </c>
      <c r="P683">
        <f t="shared" si="91"/>
        <v>8</v>
      </c>
      <c r="S683" t="str">
        <f>INDEX(Illustrators!C:C,MATCH(SUBSTITUTE(LOWER(H683)," ",""),Illustrators!G:G,0))</f>
        <v>Harald Lieske</v>
      </c>
      <c r="W683" t="str">
        <f t="shared" si="93"/>
        <v>{ id:"sorcerer", illustrator:"Harald Lieske" },</v>
      </c>
    </row>
    <row r="684" spans="1:23" x14ac:dyDescent="0.25">
      <c r="A684" t="s">
        <v>4189</v>
      </c>
      <c r="B684">
        <f t="shared" si="98"/>
        <v>36</v>
      </c>
      <c r="C684">
        <f t="shared" si="99"/>
        <v>63</v>
      </c>
      <c r="E684" t="str">
        <f t="shared" si="100"/>
        <v>/images/9/92/ClashesArt.jpg</v>
      </c>
      <c r="H684" s="3" t="s">
        <v>4086</v>
      </c>
      <c r="J684" t="s">
        <v>4120</v>
      </c>
      <c r="K684" t="s">
        <v>4332</v>
      </c>
      <c r="L684" t="str">
        <f t="shared" si="92"/>
        <v>/images/c/c7/LichArt.jpg</v>
      </c>
      <c r="O684">
        <f t="shared" si="96"/>
        <v>5</v>
      </c>
      <c r="P684">
        <f t="shared" ref="P684:P726" si="101">LEN(H684)</f>
        <v>4</v>
      </c>
      <c r="S684" t="str">
        <f>INDEX(Illustrators!C:C,MATCH(SUBSTITUTE(LOWER(H684)," ",""),Illustrators!G:G,0))</f>
        <v>Harald Lieske</v>
      </c>
      <c r="W684" t="str">
        <f t="shared" si="93"/>
        <v>{ id:"lich", illustrator:"Harald Lieske" },</v>
      </c>
    </row>
    <row r="685" spans="1:23" x14ac:dyDescent="0.25">
      <c r="A685" t="s">
        <v>4190</v>
      </c>
      <c r="B685">
        <f t="shared" si="98"/>
        <v>34</v>
      </c>
      <c r="C685">
        <f t="shared" si="99"/>
        <v>59</v>
      </c>
      <c r="E685" t="str">
        <f t="shared" si="100"/>
        <v>/images/1/13/FortsArt.jpg</v>
      </c>
      <c r="H685" s="3" t="s">
        <v>4006</v>
      </c>
      <c r="J685" t="s">
        <v>4062</v>
      </c>
      <c r="K685" t="s">
        <v>4294</v>
      </c>
      <c r="L685" t="str">
        <f t="shared" si="92"/>
        <v>/images/7/7f/BrokerArt.jpg</v>
      </c>
      <c r="O685">
        <f t="shared" si="96"/>
        <v>8</v>
      </c>
      <c r="P685">
        <f t="shared" si="101"/>
        <v>6</v>
      </c>
      <c r="S685" t="str">
        <f>INDEX(Illustrators!C:C,MATCH(SUBSTITUTE(LOWER(H685)," ",""),Illustrators!G:G,0))</f>
        <v>Claus Stephan</v>
      </c>
      <c r="W685" t="str">
        <f t="shared" si="93"/>
        <v>{ id:"broker", illustrator:"Claus Stephan" },</v>
      </c>
    </row>
    <row r="686" spans="1:23" x14ac:dyDescent="0.25">
      <c r="A686" t="s">
        <v>4191</v>
      </c>
      <c r="B686">
        <f t="shared" si="98"/>
        <v>37</v>
      </c>
      <c r="C686">
        <f t="shared" si="99"/>
        <v>65</v>
      </c>
      <c r="E686" t="str">
        <f t="shared" si="100"/>
        <v>/images/6/60/OdysseysArt.jpg</v>
      </c>
      <c r="H686" s="3" t="s">
        <v>4007</v>
      </c>
      <c r="J686" t="s">
        <v>4063</v>
      </c>
      <c r="K686" t="s">
        <v>4298</v>
      </c>
      <c r="L686" t="str">
        <f t="shared" si="92"/>
        <v>/images/5/55/CarpenterArt.jpg</v>
      </c>
      <c r="O686">
        <f t="shared" si="96"/>
        <v>12</v>
      </c>
      <c r="P686">
        <f t="shared" si="101"/>
        <v>9</v>
      </c>
      <c r="S686" t="str">
        <f>INDEX(Illustrators!C:C,MATCH(SUBSTITUTE(LOWER(H686)," ",""),Illustrators!G:G,0))</f>
        <v>Claus Stephan</v>
      </c>
      <c r="W686" t="str">
        <f t="shared" si="93"/>
        <v>{ id:"carpenter", illustrator:"Claus Stephan" },</v>
      </c>
    </row>
    <row r="687" spans="1:23" x14ac:dyDescent="0.25">
      <c r="A687" t="s">
        <v>4192</v>
      </c>
      <c r="B687">
        <f t="shared" si="98"/>
        <v>36</v>
      </c>
      <c r="C687">
        <f t="shared" si="99"/>
        <v>63</v>
      </c>
      <c r="E687" t="str">
        <f t="shared" si="100"/>
        <v>/images/c/c3/WizardsArt.jpg</v>
      </c>
      <c r="H687" s="3" t="s">
        <v>4008</v>
      </c>
      <c r="J687" t="s">
        <v>4064</v>
      </c>
      <c r="K687" t="s">
        <v>4310</v>
      </c>
      <c r="L687" t="str">
        <f t="shared" ref="L687:L726" si="102">IF(J687="","",IF(I687&lt;&gt;"", INDEX(E:E,MATCH("*"&amp;I687&amp;"*",E:E,0)),INDEX(E:E,MATCH("*"&amp;H687&amp;"*",E:E,0))))</f>
        <v>/images/4/48/CourierArt.jpg</v>
      </c>
      <c r="O687">
        <f t="shared" si="96"/>
        <v>15</v>
      </c>
      <c r="P687">
        <f t="shared" si="101"/>
        <v>7</v>
      </c>
      <c r="S687" t="str">
        <f>INDEX(Illustrators!C:C,MATCH(SUBSTITUTE(LOWER(H687)," ",""),Illustrators!G:G,0))</f>
        <v>Julien Delval</v>
      </c>
      <c r="W687" t="str">
        <f t="shared" si="93"/>
        <v>{ id:"courier", illustrator:"Julien Delval" },</v>
      </c>
    </row>
    <row r="688" spans="1:23" x14ac:dyDescent="0.25">
      <c r="A688" t="s">
        <v>4193</v>
      </c>
      <c r="B688">
        <f t="shared" si="98"/>
        <v>38</v>
      </c>
      <c r="C688">
        <f t="shared" si="99"/>
        <v>67</v>
      </c>
      <c r="E688" t="str">
        <f t="shared" si="100"/>
        <v>/images/0/0b/Guard_DogArt.jpg</v>
      </c>
      <c r="H688" s="3" t="s">
        <v>4009</v>
      </c>
      <c r="J688" t="s">
        <v>4065</v>
      </c>
      <c r="K688" t="s">
        <v>4309</v>
      </c>
      <c r="L688" t="str">
        <f t="shared" si="102"/>
        <v>/images/4/4e/InnkeeperArt.jpg</v>
      </c>
      <c r="O688">
        <f t="shared" si="96"/>
        <v>10</v>
      </c>
      <c r="P688">
        <f t="shared" si="101"/>
        <v>9</v>
      </c>
      <c r="S688" t="str">
        <f>INDEX(Illustrators!C:C,MATCH(SUBSTITUTE(LOWER(H688)," ",""),Illustrators!G:G,0))</f>
        <v>Julien Delval</v>
      </c>
      <c r="W688" t="str">
        <f t="shared" si="93"/>
        <v>{ id:"innkeeper", illustrator:"Julien Delval" },</v>
      </c>
    </row>
    <row r="689" spans="1:23" x14ac:dyDescent="0.25">
      <c r="A689" t="s">
        <v>4194</v>
      </c>
      <c r="B689">
        <f t="shared" si="98"/>
        <v>35</v>
      </c>
      <c r="C689">
        <f t="shared" si="99"/>
        <v>61</v>
      </c>
      <c r="E689" t="str">
        <f t="shared" si="100"/>
        <v>/images/2/26/NomadsArt.jpg</v>
      </c>
      <c r="H689" s="3" t="s">
        <v>4010</v>
      </c>
      <c r="I689" s="3" t="s">
        <v>4127</v>
      </c>
      <c r="J689" t="s">
        <v>4066</v>
      </c>
      <c r="K689" t="s">
        <v>4308</v>
      </c>
      <c r="L689" t="str">
        <f t="shared" si="102"/>
        <v>/images/a/a5/Royal_GalleyArt.jpg</v>
      </c>
      <c r="O689">
        <f t="shared" si="96"/>
        <v>13</v>
      </c>
      <c r="P689">
        <f t="shared" si="101"/>
        <v>11</v>
      </c>
      <c r="S689" t="str">
        <f>INDEX(Illustrators!C:C,MATCH(SUBSTITUTE(LOWER(H689)," ",""),Illustrators!G:G,0))</f>
        <v>Brian Brinlee</v>
      </c>
      <c r="W689" t="str">
        <f t="shared" si="93"/>
        <v>{ id:"royalgalley", illustrator:"Brian Brinlee" },</v>
      </c>
    </row>
    <row r="690" spans="1:23" x14ac:dyDescent="0.25">
      <c r="A690" t="s">
        <v>4195</v>
      </c>
      <c r="B690">
        <f t="shared" si="98"/>
        <v>34</v>
      </c>
      <c r="C690">
        <f t="shared" si="99"/>
        <v>59</v>
      </c>
      <c r="E690" t="str">
        <f t="shared" si="100"/>
        <v>/images/a/a3/TrailArt.jpg</v>
      </c>
      <c r="H690" s="3" t="s">
        <v>4011</v>
      </c>
      <c r="I690" s="3" t="s">
        <v>4306</v>
      </c>
      <c r="J690" t="s">
        <v>4068</v>
      </c>
      <c r="K690" t="s">
        <v>4307</v>
      </c>
      <c r="L690" t="str">
        <f t="shared" si="102"/>
        <v>/images/c/ce/TownArt.jpg</v>
      </c>
      <c r="O690">
        <f t="shared" si="96"/>
        <v>5</v>
      </c>
      <c r="P690">
        <f t="shared" si="101"/>
        <v>4</v>
      </c>
      <c r="S690" t="str">
        <f>INDEX(Illustrators!C:C,MATCH(SUBSTITUTE(LOWER(H690)," ",""),Illustrators!G:G,0))</f>
        <v>Julien Delval</v>
      </c>
      <c r="W690" t="str">
        <f t="shared" si="93"/>
        <v>{ id:"town", illustrator:"Julien Delval" },</v>
      </c>
    </row>
    <row r="691" spans="1:23" x14ac:dyDescent="0.25">
      <c r="A691" t="s">
        <v>4196</v>
      </c>
      <c r="B691">
        <f t="shared" si="98"/>
        <v>35</v>
      </c>
      <c r="C691">
        <f t="shared" si="99"/>
        <v>61</v>
      </c>
      <c r="E691" t="str">
        <f t="shared" si="100"/>
        <v>/images/b/b3/WeaverArt.jpg</v>
      </c>
      <c r="H691" s="3" t="s">
        <v>4012</v>
      </c>
      <c r="J691" t="s">
        <v>4069</v>
      </c>
      <c r="K691" t="s">
        <v>4305</v>
      </c>
      <c r="L691" t="str">
        <f t="shared" si="102"/>
        <v>/images/c/c2/BarbarianArt.jpg</v>
      </c>
      <c r="O691">
        <f t="shared" si="96"/>
        <v>7</v>
      </c>
      <c r="P691">
        <f t="shared" si="101"/>
        <v>9</v>
      </c>
      <c r="S691" t="str">
        <f>INDEX(Illustrators!C:C,MATCH(SUBSTITUTE(LOWER(H691)," ",""),Illustrators!G:G,0))</f>
        <v>Julien Delval</v>
      </c>
      <c r="W691" t="str">
        <f t="shared" si="93"/>
        <v>{ id:"barbarian", illustrator:"Julien Delval" },</v>
      </c>
    </row>
    <row r="692" spans="1:23" x14ac:dyDescent="0.25">
      <c r="A692" t="s">
        <v>4197</v>
      </c>
      <c r="B692">
        <f t="shared" si="98"/>
        <v>38</v>
      </c>
      <c r="C692">
        <f t="shared" si="99"/>
        <v>67</v>
      </c>
      <c r="E692" t="str">
        <f t="shared" si="100"/>
        <v>/images/b/be/BerserkerArt.jpg</v>
      </c>
      <c r="H692" s="3" t="s">
        <v>4013</v>
      </c>
      <c r="I692" s="3" t="s">
        <v>4128</v>
      </c>
      <c r="J692" t="s">
        <v>4070</v>
      </c>
      <c r="K692" t="s">
        <v>4304</v>
      </c>
      <c r="L692" t="str">
        <f t="shared" si="102"/>
        <v>/images/c/cd/Capital_CityArt.jpg</v>
      </c>
      <c r="O692">
        <f t="shared" si="96"/>
        <v>8</v>
      </c>
      <c r="P692">
        <f t="shared" si="101"/>
        <v>11</v>
      </c>
      <c r="S692" t="str">
        <f>INDEX(Illustrators!C:C,MATCH(SUBSTITUTE(LOWER(H692)," ",""),Illustrators!G:G,0))</f>
        <v>Lynell Ingram</v>
      </c>
      <c r="W692" t="str">
        <f t="shared" si="93"/>
        <v>{ id:"capitalcity", illustrator:"Lynell Ingram" },</v>
      </c>
    </row>
    <row r="693" spans="1:23" x14ac:dyDescent="0.25">
      <c r="A693" t="s">
        <v>4198</v>
      </c>
      <c r="B693">
        <f t="shared" si="98"/>
        <v>37</v>
      </c>
      <c r="C693">
        <f t="shared" si="99"/>
        <v>65</v>
      </c>
      <c r="E693" t="str">
        <f t="shared" si="100"/>
        <v>/images/8/84/CauldronArt.jpg</v>
      </c>
      <c r="F693" t="s">
        <v>2164</v>
      </c>
      <c r="H693" s="3" t="s">
        <v>4014</v>
      </c>
      <c r="J693" t="s">
        <v>4071</v>
      </c>
      <c r="K693" t="s">
        <v>4303</v>
      </c>
      <c r="L693" t="str">
        <f t="shared" si="102"/>
        <v>/images/0/04/ContractArt.jpg</v>
      </c>
      <c r="O693">
        <f t="shared" si="96"/>
        <v>7</v>
      </c>
      <c r="P693">
        <f t="shared" si="101"/>
        <v>8</v>
      </c>
      <c r="S693" t="str">
        <f>INDEX(Illustrators!C:C,MATCH(SUBSTITUTE(LOWER(H693)," ",""),Illustrators!G:G,0))</f>
        <v>Lynell Ingram</v>
      </c>
      <c r="W693" t="str">
        <f t="shared" si="93"/>
        <v>{ id:"contract", illustrator:"Lynell Ingram" },</v>
      </c>
    </row>
    <row r="694" spans="1:23" x14ac:dyDescent="0.25">
      <c r="A694" t="s">
        <v>4199</v>
      </c>
      <c r="B694">
        <f t="shared" si="98"/>
        <v>33</v>
      </c>
      <c r="C694">
        <f t="shared" si="99"/>
        <v>57</v>
      </c>
      <c r="E694" t="str">
        <f t="shared" si="100"/>
        <v>/images/7/7a/SoukArt.jpg</v>
      </c>
      <c r="H694" s="3" t="s">
        <v>4015</v>
      </c>
      <c r="J694" t="s">
        <v>4072</v>
      </c>
      <c r="K694" t="s">
        <v>4295</v>
      </c>
      <c r="L694" t="str">
        <f t="shared" si="102"/>
        <v>/images/1/1c/EmissaryArt.jpg</v>
      </c>
      <c r="O694">
        <f t="shared" si="96"/>
        <v>9</v>
      </c>
      <c r="P694">
        <f t="shared" si="101"/>
        <v>8</v>
      </c>
      <c r="S694" t="str">
        <f>INDEX(Illustrators!C:C,MATCH(SUBSTITUTE(LOWER(H694)," ",""),Illustrators!G:G,0))</f>
        <v>Jessi J</v>
      </c>
      <c r="W694" t="str">
        <f t="shared" si="93"/>
        <v>{ id:"emissary", illustrator:"Jessi J" },</v>
      </c>
    </row>
    <row r="695" spans="1:23" x14ac:dyDescent="0.25">
      <c r="A695" t="s">
        <v>4200</v>
      </c>
      <c r="B695">
        <f t="shared" si="98"/>
        <v>40</v>
      </c>
      <c r="C695">
        <f t="shared" si="99"/>
        <v>71</v>
      </c>
      <c r="E695" t="str">
        <f t="shared" si="100"/>
        <v>/images/4/41/WheelwrightArt.jpg</v>
      </c>
      <c r="H695" s="3" t="s">
        <v>4016</v>
      </c>
      <c r="J695" t="s">
        <v>4125</v>
      </c>
      <c r="K695" t="s">
        <v>4301</v>
      </c>
      <c r="L695" t="str">
        <f t="shared" si="102"/>
        <v>/images/8/8b/GalleriaArt.jpg</v>
      </c>
      <c r="O695">
        <f t="shared" si="96"/>
        <v>14</v>
      </c>
      <c r="P695">
        <f t="shared" si="101"/>
        <v>8</v>
      </c>
      <c r="S695" t="str">
        <f>INDEX(Illustrators!C:C,MATCH(SUBSTITUTE(LOWER(H695)," ",""),Illustrators!G:G,0))</f>
        <v>Claus Stephan</v>
      </c>
      <c r="W695" t="str">
        <f t="shared" si="93"/>
        <v>{ id:"galleria", illustrator:"Claus Stephan" },</v>
      </c>
    </row>
    <row r="696" spans="1:23" x14ac:dyDescent="0.25">
      <c r="A696" t="s">
        <v>4201</v>
      </c>
      <c r="B696">
        <f t="shared" si="98"/>
        <v>40</v>
      </c>
      <c r="C696">
        <f t="shared" si="99"/>
        <v>73</v>
      </c>
      <c r="E696" t="str">
        <f t="shared" si="100"/>
        <v>/images/2/21/Witch%27s_HutArt.jpg</v>
      </c>
      <c r="H696" s="3" t="s">
        <v>4017</v>
      </c>
      <c r="J696" t="s">
        <v>4073</v>
      </c>
      <c r="K696" t="s">
        <v>4296</v>
      </c>
      <c r="L696" t="str">
        <f t="shared" si="102"/>
        <v>/images/e/ea/GuildmasterArt.jpg</v>
      </c>
      <c r="O696">
        <f t="shared" si="96"/>
        <v>16</v>
      </c>
      <c r="P696">
        <f t="shared" si="101"/>
        <v>11</v>
      </c>
      <c r="S696" t="str">
        <f>INDEX(Illustrators!C:C,MATCH(SUBSTITUTE(LOWER(H696)," ",""),Illustrators!G:G,0))</f>
        <v>Elisa Cella</v>
      </c>
      <c r="W696" t="str">
        <f t="shared" si="93"/>
        <v>{ id:"guildmaster", illustrator:"Elisa Cella" },</v>
      </c>
    </row>
    <row r="697" spans="1:23" x14ac:dyDescent="0.25">
      <c r="H697" s="3" t="s">
        <v>4018</v>
      </c>
      <c r="J697" t="s">
        <v>4124</v>
      </c>
      <c r="K697" t="s">
        <v>4275</v>
      </c>
      <c r="L697" t="str">
        <f t="shared" si="102"/>
        <v>/images/6/67/HighwaymanArt.jpg</v>
      </c>
      <c r="O697">
        <f t="shared" si="96"/>
        <v>22</v>
      </c>
      <c r="P697">
        <f t="shared" si="101"/>
        <v>10</v>
      </c>
      <c r="S697" t="str">
        <f>INDEX(Illustrators!C:C,MATCH(SUBSTITUTE(LOWER(H697)," ",""),Illustrators!G:G,0))</f>
        <v>Eric J Carter</v>
      </c>
      <c r="W697" t="str">
        <f t="shared" si="93"/>
        <v>{ id:"highwayman", illustrator:"Eric J Carter" },</v>
      </c>
    </row>
    <row r="698" spans="1:23" x14ac:dyDescent="0.25">
      <c r="H698" s="3" t="s">
        <v>2215</v>
      </c>
      <c r="I698" s="3" t="s">
        <v>4299</v>
      </c>
      <c r="J698" t="s">
        <v>4074</v>
      </c>
      <c r="K698" t="s">
        <v>4300</v>
      </c>
      <c r="L698" t="str">
        <f t="shared" si="102"/>
        <v>/images/4/4c/HunterArt.jpg</v>
      </c>
      <c r="O698">
        <f t="shared" si="96"/>
        <v>9</v>
      </c>
      <c r="P698">
        <f t="shared" si="101"/>
        <v>6</v>
      </c>
      <c r="S698" t="str">
        <f>INDEX(Illustrators!C:C,MATCH(SUBSTITUTE(LOWER(H698)," ",""),Illustrators!G:G,0))</f>
        <v>Julien Delval</v>
      </c>
      <c r="W698" t="str">
        <f t="shared" si="93"/>
        <v>{ id:"hunter", illustrator:"Julien Delval" },</v>
      </c>
    </row>
    <row r="699" spans="1:23" x14ac:dyDescent="0.25">
      <c r="A699" s="1"/>
      <c r="H699" s="3" t="s">
        <v>4019</v>
      </c>
      <c r="J699" t="s">
        <v>4075</v>
      </c>
      <c r="K699" t="s">
        <v>4283</v>
      </c>
      <c r="L699" t="str">
        <f t="shared" si="102"/>
        <v>/images/1/13/ModifyArt.jpg</v>
      </c>
      <c r="O699">
        <f t="shared" si="96"/>
        <v>12</v>
      </c>
      <c r="P699">
        <f t="shared" si="101"/>
        <v>6</v>
      </c>
      <c r="S699" t="str">
        <f>INDEX(Illustrators!C:C,MATCH(SUBSTITUTE(LOWER(H699)," ",""),Illustrators!G:G,0))</f>
        <v>Lynell Ingram</v>
      </c>
      <c r="W699" t="str">
        <f t="shared" si="93"/>
        <v>{ id:"modify", illustrator:"Lynell Ingram" },</v>
      </c>
    </row>
    <row r="700" spans="1:23" x14ac:dyDescent="0.25">
      <c r="A700" t="s">
        <v>4604</v>
      </c>
      <c r="B700">
        <f t="shared" ref="B700:B715" si="103">FIND("src=""",A700)+LEN("src=""")-1</f>
        <v>36</v>
      </c>
      <c r="C700">
        <f t="shared" ref="C700:C715" si="104">FIND(".jpg",A700,B700)+3</f>
        <v>63</v>
      </c>
      <c r="E700" t="str">
        <f t="shared" ref="E700:E715" si="105">SUBSTITUTE(RIGHT(LEFT(A700,C700),LEN(LEFT(A700,C700))-B700),"/thumb","")</f>
        <v>/images/e/e3/FarrierArt.jpg</v>
      </c>
      <c r="H700" s="3" t="s">
        <v>4020</v>
      </c>
      <c r="J700" t="s">
        <v>4126</v>
      </c>
      <c r="K700" t="s">
        <v>4281</v>
      </c>
      <c r="L700" t="str">
        <f t="shared" si="102"/>
        <v>/images/2/25/SkirmisherArt.jpg</v>
      </c>
      <c r="O700">
        <f t="shared" si="96"/>
        <v>10</v>
      </c>
      <c r="P700">
        <f t="shared" si="101"/>
        <v>10</v>
      </c>
      <c r="S700" t="str">
        <f>INDEX(Illustrators!C:C,MATCH(SUBSTITUTE(LOWER(H700)," ",""),Illustrators!G:G,0))</f>
        <v>Claus Stephan</v>
      </c>
      <c r="W700" t="str">
        <f t="shared" si="93"/>
        <v>{ id:"skirmisher", illustrator:"Claus Stephan" },</v>
      </c>
    </row>
    <row r="701" spans="1:23" x14ac:dyDescent="0.25">
      <c r="A701" t="s">
        <v>4605</v>
      </c>
      <c r="B701">
        <f t="shared" si="103"/>
        <v>33</v>
      </c>
      <c r="C701">
        <f t="shared" si="104"/>
        <v>57</v>
      </c>
      <c r="E701" t="str">
        <f t="shared" si="105"/>
        <v>/images/1/1b/ShopArt.jpg</v>
      </c>
      <c r="H701" s="3" t="s">
        <v>4021</v>
      </c>
      <c r="J701" t="s">
        <v>4076</v>
      </c>
      <c r="K701" t="s">
        <v>4302</v>
      </c>
      <c r="L701" t="str">
        <f t="shared" si="102"/>
        <v>/images/0/03/SpecialistArt.jpg</v>
      </c>
      <c r="O701">
        <f t="shared" si="96"/>
        <v>11</v>
      </c>
      <c r="P701">
        <f t="shared" si="101"/>
        <v>10</v>
      </c>
      <c r="S701" t="str">
        <f>INDEX(Illustrators!C:C,MATCH(SUBSTITUTE(LOWER(H701)," ",""),Illustrators!G:G,0))</f>
        <v>Claus Stephan</v>
      </c>
      <c r="W701" t="str">
        <f t="shared" si="93"/>
        <v>{ id:"specialist", illustrator:"Claus Stephan" },</v>
      </c>
    </row>
    <row r="702" spans="1:23" x14ac:dyDescent="0.25">
      <c r="A702" t="s">
        <v>4606</v>
      </c>
      <c r="B702">
        <f t="shared" si="103"/>
        <v>38</v>
      </c>
      <c r="C702">
        <f t="shared" si="104"/>
        <v>67</v>
      </c>
      <c r="E702" t="str">
        <f t="shared" si="105"/>
        <v>/images/9/93/InfirmaryArt.jpg</v>
      </c>
      <c r="H702" s="3" t="s">
        <v>4022</v>
      </c>
      <c r="J702" t="s">
        <v>4077</v>
      </c>
      <c r="K702" t="s">
        <v>4288</v>
      </c>
      <c r="L702" t="str">
        <f t="shared" si="102"/>
        <v>/images/9/98/SwapArt.jpg</v>
      </c>
      <c r="O702">
        <f t="shared" si="96"/>
        <v>4</v>
      </c>
      <c r="P702">
        <f t="shared" si="101"/>
        <v>4</v>
      </c>
      <c r="S702" t="str">
        <f>INDEX(Illustrators!C:C,MATCH(SUBSTITUTE(LOWER(H702)," ",""),Illustrators!G:G,0))</f>
        <v>Franz Vohwinkel</v>
      </c>
      <c r="W702" t="str">
        <f t="shared" si="93"/>
        <v>{ id:"swap", illustrator:"Franz Vohwinkel" },</v>
      </c>
    </row>
    <row r="703" spans="1:23" x14ac:dyDescent="0.25">
      <c r="A703" t="s">
        <v>4607</v>
      </c>
      <c r="B703">
        <f t="shared" si="103"/>
        <v>38</v>
      </c>
      <c r="C703">
        <f t="shared" si="104"/>
        <v>67</v>
      </c>
      <c r="E703" t="str">
        <f t="shared" si="105"/>
        <v>/images/2/2d/FarmhandsArt.jpg</v>
      </c>
      <c r="H703" s="3" t="s">
        <v>4023</v>
      </c>
      <c r="J703" t="s">
        <v>4024</v>
      </c>
      <c r="K703" t="s">
        <v>4297</v>
      </c>
      <c r="L703" t="str">
        <f t="shared" si="102"/>
        <v>/images/9/9c/MarquisArt.jpg</v>
      </c>
      <c r="O703">
        <f t="shared" si="96"/>
        <v>7</v>
      </c>
      <c r="P703">
        <f t="shared" si="101"/>
        <v>7</v>
      </c>
      <c r="S703" t="str">
        <f>INDEX(Illustrators!C:C,MATCH(SUBSTITUTE(LOWER(H703)," ",""),Illustrators!G:G,0))</f>
        <v>Franz Vohwinkel</v>
      </c>
      <c r="W703" t="str">
        <f t="shared" si="93"/>
        <v>{ id:"marquis", illustrator:"Franz Vohwinkel" },</v>
      </c>
    </row>
    <row r="704" spans="1:23" x14ac:dyDescent="0.25">
      <c r="A704" t="s">
        <v>4608</v>
      </c>
      <c r="B704">
        <f t="shared" si="103"/>
        <v>37</v>
      </c>
      <c r="C704">
        <f t="shared" si="104"/>
        <v>65</v>
      </c>
      <c r="E704" t="str">
        <f t="shared" si="105"/>
        <v>/images/6/64/CarnivalArt.jpg</v>
      </c>
      <c r="F704" t="s">
        <v>1613</v>
      </c>
      <c r="H704" s="3" t="s">
        <v>4027</v>
      </c>
      <c r="I704" s="3" t="s">
        <v>4171</v>
      </c>
      <c r="J704" t="s">
        <v>4146</v>
      </c>
      <c r="K704" t="s">
        <v>4337</v>
      </c>
      <c r="L704" t="str">
        <f t="shared" si="102"/>
        <v>/images/3/3c/Architects%27_GuildArt.jpg</v>
      </c>
      <c r="M704" t="s">
        <v>2657</v>
      </c>
      <c r="N704" t="e">
        <f>VLOOKUP(H704,digital_cards!U:V,2,FALSE)</f>
        <v>#N/A</v>
      </c>
      <c r="O704">
        <f t="shared" si="96"/>
        <v>22</v>
      </c>
      <c r="P704">
        <f t="shared" si="101"/>
        <v>15</v>
      </c>
      <c r="S704" t="str">
        <f>INDEX(Illustrators!C:C,MATCH(SUBSTITUTE(LOWER(H704)," ",""),Illustrators!G:G,0))</f>
        <v>Martin Hoffmann</v>
      </c>
      <c r="W704" t="str">
        <f t="shared" si="93"/>
        <v>{ id:"architectsguild", illustrator:"Martin Hoffmann" },</v>
      </c>
    </row>
    <row r="705" spans="1:23" x14ac:dyDescent="0.25">
      <c r="A705" t="s">
        <v>4609</v>
      </c>
      <c r="B705">
        <f t="shared" si="103"/>
        <v>37</v>
      </c>
      <c r="C705">
        <f t="shared" si="104"/>
        <v>65</v>
      </c>
      <c r="E705" t="str">
        <f t="shared" si="105"/>
        <v>/images/e/ea/FerrymanArt.jpg</v>
      </c>
      <c r="F705" t="s">
        <v>1613</v>
      </c>
      <c r="H705" s="3" t="s">
        <v>4028</v>
      </c>
      <c r="I705" s="3" t="s">
        <v>4169</v>
      </c>
      <c r="J705" t="s">
        <v>4147</v>
      </c>
      <c r="K705" t="s">
        <v>4338</v>
      </c>
      <c r="L705" t="str">
        <f t="shared" si="102"/>
        <v>/images/b/b7/Band_of_NomadsArt.jpg</v>
      </c>
      <c r="M705" t="s">
        <v>2657</v>
      </c>
      <c r="N705" t="e">
        <f>VLOOKUP(H705,digital_cards!U:V,2,FALSE)</f>
        <v>#N/A</v>
      </c>
      <c r="O705">
        <f t="shared" si="96"/>
        <v>16</v>
      </c>
      <c r="P705">
        <f t="shared" si="101"/>
        <v>12</v>
      </c>
      <c r="S705" t="str">
        <f>INDEX(Illustrators!C:C,MATCH(SUBSTITUTE(LOWER(H705)," ",""),Illustrators!G:G,0))</f>
        <v>Grant Hansen</v>
      </c>
      <c r="W705" t="str">
        <f t="shared" si="93"/>
        <v>{ id:"bandofnomads", illustrator:"Grant Hansen" },</v>
      </c>
    </row>
    <row r="706" spans="1:23" x14ac:dyDescent="0.25">
      <c r="A706" t="s">
        <v>4610</v>
      </c>
      <c r="B706">
        <f t="shared" si="103"/>
        <v>36</v>
      </c>
      <c r="C706">
        <f t="shared" si="104"/>
        <v>63</v>
      </c>
      <c r="E706" t="str">
        <f t="shared" si="105"/>
        <v>/images/b/b2/FootpadArt.jpg</v>
      </c>
      <c r="F706" t="s">
        <v>1613</v>
      </c>
      <c r="H706" s="3" t="s">
        <v>4029</v>
      </c>
      <c r="I706" s="3" t="s">
        <v>4168</v>
      </c>
      <c r="J706" t="s">
        <v>4148</v>
      </c>
      <c r="K706" t="s">
        <v>4339</v>
      </c>
      <c r="L706" t="str">
        <f t="shared" si="102"/>
        <v>/images/8/80/Cave_DwellersArt.jpg</v>
      </c>
      <c r="M706" t="s">
        <v>2657</v>
      </c>
      <c r="N706" t="e">
        <f>VLOOKUP(H706,digital_cards!U:V,2,FALSE)</f>
        <v>#N/A</v>
      </c>
      <c r="O706">
        <f t="shared" si="96"/>
        <v>11</v>
      </c>
      <c r="P706">
        <f t="shared" si="101"/>
        <v>12</v>
      </c>
      <c r="S706" t="str">
        <f>INDEX(Illustrators!C:C,MATCH(SUBSTITUTE(LOWER(H706)," ",""),Illustrators!G:G,0))</f>
        <v>Brian Brinlee</v>
      </c>
      <c r="W706" t="str">
        <f t="shared" si="93"/>
        <v>{ id:"cavedwellers", illustrator:"Brian Brinlee" },</v>
      </c>
    </row>
    <row r="707" spans="1:23" x14ac:dyDescent="0.25">
      <c r="A707" t="s">
        <v>4611</v>
      </c>
      <c r="B707">
        <f t="shared" si="103"/>
        <v>34</v>
      </c>
      <c r="C707">
        <f t="shared" si="104"/>
        <v>59</v>
      </c>
      <c r="E707" t="str">
        <f t="shared" si="105"/>
        <v>/images/2/2d/JoustArt.jpg</v>
      </c>
      <c r="F707" t="s">
        <v>1613</v>
      </c>
      <c r="H707" s="3" t="s">
        <v>4030</v>
      </c>
      <c r="I707" s="3" t="s">
        <v>4130</v>
      </c>
      <c r="J707" t="s">
        <v>4149</v>
      </c>
      <c r="K707" t="s">
        <v>4340</v>
      </c>
      <c r="L707" t="str">
        <f t="shared" si="102"/>
        <v>/images/1/12/Circle_of_WitchesArt.jpg</v>
      </c>
      <c r="M707" t="s">
        <v>2657</v>
      </c>
      <c r="N707" t="e">
        <f>VLOOKUP(H707,digital_cards!U:V,2,FALSE)</f>
        <v>#N/A</v>
      </c>
      <c r="O707">
        <f t="shared" si="96"/>
        <v>20</v>
      </c>
      <c r="P707">
        <f t="shared" si="101"/>
        <v>15</v>
      </c>
      <c r="S707" t="str">
        <f>INDEX(Illustrators!C:C,MATCH(SUBSTITUTE(LOWER(H707)," ",""),Illustrators!G:G,0))</f>
        <v>Grant Hansen</v>
      </c>
      <c r="W707" t="str">
        <f t="shared" ref="W707:W726" si="106">IFERROR("{ id:"""&amp;H707&amp;""", illustrator:"""&amp;S707&amp;""" },","")</f>
        <v>{ id:"circleofwitches", illustrator:"Grant Hansen" },</v>
      </c>
    </row>
    <row r="708" spans="1:23" x14ac:dyDescent="0.25">
      <c r="A708" t="s">
        <v>4612</v>
      </c>
      <c r="B708">
        <f t="shared" si="103"/>
        <v>36</v>
      </c>
      <c r="C708">
        <f t="shared" si="104"/>
        <v>63</v>
      </c>
      <c r="E708" t="str">
        <f t="shared" si="105"/>
        <v>/images/d/df/CoronetArt.jpg</v>
      </c>
      <c r="F708" t="s">
        <v>1613</v>
      </c>
      <c r="H708" s="3" t="s">
        <v>4031</v>
      </c>
      <c r="I708" s="3" t="s">
        <v>4166</v>
      </c>
      <c r="J708" t="s">
        <v>4150</v>
      </c>
      <c r="K708" t="s">
        <v>4341</v>
      </c>
      <c r="L708" t="str">
        <f t="shared" si="102"/>
        <v>/images/3/3e/City-stateArt.jpg</v>
      </c>
      <c r="M708" t="s">
        <v>2657</v>
      </c>
      <c r="N708" t="e">
        <f>VLOOKUP(H708,digital_cards!U:V,2,FALSE)</f>
        <v>#N/A</v>
      </c>
      <c r="O708">
        <f t="shared" si="96"/>
        <v>9</v>
      </c>
      <c r="P708">
        <f t="shared" si="101"/>
        <v>9</v>
      </c>
      <c r="S708" t="str">
        <f>INDEX(Illustrators!C:C,MATCH(SUBSTITUTE(LOWER(H708)," ",""),Illustrators!G:G,0))</f>
        <v>Marco Morte</v>
      </c>
      <c r="W708" t="str">
        <f t="shared" si="106"/>
        <v>{ id:"citystate", illustrator:"Marco Morte" },</v>
      </c>
    </row>
    <row r="709" spans="1:23" x14ac:dyDescent="0.25">
      <c r="A709" t="s">
        <v>4613</v>
      </c>
      <c r="B709">
        <f t="shared" si="103"/>
        <v>36</v>
      </c>
      <c r="C709">
        <f t="shared" si="104"/>
        <v>63</v>
      </c>
      <c r="E709" t="str">
        <f t="shared" si="105"/>
        <v>/images/8/8c/CourserArt.jpg</v>
      </c>
      <c r="F709" t="s">
        <v>1613</v>
      </c>
      <c r="H709" s="3" t="s">
        <v>4032</v>
      </c>
      <c r="I709" s="3" t="s">
        <v>4167</v>
      </c>
      <c r="J709" t="s">
        <v>4151</v>
      </c>
      <c r="K709" t="s">
        <v>4342</v>
      </c>
      <c r="L709" t="str">
        <f t="shared" si="102"/>
        <v>/images/9/95/Coastal_HavenArt.jpg</v>
      </c>
      <c r="M709" t="s">
        <v>2657</v>
      </c>
      <c r="N709" t="e">
        <f>VLOOKUP(H709,digital_cards!U:V,2,FALSE)</f>
        <v>#N/A</v>
      </c>
      <c r="O709">
        <f t="shared" si="96"/>
        <v>12</v>
      </c>
      <c r="P709">
        <f t="shared" si="101"/>
        <v>12</v>
      </c>
      <c r="S709" t="str">
        <f>INDEX(Illustrators!C:C,MATCH(SUBSTITUTE(LOWER(H709)," ",""),Illustrators!G:G,0))</f>
        <v>Marco Morte</v>
      </c>
      <c r="W709" t="str">
        <f t="shared" si="106"/>
        <v>{ id:"coastalhaven", illustrator:"Marco Morte" },</v>
      </c>
    </row>
    <row r="710" spans="1:23" x14ac:dyDescent="0.25">
      <c r="A710" t="s">
        <v>4614</v>
      </c>
      <c r="B710">
        <f t="shared" si="103"/>
        <v>36</v>
      </c>
      <c r="C710">
        <f t="shared" si="104"/>
        <v>63</v>
      </c>
      <c r="E710" t="str">
        <f t="shared" si="105"/>
        <v>/images/4/47/DemesneArt.jpg</v>
      </c>
      <c r="F710" t="s">
        <v>1613</v>
      </c>
      <c r="H710" s="3" t="s">
        <v>4033</v>
      </c>
      <c r="I710" s="3" t="s">
        <v>4170</v>
      </c>
      <c r="J710" t="s">
        <v>4152</v>
      </c>
      <c r="K710" t="s">
        <v>4343</v>
      </c>
      <c r="L710" t="str">
        <f t="shared" si="102"/>
        <v>/images/6/6c/Crafters%27_GuildArt.jpg</v>
      </c>
      <c r="M710" t="s">
        <v>2657</v>
      </c>
      <c r="N710" t="e">
        <f>VLOOKUP(H710,digital_cards!U:V,2,FALSE)</f>
        <v>#N/A</v>
      </c>
      <c r="O710">
        <f t="shared" si="96"/>
        <v>19</v>
      </c>
      <c r="P710">
        <f t="shared" si="101"/>
        <v>13</v>
      </c>
      <c r="S710" t="str">
        <f>INDEX(Illustrators!C:C,MATCH(SUBSTITUTE(LOWER(H710)," ",""),Illustrators!G:G,0))</f>
        <v>Martin Hoffmann</v>
      </c>
      <c r="W710" t="str">
        <f t="shared" si="106"/>
        <v>{ id:"craftersguild", illustrator:"Martin Hoffmann" },</v>
      </c>
    </row>
    <row r="711" spans="1:23" x14ac:dyDescent="0.25">
      <c r="A711" t="s">
        <v>4615</v>
      </c>
      <c r="B711">
        <f t="shared" si="103"/>
        <v>38</v>
      </c>
      <c r="C711">
        <f t="shared" si="104"/>
        <v>67</v>
      </c>
      <c r="E711" t="str">
        <f t="shared" si="105"/>
        <v>/images/b/be/HousecarlArt.jpg</v>
      </c>
      <c r="F711" t="s">
        <v>1613</v>
      </c>
      <c r="H711" s="3" t="s">
        <v>4034</v>
      </c>
      <c r="I711" s="3" t="s">
        <v>4131</v>
      </c>
      <c r="J711" t="s">
        <v>4335</v>
      </c>
      <c r="K711" t="s">
        <v>4344</v>
      </c>
      <c r="L711" t="str">
        <f t="shared" si="102"/>
        <v>/images/c/cb/Desert_GuidesArt.jpg</v>
      </c>
      <c r="M711" t="s">
        <v>2657</v>
      </c>
      <c r="N711" t="e">
        <f>VLOOKUP(H711,digital_cards!U:V,2,FALSE)</f>
        <v>#N/A</v>
      </c>
      <c r="O711">
        <f t="shared" si="96"/>
        <v>16</v>
      </c>
      <c r="P711">
        <f t="shared" si="101"/>
        <v>12</v>
      </c>
      <c r="S711" t="str">
        <f>INDEX(Illustrators!C:C,MATCH(SUBSTITUTE(LOWER(H711)," ",""),Illustrators!G:G,0))</f>
        <v>Martin Hoffmann</v>
      </c>
      <c r="W711" t="str">
        <f t="shared" si="106"/>
        <v>{ id:"desertguides", illustrator:"Martin Hoffmann" },</v>
      </c>
    </row>
    <row r="712" spans="1:23" x14ac:dyDescent="0.25">
      <c r="A712" t="s">
        <v>4616</v>
      </c>
      <c r="B712">
        <f t="shared" si="103"/>
        <v>40</v>
      </c>
      <c r="C712">
        <f t="shared" si="104"/>
        <v>71</v>
      </c>
      <c r="E712" t="str">
        <f t="shared" si="105"/>
        <v>/images/8/83/Huge_TurnipArt.jpg</v>
      </c>
      <c r="F712" t="s">
        <v>1613</v>
      </c>
      <c r="H712" s="3" t="s">
        <v>4035</v>
      </c>
      <c r="I712" s="3" t="s">
        <v>4172</v>
      </c>
      <c r="J712" t="s">
        <v>4153</v>
      </c>
      <c r="K712" t="s">
        <v>4345</v>
      </c>
      <c r="L712" t="str">
        <f t="shared" si="102"/>
        <v>/images/3/3d/Family_of_InventorsArt.jpg</v>
      </c>
      <c r="M712" t="s">
        <v>2657</v>
      </c>
      <c r="N712" t="e">
        <f>VLOOKUP(H712,digital_cards!U:V,2,FALSE)</f>
        <v>#N/A</v>
      </c>
      <c r="O712">
        <f t="shared" si="96"/>
        <v>20</v>
      </c>
      <c r="P712">
        <f t="shared" si="101"/>
        <v>17</v>
      </c>
      <c r="S712" t="str">
        <f>INDEX(Illustrators!C:C,MATCH(SUBSTITUTE(LOWER(H712)," ",""),Illustrators!G:G,0))</f>
        <v>Martin Hoffmann</v>
      </c>
      <c r="W712" t="str">
        <f t="shared" si="106"/>
        <v>{ id:"familyofinventors", illustrator:"Martin Hoffmann" },</v>
      </c>
    </row>
    <row r="713" spans="1:23" x14ac:dyDescent="0.25">
      <c r="A713" t="s">
        <v>4617</v>
      </c>
      <c r="B713">
        <f t="shared" si="103"/>
        <v>35</v>
      </c>
      <c r="C713">
        <f t="shared" si="104"/>
        <v>61</v>
      </c>
      <c r="E713" t="str">
        <f t="shared" si="105"/>
        <v>/images/d/df/RenownArt.jpg</v>
      </c>
      <c r="F713" t="s">
        <v>1613</v>
      </c>
      <c r="H713" s="3" t="s">
        <v>4036</v>
      </c>
      <c r="I713" s="3" t="s">
        <v>4173</v>
      </c>
      <c r="J713" t="s">
        <v>4154</v>
      </c>
      <c r="K713" t="s">
        <v>4346</v>
      </c>
      <c r="L713" t="str">
        <f t="shared" si="102"/>
        <v>/images/5/57/Fellowship_of_ScribesArt.jpg</v>
      </c>
      <c r="M713" t="s">
        <v>2657</v>
      </c>
      <c r="N713" t="e">
        <f>VLOOKUP(H713,digital_cards!U:V,2,FALSE)</f>
        <v>#N/A</v>
      </c>
      <c r="O713">
        <f t="shared" si="96"/>
        <v>21</v>
      </c>
      <c r="P713">
        <f t="shared" si="101"/>
        <v>19</v>
      </c>
      <c r="S713" t="str">
        <f>INDEX(Illustrators!C:C,MATCH(SUBSTITUTE(LOWER(H713)," ",""),Illustrators!G:G,0))</f>
        <v>Eric J Carter</v>
      </c>
      <c r="W713" t="str">
        <f t="shared" si="106"/>
        <v>{ id:"fellowshipofscribes", illustrator:"Eric J Carter" },</v>
      </c>
    </row>
    <row r="714" spans="1:23" x14ac:dyDescent="0.25">
      <c r="F714" t="s">
        <v>1613</v>
      </c>
      <c r="H714" s="3" t="s">
        <v>4037</v>
      </c>
      <c r="I714" s="3" t="s">
        <v>4174</v>
      </c>
      <c r="J714" t="s">
        <v>4155</v>
      </c>
      <c r="K714" t="s">
        <v>4347</v>
      </c>
      <c r="L714" t="str">
        <f t="shared" si="102"/>
        <v>/images/2/2d/Forest_DwellersArt.jpg</v>
      </c>
      <c r="M714" t="s">
        <v>2657</v>
      </c>
      <c r="N714" t="e">
        <f>VLOOKUP(H714,digital_cards!U:V,2,FALSE)</f>
        <v>#N/A</v>
      </c>
      <c r="O714">
        <f t="shared" si="96"/>
        <v>20</v>
      </c>
      <c r="P714">
        <f t="shared" si="101"/>
        <v>14</v>
      </c>
      <c r="S714" t="str">
        <f>INDEX(Illustrators!C:C,MATCH(SUBSTITUTE(LOWER(H714)," ",""),Illustrators!G:G,0))</f>
        <v>Brian Brinlee</v>
      </c>
      <c r="W714" t="str">
        <f t="shared" si="106"/>
        <v>{ id:"forestdwellers", illustrator:"Brian Brinlee" },</v>
      </c>
    </row>
    <row r="715" spans="1:23" x14ac:dyDescent="0.25">
      <c r="A715" t="s">
        <v>4618</v>
      </c>
      <c r="B715">
        <f t="shared" si="103"/>
        <v>38</v>
      </c>
      <c r="C715">
        <f t="shared" si="104"/>
        <v>67</v>
      </c>
      <c r="E715" t="str">
        <f t="shared" si="105"/>
        <v>/images/2/24/MarchlandArt.jpg</v>
      </c>
      <c r="F715" t="s">
        <v>1613</v>
      </c>
      <c r="H715" s="3" t="s">
        <v>4038</v>
      </c>
      <c r="I715" s="3" t="s">
        <v>4175</v>
      </c>
      <c r="J715" t="s">
        <v>4156</v>
      </c>
      <c r="K715" t="s">
        <v>4348</v>
      </c>
      <c r="L715" t="str">
        <f t="shared" si="102"/>
        <v>/images/4/4c/Gang_of_PickpocketsArt.jpg</v>
      </c>
      <c r="M715" t="s">
        <v>2657</v>
      </c>
      <c r="N715" t="e">
        <f>VLOOKUP(H715,digital_cards!U:V,2,FALSE)</f>
        <v>#N/A</v>
      </c>
      <c r="O715">
        <f t="shared" si="96"/>
        <v>12</v>
      </c>
      <c r="P715">
        <f t="shared" si="101"/>
        <v>17</v>
      </c>
      <c r="S715" t="str">
        <f>INDEX(Illustrators!C:C,MATCH(SUBSTITUTE(LOWER(H715)," ",""),Illustrators!G:G,0))</f>
        <v>Eric J Carter</v>
      </c>
      <c r="W715" t="str">
        <f t="shared" si="106"/>
        <v>{ id:"gangofpickpockets", illustrator:"Eric J Carter" },</v>
      </c>
    </row>
    <row r="716" spans="1:23" x14ac:dyDescent="0.25">
      <c r="F716" t="s">
        <v>1613</v>
      </c>
      <c r="H716" s="3" t="s">
        <v>4039</v>
      </c>
      <c r="I716" s="3" t="s">
        <v>4176</v>
      </c>
      <c r="J716" t="s">
        <v>4157</v>
      </c>
      <c r="K716" t="s">
        <v>4349</v>
      </c>
      <c r="L716" t="str">
        <f t="shared" si="102"/>
        <v>/images/4/43/Island_FolkArt.jpg</v>
      </c>
      <c r="M716" t="s">
        <v>2657</v>
      </c>
      <c r="N716" t="e">
        <f>VLOOKUP(H716,digital_cards!U:V,2,FALSE)</f>
        <v>#N/A</v>
      </c>
      <c r="O716">
        <f t="shared" si="96"/>
        <v>15</v>
      </c>
      <c r="P716">
        <f t="shared" si="101"/>
        <v>10</v>
      </c>
      <c r="S716" t="str">
        <f>INDEX(Illustrators!C:C,MATCH(SUBSTITUTE(LOWER(H716)," ",""),Illustrators!G:G,0))</f>
        <v>Brian Brinlee</v>
      </c>
      <c r="W716" t="str">
        <f t="shared" si="106"/>
        <v>{ id:"islandfolk", illustrator:"Brian Brinlee" },</v>
      </c>
    </row>
    <row r="717" spans="1:23" x14ac:dyDescent="0.25">
      <c r="A717" t="s">
        <v>4619</v>
      </c>
      <c r="B717">
        <f t="shared" ref="B717" si="107">FIND("src=""",A717)+LEN("src=""")-1</f>
        <v>33</v>
      </c>
      <c r="C717">
        <f t="shared" ref="C717" si="108">FIND(".jpg",A717,B717)+3</f>
        <v>57</v>
      </c>
      <c r="E717" t="str">
        <f t="shared" ref="E717" si="109">SUBSTITUTE(RIGHT(LEFT(A717,C717),LEN(LEFT(A717,C717))-B717),"/thumb","")</f>
        <v>/images/f/ff/CageArt.jpg</v>
      </c>
      <c r="F717" t="s">
        <v>1613</v>
      </c>
      <c r="H717" s="3" t="s">
        <v>4040</v>
      </c>
      <c r="I717" s="3" t="s">
        <v>4177</v>
      </c>
      <c r="J717" t="s">
        <v>4158</v>
      </c>
      <c r="K717" t="s">
        <v>4350</v>
      </c>
      <c r="L717" t="str">
        <f t="shared" si="102"/>
        <v>/images/5/5f/League_of_BankersArt.jpg</v>
      </c>
      <c r="M717" t="s">
        <v>2657</v>
      </c>
      <c r="N717" t="e">
        <f>VLOOKUP(H717,digital_cards!U:V,2,FALSE)</f>
        <v>#N/A</v>
      </c>
      <c r="O717">
        <f t="shared" si="96"/>
        <v>19</v>
      </c>
      <c r="P717">
        <f t="shared" si="101"/>
        <v>15</v>
      </c>
      <c r="S717" t="str">
        <f>INDEX(Illustrators!C:C,MATCH(SUBSTITUTE(LOWER(H717)," ",""),Illustrators!G:G,0))</f>
        <v>Martin Hoffmann</v>
      </c>
      <c r="W717" t="str">
        <f t="shared" si="106"/>
        <v>{ id:"leagueofbankers", illustrator:"Martin Hoffmann" },</v>
      </c>
    </row>
    <row r="718" spans="1:23" x14ac:dyDescent="0.25">
      <c r="A718" t="s">
        <v>4620</v>
      </c>
      <c r="B718">
        <f t="shared" ref="B718:B780" si="110">FIND("src=""",A718)+LEN("src=""")-1</f>
        <v>35</v>
      </c>
      <c r="C718">
        <f t="shared" ref="C718:C780" si="111">FIND(".jpg",A718,B718)+3</f>
        <v>61</v>
      </c>
      <c r="E718" t="str">
        <f t="shared" ref="E718:E780" si="112">SUBSTITUTE(RIGHT(LEFT(A718,C718),LEN(LEFT(A718,C718))-B718),"/thumb","")</f>
        <v>/images/3/37/GrottoArt.jpg</v>
      </c>
      <c r="F718" t="s">
        <v>1613</v>
      </c>
      <c r="H718" s="3" t="s">
        <v>4041</v>
      </c>
      <c r="I718" s="3" t="s">
        <v>4178</v>
      </c>
      <c r="J718" t="s">
        <v>4159</v>
      </c>
      <c r="K718" t="s">
        <v>4351</v>
      </c>
      <c r="L718" t="str">
        <f t="shared" si="102"/>
        <v>/images/3/31/League_of_ShopkeepersArt.jpg</v>
      </c>
      <c r="M718" t="s">
        <v>2657</v>
      </c>
      <c r="N718" t="e">
        <f>VLOOKUP(H718,digital_cards!U:V,2,FALSE)</f>
        <v>#N/A</v>
      </c>
      <c r="O718">
        <f t="shared" ref="O718:O726" si="113">LEN(J718)</f>
        <v>21</v>
      </c>
      <c r="P718">
        <f t="shared" si="101"/>
        <v>19</v>
      </c>
      <c r="S718" t="str">
        <f>INDEX(Illustrators!C:C,MATCH(SUBSTITUTE(LOWER(H718)," ",""),Illustrators!G:G,0))</f>
        <v>Marco Morte</v>
      </c>
      <c r="W718" t="str">
        <f t="shared" si="106"/>
        <v>{ id:"leagueofshopkeepers", illustrator:"Marco Morte" },</v>
      </c>
    </row>
    <row r="719" spans="1:23" x14ac:dyDescent="0.25">
      <c r="A719" t="s">
        <v>4621</v>
      </c>
      <c r="B719">
        <f t="shared" si="110"/>
        <v>41</v>
      </c>
      <c r="C719">
        <f t="shared" si="111"/>
        <v>73</v>
      </c>
      <c r="E719" t="str">
        <f t="shared" si="112"/>
        <v>/images/d/dd/Jewelled_EggArt.jpg</v>
      </c>
      <c r="F719" t="s">
        <v>1613</v>
      </c>
      <c r="H719" s="3" t="s">
        <v>4042</v>
      </c>
      <c r="I719" s="3" t="s">
        <v>4179</v>
      </c>
      <c r="J719" t="s">
        <v>4160</v>
      </c>
      <c r="K719" t="s">
        <v>4352</v>
      </c>
      <c r="L719" t="str">
        <f t="shared" si="102"/>
        <v>/images/f/f9/Market_TownsArt.jpg</v>
      </c>
      <c r="M719" t="s">
        <v>2657</v>
      </c>
      <c r="N719" t="e">
        <f>VLOOKUP(H719,digital_cards!U:V,2,FALSE)</f>
        <v>#N/A</v>
      </c>
      <c r="O719">
        <f t="shared" si="113"/>
        <v>19</v>
      </c>
      <c r="P719">
        <f t="shared" si="101"/>
        <v>11</v>
      </c>
      <c r="S719" t="str">
        <f>INDEX(Illustrators!C:C,MATCH(SUBSTITUTE(LOWER(H719)," ",""),Illustrators!G:G,0))</f>
        <v>Marco Morte</v>
      </c>
      <c r="W719" t="str">
        <f t="shared" si="106"/>
        <v>{ id:"markettowns", illustrator:"Marco Morte" },</v>
      </c>
    </row>
    <row r="720" spans="1:23" x14ac:dyDescent="0.25">
      <c r="A720" t="s">
        <v>4622</v>
      </c>
      <c r="B720">
        <f t="shared" si="110"/>
        <v>35</v>
      </c>
      <c r="C720">
        <f t="shared" si="111"/>
        <v>61</v>
      </c>
      <c r="E720" t="str">
        <f t="shared" si="112"/>
        <v>/images/1/1d/SearchArt.jpg</v>
      </c>
      <c r="F720" t="s">
        <v>1613</v>
      </c>
      <c r="H720" s="3" t="s">
        <v>4043</v>
      </c>
      <c r="I720" s="3" t="s">
        <v>4180</v>
      </c>
      <c r="J720" t="s">
        <v>4161</v>
      </c>
      <c r="K720" t="s">
        <v>4353</v>
      </c>
      <c r="L720" t="str">
        <f t="shared" si="102"/>
        <v>/images/1/11/Mountain_FolkArt.jpg</v>
      </c>
      <c r="M720" t="s">
        <v>2657</v>
      </c>
      <c r="N720" t="e">
        <f>VLOOKUP(H720,digital_cards!U:V,2,FALSE)</f>
        <v>#N/A</v>
      </c>
      <c r="O720">
        <f t="shared" si="113"/>
        <v>11</v>
      </c>
      <c r="P720">
        <f t="shared" si="101"/>
        <v>12</v>
      </c>
      <c r="S720" t="str">
        <f>INDEX(Illustrators!C:C,MATCH(SUBSTITUTE(LOWER(H720)," ",""),Illustrators!G:G,0))</f>
        <v>Brian Brinlee</v>
      </c>
      <c r="W720" t="str">
        <f t="shared" si="106"/>
        <v>{ id:"mountainfolk", illustrator:"Brian Brinlee" },</v>
      </c>
    </row>
    <row r="721" spans="1:23" x14ac:dyDescent="0.25">
      <c r="A721" t="s">
        <v>4623</v>
      </c>
      <c r="B721">
        <f t="shared" si="110"/>
        <v>35</v>
      </c>
      <c r="C721">
        <f t="shared" si="111"/>
        <v>61</v>
      </c>
      <c r="E721" t="str">
        <f t="shared" si="112"/>
        <v>/images/d/d1/ShamanArt.jpg</v>
      </c>
      <c r="F721" t="s">
        <v>1613</v>
      </c>
      <c r="H721" s="3" t="s">
        <v>4044</v>
      </c>
      <c r="I721" s="3" t="s">
        <v>4181</v>
      </c>
      <c r="J721" t="s">
        <v>4162</v>
      </c>
      <c r="K721" t="s">
        <v>4354</v>
      </c>
      <c r="L721" t="str">
        <f t="shared" si="102"/>
        <v>/images/3/31/Order_of_AstrologersArt.jpg</v>
      </c>
      <c r="M721" t="s">
        <v>2657</v>
      </c>
      <c r="N721" t="e">
        <f>VLOOKUP(H721,digital_cards!U:V,2,FALSE)</f>
        <v>#N/A</v>
      </c>
      <c r="O721">
        <f t="shared" si="113"/>
        <v>21</v>
      </c>
      <c r="P721">
        <f t="shared" si="101"/>
        <v>18</v>
      </c>
      <c r="S721" t="str">
        <f>INDEX(Illustrators!C:C,MATCH(SUBSTITUTE(LOWER(H721)," ",""),Illustrators!G:G,0))</f>
        <v>Brian Brinlee</v>
      </c>
      <c r="W721" t="str">
        <f t="shared" si="106"/>
        <v>{ id:"orderofastrologers", illustrator:"Brian Brinlee" },</v>
      </c>
    </row>
    <row r="722" spans="1:23" x14ac:dyDescent="0.25">
      <c r="A722" t="s">
        <v>4624</v>
      </c>
      <c r="B722">
        <f t="shared" si="110"/>
        <v>44</v>
      </c>
      <c r="C722">
        <f t="shared" si="111"/>
        <v>79</v>
      </c>
      <c r="E722" t="str">
        <f t="shared" si="112"/>
        <v>/images/5/5a/Secluded_ShrineArt.jpg</v>
      </c>
      <c r="F722" t="s">
        <v>1613</v>
      </c>
      <c r="H722" s="3" t="s">
        <v>4045</v>
      </c>
      <c r="I722" s="3" t="s">
        <v>4182</v>
      </c>
      <c r="J722" t="s">
        <v>4163</v>
      </c>
      <c r="K722" t="s">
        <v>4355</v>
      </c>
      <c r="L722" t="str">
        <f t="shared" si="102"/>
        <v>/images/1/17/Order_of_MasonsArt.jpg</v>
      </c>
      <c r="M722" t="s">
        <v>2657</v>
      </c>
      <c r="N722" t="e">
        <f>VLOOKUP(H722,digital_cards!U:V,2,FALSE)</f>
        <v>#N/A</v>
      </c>
      <c r="O722">
        <f t="shared" si="113"/>
        <v>16</v>
      </c>
      <c r="P722">
        <f t="shared" si="101"/>
        <v>13</v>
      </c>
      <c r="S722" t="str">
        <f>INDEX(Illustrators!C:C,MATCH(SUBSTITUTE(LOWER(H722)," ",""),Illustrators!G:G,0))</f>
        <v>Brian Brinlee</v>
      </c>
      <c r="W722" t="str">
        <f t="shared" si="106"/>
        <v>{ id:"orderofmasons", illustrator:"Brian Brinlee" },</v>
      </c>
    </row>
    <row r="723" spans="1:23" x14ac:dyDescent="0.25">
      <c r="A723" t="s">
        <v>4625</v>
      </c>
      <c r="B723">
        <f t="shared" si="110"/>
        <v>34</v>
      </c>
      <c r="C723">
        <f t="shared" si="111"/>
        <v>59</v>
      </c>
      <c r="E723" t="str">
        <f t="shared" si="112"/>
        <v>/images/7/77/SirenArt.jpg</v>
      </c>
      <c r="F723" t="s">
        <v>1613</v>
      </c>
      <c r="H723" s="3" t="s">
        <v>4046</v>
      </c>
      <c r="I723" s="3" t="s">
        <v>4183</v>
      </c>
      <c r="J723" t="s">
        <v>4362</v>
      </c>
      <c r="K723" t="s">
        <v>4356</v>
      </c>
      <c r="L723" t="str">
        <f t="shared" si="102"/>
        <v>/images/7/73/Peaceful_CultArt.jpg</v>
      </c>
      <c r="M723" t="s">
        <v>2657</v>
      </c>
      <c r="N723" t="e">
        <f>VLOOKUP(H723,digital_cards!U:V,2,FALSE)</f>
        <v>#N/A</v>
      </c>
      <c r="O723">
        <f t="shared" si="113"/>
        <v>15</v>
      </c>
      <c r="P723">
        <f t="shared" si="101"/>
        <v>12</v>
      </c>
      <c r="S723" t="str">
        <f>INDEX(Illustrators!C:C,MATCH(SUBSTITUTE(LOWER(H723)," ",""),Illustrators!G:G,0))</f>
        <v>Martin Hoffmann</v>
      </c>
      <c r="W723" t="str">
        <f t="shared" si="106"/>
        <v>{ id:"peacefulcult", illustrator:"Martin Hoffmann" },</v>
      </c>
    </row>
    <row r="724" spans="1:23" x14ac:dyDescent="0.25">
      <c r="A724" t="s">
        <v>4626</v>
      </c>
      <c r="B724">
        <f t="shared" si="110"/>
        <v>37</v>
      </c>
      <c r="C724">
        <f t="shared" si="111"/>
        <v>65</v>
      </c>
      <c r="E724" t="str">
        <f t="shared" si="112"/>
        <v>/images/3/30/StowawayArt.jpg</v>
      </c>
      <c r="F724" t="s">
        <v>1613</v>
      </c>
      <c r="H724" s="3" t="s">
        <v>4047</v>
      </c>
      <c r="I724" s="3" t="s">
        <v>4184</v>
      </c>
      <c r="J724" t="s">
        <v>4164</v>
      </c>
      <c r="K724" t="s">
        <v>4357</v>
      </c>
      <c r="L724" t="str">
        <f t="shared" si="102"/>
        <v>/images/7/72/Plateau_ShepherdsArt.jpg</v>
      </c>
      <c r="M724" t="s">
        <v>2657</v>
      </c>
      <c r="N724" t="e">
        <f>VLOOKUP(H724,digital_cards!U:V,2,FALSE)</f>
        <v>#N/A</v>
      </c>
      <c r="O724">
        <f t="shared" si="113"/>
        <v>18</v>
      </c>
      <c r="P724">
        <f t="shared" si="101"/>
        <v>16</v>
      </c>
      <c r="S724" t="str">
        <f>INDEX(Illustrators!C:C,MATCH(SUBSTITUTE(LOWER(H724)," ",""),Illustrators!G:G,0))</f>
        <v>Matthias Catrein</v>
      </c>
      <c r="W724" t="str">
        <f t="shared" si="106"/>
        <v>{ id:"plateaushepherds", illustrator:"Matthias Catrein" },</v>
      </c>
    </row>
    <row r="725" spans="1:23" x14ac:dyDescent="0.25">
      <c r="A725" t="s">
        <v>4627</v>
      </c>
      <c r="B725">
        <f t="shared" si="110"/>
        <v>39</v>
      </c>
      <c r="C725">
        <f t="shared" si="111"/>
        <v>69</v>
      </c>
      <c r="E725" t="str">
        <f t="shared" si="112"/>
        <v>/images/a/a8/TaskmasterArt.jpg</v>
      </c>
      <c r="F725" t="s">
        <v>1613</v>
      </c>
      <c r="H725" s="3" t="s">
        <v>4048</v>
      </c>
      <c r="I725" s="3" t="s">
        <v>4185</v>
      </c>
      <c r="J725" t="s">
        <v>4165</v>
      </c>
      <c r="K725" t="s">
        <v>4358</v>
      </c>
      <c r="L725" t="str">
        <f t="shared" si="102"/>
        <v>/images/9/9d/Trappers%27_LodgeArt.jpg</v>
      </c>
      <c r="M725" t="s">
        <v>2657</v>
      </c>
      <c r="N725" t="e">
        <f>VLOOKUP(H725,digital_cards!U:V,2,FALSE)</f>
        <v>#N/A</v>
      </c>
      <c r="O725">
        <f t="shared" si="113"/>
        <v>19</v>
      </c>
      <c r="P725">
        <f t="shared" si="101"/>
        <v>13</v>
      </c>
      <c r="S725" t="str">
        <f>INDEX(Illustrators!C:C,MATCH(SUBSTITUTE(LOWER(H725)," ",""),Illustrators!G:G,0))</f>
        <v>Marco Morte</v>
      </c>
      <c r="W725" t="str">
        <f t="shared" si="106"/>
        <v>{ id:"trapperslodge", illustrator:"Marco Morte" },</v>
      </c>
    </row>
    <row r="726" spans="1:23" x14ac:dyDescent="0.25">
      <c r="A726" t="s">
        <v>4628</v>
      </c>
      <c r="B726">
        <f t="shared" si="110"/>
        <v>38</v>
      </c>
      <c r="C726">
        <f t="shared" si="111"/>
        <v>67</v>
      </c>
      <c r="E726" t="str">
        <f t="shared" si="112"/>
        <v>/images/8/8f/AbundanceArt.jpg</v>
      </c>
      <c r="F726" t="s">
        <v>1613</v>
      </c>
      <c r="H726" s="3" t="s">
        <v>4049</v>
      </c>
      <c r="I726" s="3" t="s">
        <v>4186</v>
      </c>
      <c r="J726" t="s">
        <v>4361</v>
      </c>
      <c r="K726" t="s">
        <v>4359</v>
      </c>
      <c r="L726" t="str">
        <f t="shared" si="102"/>
        <v>/images/2/23/Woodworkers%27_GuildArt.jpg</v>
      </c>
      <c r="M726" t="s">
        <v>2657</v>
      </c>
      <c r="N726" t="e">
        <f>VLOOKUP(H726,digital_cards!U:V,2,FALSE)</f>
        <v>#N/A</v>
      </c>
      <c r="O726">
        <f t="shared" si="113"/>
        <v>21</v>
      </c>
      <c r="P726">
        <f t="shared" si="101"/>
        <v>16</v>
      </c>
      <c r="S726" t="str">
        <f>INDEX(Illustrators!C:C,MATCH(SUBSTITUTE(LOWER(H726)," ",""),Illustrators!G:G,0))</f>
        <v>Marco Morte</v>
      </c>
      <c r="W726" t="str">
        <f t="shared" si="106"/>
        <v>{ id:"woodworkersguild", illustrator:"Marco Morte" },</v>
      </c>
    </row>
    <row r="727" spans="1:23" x14ac:dyDescent="0.25">
      <c r="A727" t="s">
        <v>4629</v>
      </c>
      <c r="B727">
        <f t="shared" si="110"/>
        <v>38</v>
      </c>
      <c r="C727">
        <f t="shared" si="111"/>
        <v>67</v>
      </c>
      <c r="E727" t="str">
        <f t="shared" si="112"/>
        <v>/images/f/fb/Cabin_BoyArt.jpg</v>
      </c>
      <c r="F727" t="s">
        <v>2164</v>
      </c>
      <c r="G727" t="s">
        <v>1821</v>
      </c>
      <c r="H727" s="3" t="s">
        <v>4372</v>
      </c>
      <c r="J727" t="s">
        <v>4448</v>
      </c>
      <c r="L727" t="str">
        <f t="shared" ref="L727:L774" si="114">IF(J727="","",IF(I727&lt;&gt;"", INDEX(E:E,MATCH("*"&amp;I727&amp;"*",E:E,0)),INDEX(E:E,MATCH("*"&amp;SUBSTITUTE(H727," ","_")&amp;"*",E:E,0))))</f>
        <v>/images/8/8f/AbundanceArt.jpg</v>
      </c>
      <c r="O727">
        <f t="shared" ref="O727:O790" si="115">LEN(J727)</f>
        <v>9</v>
      </c>
      <c r="P727">
        <f t="shared" ref="P727:P790" si="116">LEN(H727)</f>
        <v>9</v>
      </c>
      <c r="S727" t="str">
        <f>INDEX(Illustrators!C:C,MATCH(SUBSTITUTE(LOWER(H727)," ",""),Illustrators!G:G,0))</f>
        <v>Marcel-André Casasola Merkle</v>
      </c>
      <c r="W727" t="str">
        <f t="shared" ref="W727:W790" si="117">IFERROR("{ id:"""&amp;H727&amp;""", illustrator:"""&amp;S727&amp;""" },","")</f>
        <v>{ id:"Abundance", illustrator:"Marcel-André Casasola Merkle" },</v>
      </c>
    </row>
    <row r="728" spans="1:23" x14ac:dyDescent="0.25">
      <c r="A728" t="s">
        <v>4630</v>
      </c>
      <c r="B728">
        <f t="shared" si="110"/>
        <v>37</v>
      </c>
      <c r="C728">
        <f t="shared" si="111"/>
        <v>65</v>
      </c>
      <c r="E728" t="str">
        <f t="shared" si="112"/>
        <v>/images/b/b8/CrucibleArt.jpg</v>
      </c>
      <c r="F728" t="s">
        <v>2164</v>
      </c>
      <c r="H728" s="3" t="s">
        <v>4385</v>
      </c>
      <c r="J728" t="s">
        <v>4449</v>
      </c>
      <c r="L728" t="str">
        <f t="shared" si="114"/>
        <v>/images/2/28/Buried_TreasureArt.jpg</v>
      </c>
      <c r="O728">
        <f t="shared" si="115"/>
        <v>13</v>
      </c>
      <c r="P728">
        <f t="shared" si="116"/>
        <v>15</v>
      </c>
      <c r="S728" t="str">
        <f>INDEX(Illustrators!C:C,MATCH(SUBSTITUTE(LOWER(H728)," ",""),Illustrators!G:G,0))</f>
        <v>Jason Slavin</v>
      </c>
      <c r="W728" t="str">
        <f t="shared" si="117"/>
        <v>{ id:"Buried Treasure", illustrator:"Jason Slavin" },</v>
      </c>
    </row>
    <row r="729" spans="1:23" x14ac:dyDescent="0.25">
      <c r="A729" t="s">
        <v>4631</v>
      </c>
      <c r="B729">
        <f t="shared" si="110"/>
        <v>37</v>
      </c>
      <c r="C729">
        <f t="shared" si="111"/>
        <v>65</v>
      </c>
      <c r="E729" t="str">
        <f t="shared" si="112"/>
        <v>/images/b/be/FlagshipArt.jpg</v>
      </c>
      <c r="H729" s="3" t="s">
        <v>4373</v>
      </c>
      <c r="J729" t="s">
        <v>4450</v>
      </c>
      <c r="L729" t="str">
        <f t="shared" si="114"/>
        <v>/images/f/fb/Cabin_BoyArt.jpg</v>
      </c>
      <c r="O729">
        <f t="shared" si="115"/>
        <v>6</v>
      </c>
      <c r="P729">
        <f t="shared" si="116"/>
        <v>9</v>
      </c>
      <c r="S729" t="str">
        <f>INDEX(Illustrators!C:C,MATCH(SUBSTITUTE(LOWER(H729)," ",""),Illustrators!G:G,0))</f>
        <v>Julien Delval</v>
      </c>
      <c r="W729" t="str">
        <f t="shared" si="117"/>
        <v>{ id:"Cabin Boy", illustrator:"Julien Delval" },</v>
      </c>
    </row>
    <row r="730" spans="1:23" x14ac:dyDescent="0.25">
      <c r="A730" t="s">
        <v>4632</v>
      </c>
      <c r="B730">
        <f t="shared" si="110"/>
        <v>43</v>
      </c>
      <c r="C730">
        <f t="shared" si="111"/>
        <v>77</v>
      </c>
      <c r="E730" t="str">
        <f t="shared" si="112"/>
        <v>/images/4/4c/Fortune_HunterArt.jpg</v>
      </c>
      <c r="H730" s="3" t="s">
        <v>4363</v>
      </c>
      <c r="J730" t="s">
        <v>4363</v>
      </c>
      <c r="L730" t="str">
        <f t="shared" si="114"/>
        <v>/images/f/ff/CageArt.jpg</v>
      </c>
      <c r="O730">
        <f t="shared" si="115"/>
        <v>4</v>
      </c>
      <c r="P730">
        <f t="shared" si="116"/>
        <v>4</v>
      </c>
      <c r="S730" t="str">
        <f>INDEX(Illustrators!C:C,MATCH(SUBSTITUTE(LOWER(H730)," ",""),Illustrators!G:G,0))</f>
        <v>Jessi J</v>
      </c>
      <c r="W730" t="str">
        <f t="shared" si="117"/>
        <v>{ id:"Cage", illustrator:"Jessi J" },</v>
      </c>
    </row>
    <row r="731" spans="1:23" x14ac:dyDescent="0.25">
      <c r="A731" t="s">
        <v>4633</v>
      </c>
      <c r="B731">
        <f t="shared" si="110"/>
        <v>36</v>
      </c>
      <c r="C731">
        <f t="shared" si="111"/>
        <v>63</v>
      </c>
      <c r="E731" t="str">
        <f t="shared" si="112"/>
        <v>/images/4/4a/GondolaArt.jpg</v>
      </c>
      <c r="F731" t="s">
        <v>2164</v>
      </c>
      <c r="H731" s="3" t="s">
        <v>4386</v>
      </c>
      <c r="J731" t="s">
        <v>4451</v>
      </c>
      <c r="L731" t="str">
        <f t="shared" si="114"/>
        <v>/images/3/3b/CrewArt.jpg</v>
      </c>
      <c r="O731">
        <f t="shared" si="115"/>
        <v>8</v>
      </c>
      <c r="P731">
        <f t="shared" si="116"/>
        <v>4</v>
      </c>
      <c r="S731" t="str">
        <f>INDEX(Illustrators!C:C,MATCH(SUBSTITUTE(LOWER(H731)," ",""),Illustrators!G:G,0))</f>
        <v>Julien Delval</v>
      </c>
      <c r="W731" t="str">
        <f t="shared" si="117"/>
        <v>{ id:"Crew", illustrator:"Julien Delval" },</v>
      </c>
    </row>
    <row r="732" spans="1:23" x14ac:dyDescent="0.25">
      <c r="A732" t="s">
        <v>4634</v>
      </c>
      <c r="B732">
        <f t="shared" si="110"/>
        <v>43</v>
      </c>
      <c r="C732">
        <f t="shared" si="111"/>
        <v>77</v>
      </c>
      <c r="E732" t="str">
        <f t="shared" si="112"/>
        <v>/images/f/fc/Harbor_VillageArt.jpg</v>
      </c>
      <c r="F732" t="s">
        <v>2164</v>
      </c>
      <c r="H732" s="3" t="s">
        <v>4374</v>
      </c>
      <c r="J732" t="s">
        <v>4452</v>
      </c>
      <c r="L732" t="str">
        <f t="shared" si="114"/>
        <v>/images/b/b8/CrucibleArt.jpg</v>
      </c>
      <c r="O732">
        <f t="shared" si="115"/>
        <v>7</v>
      </c>
      <c r="P732">
        <f t="shared" si="116"/>
        <v>8</v>
      </c>
      <c r="S732" t="str">
        <f>INDEX(Illustrators!C:C,MATCH(SUBSTITUTE(LOWER(H732)," ",""),Illustrators!G:G,0))</f>
        <v>Claus Stephan</v>
      </c>
      <c r="W732" t="str">
        <f t="shared" si="117"/>
        <v>{ id:"Crucible", illustrator:"Claus Stephan" },</v>
      </c>
    </row>
    <row r="733" spans="1:23" x14ac:dyDescent="0.25">
      <c r="A733" t="s">
        <v>4635</v>
      </c>
      <c r="B733">
        <f t="shared" si="110"/>
        <v>42</v>
      </c>
      <c r="C733">
        <f t="shared" si="111"/>
        <v>75</v>
      </c>
      <c r="E733" t="str">
        <f t="shared" si="112"/>
        <v>/images/0/06/Landing_PartyArt.jpg</v>
      </c>
      <c r="H733" s="3" t="s">
        <v>4387</v>
      </c>
      <c r="J733" t="s">
        <v>4453</v>
      </c>
      <c r="L733" t="str">
        <f t="shared" si="114"/>
        <v>/images/3/36/CutthroatArt.jpg</v>
      </c>
      <c r="O733">
        <f t="shared" si="115"/>
        <v>11</v>
      </c>
      <c r="P733">
        <f t="shared" si="116"/>
        <v>9</v>
      </c>
      <c r="S733" t="str">
        <f>INDEX(Illustrators!C:C,MATCH(SUBSTITUTE(LOWER(H733)," ",""),Illustrators!G:G,0))</f>
        <v>Hans Krill</v>
      </c>
      <c r="W733" t="str">
        <f t="shared" si="117"/>
        <v>{ id:"Cutthroat", illustrator:"Hans Krill" },</v>
      </c>
    </row>
    <row r="734" spans="1:23" x14ac:dyDescent="0.25">
      <c r="A734" t="s">
        <v>4636</v>
      </c>
      <c r="B734">
        <f t="shared" si="110"/>
        <v>37</v>
      </c>
      <c r="C734">
        <f t="shared" si="111"/>
        <v>65</v>
      </c>
      <c r="E734" t="str">
        <f t="shared" si="112"/>
        <v>/images/2/24/MapmakerArt.jpg</v>
      </c>
      <c r="H734" s="3" t="s">
        <v>4388</v>
      </c>
      <c r="J734" t="s">
        <v>4454</v>
      </c>
      <c r="L734" t="str">
        <f t="shared" si="114"/>
        <v>/images/9/9c/EnlargeArt.jpg</v>
      </c>
      <c r="O734">
        <f t="shared" si="115"/>
        <v>13</v>
      </c>
      <c r="P734">
        <f t="shared" si="116"/>
        <v>7</v>
      </c>
      <c r="S734" t="str">
        <f>INDEX(Illustrators!C:C,MATCH(SUBSTITUTE(LOWER(H734)," ",""),Illustrators!G:G,0))</f>
        <v>Lorraine Schleter</v>
      </c>
      <c r="W734" t="str">
        <f t="shared" si="117"/>
        <v>{ id:"Enlarge", illustrator:"Lorraine Schleter" },</v>
      </c>
    </row>
    <row r="735" spans="1:23" x14ac:dyDescent="0.25">
      <c r="A735" t="s">
        <v>4637</v>
      </c>
      <c r="B735">
        <f t="shared" si="110"/>
        <v>35</v>
      </c>
      <c r="C735">
        <f t="shared" si="111"/>
        <v>61</v>
      </c>
      <c r="E735" t="str">
        <f t="shared" si="112"/>
        <v>/images/e/e4/MaroonArt.jpg</v>
      </c>
      <c r="F735" t="s">
        <v>2164</v>
      </c>
      <c r="H735" s="3" t="s">
        <v>4389</v>
      </c>
      <c r="J735" t="s">
        <v>4389</v>
      </c>
      <c r="L735" t="str">
        <f t="shared" si="114"/>
        <v>/images/1/10/FigurineArt.jpg</v>
      </c>
      <c r="O735">
        <f t="shared" si="115"/>
        <v>8</v>
      </c>
      <c r="P735">
        <f t="shared" si="116"/>
        <v>8</v>
      </c>
      <c r="S735" t="str">
        <f>INDEX(Illustrators!C:C,MATCH(SUBSTITUTE(LOWER(H735)," ",""),Illustrators!G:G,0))</f>
        <v>Garret DeChellis</v>
      </c>
      <c r="W735" t="str">
        <f t="shared" si="117"/>
        <v>{ id:"Figurine", illustrator:"Garret DeChellis" },</v>
      </c>
    </row>
    <row r="736" spans="1:23" x14ac:dyDescent="0.25">
      <c r="A736" t="s">
        <v>4638</v>
      </c>
      <c r="B736">
        <f t="shared" si="110"/>
        <v>33</v>
      </c>
      <c r="C736">
        <f t="shared" si="111"/>
        <v>57</v>
      </c>
      <c r="E736" t="str">
        <f t="shared" si="112"/>
        <v>/images/c/cd/RopeArt.jpg</v>
      </c>
      <c r="H736" s="3" t="s">
        <v>4390</v>
      </c>
      <c r="J736" t="s">
        <v>4455</v>
      </c>
      <c r="L736" t="str">
        <f t="shared" si="114"/>
        <v>/images/1/13/First_MateArt.jpg</v>
      </c>
      <c r="O736">
        <f t="shared" si="115"/>
        <v>7</v>
      </c>
      <c r="P736">
        <f t="shared" si="116"/>
        <v>10</v>
      </c>
      <c r="S736" t="str">
        <f>INDEX(Illustrators!C:C,MATCH(SUBSTITUTE(LOWER(H736)," ",""),Illustrators!G:G,0))</f>
        <v>Julien Delval</v>
      </c>
      <c r="W736" t="str">
        <f t="shared" si="117"/>
        <v>{ id:"First Mate", illustrator:"Julien Delval" },</v>
      </c>
    </row>
    <row r="737" spans="1:23" x14ac:dyDescent="0.25">
      <c r="A737" t="s">
        <v>4639</v>
      </c>
      <c r="B737">
        <f t="shared" si="110"/>
        <v>41</v>
      </c>
      <c r="C737">
        <f t="shared" si="111"/>
        <v>73</v>
      </c>
      <c r="E737" t="str">
        <f t="shared" si="112"/>
        <v>/images/3/3a/Swamp_ShacksArt.jpg</v>
      </c>
      <c r="H737" s="3" t="s">
        <v>4375</v>
      </c>
      <c r="J737" t="s">
        <v>4456</v>
      </c>
      <c r="L737" t="str">
        <f t="shared" si="114"/>
        <v>/images/b/be/FlagshipArt.jpg</v>
      </c>
      <c r="O737">
        <f t="shared" si="115"/>
        <v>13</v>
      </c>
      <c r="P737">
        <f t="shared" si="116"/>
        <v>8</v>
      </c>
      <c r="S737" t="str">
        <f>INDEX(Illustrators!C:C,MATCH(SUBSTITUTE(LOWER(H737)," ",""),Illustrators!G:G,0))</f>
        <v>Hans Krill</v>
      </c>
      <c r="W737" t="str">
        <f t="shared" si="117"/>
        <v>{ id:"Flagship", illustrator:"Hans Krill" },</v>
      </c>
    </row>
    <row r="738" spans="1:23" x14ac:dyDescent="0.25">
      <c r="A738" t="s">
        <v>4640</v>
      </c>
      <c r="B738">
        <f t="shared" si="110"/>
        <v>34</v>
      </c>
      <c r="C738">
        <f t="shared" si="111"/>
        <v>59</v>
      </c>
      <c r="E738" t="str">
        <f t="shared" si="112"/>
        <v>/images/a/a1/ToolsArt.jpg</v>
      </c>
      <c r="H738" s="3" t="s">
        <v>4376</v>
      </c>
      <c r="J738" t="s">
        <v>4457</v>
      </c>
      <c r="L738" t="str">
        <f t="shared" si="114"/>
        <v>/images/4/4c/Fortune_HunterArt.jpg</v>
      </c>
      <c r="O738">
        <f t="shared" si="115"/>
        <v>11</v>
      </c>
      <c r="P738">
        <f t="shared" si="116"/>
        <v>14</v>
      </c>
      <c r="S738" t="str">
        <f>INDEX(Illustrators!C:C,MATCH(SUBSTITUTE(LOWER(H738)," ",""),Illustrators!G:G,0))</f>
        <v>Julien Delval</v>
      </c>
      <c r="W738" t="str">
        <f t="shared" si="117"/>
        <v>{ id:"Fortune Hunter", illustrator:"Julien Delval" },</v>
      </c>
    </row>
    <row r="739" spans="1:23" x14ac:dyDescent="0.25">
      <c r="A739" t="s">
        <v>4641</v>
      </c>
      <c r="B739">
        <f t="shared" si="110"/>
        <v>44</v>
      </c>
      <c r="C739">
        <f t="shared" si="111"/>
        <v>79</v>
      </c>
      <c r="E739" t="str">
        <f t="shared" si="112"/>
        <v>/images/2/28/Buried_TreasureArt.jpg</v>
      </c>
      <c r="H739" s="3" t="s">
        <v>4391</v>
      </c>
      <c r="J739" t="s">
        <v>4458</v>
      </c>
      <c r="L739" t="str">
        <f t="shared" si="114"/>
        <v>/images/2/24/FrigateArt.jpg</v>
      </c>
      <c r="O739">
        <f t="shared" si="115"/>
        <v>7</v>
      </c>
      <c r="P739">
        <f t="shared" si="116"/>
        <v>7</v>
      </c>
      <c r="S739" t="str">
        <f>INDEX(Illustrators!C:C,MATCH(SUBSTITUTE(LOWER(H739)," ",""),Illustrators!G:G,0))</f>
        <v>Claus Stephan</v>
      </c>
      <c r="W739" t="str">
        <f t="shared" si="117"/>
        <v>{ id:"Frigate", illustrator:"Claus Stephan" },</v>
      </c>
    </row>
    <row r="740" spans="1:23" x14ac:dyDescent="0.25">
      <c r="A740" t="s">
        <v>4642</v>
      </c>
      <c r="B740">
        <f t="shared" si="110"/>
        <v>33</v>
      </c>
      <c r="C740">
        <f t="shared" si="111"/>
        <v>57</v>
      </c>
      <c r="E740" t="str">
        <f t="shared" si="112"/>
        <v>/images/3/3b/CrewArt.jpg</v>
      </c>
      <c r="F740" t="s">
        <v>2164</v>
      </c>
      <c r="H740" s="3" t="s">
        <v>4377</v>
      </c>
      <c r="J740" t="s">
        <v>4459</v>
      </c>
      <c r="L740" t="str">
        <f t="shared" si="114"/>
        <v>/images/4/4a/GondolaArt.jpg</v>
      </c>
      <c r="O740">
        <f t="shared" si="115"/>
        <v>7</v>
      </c>
      <c r="P740">
        <f t="shared" si="116"/>
        <v>7</v>
      </c>
      <c r="S740" t="str">
        <f>INDEX(Illustrators!C:C,MATCH(SUBSTITUTE(LOWER(H740)," ",""),Illustrators!G:G,0))</f>
        <v>Marcel-André Casasola Merkle</v>
      </c>
      <c r="W740" t="str">
        <f t="shared" si="117"/>
        <v>{ id:"Gondola", illustrator:"Marcel-André Casasola Merkle" },</v>
      </c>
    </row>
    <row r="741" spans="1:23" x14ac:dyDescent="0.25">
      <c r="A741" t="s">
        <v>4643</v>
      </c>
      <c r="B741">
        <f t="shared" si="110"/>
        <v>38</v>
      </c>
      <c r="C741">
        <f t="shared" si="111"/>
        <v>67</v>
      </c>
      <c r="E741" t="str">
        <f t="shared" si="112"/>
        <v>/images/3/36/CutthroatArt.jpg</v>
      </c>
      <c r="H741" s="3" t="s">
        <v>4364</v>
      </c>
      <c r="J741" t="s">
        <v>4460</v>
      </c>
      <c r="L741" t="str">
        <f t="shared" si="114"/>
        <v>/images/3/37/GrottoArt.jpg</v>
      </c>
      <c r="O741">
        <f t="shared" si="115"/>
        <v>6</v>
      </c>
      <c r="P741">
        <f t="shared" si="116"/>
        <v>6</v>
      </c>
      <c r="S741" t="str">
        <f>INDEX(Illustrators!C:C,MATCH(SUBSTITUTE(LOWER(H741)," ",""),Illustrators!G:G,0))</f>
        <v>Matt Jordan</v>
      </c>
      <c r="W741" t="str">
        <f t="shared" si="117"/>
        <v>{ id:"Grotto", illustrator:"Matt Jordan" },</v>
      </c>
    </row>
    <row r="742" spans="1:23" x14ac:dyDescent="0.25">
      <c r="A742" t="s">
        <v>4644</v>
      </c>
      <c r="B742">
        <f t="shared" si="110"/>
        <v>36</v>
      </c>
      <c r="C742">
        <f t="shared" si="111"/>
        <v>63</v>
      </c>
      <c r="E742" t="str">
        <f t="shared" si="112"/>
        <v>/images/9/9c/EnlargeArt.jpg</v>
      </c>
      <c r="H742" s="3" t="s">
        <v>4378</v>
      </c>
      <c r="J742" t="s">
        <v>4461</v>
      </c>
      <c r="L742" t="str">
        <f t="shared" si="114"/>
        <v>/images/f/fc/Harbor_VillageArt.jpg</v>
      </c>
      <c r="O742">
        <f t="shared" si="115"/>
        <v>17</v>
      </c>
      <c r="P742">
        <f t="shared" si="116"/>
        <v>14</v>
      </c>
      <c r="S742" t="str">
        <f>INDEX(Illustrators!C:C,MATCH(SUBSTITUTE(LOWER(H742)," ",""),Illustrators!G:G,0))</f>
        <v>Harald Lieske</v>
      </c>
      <c r="W742" t="str">
        <f t="shared" si="117"/>
        <v>{ id:"Harbor Village", illustrator:"Harald Lieske" },</v>
      </c>
    </row>
    <row r="743" spans="1:23" x14ac:dyDescent="0.25">
      <c r="A743" t="s">
        <v>4645</v>
      </c>
      <c r="B743">
        <f t="shared" si="110"/>
        <v>37</v>
      </c>
      <c r="C743">
        <f t="shared" si="111"/>
        <v>65</v>
      </c>
      <c r="E743" t="str">
        <f t="shared" si="112"/>
        <v>/images/1/10/FigurineArt.jpg</v>
      </c>
      <c r="F743" t="s">
        <v>2164</v>
      </c>
      <c r="H743" s="3" t="s">
        <v>4365</v>
      </c>
      <c r="J743" t="s">
        <v>4462</v>
      </c>
      <c r="L743" t="str">
        <f t="shared" si="114"/>
        <v>/images/d/dd/Jewelled_EggArt.jpg</v>
      </c>
      <c r="O743">
        <f t="shared" si="115"/>
        <v>12</v>
      </c>
      <c r="P743">
        <f t="shared" si="116"/>
        <v>12</v>
      </c>
      <c r="S743" t="str">
        <f>INDEX(Illustrators!C:C,MATCH(SUBSTITUTE(LOWER(H743)," ",""),Illustrators!G:G,0))</f>
        <v>Marco Primo</v>
      </c>
      <c r="W743" t="str">
        <f t="shared" si="117"/>
        <v>{ id:"Jewelled Egg", illustrator:"Marco Primo" },</v>
      </c>
    </row>
    <row r="744" spans="1:23" x14ac:dyDescent="0.25">
      <c r="A744" t="s">
        <v>4646</v>
      </c>
      <c r="B744">
        <f t="shared" si="110"/>
        <v>39</v>
      </c>
      <c r="C744">
        <f t="shared" si="111"/>
        <v>69</v>
      </c>
      <c r="E744" t="str">
        <f t="shared" si="112"/>
        <v>/images/1/13/First_MateArt.jpg</v>
      </c>
      <c r="F744" t="s">
        <v>2164</v>
      </c>
      <c r="H744" s="3" t="s">
        <v>4402</v>
      </c>
      <c r="I744" s="3" t="s">
        <v>4684</v>
      </c>
      <c r="J744" t="s">
        <v>4463</v>
      </c>
      <c r="L744" t="str">
        <f t="shared" si="114"/>
        <v>/images/0/01/King%27s_CacheArt.jpg</v>
      </c>
      <c r="O744">
        <f t="shared" si="115"/>
        <v>12</v>
      </c>
      <c r="P744">
        <f t="shared" si="116"/>
        <v>12</v>
      </c>
      <c r="S744" t="e">
        <f>INDEX(Illustrators!C:C,MATCH(SUBSTITUTE(LOWER(H744)," ",""),Illustrators!G:G,0))</f>
        <v>#N/A</v>
      </c>
      <c r="W744" t="str">
        <f t="shared" si="117"/>
        <v/>
      </c>
    </row>
    <row r="745" spans="1:23" x14ac:dyDescent="0.25">
      <c r="A745" t="s">
        <v>4647</v>
      </c>
      <c r="B745">
        <f t="shared" si="110"/>
        <v>36</v>
      </c>
      <c r="C745">
        <f t="shared" si="111"/>
        <v>63</v>
      </c>
      <c r="E745" t="str">
        <f t="shared" si="112"/>
        <v>/images/2/24/FrigateArt.jpg</v>
      </c>
      <c r="H745" s="3" t="s">
        <v>4379</v>
      </c>
      <c r="J745" t="s">
        <v>4464</v>
      </c>
      <c r="L745" t="str">
        <f t="shared" si="114"/>
        <v>/images/0/06/Landing_PartyArt.jpg</v>
      </c>
      <c r="O745">
        <f t="shared" si="115"/>
        <v>12</v>
      </c>
      <c r="P745">
        <f t="shared" si="116"/>
        <v>13</v>
      </c>
      <c r="S745" t="str">
        <f>INDEX(Illustrators!C:C,MATCH(SUBSTITUTE(LOWER(H745)," ",""),Illustrators!G:G,0))</f>
        <v>Harald Lieske</v>
      </c>
      <c r="W745" t="str">
        <f t="shared" si="117"/>
        <v>{ id:"Landing Party", illustrator:"Harald Lieske" },</v>
      </c>
    </row>
    <row r="746" spans="1:23" x14ac:dyDescent="0.25">
      <c r="A746" t="s">
        <v>4648</v>
      </c>
      <c r="B746">
        <f t="shared" si="110"/>
        <v>37</v>
      </c>
      <c r="C746">
        <f t="shared" si="111"/>
        <v>65</v>
      </c>
      <c r="E746" t="str">
        <f t="shared" si="112"/>
        <v>/images/c/c1/LongshipArt.jpg</v>
      </c>
      <c r="H746" s="3" t="s">
        <v>4392</v>
      </c>
      <c r="J746" t="s">
        <v>4465</v>
      </c>
      <c r="L746" t="str">
        <f t="shared" si="114"/>
        <v>/images/c/c1/LongshipArt.jpg</v>
      </c>
      <c r="O746">
        <f t="shared" si="115"/>
        <v>7</v>
      </c>
      <c r="P746">
        <f t="shared" si="116"/>
        <v>8</v>
      </c>
      <c r="S746" t="str">
        <f>INDEX(Illustrators!C:C,MATCH(SUBSTITUTE(LOWER(H746)," ",""),Illustrators!G:G,0))</f>
        <v>Julien Delval</v>
      </c>
      <c r="W746" t="str">
        <f t="shared" si="117"/>
        <v>{ id:"Longship", illustrator:"Julien Delval" },</v>
      </c>
    </row>
    <row r="747" spans="1:23" x14ac:dyDescent="0.25">
      <c r="A747" t="s">
        <v>4649</v>
      </c>
      <c r="B747">
        <f t="shared" si="110"/>
        <v>40</v>
      </c>
      <c r="C747">
        <f t="shared" si="111"/>
        <v>71</v>
      </c>
      <c r="E747" t="str">
        <f t="shared" si="112"/>
        <v>/images/6/68/Mining_RoadArt.jpg</v>
      </c>
      <c r="H747" s="3" t="s">
        <v>4380</v>
      </c>
      <c r="J747" t="s">
        <v>4466</v>
      </c>
      <c r="L747" t="str">
        <f t="shared" si="114"/>
        <v>/images/2/24/MapmakerArt.jpg</v>
      </c>
      <c r="O747">
        <f t="shared" si="115"/>
        <v>18</v>
      </c>
      <c r="P747">
        <f t="shared" si="116"/>
        <v>8</v>
      </c>
      <c r="S747" t="str">
        <f>INDEX(Illustrators!C:C,MATCH(SUBSTITUTE(LOWER(H747)," ",""),Illustrators!G:G,0))</f>
        <v>Claus Stephan</v>
      </c>
      <c r="W747" t="str">
        <f t="shared" si="117"/>
        <v>{ id:"Mapmaker", illustrator:"Claus Stephan" },</v>
      </c>
    </row>
    <row r="748" spans="1:23" x14ac:dyDescent="0.25">
      <c r="A748" t="s">
        <v>4650</v>
      </c>
      <c r="B748">
        <f t="shared" si="110"/>
        <v>36</v>
      </c>
      <c r="C748">
        <f t="shared" si="111"/>
        <v>63</v>
      </c>
      <c r="E748" t="str">
        <f t="shared" si="112"/>
        <v>/images/b/b9/PendantArt.jpg</v>
      </c>
      <c r="H748" s="3" t="s">
        <v>4381</v>
      </c>
      <c r="J748" t="s">
        <v>4467</v>
      </c>
      <c r="L748" t="str">
        <f t="shared" si="114"/>
        <v>/images/e/e4/MaroonArt.jpg</v>
      </c>
      <c r="O748">
        <f t="shared" si="115"/>
        <v>7</v>
      </c>
      <c r="P748">
        <f t="shared" si="116"/>
        <v>6</v>
      </c>
      <c r="S748" t="str">
        <f>INDEX(Illustrators!C:C,MATCH(SUBSTITUTE(LOWER(H748)," ",""),Illustrators!G:G,0))</f>
        <v>Harald Lieske</v>
      </c>
      <c r="W748" t="str">
        <f t="shared" si="117"/>
        <v>{ id:"Maroon", illustrator:"Harald Lieske" },</v>
      </c>
    </row>
    <row r="749" spans="1:23" x14ac:dyDescent="0.25">
      <c r="A749" t="s">
        <v>4651</v>
      </c>
      <c r="B749">
        <f t="shared" si="110"/>
        <v>36</v>
      </c>
      <c r="C749">
        <f t="shared" si="111"/>
        <v>63</v>
      </c>
      <c r="E749" t="str">
        <f t="shared" si="112"/>
        <v>/images/d/d9/PickaxeArt.jpg</v>
      </c>
      <c r="H749" s="3" t="s">
        <v>4393</v>
      </c>
      <c r="J749" t="s">
        <v>4468</v>
      </c>
      <c r="L749" t="str">
        <f t="shared" si="114"/>
        <v>/images/6/68/Mining_RoadArt.jpg</v>
      </c>
      <c r="O749">
        <f t="shared" si="115"/>
        <v>13</v>
      </c>
      <c r="P749">
        <f t="shared" si="116"/>
        <v>11</v>
      </c>
      <c r="S749" t="str">
        <f>INDEX(Illustrators!C:C,MATCH(SUBSTITUTE(LOWER(H749)," ",""),Illustrators!G:G,0))</f>
        <v>Marcel-André Casasola Merkle</v>
      </c>
      <c r="W749" t="str">
        <f t="shared" si="117"/>
        <v>{ id:"Mining Road", illustrator:"Marcel-André Casasola Merkle" },</v>
      </c>
    </row>
    <row r="750" spans="1:23" x14ac:dyDescent="0.25">
      <c r="A750" t="s">
        <v>4652</v>
      </c>
      <c r="B750">
        <f t="shared" si="110"/>
        <v>36</v>
      </c>
      <c r="C750">
        <f t="shared" si="111"/>
        <v>63</v>
      </c>
      <c r="E750" t="str">
        <f t="shared" si="112"/>
        <v>/images/f/fc/PilgrimArt.jpg</v>
      </c>
      <c r="F750" t="s">
        <v>2164</v>
      </c>
      <c r="H750" s="3" t="s">
        <v>4394</v>
      </c>
      <c r="J750" t="s">
        <v>4469</v>
      </c>
      <c r="L750" t="str">
        <f t="shared" si="114"/>
        <v>/images/b/b9/PendantArt.jpg</v>
      </c>
      <c r="O750">
        <f t="shared" si="115"/>
        <v>9</v>
      </c>
      <c r="P750">
        <f t="shared" si="116"/>
        <v>7</v>
      </c>
      <c r="S750" t="str">
        <f>INDEX(Illustrators!C:C,MATCH(SUBSTITUTE(LOWER(H750)," ",""),Illustrators!G:G,0))</f>
        <v>Martin Hoffmann</v>
      </c>
      <c r="W750" t="str">
        <f t="shared" si="117"/>
        <v>{ id:"Pendant", illustrator:"Martin Hoffmann" },</v>
      </c>
    </row>
    <row r="751" spans="1:23" x14ac:dyDescent="0.25">
      <c r="A751" t="s">
        <v>4653</v>
      </c>
      <c r="B751">
        <f t="shared" si="110"/>
        <v>42</v>
      </c>
      <c r="C751">
        <f t="shared" si="111"/>
        <v>75</v>
      </c>
      <c r="E751" t="str">
        <f t="shared" si="112"/>
        <v>/images/d/d0/QuartermasterArt.jpg</v>
      </c>
      <c r="F751" t="s">
        <v>2164</v>
      </c>
      <c r="H751" s="3" t="s">
        <v>4395</v>
      </c>
      <c r="J751" t="s">
        <v>4470</v>
      </c>
      <c r="L751" t="str">
        <f t="shared" si="114"/>
        <v>/images/d/d9/PickaxeArt.jpg</v>
      </c>
      <c r="O751">
        <f t="shared" si="115"/>
        <v>6</v>
      </c>
      <c r="P751">
        <f t="shared" si="116"/>
        <v>7</v>
      </c>
      <c r="S751" t="str">
        <f>INDEX(Illustrators!C:C,MATCH(SUBSTITUTE(LOWER(H751)," ",""),Illustrators!G:G,0))</f>
        <v>Marco Primo</v>
      </c>
      <c r="W751" t="str">
        <f t="shared" si="117"/>
        <v>{ id:"Pickaxe", illustrator:"Marco Primo" },</v>
      </c>
    </row>
    <row r="752" spans="1:23" x14ac:dyDescent="0.25">
      <c r="A752" t="s">
        <v>4654</v>
      </c>
      <c r="B752">
        <f t="shared" si="110"/>
        <v>40</v>
      </c>
      <c r="C752">
        <f t="shared" si="111"/>
        <v>71</v>
      </c>
      <c r="E752" t="str">
        <f t="shared" si="112"/>
        <v>/images/9/90/Silver_MineArt.jpg</v>
      </c>
      <c r="H752" s="3" t="s">
        <v>4396</v>
      </c>
      <c r="J752" t="s">
        <v>4471</v>
      </c>
      <c r="L752" t="str">
        <f t="shared" si="114"/>
        <v>/images/a/a2/PilgrimageArt.jpg</v>
      </c>
      <c r="O752">
        <f t="shared" si="115"/>
        <v>7</v>
      </c>
      <c r="P752">
        <f t="shared" si="116"/>
        <v>7</v>
      </c>
      <c r="S752" t="str">
        <f>INDEX(Illustrators!C:C,MATCH(SUBSTITUTE(LOWER(H752)," ",""),Illustrators!G:G,0))</f>
        <v>Franz Vohwinkel</v>
      </c>
      <c r="W752" t="str">
        <f t="shared" si="117"/>
        <v>{ id:"Pilgrim", illustrator:"Franz Vohwinkel" },</v>
      </c>
    </row>
    <row r="753" spans="1:23" x14ac:dyDescent="0.25">
      <c r="A753" t="s">
        <v>4655</v>
      </c>
      <c r="B753">
        <f t="shared" si="110"/>
        <v>38</v>
      </c>
      <c r="C753">
        <f t="shared" si="111"/>
        <v>67</v>
      </c>
      <c r="E753" t="str">
        <f t="shared" si="112"/>
        <v>/images/6/6a/TricksterArt.jpg</v>
      </c>
      <c r="H753" s="3" t="s">
        <v>4397</v>
      </c>
      <c r="J753" t="s">
        <v>4472</v>
      </c>
      <c r="L753" t="str">
        <f t="shared" si="114"/>
        <v>/images/d/d0/QuartermasterArt.jpg</v>
      </c>
      <c r="O753">
        <f t="shared" si="115"/>
        <v>15</v>
      </c>
      <c r="P753">
        <f t="shared" si="116"/>
        <v>13</v>
      </c>
      <c r="S753" t="str">
        <f>INDEX(Illustrators!C:C,MATCH(SUBSTITUTE(LOWER(H753)," ",""),Illustrators!G:G,0))</f>
        <v>Julien Delval</v>
      </c>
      <c r="W753" t="str">
        <f t="shared" si="117"/>
        <v>{ id:"Quartermaster", illustrator:"Julien Delval" },</v>
      </c>
    </row>
    <row r="754" spans="1:23" x14ac:dyDescent="0.25">
      <c r="A754" t="s">
        <v>4656</v>
      </c>
      <c r="B754">
        <f t="shared" si="110"/>
        <v>44</v>
      </c>
      <c r="C754">
        <f t="shared" si="111"/>
        <v>79</v>
      </c>
      <c r="E754" t="str">
        <f t="shared" si="112"/>
        <v>/images/b/b4/Wealthy_VillageArt.jpg</v>
      </c>
      <c r="H754" s="3" t="s">
        <v>4382</v>
      </c>
      <c r="J754" t="s">
        <v>4473</v>
      </c>
      <c r="L754" t="str">
        <f t="shared" si="114"/>
        <v>/images/c/cd/RopeArt.jpg</v>
      </c>
      <c r="O754">
        <f t="shared" si="115"/>
        <v>5</v>
      </c>
      <c r="P754">
        <f t="shared" si="116"/>
        <v>4</v>
      </c>
      <c r="S754" t="str">
        <f>INDEX(Illustrators!C:C,MATCH(SUBSTITUTE(LOWER(H754)," ",""),Illustrators!G:G,0))</f>
        <v>Marco Primo</v>
      </c>
      <c r="W754" t="str">
        <f t="shared" si="117"/>
        <v>{ id:"Rope", illustrator:"Marco Primo" },</v>
      </c>
    </row>
    <row r="755" spans="1:23" x14ac:dyDescent="0.25">
      <c r="A755" t="s">
        <v>4657</v>
      </c>
      <c r="B755">
        <f t="shared" si="110"/>
        <v>41</v>
      </c>
      <c r="C755">
        <f t="shared" si="111"/>
        <v>73</v>
      </c>
      <c r="E755" t="str">
        <f t="shared" si="112"/>
        <v>/images/9/9a/Sack_of_LootArt.jpg</v>
      </c>
      <c r="F755" t="s">
        <v>2164</v>
      </c>
      <c r="H755" s="3" t="s">
        <v>4401</v>
      </c>
      <c r="J755" t="s">
        <v>4474</v>
      </c>
      <c r="L755" t="str">
        <f t="shared" si="114"/>
        <v>/images/9/9a/Sack_of_LootArt.jpg</v>
      </c>
      <c r="O755">
        <f t="shared" si="115"/>
        <v>14</v>
      </c>
      <c r="P755">
        <f t="shared" si="116"/>
        <v>12</v>
      </c>
      <c r="S755" t="str">
        <f>INDEX(Illustrators!C:C,MATCH(SUBSTITUTE(LOWER(H755)," ",""),Illustrators!G:G,0))</f>
        <v>Harald Lieske</v>
      </c>
      <c r="W755" t="str">
        <f t="shared" si="117"/>
        <v>{ id:"Sack of Loot", illustrator:"Harald Lieske" },</v>
      </c>
    </row>
    <row r="756" spans="1:23" x14ac:dyDescent="0.25">
      <c r="A756" t="s">
        <v>4658</v>
      </c>
      <c r="B756">
        <f t="shared" si="110"/>
        <v>41</v>
      </c>
      <c r="C756">
        <f t="shared" si="111"/>
        <v>75</v>
      </c>
      <c r="E756" t="str">
        <f t="shared" si="112"/>
        <v>/images/0/01/King%27s_CacheArt.jpg</v>
      </c>
      <c r="H756" s="3" t="s">
        <v>4366</v>
      </c>
      <c r="J756" t="s">
        <v>4475</v>
      </c>
      <c r="L756" t="str">
        <f t="shared" si="114"/>
        <v>/images/0/0b/ResearchArt.jpg</v>
      </c>
      <c r="O756">
        <f t="shared" si="115"/>
        <v>16</v>
      </c>
      <c r="P756">
        <f t="shared" si="116"/>
        <v>6</v>
      </c>
      <c r="S756" t="str">
        <f>INDEX(Illustrators!C:C,MATCH(SUBSTITUTE(LOWER(H756)," ",""),Illustrators!G:G,0))</f>
        <v>Claus Stephan</v>
      </c>
      <c r="W756" t="str">
        <f t="shared" si="117"/>
        <v>{ id:"Search", illustrator:"Claus Stephan" },</v>
      </c>
    </row>
    <row r="757" spans="1:23" x14ac:dyDescent="0.25">
      <c r="A757" t="s">
        <v>4659</v>
      </c>
      <c r="B757">
        <f t="shared" si="110"/>
        <v>33</v>
      </c>
      <c r="C757">
        <f t="shared" si="111"/>
        <v>57</v>
      </c>
      <c r="E757" t="str">
        <f t="shared" si="112"/>
        <v>/images/6/62/BuryArt.jpg</v>
      </c>
      <c r="H757" s="3" t="s">
        <v>4368</v>
      </c>
      <c r="J757" t="s">
        <v>4476</v>
      </c>
      <c r="L757" t="str">
        <f t="shared" si="114"/>
        <v>/images/5/5a/Secluded_ShrineArt.jpg</v>
      </c>
      <c r="O757">
        <f t="shared" si="115"/>
        <v>16</v>
      </c>
      <c r="P757">
        <f t="shared" si="116"/>
        <v>15</v>
      </c>
      <c r="S757" t="str">
        <f>INDEX(Illustrators!C:C,MATCH(SUBSTITUTE(LOWER(H757)," ",""),Illustrators!G:G,0))</f>
        <v>Marcel-André Casasola Merkle</v>
      </c>
      <c r="W757" t="str">
        <f t="shared" si="117"/>
        <v>{ id:"Secluded Shrine", illustrator:"Marcel-André Casasola Merkle" },</v>
      </c>
    </row>
    <row r="758" spans="1:23" x14ac:dyDescent="0.25">
      <c r="A758" t="s">
        <v>4660</v>
      </c>
      <c r="B758">
        <f t="shared" si="110"/>
        <v>34</v>
      </c>
      <c r="C758">
        <f t="shared" si="111"/>
        <v>59</v>
      </c>
      <c r="E758" t="str">
        <f t="shared" si="112"/>
        <v>/images/8/81/AvoidArt.jpg</v>
      </c>
      <c r="H758" s="3" t="s">
        <v>4367</v>
      </c>
      <c r="J758" t="s">
        <v>4477</v>
      </c>
      <c r="L758" t="str">
        <f t="shared" si="114"/>
        <v>/images/d/d1/ShamanArt.jpg</v>
      </c>
      <c r="O758">
        <f t="shared" si="115"/>
        <v>7</v>
      </c>
      <c r="P758">
        <f t="shared" si="116"/>
        <v>6</v>
      </c>
      <c r="S758" t="str">
        <f>INDEX(Illustrators!C:C,MATCH(SUBSTITUTE(LOWER(H758)," ",""),Illustrators!G:G,0))</f>
        <v>Marcel-André Casasola Merkle</v>
      </c>
      <c r="W758" t="str">
        <f t="shared" si="117"/>
        <v>{ id:"Shaman", illustrator:"Marcel-André Casasola Merkle" },</v>
      </c>
    </row>
    <row r="759" spans="1:23" x14ac:dyDescent="0.25">
      <c r="A759" t="s">
        <v>4661</v>
      </c>
      <c r="B759">
        <f t="shared" si="110"/>
        <v>36</v>
      </c>
      <c r="C759">
        <f t="shared" si="111"/>
        <v>63</v>
      </c>
      <c r="E759" t="str">
        <f t="shared" si="112"/>
        <v>/images/e/ee/DeliverArt.jpg</v>
      </c>
      <c r="F759" t="s">
        <v>2164</v>
      </c>
      <c r="H759" s="3" t="s">
        <v>4398</v>
      </c>
      <c r="J759" t="s">
        <v>4478</v>
      </c>
      <c r="L759" t="str">
        <f t="shared" si="114"/>
        <v>/images/9/90/Silver_MineArt.jpg</v>
      </c>
      <c r="O759">
        <f t="shared" si="115"/>
        <v>13</v>
      </c>
      <c r="P759">
        <f t="shared" si="116"/>
        <v>11</v>
      </c>
      <c r="S759" t="str">
        <f>INDEX(Illustrators!C:C,MATCH(SUBSTITUTE(LOWER(H759)," ",""),Illustrators!G:G,0))</f>
        <v>Martin Hoffmann</v>
      </c>
      <c r="W759" t="str">
        <f t="shared" si="117"/>
        <v>{ id:"Silver Mine", illustrator:"Martin Hoffmann" },</v>
      </c>
    </row>
    <row r="760" spans="1:23" x14ac:dyDescent="0.25">
      <c r="A760" t="s">
        <v>4662</v>
      </c>
      <c r="B760">
        <f t="shared" si="110"/>
        <v>34</v>
      </c>
      <c r="C760">
        <f t="shared" si="111"/>
        <v>59</v>
      </c>
      <c r="E760" t="str">
        <f t="shared" si="112"/>
        <v>/images/a/a1/PerilArt.jpg</v>
      </c>
      <c r="H760" s="3" t="s">
        <v>4369</v>
      </c>
      <c r="J760" t="s">
        <v>4479</v>
      </c>
      <c r="L760" t="str">
        <f t="shared" si="114"/>
        <v>/images/7/77/SirenArt.jpg</v>
      </c>
      <c r="O760">
        <f t="shared" si="115"/>
        <v>6</v>
      </c>
      <c r="P760">
        <f t="shared" si="116"/>
        <v>5</v>
      </c>
      <c r="S760" t="str">
        <f>INDEX(Illustrators!C:C,MATCH(SUBSTITUTE(LOWER(H760)," ",""),Illustrators!G:G,0))</f>
        <v>Marcel-André Casasola Merkle</v>
      </c>
      <c r="W760" t="str">
        <f t="shared" si="117"/>
        <v>{ id:"Siren", illustrator:"Marcel-André Casasola Merkle" },</v>
      </c>
    </row>
    <row r="761" spans="1:23" x14ac:dyDescent="0.25">
      <c r="A761" t="s">
        <v>4663</v>
      </c>
      <c r="B761">
        <f t="shared" si="110"/>
        <v>33</v>
      </c>
      <c r="C761">
        <f t="shared" si="111"/>
        <v>57</v>
      </c>
      <c r="E761" t="str">
        <f t="shared" si="112"/>
        <v>/images/b/bd/RushArt.jpg</v>
      </c>
      <c r="H761" s="3" t="s">
        <v>4370</v>
      </c>
      <c r="J761" t="s">
        <v>4480</v>
      </c>
      <c r="L761" t="str">
        <f t="shared" si="114"/>
        <v>/images/3/30/StowawayArt.jpg</v>
      </c>
      <c r="O761">
        <f t="shared" si="115"/>
        <v>11</v>
      </c>
      <c r="P761">
        <f t="shared" si="116"/>
        <v>8</v>
      </c>
      <c r="S761" t="str">
        <f>INDEX(Illustrators!C:C,MATCH(SUBSTITUTE(LOWER(H761)," ",""),Illustrators!G:G,0))</f>
        <v>Claus Stephan</v>
      </c>
      <c r="W761" t="str">
        <f t="shared" si="117"/>
        <v>{ id:"Stowaway", illustrator:"Claus Stephan" },</v>
      </c>
    </row>
    <row r="762" spans="1:23" x14ac:dyDescent="0.25">
      <c r="A762" t="s">
        <v>4664</v>
      </c>
      <c r="B762">
        <f t="shared" si="110"/>
        <v>34</v>
      </c>
      <c r="C762">
        <f t="shared" si="111"/>
        <v>59</v>
      </c>
      <c r="E762" t="str">
        <f t="shared" si="112"/>
        <v>/images/1/19/ForayArt.jpg</v>
      </c>
      <c r="H762" s="3" t="s">
        <v>4383</v>
      </c>
      <c r="J762" t="s">
        <v>4481</v>
      </c>
      <c r="L762" t="str">
        <f t="shared" si="114"/>
        <v>/images/3/3a/Swamp_ShacksArt.jpg</v>
      </c>
      <c r="O762">
        <f t="shared" si="115"/>
        <v>17</v>
      </c>
      <c r="P762">
        <f t="shared" si="116"/>
        <v>12</v>
      </c>
      <c r="S762" t="str">
        <f>INDEX(Illustrators!C:C,MATCH(SUBSTITUTE(LOWER(H762)," ",""),Illustrators!G:G,0))</f>
        <v>Jessi J</v>
      </c>
      <c r="W762" t="str">
        <f t="shared" si="117"/>
        <v>{ id:"Swamp Shacks", illustrator:"Jessi J" },</v>
      </c>
    </row>
    <row r="763" spans="1:23" x14ac:dyDescent="0.25">
      <c r="A763" t="s">
        <v>4665</v>
      </c>
      <c r="B763">
        <f t="shared" si="110"/>
        <v>35</v>
      </c>
      <c r="C763">
        <f t="shared" si="111"/>
        <v>61</v>
      </c>
      <c r="E763" t="str">
        <f t="shared" si="112"/>
        <v>/images/2/27/LaunchArt.jpg</v>
      </c>
      <c r="H763" s="3" t="s">
        <v>4371</v>
      </c>
      <c r="J763" t="s">
        <v>4482</v>
      </c>
      <c r="L763" t="str">
        <f t="shared" si="114"/>
        <v>/images/a/a8/TaskmasterArt.jpg</v>
      </c>
      <c r="O763">
        <f t="shared" si="115"/>
        <v>11</v>
      </c>
      <c r="P763">
        <f t="shared" si="116"/>
        <v>10</v>
      </c>
      <c r="S763" t="str">
        <f>INDEX(Illustrators!C:C,MATCH(SUBSTITUTE(LOWER(H763)," ",""),Illustrators!G:G,0))</f>
        <v>Claus Stephan</v>
      </c>
      <c r="W763" t="str">
        <f t="shared" si="117"/>
        <v>{ id:"Taskmaster", illustrator:"Claus Stephan" },</v>
      </c>
    </row>
    <row r="764" spans="1:23" x14ac:dyDescent="0.25">
      <c r="A764" t="s">
        <v>4666</v>
      </c>
      <c r="B764">
        <f t="shared" si="110"/>
        <v>35</v>
      </c>
      <c r="C764">
        <f t="shared" si="111"/>
        <v>61</v>
      </c>
      <c r="E764" t="str">
        <f t="shared" si="112"/>
        <v>/images/9/9e/MirrorArt.jpg</v>
      </c>
      <c r="H764" s="3" t="s">
        <v>4384</v>
      </c>
      <c r="J764" t="s">
        <v>4483</v>
      </c>
      <c r="L764" t="str">
        <f t="shared" si="114"/>
        <v>/images/a/a1/ToolsArt.jpg</v>
      </c>
      <c r="O764">
        <f t="shared" si="115"/>
        <v>6</v>
      </c>
      <c r="P764">
        <f t="shared" si="116"/>
        <v>5</v>
      </c>
      <c r="S764" t="str">
        <f>INDEX(Illustrators!C:C,MATCH(SUBSTITUTE(LOWER(H764)," ",""),Illustrators!G:G,0))</f>
        <v>Marco Primo</v>
      </c>
      <c r="W764" t="str">
        <f t="shared" si="117"/>
        <v>{ id:"Tools", illustrator:"Marco Primo" },</v>
      </c>
    </row>
    <row r="765" spans="1:23" x14ac:dyDescent="0.25">
      <c r="A765" t="s">
        <v>4667</v>
      </c>
      <c r="B765">
        <f t="shared" si="110"/>
        <v>36</v>
      </c>
      <c r="C765">
        <f t="shared" si="111"/>
        <v>63</v>
      </c>
      <c r="E765" t="str">
        <f t="shared" si="112"/>
        <v>/images/9/9d/PrepareArt.jpg</v>
      </c>
      <c r="H765" s="3" t="s">
        <v>4399</v>
      </c>
      <c r="J765" t="s">
        <v>4484</v>
      </c>
      <c r="L765" t="str">
        <f t="shared" si="114"/>
        <v>/images/6/6a/TricksterArt.jpg</v>
      </c>
      <c r="O765">
        <f t="shared" si="115"/>
        <v>9</v>
      </c>
      <c r="P765">
        <f t="shared" si="116"/>
        <v>9</v>
      </c>
      <c r="S765" t="str">
        <f>INDEX(Illustrators!C:C,MATCH(SUBSTITUTE(LOWER(H765)," ",""),Illustrators!G:G,0))</f>
        <v>Lorraine Schleter</v>
      </c>
      <c r="W765" t="str">
        <f t="shared" si="117"/>
        <v>{ id:"Trickster", illustrator:"Lorraine Schleter" },</v>
      </c>
    </row>
    <row r="766" spans="1:23" x14ac:dyDescent="0.25">
      <c r="A766" t="s">
        <v>4668</v>
      </c>
      <c r="B766">
        <f t="shared" si="110"/>
        <v>37</v>
      </c>
      <c r="C766">
        <f t="shared" si="111"/>
        <v>65</v>
      </c>
      <c r="E766" t="str">
        <f t="shared" si="112"/>
        <v>/images/e/e1/ScroungeArt.jpg</v>
      </c>
      <c r="H766" s="3" t="s">
        <v>4400</v>
      </c>
      <c r="J766" t="s">
        <v>4485</v>
      </c>
      <c r="L766" t="str">
        <f t="shared" si="114"/>
        <v>/images/b/b4/Wealthy_VillageArt.jpg</v>
      </c>
      <c r="O766">
        <f t="shared" si="115"/>
        <v>16</v>
      </c>
      <c r="P766">
        <f t="shared" si="116"/>
        <v>15</v>
      </c>
      <c r="S766" t="str">
        <f>INDEX(Illustrators!C:C,MATCH(SUBSTITUTE(LOWER(H766)," ",""),Illustrators!G:G,0))</f>
        <v>Eric J Carter</v>
      </c>
      <c r="W766" t="str">
        <f t="shared" si="117"/>
        <v>{ id:"Wealthy Village", illustrator:"Eric J Carter" },</v>
      </c>
    </row>
    <row r="767" spans="1:23" x14ac:dyDescent="0.25">
      <c r="A767" t="s">
        <v>4669</v>
      </c>
      <c r="B767">
        <f t="shared" si="110"/>
        <v>36</v>
      </c>
      <c r="C767">
        <f t="shared" si="111"/>
        <v>63</v>
      </c>
      <c r="E767" t="str">
        <f t="shared" si="112"/>
        <v>/images/e/e2/JourneyArt.jpg</v>
      </c>
      <c r="F767" t="s">
        <v>2164</v>
      </c>
      <c r="H767" s="3" t="s">
        <v>4403</v>
      </c>
      <c r="J767" t="s">
        <v>4486</v>
      </c>
      <c r="L767" t="str">
        <f t="shared" si="114"/>
        <v>/images/f/f5/AmphoraArt.jpg</v>
      </c>
      <c r="O767">
        <f t="shared" si="115"/>
        <v>7</v>
      </c>
      <c r="P767">
        <f t="shared" si="116"/>
        <v>7</v>
      </c>
      <c r="S767" t="str">
        <f>INDEX(Illustrators!C:C,MATCH(SUBSTITUTE(LOWER(H767)," ",""),Illustrators!G:G,0))</f>
        <v>Martin Hoffmann</v>
      </c>
      <c r="W767" t="str">
        <f t="shared" si="117"/>
        <v>{ id:"Amphora", illustrator:"Martin Hoffmann" },</v>
      </c>
    </row>
    <row r="768" spans="1:23" x14ac:dyDescent="0.25">
      <c r="A768" t="s">
        <v>4670</v>
      </c>
      <c r="B768">
        <f t="shared" si="110"/>
        <v>38</v>
      </c>
      <c r="C768">
        <f t="shared" si="111"/>
        <v>67</v>
      </c>
      <c r="E768" t="str">
        <f t="shared" si="112"/>
        <v>/images/1/14/MaelstromArt.jpg</v>
      </c>
      <c r="F768" t="s">
        <v>2164</v>
      </c>
      <c r="H768" s="3" t="s">
        <v>4404</v>
      </c>
      <c r="J768" t="s">
        <v>4487</v>
      </c>
      <c r="L768" t="str">
        <f t="shared" si="114"/>
        <v>/images/6/64/DoubloonsArt.jpg</v>
      </c>
      <c r="O768">
        <f t="shared" si="115"/>
        <v>8</v>
      </c>
      <c r="P768">
        <f t="shared" si="116"/>
        <v>9</v>
      </c>
      <c r="S768" t="str">
        <f>INDEX(Illustrators!C:C,MATCH(SUBSTITUTE(LOWER(H768)," ",""),Illustrators!G:G,0))</f>
        <v>Grant Hansen</v>
      </c>
      <c r="W768" t="str">
        <f t="shared" si="117"/>
        <v>{ id:"Doubloons", illustrator:"Grant Hansen" },</v>
      </c>
    </row>
    <row r="769" spans="1:23" x14ac:dyDescent="0.25">
      <c r="A769" t="s">
        <v>4671</v>
      </c>
      <c r="B769">
        <f t="shared" si="110"/>
        <v>36</v>
      </c>
      <c r="C769">
        <f t="shared" si="111"/>
        <v>63</v>
      </c>
      <c r="E769" t="str">
        <f t="shared" si="112"/>
        <v>/images/5/54/LootingArt.jpg</v>
      </c>
      <c r="F769" t="s">
        <v>2164</v>
      </c>
      <c r="H769" s="3" t="s">
        <v>4405</v>
      </c>
      <c r="J769" t="s">
        <v>4488</v>
      </c>
      <c r="L769" t="str">
        <f t="shared" si="114"/>
        <v>/images/0/05/Endless_ChaliceArt.jpg</v>
      </c>
      <c r="O769">
        <f t="shared" si="115"/>
        <v>18</v>
      </c>
      <c r="P769">
        <f t="shared" si="116"/>
        <v>15</v>
      </c>
      <c r="S769" t="str">
        <f>INDEX(Illustrators!C:C,MATCH(SUBSTITUTE(LOWER(H769)," ",""),Illustrators!G:G,0))</f>
        <v>Martin Hoffmann</v>
      </c>
      <c r="W769" t="str">
        <f t="shared" si="117"/>
        <v>{ id:"Endless Chalice", illustrator:"Martin Hoffmann" },</v>
      </c>
    </row>
    <row r="770" spans="1:23" x14ac:dyDescent="0.25">
      <c r="A770" t="s">
        <v>4672</v>
      </c>
      <c r="B770">
        <f t="shared" si="110"/>
        <v>37</v>
      </c>
      <c r="C770">
        <f t="shared" si="111"/>
        <v>65</v>
      </c>
      <c r="E770" t="str">
        <f t="shared" si="112"/>
        <v>/images/c/cd/InvasionArt.jpg</v>
      </c>
      <c r="F770" t="s">
        <v>2164</v>
      </c>
      <c r="H770" s="3" t="s">
        <v>4406</v>
      </c>
      <c r="J770" t="s">
        <v>4489</v>
      </c>
      <c r="L770" t="str">
        <f t="shared" si="114"/>
        <v>/images/4/48/FigureheadArt.jpg</v>
      </c>
      <c r="O770">
        <f t="shared" si="115"/>
        <v>15</v>
      </c>
      <c r="P770">
        <f t="shared" si="116"/>
        <v>10</v>
      </c>
      <c r="S770" t="str">
        <f>INDEX(Illustrators!C:C,MATCH(SUBSTITUTE(LOWER(H770)," ",""),Illustrators!G:G,0))</f>
        <v>Martin Hoffmann</v>
      </c>
      <c r="W770" t="str">
        <f t="shared" si="117"/>
        <v>{ id:"Figurehead", illustrator:"Martin Hoffmann" },</v>
      </c>
    </row>
    <row r="771" spans="1:23" x14ac:dyDescent="0.25">
      <c r="A771" t="s">
        <v>4673</v>
      </c>
      <c r="B771">
        <f t="shared" si="110"/>
        <v>36</v>
      </c>
      <c r="C771">
        <f t="shared" si="111"/>
        <v>63</v>
      </c>
      <c r="E771" t="str">
        <f t="shared" si="112"/>
        <v>/images/2/2a/ProsperArt.jpg</v>
      </c>
      <c r="F771" t="s">
        <v>2164</v>
      </c>
      <c r="H771" s="3" t="s">
        <v>4407</v>
      </c>
      <c r="J771" t="s">
        <v>4490</v>
      </c>
      <c r="L771" t="str">
        <f t="shared" si="114"/>
        <v>/images/5/55/HammerArt.jpg</v>
      </c>
      <c r="O771">
        <f t="shared" si="115"/>
        <v>7</v>
      </c>
      <c r="P771">
        <f t="shared" si="116"/>
        <v>6</v>
      </c>
      <c r="S771" t="str">
        <f>INDEX(Illustrators!C:C,MATCH(SUBSTITUTE(LOWER(H771)," ",""),Illustrators!G:G,0))</f>
        <v>Grant Hansen</v>
      </c>
      <c r="W771" t="str">
        <f t="shared" si="117"/>
        <v>{ id:"Hammer", illustrator:"Grant Hansen" },</v>
      </c>
    </row>
    <row r="772" spans="1:23" x14ac:dyDescent="0.25">
      <c r="A772" t="s">
        <v>4685</v>
      </c>
      <c r="B772">
        <f t="shared" si="110"/>
        <v>34</v>
      </c>
      <c r="C772">
        <f t="shared" si="111"/>
        <v>59</v>
      </c>
      <c r="E772" t="str">
        <f t="shared" si="112"/>
        <v>/images/5/5e/CheapArt.jpg</v>
      </c>
      <c r="F772" t="s">
        <v>2164</v>
      </c>
      <c r="H772" s="3" t="s">
        <v>4408</v>
      </c>
      <c r="J772" t="s">
        <v>4491</v>
      </c>
      <c r="L772" t="str">
        <f t="shared" si="114"/>
        <v>/images/c/c2/InsigniaArt.jpg</v>
      </c>
      <c r="O772">
        <f t="shared" si="115"/>
        <v>7</v>
      </c>
      <c r="P772">
        <f t="shared" si="116"/>
        <v>8</v>
      </c>
      <c r="S772" t="str">
        <f>INDEX(Illustrators!C:C,MATCH(SUBSTITUTE(LOWER(H772)," ",""),Illustrators!G:G,0))</f>
        <v>Harald Lieske</v>
      </c>
      <c r="W772" t="str">
        <f t="shared" si="117"/>
        <v>{ id:"Insignia", illustrator:"Harald Lieske" },</v>
      </c>
    </row>
    <row r="773" spans="1:23" x14ac:dyDescent="0.25">
      <c r="A773" t="s">
        <v>4686</v>
      </c>
      <c r="B773">
        <f t="shared" si="110"/>
        <v>35</v>
      </c>
      <c r="C773">
        <f t="shared" si="111"/>
        <v>61</v>
      </c>
      <c r="E773" t="str">
        <f t="shared" si="112"/>
        <v>/images/4/45/CursedArt.jpg</v>
      </c>
      <c r="F773" t="s">
        <v>2164</v>
      </c>
      <c r="H773" s="3" t="s">
        <v>4409</v>
      </c>
      <c r="J773" t="s">
        <v>4492</v>
      </c>
      <c r="L773" t="str">
        <f t="shared" si="114"/>
        <v>/images/b/bf/JewelsArt.jpg</v>
      </c>
      <c r="O773">
        <f t="shared" si="115"/>
        <v>6</v>
      </c>
      <c r="P773">
        <f t="shared" si="116"/>
        <v>6</v>
      </c>
      <c r="S773" t="str">
        <f>INDEX(Illustrators!C:C,MATCH(SUBSTITUTE(LOWER(H773)," ",""),Illustrators!G:G,0))</f>
        <v>Garret DeChellis</v>
      </c>
      <c r="W773" t="str">
        <f t="shared" si="117"/>
        <v>{ id:"Jewels", illustrator:"Garret DeChellis" },</v>
      </c>
    </row>
    <row r="774" spans="1:23" x14ac:dyDescent="0.25">
      <c r="A774" t="s">
        <v>4687</v>
      </c>
      <c r="B774">
        <f t="shared" si="110"/>
        <v>34</v>
      </c>
      <c r="C774">
        <f t="shared" si="111"/>
        <v>59</v>
      </c>
      <c r="E774" t="str">
        <f t="shared" si="112"/>
        <v>/images/0/08/FatedArt.jpg</v>
      </c>
      <c r="F774" t="s">
        <v>2164</v>
      </c>
      <c r="H774" s="3" t="s">
        <v>4410</v>
      </c>
      <c r="J774" t="s">
        <v>4493</v>
      </c>
      <c r="L774" t="str">
        <f t="shared" si="114"/>
        <v>/images/e/eb/OrbArt.jpg</v>
      </c>
      <c r="O774">
        <f t="shared" si="115"/>
        <v>4</v>
      </c>
      <c r="P774">
        <f t="shared" si="116"/>
        <v>3</v>
      </c>
      <c r="S774" t="str">
        <f>INDEX(Illustrators!C:C,MATCH(SUBSTITUTE(LOWER(H774)," ",""),Illustrators!G:G,0))</f>
        <v>Jessi J</v>
      </c>
      <c r="W774" t="str">
        <f t="shared" si="117"/>
        <v>{ id:"Orb", illustrator:"Jessi J" },</v>
      </c>
    </row>
    <row r="775" spans="1:23" x14ac:dyDescent="0.25">
      <c r="A775" t="s">
        <v>4688</v>
      </c>
      <c r="B775">
        <f t="shared" si="110"/>
        <v>36</v>
      </c>
      <c r="C775">
        <f t="shared" si="111"/>
        <v>63</v>
      </c>
      <c r="E775" t="str">
        <f t="shared" si="112"/>
        <v>/images/1/1c/FawningArt.jpg</v>
      </c>
      <c r="F775" t="s">
        <v>2164</v>
      </c>
      <c r="H775" s="3" t="s">
        <v>4411</v>
      </c>
      <c r="J775" t="s">
        <v>4494</v>
      </c>
      <c r="L775" t="str">
        <f>IF(J775="","",IF(I775&lt;&gt;"", INDEX(E:E,MATCH("*"&amp;I775&amp;"*",E:E,0)),INDEX(E:E,MATCH("*"&amp;SUBSTITUTE(H775," ","_")&amp;"*",E:E,0))))</f>
        <v>/images/3/3e/Prize_GoatArt.jpg</v>
      </c>
      <c r="O775">
        <f t="shared" si="115"/>
        <v>14</v>
      </c>
      <c r="P775">
        <f t="shared" si="116"/>
        <v>10</v>
      </c>
      <c r="S775" t="str">
        <f>INDEX(Illustrators!C:C,MATCH(SUBSTITUTE(LOWER(H775)," ",""),Illustrators!G:G,0))</f>
        <v>Franz Vohwinkel</v>
      </c>
      <c r="W775" t="str">
        <f t="shared" si="117"/>
        <v>{ id:"Prize Goat", illustrator:"Franz Vohwinkel" },</v>
      </c>
    </row>
    <row r="776" spans="1:23" x14ac:dyDescent="0.25">
      <c r="A776" t="s">
        <v>4689</v>
      </c>
      <c r="B776">
        <f t="shared" si="110"/>
        <v>37</v>
      </c>
      <c r="C776">
        <f t="shared" si="111"/>
        <v>65</v>
      </c>
      <c r="E776" t="str">
        <f t="shared" si="112"/>
        <v>/images/1/19/FriendlyArt.jpg</v>
      </c>
      <c r="F776" t="s">
        <v>2164</v>
      </c>
      <c r="H776" s="3" t="s">
        <v>4412</v>
      </c>
      <c r="J776" t="s">
        <v>4495</v>
      </c>
      <c r="L776" t="str">
        <f t="shared" ref="L776:L825" si="118">IF(J776="","",IF(I776&lt;&gt;"", INDEX(E:E,MATCH("*"&amp;I776&amp;"*",E:E,0)),INDEX(E:E,MATCH("*"&amp;SUBSTITUTE(H776," ","_")&amp;"*",E:E,0))))</f>
        <v>/images/f/f9/Puzzle_BoxArt.jpg</v>
      </c>
      <c r="O776">
        <f t="shared" si="115"/>
        <v>17</v>
      </c>
      <c r="P776">
        <f t="shared" si="116"/>
        <v>10</v>
      </c>
      <c r="S776" t="str">
        <f>INDEX(Illustrators!C:C,MATCH(SUBSTITUTE(LOWER(H776)," ",""),Illustrators!G:G,0))</f>
        <v>Martin Hoffmann</v>
      </c>
      <c r="W776" t="str">
        <f t="shared" si="117"/>
        <v>{ id:"Puzzle Box", illustrator:"Martin Hoffmann" },</v>
      </c>
    </row>
    <row r="777" spans="1:23" x14ac:dyDescent="0.25">
      <c r="A777" t="s">
        <v>4690</v>
      </c>
      <c r="B777">
        <f t="shared" si="110"/>
        <v>34</v>
      </c>
      <c r="C777">
        <f t="shared" si="111"/>
        <v>59</v>
      </c>
      <c r="E777" t="str">
        <f t="shared" si="112"/>
        <v>/images/e/e5/HastyArt.jpg</v>
      </c>
      <c r="F777" t="s">
        <v>2164</v>
      </c>
      <c r="H777" s="3" t="s">
        <v>4413</v>
      </c>
      <c r="J777" t="s">
        <v>4413</v>
      </c>
      <c r="L777" t="str">
        <f t="shared" si="118"/>
        <v>/images/6/6e/SextantArt.jpg</v>
      </c>
      <c r="O777">
        <f t="shared" si="115"/>
        <v>7</v>
      </c>
      <c r="P777">
        <f t="shared" si="116"/>
        <v>7</v>
      </c>
      <c r="S777" t="str">
        <f>INDEX(Illustrators!C:C,MATCH(SUBSTITUTE(LOWER(H777)," ",""),Illustrators!G:G,0))</f>
        <v>Eric J Carter</v>
      </c>
      <c r="W777" t="str">
        <f t="shared" si="117"/>
        <v>{ id:"Sextant", illustrator:"Eric J Carter" },</v>
      </c>
    </row>
    <row r="778" spans="1:23" x14ac:dyDescent="0.25">
      <c r="A778" t="s">
        <v>4691</v>
      </c>
      <c r="B778">
        <f t="shared" si="110"/>
        <v>38</v>
      </c>
      <c r="C778">
        <f t="shared" si="111"/>
        <v>67</v>
      </c>
      <c r="E778" t="str">
        <f t="shared" si="112"/>
        <v>/images/e/e0/InheritedArt.jpg</v>
      </c>
      <c r="F778" t="s">
        <v>2164</v>
      </c>
      <c r="H778" s="3" t="s">
        <v>4414</v>
      </c>
      <c r="J778" t="s">
        <v>4496</v>
      </c>
      <c r="L778" t="str">
        <f t="shared" si="118"/>
        <v>/images/e/e7/ShieldArt.jpg</v>
      </c>
      <c r="O778">
        <f t="shared" si="115"/>
        <v>8</v>
      </c>
      <c r="P778">
        <f t="shared" si="116"/>
        <v>6</v>
      </c>
      <c r="S778" t="str">
        <f>INDEX(Illustrators!C:C,MATCH(SUBSTITUTE(LOWER(H778)," ",""),Illustrators!G:G,0))</f>
        <v>Lynell Ingram</v>
      </c>
      <c r="W778" t="str">
        <f t="shared" si="117"/>
        <v>{ id:"Shield", illustrator:"Lynell Ingram" },</v>
      </c>
    </row>
    <row r="779" spans="1:23" x14ac:dyDescent="0.25">
      <c r="A779" t="s">
        <v>4692</v>
      </c>
      <c r="B779">
        <f t="shared" si="110"/>
        <v>38</v>
      </c>
      <c r="C779">
        <f t="shared" si="111"/>
        <v>67</v>
      </c>
      <c r="E779" t="str">
        <f t="shared" si="112"/>
        <v>/images/9/9e/InspiringArt.jpg</v>
      </c>
      <c r="F779" t="s">
        <v>2164</v>
      </c>
      <c r="H779" s="3" t="s">
        <v>4415</v>
      </c>
      <c r="J779" t="s">
        <v>4497</v>
      </c>
      <c r="L779" t="str">
        <f t="shared" si="118"/>
        <v>/images/d/d2/Spell_ScrollArt.jpg</v>
      </c>
      <c r="O779">
        <f t="shared" si="115"/>
        <v>17</v>
      </c>
      <c r="P779">
        <f t="shared" si="116"/>
        <v>12</v>
      </c>
      <c r="S779" t="str">
        <f>INDEX(Illustrators!C:C,MATCH(SUBSTITUTE(LOWER(H779)," ",""),Illustrators!G:G,0))</f>
        <v>Elisa Cella</v>
      </c>
      <c r="W779" t="str">
        <f t="shared" si="117"/>
        <v>{ id:"Spell Scroll", illustrator:"Elisa Cella" },</v>
      </c>
    </row>
    <row r="780" spans="1:23" x14ac:dyDescent="0.25">
      <c r="A780" t="s">
        <v>4693</v>
      </c>
      <c r="B780">
        <f t="shared" si="110"/>
        <v>35</v>
      </c>
      <c r="C780">
        <f t="shared" si="111"/>
        <v>61</v>
      </c>
      <c r="E780" t="str">
        <f t="shared" si="112"/>
        <v>/images/7/72/NearbyArt.jpg</v>
      </c>
      <c r="F780" t="s">
        <v>2164</v>
      </c>
      <c r="H780" s="3" t="s">
        <v>4416</v>
      </c>
      <c r="J780" t="s">
        <v>4498</v>
      </c>
      <c r="L780" t="str">
        <f t="shared" si="118"/>
        <v>/images/c/c4/StaffArt.jpg</v>
      </c>
      <c r="O780">
        <f t="shared" si="115"/>
        <v>5</v>
      </c>
      <c r="P780">
        <f t="shared" si="116"/>
        <v>5</v>
      </c>
      <c r="S780" t="str">
        <f>INDEX(Illustrators!C:C,MATCH(SUBSTITUTE(LOWER(H780)," ",""),Illustrators!G:G,0))</f>
        <v>Elisa Cella</v>
      </c>
      <c r="W780" t="str">
        <f t="shared" si="117"/>
        <v>{ id:"Staff", illustrator:"Elisa Cella" },</v>
      </c>
    </row>
    <row r="781" spans="1:23" x14ac:dyDescent="0.25">
      <c r="A781" t="s">
        <v>4694</v>
      </c>
      <c r="B781">
        <f t="shared" ref="B781:B801" si="119">FIND("src=""",A781)+LEN("src=""")-1</f>
        <v>36</v>
      </c>
      <c r="C781">
        <f t="shared" ref="C781:C801" si="120">FIND(".jpg",A781,B781)+3</f>
        <v>63</v>
      </c>
      <c r="E781" t="str">
        <f t="shared" ref="E781:E801" si="121">SUBSTITUTE(RIGHT(LEFT(A781,C781),LEN(LEFT(A781,C781))-B781),"/thumb","")</f>
        <v>/images/e/e5/PatientArt.jpg</v>
      </c>
      <c r="F781" t="s">
        <v>2164</v>
      </c>
      <c r="H781" s="3" t="s">
        <v>4417</v>
      </c>
      <c r="J781" t="s">
        <v>4499</v>
      </c>
      <c r="L781" t="str">
        <f t="shared" si="118"/>
        <v>/images/d/d1/SwordArt.jpg</v>
      </c>
      <c r="O781">
        <f t="shared" si="115"/>
        <v>4</v>
      </c>
      <c r="P781">
        <f t="shared" si="116"/>
        <v>5</v>
      </c>
      <c r="S781" t="str">
        <f>INDEX(Illustrators!C:C,MATCH(SUBSTITUTE(LOWER(H781)," ",""),Illustrators!G:G,0))</f>
        <v>Lynell Ingram</v>
      </c>
      <c r="W781" t="str">
        <f t="shared" si="117"/>
        <v>{ id:"Sword", illustrator:"Lynell Ingram" },</v>
      </c>
    </row>
    <row r="782" spans="1:23" x14ac:dyDescent="0.25">
      <c r="A782" t="s">
        <v>4695</v>
      </c>
      <c r="B782">
        <f t="shared" si="119"/>
        <v>34</v>
      </c>
      <c r="C782">
        <f t="shared" si="120"/>
        <v>59</v>
      </c>
      <c r="E782" t="str">
        <f t="shared" si="121"/>
        <v>/images/4/43/PiousArt.jpg</v>
      </c>
      <c r="F782" t="s">
        <v>1613</v>
      </c>
      <c r="H782" s="3" t="s">
        <v>4418</v>
      </c>
      <c r="J782" t="s">
        <v>4500</v>
      </c>
      <c r="L782" t="str">
        <f t="shared" si="118"/>
        <v>/images/6/62/BuryArt.jpg</v>
      </c>
      <c r="O782">
        <f t="shared" si="115"/>
        <v>11</v>
      </c>
      <c r="P782">
        <f t="shared" si="116"/>
        <v>4</v>
      </c>
      <c r="S782" t="str">
        <f>INDEX(Illustrators!C:C,MATCH(SUBSTITUTE(LOWER(H782)," ",""),Illustrators!G:G,0))</f>
        <v>Claus Stephan</v>
      </c>
      <c r="W782" t="str">
        <f t="shared" si="117"/>
        <v>{ id:"Bury", illustrator:"Claus Stephan" },</v>
      </c>
    </row>
    <row r="783" spans="1:23" x14ac:dyDescent="0.25">
      <c r="A783" t="s">
        <v>4696</v>
      </c>
      <c r="B783">
        <f t="shared" si="119"/>
        <v>37</v>
      </c>
      <c r="C783">
        <f t="shared" si="120"/>
        <v>65</v>
      </c>
      <c r="E783" t="str">
        <f t="shared" si="121"/>
        <v>/images/c/ca/RecklessArt.jpg</v>
      </c>
      <c r="F783" t="s">
        <v>1613</v>
      </c>
      <c r="H783" s="3" t="s">
        <v>4419</v>
      </c>
      <c r="J783" t="s">
        <v>4501</v>
      </c>
      <c r="L783" t="str">
        <f t="shared" si="118"/>
        <v>/images/8/81/AvoidArt.jpg</v>
      </c>
      <c r="O783">
        <f t="shared" si="115"/>
        <v>9</v>
      </c>
      <c r="P783">
        <f t="shared" si="116"/>
        <v>5</v>
      </c>
      <c r="S783" t="str">
        <f>INDEX(Illustrators!C:C,MATCH(SUBSTITUTE(LOWER(H783)," ",""),Illustrators!G:G,0))</f>
        <v>Claus Stephan</v>
      </c>
      <c r="W783" t="str">
        <f t="shared" si="117"/>
        <v>{ id:"Avoid", illustrator:"Claus Stephan" },</v>
      </c>
    </row>
    <row r="784" spans="1:23" x14ac:dyDescent="0.25">
      <c r="A784" t="s">
        <v>4697</v>
      </c>
      <c r="B784">
        <f t="shared" si="119"/>
        <v>33</v>
      </c>
      <c r="C784">
        <f t="shared" si="120"/>
        <v>57</v>
      </c>
      <c r="E784" t="str">
        <f t="shared" si="121"/>
        <v>/images/3/35/RichArt.jpg</v>
      </c>
      <c r="F784" t="s">
        <v>1613</v>
      </c>
      <c r="H784" s="3" t="s">
        <v>4420</v>
      </c>
      <c r="J784" t="s">
        <v>4502</v>
      </c>
      <c r="L784" t="str">
        <f t="shared" si="118"/>
        <v>/images/e/ee/DeliverArt.jpg</v>
      </c>
      <c r="O784">
        <f t="shared" si="115"/>
        <v>9</v>
      </c>
      <c r="P784">
        <f t="shared" si="116"/>
        <v>7</v>
      </c>
      <c r="S784" t="str">
        <f>INDEX(Illustrators!C:C,MATCH(SUBSTITUTE(LOWER(H784)," ",""),Illustrators!G:G,0))</f>
        <v>Julien Delval</v>
      </c>
      <c r="W784" t="str">
        <f t="shared" si="117"/>
        <v>{ id:"Deliver", illustrator:"Julien Delval" },</v>
      </c>
    </row>
    <row r="785" spans="1:23" x14ac:dyDescent="0.25">
      <c r="A785" t="s">
        <v>4698</v>
      </c>
      <c r="B785">
        <f t="shared" si="119"/>
        <v>32</v>
      </c>
      <c r="C785">
        <f t="shared" si="120"/>
        <v>55</v>
      </c>
      <c r="E785" t="str">
        <f t="shared" si="121"/>
        <v>/images/1/14/ShyArt.jpg</v>
      </c>
      <c r="F785" t="s">
        <v>1613</v>
      </c>
      <c r="H785" s="3" t="s">
        <v>4421</v>
      </c>
      <c r="J785" t="s">
        <v>4503</v>
      </c>
      <c r="L785" t="str">
        <f t="shared" si="118"/>
        <v>/images/a/a1/PerilArt.jpg</v>
      </c>
      <c r="O785">
        <f t="shared" si="115"/>
        <v>5</v>
      </c>
      <c r="P785">
        <f t="shared" si="116"/>
        <v>5</v>
      </c>
      <c r="S785" t="str">
        <f>INDEX(Illustrators!C:C,MATCH(SUBSTITUTE(LOWER(H785)," ",""),Illustrators!G:G,0))</f>
        <v>Claus Stephan</v>
      </c>
      <c r="W785" t="str">
        <f t="shared" si="117"/>
        <v>{ id:"Peril", illustrator:"Claus Stephan" },</v>
      </c>
    </row>
    <row r="786" spans="1:23" x14ac:dyDescent="0.25">
      <c r="A786" t="s">
        <v>4699</v>
      </c>
      <c r="B786">
        <f t="shared" si="119"/>
        <v>37</v>
      </c>
      <c r="C786">
        <f t="shared" si="120"/>
        <v>65</v>
      </c>
      <c r="E786" t="str">
        <f t="shared" si="121"/>
        <v>/images/9/9f/TirelessArt.jpg</v>
      </c>
      <c r="F786" t="s">
        <v>1613</v>
      </c>
      <c r="H786" s="3" t="s">
        <v>4422</v>
      </c>
      <c r="J786" t="s">
        <v>4504</v>
      </c>
      <c r="L786" t="str">
        <f t="shared" si="118"/>
        <v>/images/b/bd/RushArt.jpg</v>
      </c>
      <c r="O786">
        <f t="shared" si="115"/>
        <v>13</v>
      </c>
      <c r="P786">
        <f t="shared" si="116"/>
        <v>4</v>
      </c>
      <c r="S786" t="str">
        <f>INDEX(Illustrators!C:C,MATCH(SUBSTITUTE(LOWER(H786)," ",""),Illustrators!G:G,0))</f>
        <v>Marco Primo</v>
      </c>
      <c r="W786" t="str">
        <f t="shared" si="117"/>
        <v>{ id:"Rush", illustrator:"Marco Primo" },</v>
      </c>
    </row>
    <row r="787" spans="1:23" x14ac:dyDescent="0.25">
      <c r="A787" t="s">
        <v>4674</v>
      </c>
      <c r="B787">
        <f t="shared" si="119"/>
        <v>36</v>
      </c>
      <c r="C787">
        <f t="shared" si="120"/>
        <v>63</v>
      </c>
      <c r="E787" t="str">
        <f t="shared" si="121"/>
        <v>/images/f/f5/AmphoraArt.jpg</v>
      </c>
      <c r="F787" t="s">
        <v>1613</v>
      </c>
      <c r="H787" s="3" t="s">
        <v>4423</v>
      </c>
      <c r="J787" t="s">
        <v>4505</v>
      </c>
      <c r="L787" t="str">
        <f t="shared" si="118"/>
        <v>/images/1/19/ForayArt.jpg</v>
      </c>
      <c r="O787">
        <f t="shared" si="115"/>
        <v>9</v>
      </c>
      <c r="P787">
        <f t="shared" si="116"/>
        <v>5</v>
      </c>
      <c r="S787" t="str">
        <f>INDEX(Illustrators!C:C,MATCH(SUBSTITUTE(LOWER(H787)," ",""),Illustrators!G:G,0))</f>
        <v>Marco Primo</v>
      </c>
      <c r="W787" t="str">
        <f t="shared" si="117"/>
        <v>{ id:"Foray", illustrator:"Marco Primo" },</v>
      </c>
    </row>
    <row r="788" spans="1:23" x14ac:dyDescent="0.25">
      <c r="A788" t="s">
        <v>4675</v>
      </c>
      <c r="B788">
        <f t="shared" si="119"/>
        <v>38</v>
      </c>
      <c r="C788">
        <f t="shared" si="120"/>
        <v>67</v>
      </c>
      <c r="E788" t="str">
        <f t="shared" si="121"/>
        <v>/images/6/64/DoubloonsArt.jpg</v>
      </c>
      <c r="F788" t="s">
        <v>1613</v>
      </c>
      <c r="H788" s="3" t="s">
        <v>4424</v>
      </c>
      <c r="J788" t="s">
        <v>4506</v>
      </c>
      <c r="L788" t="str">
        <f t="shared" si="118"/>
        <v>/images/2/27/LaunchArt.jpg</v>
      </c>
      <c r="O788">
        <f t="shared" si="115"/>
        <v>12</v>
      </c>
      <c r="P788">
        <f t="shared" si="116"/>
        <v>6</v>
      </c>
      <c r="S788" t="str">
        <f>INDEX(Illustrators!C:C,MATCH(SUBSTITUTE(LOWER(H788)," ",""),Illustrators!G:G,0))</f>
        <v>Marco Primo</v>
      </c>
      <c r="W788" t="str">
        <f t="shared" si="117"/>
        <v>{ id:"Launch", illustrator:"Marco Primo" },</v>
      </c>
    </row>
    <row r="789" spans="1:23" x14ac:dyDescent="0.25">
      <c r="A789" t="s">
        <v>4676</v>
      </c>
      <c r="B789">
        <f t="shared" si="119"/>
        <v>44</v>
      </c>
      <c r="C789">
        <f t="shared" si="120"/>
        <v>79</v>
      </c>
      <c r="E789" t="str">
        <f t="shared" si="121"/>
        <v>/images/0/05/Endless_ChaliceArt.jpg</v>
      </c>
      <c r="F789" t="s">
        <v>1613</v>
      </c>
      <c r="H789" s="3" t="s">
        <v>4425</v>
      </c>
      <c r="J789" t="s">
        <v>4507</v>
      </c>
      <c r="L789" t="str">
        <f t="shared" si="118"/>
        <v>/images/3/3d/Haunted_MirrorArt.jpg</v>
      </c>
      <c r="O789">
        <f t="shared" si="115"/>
        <v>9</v>
      </c>
      <c r="P789">
        <f t="shared" si="116"/>
        <v>6</v>
      </c>
      <c r="S789" t="str">
        <f>INDEX(Illustrators!C:C,MATCH(SUBSTITUTE(LOWER(H789)," ",""),Illustrators!G:G,0))</f>
        <v>Marco Primo</v>
      </c>
      <c r="W789" t="str">
        <f t="shared" si="117"/>
        <v>{ id:"Mirror", illustrator:"Marco Primo" },</v>
      </c>
    </row>
    <row r="790" spans="1:23" x14ac:dyDescent="0.25">
      <c r="A790" t="s">
        <v>4677</v>
      </c>
      <c r="B790">
        <f t="shared" si="119"/>
        <v>39</v>
      </c>
      <c r="C790">
        <f t="shared" si="120"/>
        <v>69</v>
      </c>
      <c r="E790" t="str">
        <f t="shared" si="121"/>
        <v>/images/4/48/FigureheadArt.jpg</v>
      </c>
      <c r="F790" t="s">
        <v>1613</v>
      </c>
      <c r="H790" s="3" t="s">
        <v>4426</v>
      </c>
      <c r="J790" t="s">
        <v>4508</v>
      </c>
      <c r="L790" t="str">
        <f t="shared" si="118"/>
        <v>/images/9/9d/PrepareArt.jpg</v>
      </c>
      <c r="O790">
        <f t="shared" si="115"/>
        <v>11</v>
      </c>
      <c r="P790">
        <f t="shared" si="116"/>
        <v>7</v>
      </c>
      <c r="S790" t="str">
        <f>INDEX(Illustrators!C:C,MATCH(SUBSTITUTE(LOWER(H790)," ",""),Illustrators!G:G,0))</f>
        <v>Lorraine Schleter</v>
      </c>
      <c r="W790" t="str">
        <f t="shared" si="117"/>
        <v>{ id:"Prepare", illustrator:"Lorraine Schleter" },</v>
      </c>
    </row>
    <row r="791" spans="1:23" x14ac:dyDescent="0.25">
      <c r="A791" t="s">
        <v>4678</v>
      </c>
      <c r="B791">
        <f t="shared" si="119"/>
        <v>35</v>
      </c>
      <c r="C791">
        <f t="shared" si="120"/>
        <v>61</v>
      </c>
      <c r="E791" t="str">
        <f t="shared" si="121"/>
        <v>/images/5/55/HammerArt.jpg</v>
      </c>
      <c r="F791" t="s">
        <v>1613</v>
      </c>
      <c r="H791" s="3" t="s">
        <v>4427</v>
      </c>
      <c r="J791" t="s">
        <v>4509</v>
      </c>
      <c r="L791" t="str">
        <f t="shared" si="118"/>
        <v>/images/e/e1/ScroungeArt.jpg</v>
      </c>
      <c r="O791">
        <f t="shared" ref="O791:O825" si="122">LEN(J791)</f>
        <v>7</v>
      </c>
      <c r="P791">
        <f t="shared" ref="P791:P825" si="123">LEN(H791)</f>
        <v>8</v>
      </c>
      <c r="S791" t="str">
        <f>INDEX(Illustrators!C:C,MATCH(SUBSTITUTE(LOWER(H791)," ",""),Illustrators!G:G,0))</f>
        <v>Claus Stephan</v>
      </c>
      <c r="W791" t="str">
        <f t="shared" ref="W791:W825" si="124">IFERROR("{ id:"""&amp;H791&amp;""", illustrator:"""&amp;S791&amp;""" },","")</f>
        <v>{ id:"Scrounge", illustrator:"Claus Stephan" },</v>
      </c>
    </row>
    <row r="792" spans="1:23" x14ac:dyDescent="0.25">
      <c r="A792" t="s">
        <v>4679</v>
      </c>
      <c r="B792">
        <f t="shared" si="119"/>
        <v>37</v>
      </c>
      <c r="C792">
        <f t="shared" si="120"/>
        <v>65</v>
      </c>
      <c r="E792" t="str">
        <f t="shared" si="121"/>
        <v>/images/c/c2/InsigniaArt.jpg</v>
      </c>
      <c r="F792" t="s">
        <v>1613</v>
      </c>
      <c r="H792" s="3" t="s">
        <v>4428</v>
      </c>
      <c r="J792" t="s">
        <v>4510</v>
      </c>
      <c r="L792" t="str">
        <f t="shared" si="118"/>
        <v>/images/a/a5/JourneymanArt.jpg</v>
      </c>
      <c r="O792">
        <f t="shared" si="122"/>
        <v>9</v>
      </c>
      <c r="P792">
        <f t="shared" si="123"/>
        <v>7</v>
      </c>
      <c r="S792" t="str">
        <f>INDEX(Illustrators!C:C,MATCH(SUBSTITUTE(LOWER(H792)," ",""),Illustrators!G:G,0))</f>
        <v>Julien Delval</v>
      </c>
      <c r="W792" t="str">
        <f t="shared" si="124"/>
        <v>{ id:"Journey", illustrator:"Julien Delval" },</v>
      </c>
    </row>
    <row r="793" spans="1:23" x14ac:dyDescent="0.25">
      <c r="A793" t="s">
        <v>4680</v>
      </c>
      <c r="B793">
        <f t="shared" si="119"/>
        <v>35</v>
      </c>
      <c r="C793">
        <f t="shared" si="120"/>
        <v>61</v>
      </c>
      <c r="E793" t="str">
        <f t="shared" si="121"/>
        <v>/images/b/bf/JewelsArt.jpg</v>
      </c>
      <c r="F793" t="s">
        <v>1613</v>
      </c>
      <c r="H793" s="3" t="s">
        <v>4429</v>
      </c>
      <c r="J793" t="s">
        <v>4429</v>
      </c>
      <c r="L793" t="str">
        <f t="shared" si="118"/>
        <v>/images/1/14/MaelstromArt.jpg</v>
      </c>
      <c r="O793">
        <f t="shared" si="122"/>
        <v>9</v>
      </c>
      <c r="P793">
        <f t="shared" si="123"/>
        <v>9</v>
      </c>
      <c r="S793" t="str">
        <f>INDEX(Illustrators!C:C,MATCH(SUBSTITUTE(LOWER(H793)," ",""),Illustrators!G:G,0))</f>
        <v>Julien Delval</v>
      </c>
      <c r="W793" t="str">
        <f t="shared" si="124"/>
        <v>{ id:"Maelstrom", illustrator:"Julien Delval" },</v>
      </c>
    </row>
    <row r="794" spans="1:23" x14ac:dyDescent="0.25">
      <c r="A794" t="s">
        <v>4681</v>
      </c>
      <c r="B794">
        <f t="shared" si="119"/>
        <v>32</v>
      </c>
      <c r="C794">
        <f t="shared" si="120"/>
        <v>55</v>
      </c>
      <c r="E794" t="str">
        <f t="shared" si="121"/>
        <v>/images/e/eb/OrbArt.jpg</v>
      </c>
      <c r="F794" t="s">
        <v>1613</v>
      </c>
      <c r="H794" s="3" t="s">
        <v>4430</v>
      </c>
      <c r="J794" t="s">
        <v>4511</v>
      </c>
      <c r="L794" t="str">
        <f t="shared" si="118"/>
        <v>/images/5/54/LootingArt.jpg</v>
      </c>
      <c r="O794">
        <f t="shared" si="122"/>
        <v>19</v>
      </c>
      <c r="P794">
        <f t="shared" si="123"/>
        <v>7</v>
      </c>
      <c r="S794" t="str">
        <f>INDEX(Illustrators!C:C,MATCH(SUBSTITUTE(LOWER(H794)," ",""),Illustrators!G:G,0))</f>
        <v>Marco Primo</v>
      </c>
      <c r="W794" t="str">
        <f t="shared" si="124"/>
        <v>{ id:"Looting", illustrator:"Marco Primo" },</v>
      </c>
    </row>
    <row r="795" spans="1:23" x14ac:dyDescent="0.25">
      <c r="A795" t="s">
        <v>4682</v>
      </c>
      <c r="B795">
        <f t="shared" si="119"/>
        <v>39</v>
      </c>
      <c r="C795">
        <f t="shared" si="120"/>
        <v>69</v>
      </c>
      <c r="E795" t="str">
        <f t="shared" si="121"/>
        <v>/images/3/3e/Prize_GoatArt.jpg</v>
      </c>
      <c r="F795" t="s">
        <v>1613</v>
      </c>
      <c r="H795" s="3" t="s">
        <v>4431</v>
      </c>
      <c r="J795" t="s">
        <v>4431</v>
      </c>
      <c r="L795" t="str">
        <f t="shared" si="118"/>
        <v>/images/c/cd/InvasionArt.jpg</v>
      </c>
      <c r="O795">
        <f t="shared" si="122"/>
        <v>8</v>
      </c>
      <c r="P795">
        <f t="shared" si="123"/>
        <v>8</v>
      </c>
      <c r="S795" t="str">
        <f>INDEX(Illustrators!C:C,MATCH(SUBSTITUTE(LOWER(H795)," ",""),Illustrators!G:G,0))</f>
        <v>Marco Primo</v>
      </c>
      <c r="W795" t="str">
        <f t="shared" si="124"/>
        <v>{ id:"Invasion", illustrator:"Marco Primo" },</v>
      </c>
    </row>
    <row r="796" spans="1:23" x14ac:dyDescent="0.25">
      <c r="A796" t="s">
        <v>4700</v>
      </c>
      <c r="B796">
        <f t="shared" si="119"/>
        <v>39</v>
      </c>
      <c r="C796">
        <f t="shared" si="120"/>
        <v>69</v>
      </c>
      <c r="E796" t="str">
        <f t="shared" si="121"/>
        <v>/images/f/f9/Puzzle_BoxArt.jpg</v>
      </c>
      <c r="F796" t="s">
        <v>1613</v>
      </c>
      <c r="H796" s="3" t="s">
        <v>4432</v>
      </c>
      <c r="J796" t="s">
        <v>4512</v>
      </c>
      <c r="L796" t="str">
        <f t="shared" si="118"/>
        <v>/images/2/2a/ProsperArt.jpg</v>
      </c>
      <c r="O796">
        <f t="shared" si="122"/>
        <v>10</v>
      </c>
      <c r="P796">
        <f t="shared" si="123"/>
        <v>7</v>
      </c>
      <c r="S796" t="str">
        <f>INDEX(Illustrators!C:C,MATCH(SUBSTITUTE(LOWER(H796)," ",""),Illustrators!G:G,0))</f>
        <v>Julien Delval</v>
      </c>
      <c r="W796" t="str">
        <f t="shared" si="124"/>
        <v>{ id:"Prosper", illustrator:"Julien Delval" },</v>
      </c>
    </row>
    <row r="797" spans="1:23" x14ac:dyDescent="0.25">
      <c r="A797" t="s">
        <v>4701</v>
      </c>
      <c r="B797">
        <f t="shared" si="119"/>
        <v>36</v>
      </c>
      <c r="C797">
        <f t="shared" si="120"/>
        <v>63</v>
      </c>
      <c r="E797" t="str">
        <f t="shared" si="121"/>
        <v>/images/6/6e/SextantArt.jpg</v>
      </c>
      <c r="F797" t="s">
        <v>1613</v>
      </c>
      <c r="H797" s="3" t="s">
        <v>4447</v>
      </c>
      <c r="J797" t="s">
        <v>4513</v>
      </c>
      <c r="L797" t="str">
        <f t="shared" si="118"/>
        <v>/images/5/5e/CheapArt.jpg</v>
      </c>
      <c r="O797">
        <f t="shared" si="122"/>
        <v>9</v>
      </c>
      <c r="P797">
        <f t="shared" si="123"/>
        <v>5</v>
      </c>
      <c r="S797" t="str">
        <f>INDEX(Illustrators!C:C,MATCH(SUBSTITUTE(LOWER(H797)," ",""),Illustrators!G:G,0))</f>
        <v>Matthias Catrein</v>
      </c>
      <c r="W797" t="str">
        <f t="shared" si="124"/>
        <v>{ id:"Cheap", illustrator:"Matthias Catrein" },</v>
      </c>
    </row>
    <row r="798" spans="1:23" x14ac:dyDescent="0.25">
      <c r="A798" t="s">
        <v>4702</v>
      </c>
      <c r="B798">
        <f t="shared" si="119"/>
        <v>35</v>
      </c>
      <c r="C798">
        <f t="shared" si="120"/>
        <v>61</v>
      </c>
      <c r="E798" t="str">
        <f t="shared" si="121"/>
        <v>/images/e/e7/ShieldArt.jpg</v>
      </c>
      <c r="F798" t="s">
        <v>1613</v>
      </c>
      <c r="H798" s="3" t="s">
        <v>4433</v>
      </c>
      <c r="J798" t="s">
        <v>4514</v>
      </c>
      <c r="L798" t="str">
        <f t="shared" si="118"/>
        <v>/images/c/c2/Cursed_GoldArt.jpg</v>
      </c>
      <c r="O798">
        <f t="shared" si="122"/>
        <v>6</v>
      </c>
      <c r="P798">
        <f t="shared" si="123"/>
        <v>6</v>
      </c>
      <c r="S798" t="str">
        <f>INDEX(Illustrators!C:C,MATCH(SUBSTITUTE(LOWER(H798)," ",""),Illustrators!G:G,0))</f>
        <v>Jessi J</v>
      </c>
      <c r="W798" t="str">
        <f t="shared" si="124"/>
        <v>{ id:"Cursed", illustrator:"Jessi J" },</v>
      </c>
    </row>
    <row r="799" spans="1:23" x14ac:dyDescent="0.25">
      <c r="A799" t="s">
        <v>4703</v>
      </c>
      <c r="B799">
        <f t="shared" si="119"/>
        <v>41</v>
      </c>
      <c r="C799">
        <f t="shared" si="120"/>
        <v>73</v>
      </c>
      <c r="E799" t="str">
        <f t="shared" si="121"/>
        <v>/images/d/d2/Spell_ScrollArt.jpg</v>
      </c>
      <c r="F799" t="s">
        <v>1613</v>
      </c>
      <c r="H799" s="3" t="s">
        <v>4434</v>
      </c>
      <c r="J799" t="s">
        <v>4515</v>
      </c>
      <c r="L799" t="str">
        <f t="shared" si="118"/>
        <v>/images/0/08/FatedArt.jpg</v>
      </c>
      <c r="O799">
        <f t="shared" si="122"/>
        <v>7</v>
      </c>
      <c r="P799">
        <f t="shared" si="123"/>
        <v>5</v>
      </c>
      <c r="S799" t="str">
        <f>INDEX(Illustrators!C:C,MATCH(SUBSTITUTE(LOWER(H799)," ",""),Illustrators!G:G,0))</f>
        <v>Brian Brinlee</v>
      </c>
      <c r="W799" t="str">
        <f t="shared" si="124"/>
        <v>{ id:"Fated", illustrator:"Brian Brinlee" },</v>
      </c>
    </row>
    <row r="800" spans="1:23" x14ac:dyDescent="0.25">
      <c r="A800" t="s">
        <v>4704</v>
      </c>
      <c r="B800">
        <f t="shared" si="119"/>
        <v>34</v>
      </c>
      <c r="C800">
        <f t="shared" si="120"/>
        <v>59</v>
      </c>
      <c r="E800" t="str">
        <f t="shared" si="121"/>
        <v>/images/c/c4/StaffArt.jpg</v>
      </c>
      <c r="F800" t="s">
        <v>1613</v>
      </c>
      <c r="H800" s="3" t="s">
        <v>4435</v>
      </c>
      <c r="J800" t="s">
        <v>4516</v>
      </c>
      <c r="L800" t="str">
        <f t="shared" si="118"/>
        <v>/images/1/1c/FawningArt.jpg</v>
      </c>
      <c r="O800">
        <f t="shared" si="122"/>
        <v>7</v>
      </c>
      <c r="P800">
        <f t="shared" si="123"/>
        <v>7</v>
      </c>
      <c r="S800" t="str">
        <f>INDEX(Illustrators!C:C,MATCH(SUBSTITUTE(LOWER(H800)," ",""),Illustrators!G:G,0))</f>
        <v>Brian Brinlee</v>
      </c>
      <c r="W800" t="str">
        <f t="shared" si="124"/>
        <v>{ id:"Fawning", illustrator:"Brian Brinlee" },</v>
      </c>
    </row>
    <row r="801" spans="1:23" x14ac:dyDescent="0.25">
      <c r="A801" t="s">
        <v>4705</v>
      </c>
      <c r="B801">
        <f t="shared" si="119"/>
        <v>34</v>
      </c>
      <c r="C801">
        <f t="shared" si="120"/>
        <v>59</v>
      </c>
      <c r="E801" t="str">
        <f t="shared" si="121"/>
        <v>/images/d/d1/SwordArt.jpg</v>
      </c>
      <c r="F801" t="s">
        <v>1613</v>
      </c>
      <c r="H801" s="3" t="s">
        <v>4436</v>
      </c>
      <c r="J801" t="s">
        <v>4517</v>
      </c>
      <c r="L801" t="str">
        <f t="shared" si="118"/>
        <v>/images/1/19/FriendlyArt.jpg</v>
      </c>
      <c r="O801">
        <f t="shared" si="122"/>
        <v>6</v>
      </c>
      <c r="P801">
        <f t="shared" si="123"/>
        <v>8</v>
      </c>
      <c r="S801" t="str">
        <f>INDEX(Illustrators!C:C,MATCH(SUBSTITUTE(LOWER(H801)," ",""),Illustrators!G:G,0))</f>
        <v>Brian Brinlee</v>
      </c>
      <c r="W801" t="str">
        <f t="shared" si="124"/>
        <v>{ id:"Friendly", illustrator:"Brian Brinlee" },</v>
      </c>
    </row>
    <row r="802" spans="1:23" x14ac:dyDescent="0.25">
      <c r="F802" t="s">
        <v>1613</v>
      </c>
      <c r="H802" s="3" t="s">
        <v>4437</v>
      </c>
      <c r="J802" t="s">
        <v>4518</v>
      </c>
      <c r="L802" t="str">
        <f t="shared" si="118"/>
        <v>/images/e/e5/HastyArt.jpg</v>
      </c>
      <c r="O802">
        <f t="shared" si="122"/>
        <v>9</v>
      </c>
      <c r="P802">
        <f t="shared" si="123"/>
        <v>5</v>
      </c>
      <c r="S802" t="str">
        <f>INDEX(Illustrators!C:C,MATCH(SUBSTITUTE(LOWER(H802)," ",""),Illustrators!G:G,0))</f>
        <v>Donald Crank</v>
      </c>
      <c r="W802" t="str">
        <f t="shared" si="124"/>
        <v>{ id:"Hasty", illustrator:"Donald Crank" },</v>
      </c>
    </row>
    <row r="803" spans="1:23" x14ac:dyDescent="0.25">
      <c r="F803" t="s">
        <v>1613</v>
      </c>
      <c r="H803" s="3" t="s">
        <v>4438</v>
      </c>
      <c r="J803" t="s">
        <v>4519</v>
      </c>
      <c r="L803" t="str">
        <f t="shared" si="118"/>
        <v>/images/e/e0/InheritedArt.jpg</v>
      </c>
      <c r="O803">
        <f t="shared" si="122"/>
        <v>6</v>
      </c>
      <c r="P803">
        <f t="shared" si="123"/>
        <v>9</v>
      </c>
      <c r="S803" t="str">
        <f>INDEX(Illustrators!C:C,MATCH(SUBSTITUTE(LOWER(H803)," ",""),Illustrators!G:G,0))</f>
        <v>Martin Hoffmann</v>
      </c>
      <c r="W803" t="str">
        <f t="shared" si="124"/>
        <v>{ id:"Inherited", illustrator:"Martin Hoffmann" },</v>
      </c>
    </row>
    <row r="804" spans="1:23" x14ac:dyDescent="0.25">
      <c r="F804" t="s">
        <v>1613</v>
      </c>
      <c r="H804" s="3" t="s">
        <v>4439</v>
      </c>
      <c r="J804" t="s">
        <v>4520</v>
      </c>
      <c r="L804" t="str">
        <f t="shared" si="118"/>
        <v>/images/9/9e/InspiringArt.jpg</v>
      </c>
      <c r="O804">
        <f t="shared" si="122"/>
        <v>8</v>
      </c>
      <c r="P804">
        <f t="shared" si="123"/>
        <v>9</v>
      </c>
      <c r="S804" t="str">
        <f>INDEX(Illustrators!C:C,MATCH(SUBSTITUTE(LOWER(H804)," ",""),Illustrators!G:G,0))</f>
        <v>Brian Brinlee</v>
      </c>
      <c r="W804" t="str">
        <f t="shared" si="124"/>
        <v>{ id:"Inspiring", illustrator:"Brian Brinlee" },</v>
      </c>
    </row>
    <row r="805" spans="1:23" x14ac:dyDescent="0.25">
      <c r="F805" t="s">
        <v>1613</v>
      </c>
      <c r="H805" s="3" t="s">
        <v>4440</v>
      </c>
      <c r="J805" t="s">
        <v>4521</v>
      </c>
      <c r="L805" t="str">
        <f t="shared" si="118"/>
        <v>/images/7/72/NearbyArt.jpg</v>
      </c>
      <c r="O805">
        <f t="shared" si="122"/>
        <v>6</v>
      </c>
      <c r="P805">
        <f t="shared" si="123"/>
        <v>6</v>
      </c>
      <c r="S805" t="str">
        <f>INDEX(Illustrators!C:C,MATCH(SUBSTITUTE(LOWER(H805)," ",""),Illustrators!G:G,0))</f>
        <v>Brian Brinlee</v>
      </c>
      <c r="W805" t="str">
        <f t="shared" si="124"/>
        <v>{ id:"Nearby", illustrator:"Brian Brinlee" },</v>
      </c>
    </row>
    <row r="806" spans="1:23" x14ac:dyDescent="0.25">
      <c r="F806" t="s">
        <v>1613</v>
      </c>
      <c r="H806" s="3" t="s">
        <v>4441</v>
      </c>
      <c r="J806" t="s">
        <v>4441</v>
      </c>
      <c r="L806" t="str">
        <f t="shared" si="118"/>
        <v>/images/e/e5/PatientArt.jpg</v>
      </c>
      <c r="O806">
        <f t="shared" si="122"/>
        <v>7</v>
      </c>
      <c r="P806">
        <f t="shared" si="123"/>
        <v>7</v>
      </c>
      <c r="S806" t="str">
        <f>INDEX(Illustrators!C:C,MATCH(SUBSTITUTE(LOWER(H806)," ",""),Illustrators!G:G,0))</f>
        <v>Donald Crank</v>
      </c>
      <c r="W806" t="str">
        <f t="shared" si="124"/>
        <v>{ id:"Patient", illustrator:"Donald Crank" },</v>
      </c>
    </row>
    <row r="807" spans="1:23" x14ac:dyDescent="0.25">
      <c r="F807" t="s">
        <v>1613</v>
      </c>
      <c r="H807" s="3" t="s">
        <v>4442</v>
      </c>
      <c r="J807" t="s">
        <v>4522</v>
      </c>
      <c r="L807" t="str">
        <f t="shared" si="118"/>
        <v>/images/4/43/PiousArt.jpg</v>
      </c>
      <c r="O807">
        <f t="shared" si="122"/>
        <v>5</v>
      </c>
      <c r="P807">
        <f t="shared" si="123"/>
        <v>5</v>
      </c>
      <c r="S807" t="str">
        <f>INDEX(Illustrators!C:C,MATCH(SUBSTITUTE(LOWER(H807)," ",""),Illustrators!G:G,0))</f>
        <v>Martin Hoffmann</v>
      </c>
      <c r="W807" t="str">
        <f t="shared" si="124"/>
        <v>{ id:"Pious", illustrator:"Martin Hoffmann" },</v>
      </c>
    </row>
    <row r="808" spans="1:23" x14ac:dyDescent="0.25">
      <c r="F808" t="s">
        <v>1613</v>
      </c>
      <c r="H808" s="3" t="s">
        <v>4443</v>
      </c>
      <c r="J808" t="s">
        <v>4523</v>
      </c>
      <c r="L808" t="str">
        <f t="shared" si="118"/>
        <v>/images/c/ca/RecklessArt.jpg</v>
      </c>
      <c r="O808">
        <f t="shared" si="122"/>
        <v>9</v>
      </c>
      <c r="P808">
        <f t="shared" si="123"/>
        <v>8</v>
      </c>
      <c r="S808" t="str">
        <f>INDEX(Illustrators!C:C,MATCH(SUBSTITUTE(LOWER(H808)," ",""),Illustrators!G:G,0))</f>
        <v>Martin Hoffmann</v>
      </c>
      <c r="W808" t="str">
        <f t="shared" si="124"/>
        <v>{ id:"Reckless", illustrator:"Martin Hoffmann" },</v>
      </c>
    </row>
    <row r="809" spans="1:23" x14ac:dyDescent="0.25">
      <c r="F809" t="s">
        <v>1613</v>
      </c>
      <c r="H809" s="3" t="s">
        <v>4444</v>
      </c>
      <c r="J809" t="s">
        <v>4524</v>
      </c>
      <c r="L809" t="str">
        <f t="shared" si="118"/>
        <v>/images/3/35/RichArt.jpg</v>
      </c>
      <c r="O809">
        <f t="shared" si="122"/>
        <v>5</v>
      </c>
      <c r="P809">
        <f t="shared" si="123"/>
        <v>4</v>
      </c>
      <c r="S809" t="str">
        <f>INDEX(Illustrators!C:C,MATCH(SUBSTITUTE(LOWER(H809)," ",""),Illustrators!G:G,0))</f>
        <v>Brian Brinlee</v>
      </c>
      <c r="W809" t="str">
        <f t="shared" si="124"/>
        <v>{ id:"Rich", illustrator:"Brian Brinlee" },</v>
      </c>
    </row>
    <row r="810" spans="1:23" x14ac:dyDescent="0.25">
      <c r="F810" t="s">
        <v>1613</v>
      </c>
      <c r="H810" s="3" t="s">
        <v>4445</v>
      </c>
      <c r="J810" t="s">
        <v>4525</v>
      </c>
      <c r="L810" t="str">
        <f t="shared" si="118"/>
        <v>/images/1/14/ShyArt.jpg</v>
      </c>
      <c r="O810">
        <f t="shared" si="122"/>
        <v>6</v>
      </c>
      <c r="P810">
        <f t="shared" si="123"/>
        <v>3</v>
      </c>
      <c r="S810" t="str">
        <f>INDEX(Illustrators!C:C,MATCH(SUBSTITUTE(LOWER(H810)," ",""),Illustrators!G:G,0))</f>
        <v>Jessi J</v>
      </c>
      <c r="W810" t="str">
        <f t="shared" si="124"/>
        <v>{ id:"Shy", illustrator:"Jessi J" },</v>
      </c>
    </row>
    <row r="811" spans="1:23" x14ac:dyDescent="0.25">
      <c r="F811" t="s">
        <v>1613</v>
      </c>
      <c r="H811" s="3" t="s">
        <v>4446</v>
      </c>
      <c r="J811" t="s">
        <v>4526</v>
      </c>
      <c r="L811" t="str">
        <f t="shared" si="118"/>
        <v>/images/9/9f/TirelessArt.jpg</v>
      </c>
      <c r="O811">
        <f t="shared" si="122"/>
        <v>11</v>
      </c>
      <c r="P811">
        <f t="shared" si="123"/>
        <v>8</v>
      </c>
      <c r="S811" t="str">
        <f>INDEX(Illustrators!C:C,MATCH(SUBSTITUTE(LOWER(H811)," ",""),Illustrators!G:G,0))</f>
        <v>Martin Hoffmann</v>
      </c>
      <c r="W811" t="str">
        <f t="shared" si="124"/>
        <v>{ id:"Tireless", illustrator:"Martin Hoffmann" },</v>
      </c>
    </row>
    <row r="812" spans="1:23" x14ac:dyDescent="0.25">
      <c r="G812" t="s">
        <v>4574</v>
      </c>
      <c r="H812" t="s">
        <v>4576</v>
      </c>
      <c r="J812" t="s">
        <v>4587</v>
      </c>
      <c r="L812" t="str">
        <f t="shared" si="118"/>
        <v>/images/e/e3/FarrierArt.jpg</v>
      </c>
      <c r="O812">
        <f t="shared" si="122"/>
        <v>16</v>
      </c>
      <c r="P812">
        <f t="shared" si="123"/>
        <v>7</v>
      </c>
      <c r="S812" t="str">
        <f>INDEX(Illustrators!C:C,MATCH(SUBSTITUTE(LOWER(H812)," ",""),Illustrators!G:G,0))</f>
        <v>Claus Stephan</v>
      </c>
      <c r="W812" t="str">
        <f t="shared" si="124"/>
        <v>{ id:"Farrier", illustrator:"Claus Stephan" },</v>
      </c>
    </row>
    <row r="813" spans="1:23" x14ac:dyDescent="0.25">
      <c r="H813" t="s">
        <v>4577</v>
      </c>
      <c r="I813" s="3" t="s">
        <v>4600</v>
      </c>
      <c r="J813" t="s">
        <v>4588</v>
      </c>
      <c r="L813" t="str">
        <f t="shared" si="118"/>
        <v>/images/1/1b/ShopArt.jpg</v>
      </c>
      <c r="O813">
        <f t="shared" si="122"/>
        <v>7</v>
      </c>
      <c r="P813">
        <f t="shared" si="123"/>
        <v>4</v>
      </c>
      <c r="S813" t="str">
        <f>INDEX(Illustrators!C:C,MATCH(SUBSTITUTE(LOWER(H813)," ",""),Illustrators!G:G,0))</f>
        <v>Eric J Carter</v>
      </c>
      <c r="W813" t="str">
        <f t="shared" si="124"/>
        <v>{ id:"Shop", illustrator:"Eric J Carter" },</v>
      </c>
    </row>
    <row r="814" spans="1:23" x14ac:dyDescent="0.25">
      <c r="D814" s="9"/>
      <c r="H814" t="s">
        <v>4578</v>
      </c>
      <c r="J814" t="s">
        <v>4589</v>
      </c>
      <c r="L814" t="str">
        <f t="shared" si="118"/>
        <v>/images/9/93/InfirmaryArt.jpg</v>
      </c>
      <c r="O814">
        <f t="shared" si="122"/>
        <v>10</v>
      </c>
      <c r="P814">
        <f t="shared" si="123"/>
        <v>9</v>
      </c>
      <c r="S814" t="str">
        <f>INDEX(Illustrators!C:C,MATCH(SUBSTITUTE(LOWER(H814)," ",""),Illustrators!G:G,0))</f>
        <v>Claus Stephan</v>
      </c>
      <c r="W814" t="str">
        <f t="shared" si="124"/>
        <v>{ id:"Infirmary", illustrator:"Claus Stephan" },</v>
      </c>
    </row>
    <row r="815" spans="1:23" x14ac:dyDescent="0.25">
      <c r="H815" t="s">
        <v>4579</v>
      </c>
      <c r="J815" t="s">
        <v>4590</v>
      </c>
      <c r="L815" t="str">
        <f t="shared" si="118"/>
        <v>/images/2/2d/FarmhandsArt.jpg</v>
      </c>
      <c r="O815">
        <f t="shared" si="122"/>
        <v>9</v>
      </c>
      <c r="P815">
        <f t="shared" si="123"/>
        <v>9</v>
      </c>
      <c r="S815" t="str">
        <f>INDEX(Illustrators!C:C,MATCH(SUBSTITUTE(LOWER(H815)," ",""),Illustrators!G:G,0))</f>
        <v>Garret DeChellis</v>
      </c>
      <c r="W815" t="str">
        <f t="shared" si="124"/>
        <v>{ id:"Farmhands", illustrator:"Garret DeChellis" },</v>
      </c>
    </row>
    <row r="816" spans="1:23" x14ac:dyDescent="0.25">
      <c r="H816" t="s">
        <v>4580</v>
      </c>
      <c r="J816" t="s">
        <v>4591</v>
      </c>
      <c r="L816" t="str">
        <f t="shared" si="118"/>
        <v>/images/6/64/CarnivalArt.jpg</v>
      </c>
      <c r="O816">
        <f t="shared" si="122"/>
        <v>8</v>
      </c>
      <c r="P816">
        <f t="shared" si="123"/>
        <v>8</v>
      </c>
      <c r="S816" t="str">
        <f>INDEX(Illustrators!C:C,MATCH(SUBSTITUTE(LOWER(H816)," ",""),Illustrators!G:G,0))</f>
        <v>Claus Stephan</v>
      </c>
      <c r="W816" t="str">
        <f t="shared" si="124"/>
        <v>{ id:"Carnival", illustrator:"Claus Stephan" },</v>
      </c>
    </row>
    <row r="817" spans="8:23" x14ac:dyDescent="0.25">
      <c r="H817" t="s">
        <v>4581</v>
      </c>
      <c r="J817" t="s">
        <v>4592</v>
      </c>
      <c r="L817" t="str">
        <f t="shared" si="118"/>
        <v>/images/e/ea/FerrymanArt.jpg</v>
      </c>
      <c r="O817">
        <f t="shared" si="122"/>
        <v>7</v>
      </c>
      <c r="P817">
        <f t="shared" si="123"/>
        <v>8</v>
      </c>
      <c r="S817" t="str">
        <f>INDEX(Illustrators!C:C,MATCH(SUBSTITUTE(LOWER(H817)," ",""),Illustrators!G:G,0))</f>
        <v>Jessi J</v>
      </c>
      <c r="W817" t="str">
        <f t="shared" si="124"/>
        <v>{ id:"Ferryman", illustrator:"Jessi J" },</v>
      </c>
    </row>
    <row r="818" spans="8:23" x14ac:dyDescent="0.25">
      <c r="H818" t="s">
        <v>4683</v>
      </c>
      <c r="J818" t="s">
        <v>4593</v>
      </c>
      <c r="L818" t="str">
        <f t="shared" si="118"/>
        <v>/images/b/b2/FootpadArt.jpg</v>
      </c>
      <c r="O818">
        <f t="shared" si="122"/>
        <v>6</v>
      </c>
      <c r="P818">
        <f t="shared" si="123"/>
        <v>7</v>
      </c>
      <c r="S818" t="str">
        <f>INDEX(Illustrators!C:C,MATCH(SUBSTITUTE(LOWER(H818)," ",""),Illustrators!G:G,0))</f>
        <v>Jessi J</v>
      </c>
      <c r="W818" t="str">
        <f t="shared" si="124"/>
        <v>{ id:"Footpad", illustrator:"Jessi J" },</v>
      </c>
    </row>
    <row r="819" spans="8:23" x14ac:dyDescent="0.25">
      <c r="H819" t="s">
        <v>4582</v>
      </c>
      <c r="J819" t="s">
        <v>4594</v>
      </c>
      <c r="L819" t="str">
        <f t="shared" si="118"/>
        <v>/images/2/2d/JoustArt.jpg</v>
      </c>
      <c r="O819">
        <f t="shared" si="122"/>
        <v>5</v>
      </c>
      <c r="P819">
        <f t="shared" si="123"/>
        <v>5</v>
      </c>
      <c r="S819" t="str">
        <f>INDEX(Illustrators!C:C,MATCH(SUBSTITUTE(LOWER(H819)," ",""),Illustrators!G:G,0))</f>
        <v>Michael Watson</v>
      </c>
      <c r="W819" t="str">
        <f t="shared" si="124"/>
        <v>{ id:"Joust", illustrator:"Michael Watson" },</v>
      </c>
    </row>
    <row r="820" spans="8:23" x14ac:dyDescent="0.25">
      <c r="H820" t="s">
        <v>4583</v>
      </c>
      <c r="J820" t="s">
        <v>4595</v>
      </c>
      <c r="L820" t="str">
        <f t="shared" si="118"/>
        <v>/images/d/df/CoronetArt.jpg</v>
      </c>
      <c r="O820">
        <f t="shared" si="122"/>
        <v>20</v>
      </c>
      <c r="P820">
        <f t="shared" si="123"/>
        <v>7</v>
      </c>
      <c r="S820" t="str">
        <f>INDEX(Illustrators!C:C,MATCH(SUBSTITUTE(LOWER(H820)," ",""),Illustrators!G:G,0))</f>
        <v>Marco Primo</v>
      </c>
      <c r="W820" t="str">
        <f t="shared" si="124"/>
        <v>{ id:"Coronet", illustrator:"Marco Primo" },</v>
      </c>
    </row>
    <row r="821" spans="8:23" x14ac:dyDescent="0.25">
      <c r="H821" t="s">
        <v>4584</v>
      </c>
      <c r="J821" t="s">
        <v>4596</v>
      </c>
      <c r="L821" t="str">
        <f t="shared" si="118"/>
        <v>/images/8/8c/CourserArt.jpg</v>
      </c>
      <c r="O821">
        <f t="shared" si="122"/>
        <v>8</v>
      </c>
      <c r="P821">
        <f t="shared" si="123"/>
        <v>7</v>
      </c>
      <c r="S821" t="str">
        <f>INDEX(Illustrators!C:C,MATCH(SUBSTITUTE(LOWER(H821)," ",""),Illustrators!G:G,0))</f>
        <v>Martin Hoffmann</v>
      </c>
      <c r="W821" t="str">
        <f t="shared" si="124"/>
        <v>{ id:"Courser", illustrator:"Martin Hoffmann" },</v>
      </c>
    </row>
    <row r="822" spans="8:23" x14ac:dyDescent="0.25">
      <c r="H822" t="s">
        <v>4603</v>
      </c>
      <c r="J822" t="s">
        <v>4597</v>
      </c>
      <c r="L822" t="str">
        <f t="shared" si="118"/>
        <v>/images/4/47/DemesneArt.jpg</v>
      </c>
      <c r="O822">
        <f t="shared" si="122"/>
        <v>9</v>
      </c>
      <c r="P822">
        <f t="shared" si="123"/>
        <v>7</v>
      </c>
      <c r="S822" t="str">
        <f>INDEX(Illustrators!C:C,MATCH(SUBSTITUTE(LOWER(H822)," ",""),Illustrators!G:G,0))</f>
        <v>Hans Krill</v>
      </c>
      <c r="W822" t="str">
        <f t="shared" si="124"/>
        <v>{ id:"demesne", illustrator:"Hans Krill" },</v>
      </c>
    </row>
    <row r="823" spans="8:23" x14ac:dyDescent="0.25">
      <c r="H823" t="s">
        <v>4585</v>
      </c>
      <c r="J823" t="s">
        <v>4585</v>
      </c>
      <c r="L823" t="str">
        <f t="shared" si="118"/>
        <v>/images/b/be/HousecarlArt.jpg</v>
      </c>
      <c r="O823">
        <f t="shared" si="122"/>
        <v>9</v>
      </c>
      <c r="P823">
        <f t="shared" si="123"/>
        <v>9</v>
      </c>
      <c r="S823" t="str">
        <f>INDEX(Illustrators!C:C,MATCH(SUBSTITUTE(LOWER(H823)," ",""),Illustrators!G:G,0))</f>
        <v>Martin Hoffmann</v>
      </c>
      <c r="W823" t="str">
        <f t="shared" si="124"/>
        <v>{ id:"Housecarl", illustrator:"Martin Hoffmann" },</v>
      </c>
    </row>
    <row r="824" spans="8:23" x14ac:dyDescent="0.25">
      <c r="H824" t="s">
        <v>4586</v>
      </c>
      <c r="J824" t="s">
        <v>4598</v>
      </c>
      <c r="L824" t="str">
        <f t="shared" si="118"/>
        <v>/images/8/83/Huge_TurnipArt.jpg</v>
      </c>
      <c r="O824">
        <f t="shared" si="122"/>
        <v>11</v>
      </c>
      <c r="P824">
        <f t="shared" si="123"/>
        <v>11</v>
      </c>
      <c r="S824" t="str">
        <f>INDEX(Illustrators!C:C,MATCH(SUBSTITUTE(LOWER(H824)," ",""),Illustrators!G:G,0))</f>
        <v>Marco Primo</v>
      </c>
      <c r="W824" t="str">
        <f t="shared" si="124"/>
        <v>{ id:"Huge Turnip", illustrator:"Marco Primo" },</v>
      </c>
    </row>
    <row r="825" spans="8:23" x14ac:dyDescent="0.25">
      <c r="H825" t="s">
        <v>4706</v>
      </c>
      <c r="J825" t="s">
        <v>4599</v>
      </c>
      <c r="L825" t="str">
        <f t="shared" si="118"/>
        <v>/images/d/df/RenownArt.jpg</v>
      </c>
      <c r="O825">
        <f t="shared" si="122"/>
        <v>8</v>
      </c>
      <c r="P825">
        <f t="shared" si="123"/>
        <v>6</v>
      </c>
      <c r="S825" t="str">
        <f>INDEX(Illustrators!C:C,MATCH(SUBSTITUTE(LOWER(H825)," ",""),Illustrators!G:G,0))</f>
        <v>Julien Delval</v>
      </c>
      <c r="W825" t="str">
        <f t="shared" si="124"/>
        <v>{ id:"Renown", illustrator:"Julien Delval" },</v>
      </c>
    </row>
    <row r="838" spans="1:1" x14ac:dyDescent="0.25">
      <c r="A838" s="9"/>
    </row>
  </sheetData>
  <autoFilter ref="A1:AE849" xr:uid="{00000000-0001-0000-0100-000000000000}"/>
  <sortState xmlns:xlrd2="http://schemas.microsoft.com/office/spreadsheetml/2017/richdata2" ref="H727:H766">
    <sortCondition ref="H727"/>
  </sortState>
  <phoneticPr fontId="19" type="noConversion"/>
  <hyperlinks>
    <hyperlink ref="D1" r:id="rId1" xr:uid="{00000000-0004-0000-0100-000000000000}"/>
    <hyperlink ref="N1" r:id="rId2" xr:uid="{00000000-0004-0000-0100-000001000000}"/>
    <hyperlink ref="L266" r:id="rId3" xr:uid="{00000000-0004-0000-0100-000002000000}"/>
    <hyperlink ref="L28" r:id="rId4" xr:uid="{00000000-0004-0000-0100-000003000000}"/>
    <hyperlink ref="L29" r:id="rId5" xr:uid="{00000000-0004-0000-0100-000004000000}"/>
    <hyperlink ref="L30" r:id="rId6" xr:uid="{00000000-0004-0000-0100-000005000000}"/>
    <hyperlink ref="L31" r:id="rId7" xr:uid="{00000000-0004-0000-0100-000006000000}"/>
    <hyperlink ref="L32" r:id="rId8" xr:uid="{00000000-0004-0000-0100-000007000000}"/>
    <hyperlink ref="L33" r:id="rId9" xr:uid="{00000000-0004-0000-0100-000008000000}"/>
    <hyperlink ref="L34" r:id="rId10" xr:uid="{00000000-0004-0000-0100-000009000000}"/>
    <hyperlink ref="L47" r:id="rId11" xr:uid="{00000000-0004-0000-0100-00000A000000}"/>
    <hyperlink ref="L60" r:id="rId12" xr:uid="{00000000-0004-0000-0100-00000B000000}"/>
    <hyperlink ref="L131" r:id="rId13" xr:uid="{00000000-0004-0000-0100-00000C000000}"/>
    <hyperlink ref="L133" r:id="rId14" xr:uid="{00000000-0004-0000-0100-00000D000000}"/>
    <hyperlink ref="L166" r:id="rId15" xr:uid="{00000000-0004-0000-0100-00000E000000}"/>
    <hyperlink ref="L165" r:id="rId16" xr:uid="{00000000-0004-0000-0100-00000F000000}"/>
    <hyperlink ref="L164" r:id="rId17" xr:uid="{00000000-0004-0000-0100-000010000000}"/>
    <hyperlink ref="L163" r:id="rId18" xr:uid="{00000000-0004-0000-0100-000011000000}"/>
    <hyperlink ref="L162" r:id="rId19" xr:uid="{00000000-0004-0000-0100-000012000000}"/>
    <hyperlink ref="L161" r:id="rId20" xr:uid="{00000000-0004-0000-0100-000013000000}"/>
    <hyperlink ref="L160" r:id="rId21" xr:uid="{00000000-0004-0000-0100-000014000000}"/>
    <hyperlink ref="L180" r:id="rId22" xr:uid="{00000000-0004-0000-0100-000015000000}"/>
  </hyperlinks>
  <pageMargins left="0.7" right="0.7" top="0.75" bottom="0.75" header="0.3" footer="0.3"/>
  <pageSetup paperSize="9" orientation="portrait" horizontalDpi="4294967293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workbookViewId="0">
      <selection activeCell="C638" sqref="C638"/>
    </sheetView>
  </sheetViews>
  <sheetFormatPr baseColWidth="10" defaultRowHeight="15" x14ac:dyDescent="0.25"/>
  <sheetData>
    <row r="1" spans="1:6" x14ac:dyDescent="0.25">
      <c r="A1" t="s">
        <v>2732</v>
      </c>
    </row>
    <row r="2" spans="1:6" x14ac:dyDescent="0.25">
      <c r="F2" t="s">
        <v>3268</v>
      </c>
    </row>
    <row r="3" spans="1:6" x14ac:dyDescent="0.25">
      <c r="A3" t="s">
        <v>2733</v>
      </c>
      <c r="F3" t="s">
        <v>3269</v>
      </c>
    </row>
    <row r="4" spans="1:6" x14ac:dyDescent="0.25">
      <c r="F4" t="s">
        <v>3270</v>
      </c>
    </row>
    <row r="5" spans="1:6" x14ac:dyDescent="0.25">
      <c r="B5" t="s">
        <v>2736</v>
      </c>
      <c r="F5" t="s">
        <v>3271</v>
      </c>
    </row>
    <row r="6" spans="1:6" x14ac:dyDescent="0.25">
      <c r="B6" t="s">
        <v>2737</v>
      </c>
      <c r="F6" t="s">
        <v>3272</v>
      </c>
    </row>
    <row r="7" spans="1:6" x14ac:dyDescent="0.25">
      <c r="F7" t="s">
        <v>3273</v>
      </c>
    </row>
    <row r="8" spans="1:6" x14ac:dyDescent="0.25">
      <c r="F8" t="s">
        <v>3274</v>
      </c>
    </row>
    <row r="9" spans="1:6" x14ac:dyDescent="0.25">
      <c r="B9" t="s">
        <v>2734</v>
      </c>
      <c r="F9" t="s">
        <v>3275</v>
      </c>
    </row>
    <row r="10" spans="1:6" x14ac:dyDescent="0.25">
      <c r="B10" t="s">
        <v>2735</v>
      </c>
      <c r="F10" t="s">
        <v>3276</v>
      </c>
    </row>
    <row r="11" spans="1:6" x14ac:dyDescent="0.25">
      <c r="F11" t="s">
        <v>3277</v>
      </c>
    </row>
    <row r="12" spans="1:6" x14ac:dyDescent="0.25">
      <c r="F12" t="s">
        <v>3278</v>
      </c>
    </row>
    <row r="13" spans="1:6" x14ac:dyDescent="0.25">
      <c r="B13" t="s">
        <v>2738</v>
      </c>
      <c r="F13" t="s">
        <v>3279</v>
      </c>
    </row>
    <row r="14" spans="1:6" x14ac:dyDescent="0.25">
      <c r="B14" t="s">
        <v>2739</v>
      </c>
      <c r="F14" t="s">
        <v>3280</v>
      </c>
    </row>
    <row r="15" spans="1:6" x14ac:dyDescent="0.25">
      <c r="F15" t="s">
        <v>3281</v>
      </c>
    </row>
    <row r="16" spans="1:6" x14ac:dyDescent="0.25">
      <c r="F16" t="s">
        <v>3282</v>
      </c>
    </row>
    <row r="17" spans="1:6" x14ac:dyDescent="0.25">
      <c r="A17" t="s">
        <v>3934</v>
      </c>
      <c r="F17" t="s">
        <v>3283</v>
      </c>
    </row>
    <row r="18" spans="1:6" x14ac:dyDescent="0.25">
      <c r="B18" t="s">
        <v>529</v>
      </c>
      <c r="F18" t="s">
        <v>3284</v>
      </c>
    </row>
    <row r="19" spans="1:6" x14ac:dyDescent="0.25">
      <c r="F19" t="s">
        <v>3285</v>
      </c>
    </row>
    <row r="20" spans="1:6" x14ac:dyDescent="0.25">
      <c r="F20" t="s">
        <v>3286</v>
      </c>
    </row>
    <row r="21" spans="1:6" x14ac:dyDescent="0.25">
      <c r="F21" t="s">
        <v>3287</v>
      </c>
    </row>
    <row r="22" spans="1:6" x14ac:dyDescent="0.25">
      <c r="F22" t="s">
        <v>3288</v>
      </c>
    </row>
    <row r="23" spans="1:6" x14ac:dyDescent="0.25">
      <c r="F23" t="s">
        <v>3289</v>
      </c>
    </row>
    <row r="24" spans="1:6" x14ac:dyDescent="0.25">
      <c r="F24" t="s">
        <v>3290</v>
      </c>
    </row>
    <row r="25" spans="1:6" x14ac:dyDescent="0.25">
      <c r="F25" t="s">
        <v>3291</v>
      </c>
    </row>
    <row r="26" spans="1:6" x14ac:dyDescent="0.25">
      <c r="F26" t="s">
        <v>3292</v>
      </c>
    </row>
    <row r="27" spans="1:6" x14ac:dyDescent="0.25">
      <c r="F27" t="s">
        <v>3293</v>
      </c>
    </row>
    <row r="28" spans="1:6" x14ac:dyDescent="0.25">
      <c r="F28" t="s">
        <v>3294</v>
      </c>
    </row>
    <row r="29" spans="1:6" x14ac:dyDescent="0.25">
      <c r="F29" t="s">
        <v>3295</v>
      </c>
    </row>
    <row r="30" spans="1:6" x14ac:dyDescent="0.25">
      <c r="F30" t="s">
        <v>3296</v>
      </c>
    </row>
    <row r="31" spans="1:6" x14ac:dyDescent="0.25">
      <c r="F31" t="s">
        <v>3297</v>
      </c>
    </row>
    <row r="32" spans="1:6" x14ac:dyDescent="0.25">
      <c r="F32" t="s">
        <v>3298</v>
      </c>
    </row>
    <row r="33" spans="6:6" x14ac:dyDescent="0.25">
      <c r="F33" t="s">
        <v>3299</v>
      </c>
    </row>
    <row r="34" spans="6:6" x14ac:dyDescent="0.25">
      <c r="F34" t="s">
        <v>3300</v>
      </c>
    </row>
    <row r="35" spans="6:6" x14ac:dyDescent="0.25">
      <c r="F35" t="s">
        <v>3301</v>
      </c>
    </row>
    <row r="36" spans="6:6" x14ac:dyDescent="0.25">
      <c r="F36" t="s">
        <v>3302</v>
      </c>
    </row>
    <row r="37" spans="6:6" x14ac:dyDescent="0.25">
      <c r="F37" t="s">
        <v>3303</v>
      </c>
    </row>
    <row r="38" spans="6:6" x14ac:dyDescent="0.25">
      <c r="F38" t="s">
        <v>3304</v>
      </c>
    </row>
    <row r="39" spans="6:6" x14ac:dyDescent="0.25">
      <c r="F39" t="s">
        <v>3305</v>
      </c>
    </row>
    <row r="40" spans="6:6" x14ac:dyDescent="0.25">
      <c r="F40" t="s">
        <v>3306</v>
      </c>
    </row>
    <row r="41" spans="6:6" x14ac:dyDescent="0.25">
      <c r="F41" t="s">
        <v>3307</v>
      </c>
    </row>
    <row r="42" spans="6:6" x14ac:dyDescent="0.25">
      <c r="F42" t="s">
        <v>3308</v>
      </c>
    </row>
    <row r="43" spans="6:6" x14ac:dyDescent="0.25">
      <c r="F43" t="s">
        <v>3309</v>
      </c>
    </row>
    <row r="44" spans="6:6" x14ac:dyDescent="0.25">
      <c r="F44" t="s">
        <v>3310</v>
      </c>
    </row>
    <row r="45" spans="6:6" x14ac:dyDescent="0.25">
      <c r="F45" t="s">
        <v>3311</v>
      </c>
    </row>
    <row r="46" spans="6:6" x14ac:dyDescent="0.25">
      <c r="F46" t="s">
        <v>3312</v>
      </c>
    </row>
    <row r="47" spans="6:6" x14ac:dyDescent="0.25">
      <c r="F47" t="s">
        <v>3313</v>
      </c>
    </row>
    <row r="48" spans="6:6" x14ac:dyDescent="0.25">
      <c r="F48" t="s">
        <v>3314</v>
      </c>
    </row>
    <row r="49" spans="6:6" x14ac:dyDescent="0.25">
      <c r="F49" t="s">
        <v>3315</v>
      </c>
    </row>
    <row r="50" spans="6:6" x14ac:dyDescent="0.25">
      <c r="F50" t="s">
        <v>3316</v>
      </c>
    </row>
    <row r="51" spans="6:6" x14ac:dyDescent="0.25">
      <c r="F51" t="s">
        <v>3317</v>
      </c>
    </row>
    <row r="52" spans="6:6" x14ac:dyDescent="0.25">
      <c r="F52" t="s">
        <v>3318</v>
      </c>
    </row>
    <row r="53" spans="6:6" x14ac:dyDescent="0.25">
      <c r="F53" t="s">
        <v>3319</v>
      </c>
    </row>
    <row r="54" spans="6:6" x14ac:dyDescent="0.25">
      <c r="F54" t="s">
        <v>3320</v>
      </c>
    </row>
    <row r="55" spans="6:6" x14ac:dyDescent="0.25">
      <c r="F55" t="s">
        <v>3321</v>
      </c>
    </row>
    <row r="56" spans="6:6" x14ac:dyDescent="0.25">
      <c r="F56" t="s">
        <v>3322</v>
      </c>
    </row>
    <row r="57" spans="6:6" x14ac:dyDescent="0.25">
      <c r="F57" t="s">
        <v>3323</v>
      </c>
    </row>
    <row r="58" spans="6:6" x14ac:dyDescent="0.25">
      <c r="F58" t="s">
        <v>3324</v>
      </c>
    </row>
    <row r="59" spans="6:6" x14ac:dyDescent="0.25">
      <c r="F59" t="s">
        <v>3325</v>
      </c>
    </row>
    <row r="60" spans="6:6" x14ac:dyDescent="0.25">
      <c r="F60" t="s">
        <v>3326</v>
      </c>
    </row>
    <row r="61" spans="6:6" x14ac:dyDescent="0.25">
      <c r="F61" t="s">
        <v>3327</v>
      </c>
    </row>
    <row r="62" spans="6:6" x14ac:dyDescent="0.25">
      <c r="F62" t="s">
        <v>3328</v>
      </c>
    </row>
    <row r="63" spans="6:6" x14ac:dyDescent="0.25">
      <c r="F63" t="s">
        <v>3329</v>
      </c>
    </row>
    <row r="64" spans="6:6" x14ac:dyDescent="0.25">
      <c r="F64" t="s">
        <v>3330</v>
      </c>
    </row>
    <row r="65" spans="6:6" x14ac:dyDescent="0.25">
      <c r="F65" t="s">
        <v>3331</v>
      </c>
    </row>
    <row r="66" spans="6:6" x14ac:dyDescent="0.25">
      <c r="F66" t="s">
        <v>3332</v>
      </c>
    </row>
    <row r="67" spans="6:6" x14ac:dyDescent="0.25">
      <c r="F67" t="s">
        <v>3333</v>
      </c>
    </row>
    <row r="68" spans="6:6" x14ac:dyDescent="0.25">
      <c r="F68" t="s">
        <v>3334</v>
      </c>
    </row>
    <row r="69" spans="6:6" x14ac:dyDescent="0.25">
      <c r="F69" t="s">
        <v>3335</v>
      </c>
    </row>
    <row r="70" spans="6:6" x14ac:dyDescent="0.25">
      <c r="F70" t="s">
        <v>3336</v>
      </c>
    </row>
    <row r="71" spans="6:6" x14ac:dyDescent="0.25">
      <c r="F71" t="s">
        <v>3337</v>
      </c>
    </row>
    <row r="72" spans="6:6" x14ac:dyDescent="0.25">
      <c r="F72" t="s">
        <v>3338</v>
      </c>
    </row>
    <row r="73" spans="6:6" x14ac:dyDescent="0.25">
      <c r="F73" t="s">
        <v>3339</v>
      </c>
    </row>
    <row r="74" spans="6:6" x14ac:dyDescent="0.25">
      <c r="F74" t="s">
        <v>3340</v>
      </c>
    </row>
    <row r="75" spans="6:6" x14ac:dyDescent="0.25">
      <c r="F75" t="s">
        <v>3341</v>
      </c>
    </row>
    <row r="76" spans="6:6" x14ac:dyDescent="0.25">
      <c r="F76" t="s">
        <v>3342</v>
      </c>
    </row>
    <row r="77" spans="6:6" x14ac:dyDescent="0.25">
      <c r="F77" t="s">
        <v>3343</v>
      </c>
    </row>
    <row r="78" spans="6:6" x14ac:dyDescent="0.25">
      <c r="F78" t="s">
        <v>3344</v>
      </c>
    </row>
    <row r="79" spans="6:6" x14ac:dyDescent="0.25">
      <c r="F79" t="s">
        <v>3345</v>
      </c>
    </row>
    <row r="80" spans="6:6" x14ac:dyDescent="0.25">
      <c r="F80" t="s">
        <v>3346</v>
      </c>
    </row>
    <row r="81" spans="6:6" x14ac:dyDescent="0.25">
      <c r="F81" t="s">
        <v>3347</v>
      </c>
    </row>
    <row r="82" spans="6:6" x14ac:dyDescent="0.25">
      <c r="F82" t="s">
        <v>3348</v>
      </c>
    </row>
    <row r="83" spans="6:6" x14ac:dyDescent="0.25">
      <c r="F83" t="s">
        <v>3349</v>
      </c>
    </row>
    <row r="84" spans="6:6" x14ac:dyDescent="0.25">
      <c r="F84" t="s">
        <v>3350</v>
      </c>
    </row>
    <row r="85" spans="6:6" x14ac:dyDescent="0.25">
      <c r="F85" t="s">
        <v>3351</v>
      </c>
    </row>
    <row r="86" spans="6:6" x14ac:dyDescent="0.25">
      <c r="F86" t="s">
        <v>3352</v>
      </c>
    </row>
    <row r="87" spans="6:6" x14ac:dyDescent="0.25">
      <c r="F87" t="s">
        <v>3353</v>
      </c>
    </row>
    <row r="88" spans="6:6" x14ac:dyDescent="0.25">
      <c r="F88" t="s">
        <v>3354</v>
      </c>
    </row>
    <row r="89" spans="6:6" x14ac:dyDescent="0.25">
      <c r="F89" t="s">
        <v>3355</v>
      </c>
    </row>
    <row r="90" spans="6:6" x14ac:dyDescent="0.25">
      <c r="F90" t="s">
        <v>3356</v>
      </c>
    </row>
    <row r="91" spans="6:6" x14ac:dyDescent="0.25">
      <c r="F91" t="s">
        <v>3357</v>
      </c>
    </row>
    <row r="92" spans="6:6" x14ac:dyDescent="0.25">
      <c r="F92" t="s">
        <v>3358</v>
      </c>
    </row>
    <row r="93" spans="6:6" x14ac:dyDescent="0.25">
      <c r="F93" t="s">
        <v>3359</v>
      </c>
    </row>
    <row r="94" spans="6:6" x14ac:dyDescent="0.25">
      <c r="F94" t="s">
        <v>3360</v>
      </c>
    </row>
    <row r="95" spans="6:6" x14ac:dyDescent="0.25">
      <c r="F95" t="s">
        <v>3361</v>
      </c>
    </row>
    <row r="96" spans="6:6" x14ac:dyDescent="0.25">
      <c r="F96" t="s">
        <v>3362</v>
      </c>
    </row>
    <row r="97" spans="6:6" x14ac:dyDescent="0.25">
      <c r="F97" t="s">
        <v>3363</v>
      </c>
    </row>
    <row r="98" spans="6:6" x14ac:dyDescent="0.25">
      <c r="F98" t="s">
        <v>3364</v>
      </c>
    </row>
    <row r="99" spans="6:6" x14ac:dyDescent="0.25">
      <c r="F99" t="s">
        <v>3365</v>
      </c>
    </row>
    <row r="100" spans="6:6" x14ac:dyDescent="0.25">
      <c r="F100" t="s">
        <v>3366</v>
      </c>
    </row>
    <row r="101" spans="6:6" x14ac:dyDescent="0.25">
      <c r="F101" t="s">
        <v>3367</v>
      </c>
    </row>
    <row r="102" spans="6:6" x14ac:dyDescent="0.25">
      <c r="F102" t="s">
        <v>3368</v>
      </c>
    </row>
    <row r="103" spans="6:6" x14ac:dyDescent="0.25">
      <c r="F103" t="s">
        <v>3369</v>
      </c>
    </row>
    <row r="104" spans="6:6" x14ac:dyDescent="0.25">
      <c r="F104" t="s">
        <v>3370</v>
      </c>
    </row>
    <row r="105" spans="6:6" x14ac:dyDescent="0.25">
      <c r="F105" t="s">
        <v>3371</v>
      </c>
    </row>
    <row r="106" spans="6:6" x14ac:dyDescent="0.25">
      <c r="F106" t="s">
        <v>3372</v>
      </c>
    </row>
    <row r="107" spans="6:6" x14ac:dyDescent="0.25">
      <c r="F107" t="s">
        <v>3373</v>
      </c>
    </row>
    <row r="108" spans="6:6" x14ac:dyDescent="0.25">
      <c r="F108" t="s">
        <v>3374</v>
      </c>
    </row>
    <row r="109" spans="6:6" x14ac:dyDescent="0.25">
      <c r="F109" t="s">
        <v>3375</v>
      </c>
    </row>
    <row r="110" spans="6:6" x14ac:dyDescent="0.25">
      <c r="F110" t="s">
        <v>3376</v>
      </c>
    </row>
    <row r="111" spans="6:6" x14ac:dyDescent="0.25">
      <c r="F111" t="s">
        <v>3377</v>
      </c>
    </row>
    <row r="112" spans="6:6" x14ac:dyDescent="0.25">
      <c r="F112" t="s">
        <v>3378</v>
      </c>
    </row>
    <row r="113" spans="6:6" x14ac:dyDescent="0.25">
      <c r="F113" t="s">
        <v>3379</v>
      </c>
    </row>
    <row r="114" spans="6:6" x14ac:dyDescent="0.25">
      <c r="F114" t="s">
        <v>3380</v>
      </c>
    </row>
    <row r="115" spans="6:6" x14ac:dyDescent="0.25">
      <c r="F115" t="s">
        <v>3381</v>
      </c>
    </row>
    <row r="116" spans="6:6" x14ac:dyDescent="0.25">
      <c r="F116" t="s">
        <v>3382</v>
      </c>
    </row>
    <row r="117" spans="6:6" x14ac:dyDescent="0.25">
      <c r="F117" t="s">
        <v>3383</v>
      </c>
    </row>
    <row r="118" spans="6:6" x14ac:dyDescent="0.25">
      <c r="F118" t="s">
        <v>3384</v>
      </c>
    </row>
    <row r="119" spans="6:6" x14ac:dyDescent="0.25">
      <c r="F119" t="s">
        <v>3385</v>
      </c>
    </row>
    <row r="120" spans="6:6" x14ac:dyDescent="0.25">
      <c r="F120" t="s">
        <v>3386</v>
      </c>
    </row>
    <row r="121" spans="6:6" x14ac:dyDescent="0.25">
      <c r="F121" t="s">
        <v>3387</v>
      </c>
    </row>
    <row r="122" spans="6:6" x14ac:dyDescent="0.25">
      <c r="F122" t="s">
        <v>3388</v>
      </c>
    </row>
    <row r="123" spans="6:6" x14ac:dyDescent="0.25">
      <c r="F123" t="s">
        <v>3389</v>
      </c>
    </row>
    <row r="124" spans="6:6" x14ac:dyDescent="0.25">
      <c r="F124" t="s">
        <v>3390</v>
      </c>
    </row>
    <row r="125" spans="6:6" x14ac:dyDescent="0.25">
      <c r="F125" t="s">
        <v>3391</v>
      </c>
    </row>
    <row r="126" spans="6:6" x14ac:dyDescent="0.25">
      <c r="F126" t="s">
        <v>3392</v>
      </c>
    </row>
    <row r="127" spans="6:6" x14ac:dyDescent="0.25">
      <c r="F127" t="s">
        <v>3393</v>
      </c>
    </row>
    <row r="128" spans="6:6" x14ac:dyDescent="0.25">
      <c r="F128" t="s">
        <v>3394</v>
      </c>
    </row>
    <row r="129" spans="6:6" x14ac:dyDescent="0.25">
      <c r="F129" t="s">
        <v>3395</v>
      </c>
    </row>
    <row r="130" spans="6:6" x14ac:dyDescent="0.25">
      <c r="F130" t="s">
        <v>3396</v>
      </c>
    </row>
    <row r="131" spans="6:6" x14ac:dyDescent="0.25">
      <c r="F131" t="s">
        <v>3397</v>
      </c>
    </row>
    <row r="132" spans="6:6" x14ac:dyDescent="0.25">
      <c r="F132" t="s">
        <v>3398</v>
      </c>
    </row>
    <row r="133" spans="6:6" x14ac:dyDescent="0.25">
      <c r="F133" t="s">
        <v>3399</v>
      </c>
    </row>
    <row r="134" spans="6:6" x14ac:dyDescent="0.25">
      <c r="F134" t="s">
        <v>3400</v>
      </c>
    </row>
    <row r="135" spans="6:6" x14ac:dyDescent="0.25">
      <c r="F135" t="s">
        <v>3401</v>
      </c>
    </row>
    <row r="136" spans="6:6" x14ac:dyDescent="0.25">
      <c r="F136" t="s">
        <v>3402</v>
      </c>
    </row>
    <row r="137" spans="6:6" x14ac:dyDescent="0.25">
      <c r="F137" t="s">
        <v>3403</v>
      </c>
    </row>
    <row r="138" spans="6:6" x14ac:dyDescent="0.25">
      <c r="F138" t="s">
        <v>3404</v>
      </c>
    </row>
    <row r="139" spans="6:6" x14ac:dyDescent="0.25">
      <c r="F139" t="s">
        <v>3405</v>
      </c>
    </row>
    <row r="140" spans="6:6" x14ac:dyDescent="0.25">
      <c r="F140" t="s">
        <v>3406</v>
      </c>
    </row>
    <row r="141" spans="6:6" x14ac:dyDescent="0.25">
      <c r="F141" t="s">
        <v>3407</v>
      </c>
    </row>
    <row r="142" spans="6:6" x14ac:dyDescent="0.25">
      <c r="F142" t="s">
        <v>3408</v>
      </c>
    </row>
    <row r="143" spans="6:6" x14ac:dyDescent="0.25">
      <c r="F143" t="s">
        <v>3409</v>
      </c>
    </row>
    <row r="144" spans="6:6" x14ac:dyDescent="0.25">
      <c r="F144" t="s">
        <v>3410</v>
      </c>
    </row>
    <row r="145" spans="6:6" x14ac:dyDescent="0.25">
      <c r="F145" t="s">
        <v>3411</v>
      </c>
    </row>
    <row r="146" spans="6:6" x14ac:dyDescent="0.25">
      <c r="F146" t="s">
        <v>3412</v>
      </c>
    </row>
    <row r="147" spans="6:6" x14ac:dyDescent="0.25">
      <c r="F147" t="s">
        <v>3413</v>
      </c>
    </row>
    <row r="148" spans="6:6" x14ac:dyDescent="0.25">
      <c r="F148" t="s">
        <v>3414</v>
      </c>
    </row>
    <row r="149" spans="6:6" x14ac:dyDescent="0.25">
      <c r="F149" t="s">
        <v>3415</v>
      </c>
    </row>
    <row r="150" spans="6:6" x14ac:dyDescent="0.25">
      <c r="F150" t="s">
        <v>3416</v>
      </c>
    </row>
    <row r="151" spans="6:6" x14ac:dyDescent="0.25">
      <c r="F151" t="s">
        <v>3417</v>
      </c>
    </row>
    <row r="152" spans="6:6" x14ac:dyDescent="0.25">
      <c r="F152" t="s">
        <v>3418</v>
      </c>
    </row>
    <row r="153" spans="6:6" x14ac:dyDescent="0.25">
      <c r="F153" t="s">
        <v>3419</v>
      </c>
    </row>
    <row r="154" spans="6:6" x14ac:dyDescent="0.25">
      <c r="F154" t="s">
        <v>3420</v>
      </c>
    </row>
    <row r="155" spans="6:6" x14ac:dyDescent="0.25">
      <c r="F155" t="s">
        <v>3421</v>
      </c>
    </row>
    <row r="156" spans="6:6" x14ac:dyDescent="0.25">
      <c r="F156" t="s">
        <v>3422</v>
      </c>
    </row>
    <row r="157" spans="6:6" x14ac:dyDescent="0.25">
      <c r="F157" t="s">
        <v>3423</v>
      </c>
    </row>
    <row r="158" spans="6:6" x14ac:dyDescent="0.25">
      <c r="F158" t="s">
        <v>3424</v>
      </c>
    </row>
    <row r="159" spans="6:6" x14ac:dyDescent="0.25">
      <c r="F159" t="s">
        <v>3425</v>
      </c>
    </row>
    <row r="160" spans="6:6" x14ac:dyDescent="0.25">
      <c r="F160" t="s">
        <v>3426</v>
      </c>
    </row>
    <row r="161" spans="6:6" x14ac:dyDescent="0.25">
      <c r="F161" t="s">
        <v>3427</v>
      </c>
    </row>
    <row r="162" spans="6:6" x14ac:dyDescent="0.25">
      <c r="F162" t="s">
        <v>3428</v>
      </c>
    </row>
    <row r="163" spans="6:6" x14ac:dyDescent="0.25">
      <c r="F163" t="s">
        <v>3429</v>
      </c>
    </row>
    <row r="164" spans="6:6" x14ac:dyDescent="0.25">
      <c r="F164" t="s">
        <v>3430</v>
      </c>
    </row>
    <row r="165" spans="6:6" x14ac:dyDescent="0.25">
      <c r="F165" t="s">
        <v>3431</v>
      </c>
    </row>
    <row r="166" spans="6:6" x14ac:dyDescent="0.25">
      <c r="F166" t="s">
        <v>3432</v>
      </c>
    </row>
    <row r="167" spans="6:6" x14ac:dyDescent="0.25">
      <c r="F167" t="s">
        <v>3433</v>
      </c>
    </row>
    <row r="168" spans="6:6" x14ac:dyDescent="0.25">
      <c r="F168" t="s">
        <v>3434</v>
      </c>
    </row>
    <row r="169" spans="6:6" x14ac:dyDescent="0.25">
      <c r="F169" t="s">
        <v>3435</v>
      </c>
    </row>
    <row r="170" spans="6:6" x14ac:dyDescent="0.25">
      <c r="F170" t="s">
        <v>3436</v>
      </c>
    </row>
    <row r="171" spans="6:6" x14ac:dyDescent="0.25">
      <c r="F171" t="s">
        <v>3437</v>
      </c>
    </row>
    <row r="172" spans="6:6" x14ac:dyDescent="0.25">
      <c r="F172" t="s">
        <v>3438</v>
      </c>
    </row>
    <row r="173" spans="6:6" x14ac:dyDescent="0.25">
      <c r="F173" t="s">
        <v>3439</v>
      </c>
    </row>
    <row r="174" spans="6:6" x14ac:dyDescent="0.25">
      <c r="F174" t="s">
        <v>3440</v>
      </c>
    </row>
    <row r="175" spans="6:6" x14ac:dyDescent="0.25">
      <c r="F175" t="s">
        <v>3441</v>
      </c>
    </row>
    <row r="176" spans="6:6" x14ac:dyDescent="0.25">
      <c r="F176" t="s">
        <v>3442</v>
      </c>
    </row>
    <row r="177" spans="6:6" x14ac:dyDescent="0.25">
      <c r="F177" t="s">
        <v>3443</v>
      </c>
    </row>
    <row r="178" spans="6:6" x14ac:dyDescent="0.25">
      <c r="F178" t="s">
        <v>3444</v>
      </c>
    </row>
    <row r="179" spans="6:6" x14ac:dyDescent="0.25">
      <c r="F179" t="s">
        <v>3445</v>
      </c>
    </row>
    <row r="180" spans="6:6" x14ac:dyDescent="0.25">
      <c r="F180" t="s">
        <v>3446</v>
      </c>
    </row>
    <row r="181" spans="6:6" x14ac:dyDescent="0.25">
      <c r="F181" t="s">
        <v>3447</v>
      </c>
    </row>
    <row r="182" spans="6:6" x14ac:dyDescent="0.25">
      <c r="F182" t="s">
        <v>3448</v>
      </c>
    </row>
    <row r="183" spans="6:6" x14ac:dyDescent="0.25">
      <c r="F183" t="s">
        <v>3449</v>
      </c>
    </row>
    <row r="184" spans="6:6" x14ac:dyDescent="0.25">
      <c r="F184" t="s">
        <v>3450</v>
      </c>
    </row>
    <row r="185" spans="6:6" x14ac:dyDescent="0.25">
      <c r="F185" t="s">
        <v>3451</v>
      </c>
    </row>
    <row r="186" spans="6:6" x14ac:dyDescent="0.25">
      <c r="F186" t="s">
        <v>3452</v>
      </c>
    </row>
    <row r="187" spans="6:6" x14ac:dyDescent="0.25">
      <c r="F187" t="s">
        <v>3453</v>
      </c>
    </row>
    <row r="188" spans="6:6" x14ac:dyDescent="0.25">
      <c r="F188" t="s">
        <v>3454</v>
      </c>
    </row>
    <row r="189" spans="6:6" x14ac:dyDescent="0.25">
      <c r="F189" t="s">
        <v>3455</v>
      </c>
    </row>
    <row r="190" spans="6:6" x14ac:dyDescent="0.25">
      <c r="F190" t="s">
        <v>3456</v>
      </c>
    </row>
    <row r="191" spans="6:6" x14ac:dyDescent="0.25">
      <c r="F191" t="s">
        <v>3457</v>
      </c>
    </row>
    <row r="192" spans="6:6" x14ac:dyDescent="0.25">
      <c r="F192" t="s">
        <v>3458</v>
      </c>
    </row>
    <row r="193" spans="6:6" x14ac:dyDescent="0.25">
      <c r="F193" t="s">
        <v>3459</v>
      </c>
    </row>
    <row r="194" spans="6:6" x14ac:dyDescent="0.25">
      <c r="F194" t="s">
        <v>3460</v>
      </c>
    </row>
    <row r="195" spans="6:6" x14ac:dyDescent="0.25">
      <c r="F195" t="s">
        <v>3461</v>
      </c>
    </row>
    <row r="196" spans="6:6" x14ac:dyDescent="0.25">
      <c r="F196" t="s">
        <v>3462</v>
      </c>
    </row>
    <row r="197" spans="6:6" x14ac:dyDescent="0.25">
      <c r="F197" t="s">
        <v>3463</v>
      </c>
    </row>
    <row r="198" spans="6:6" x14ac:dyDescent="0.25">
      <c r="F198" t="s">
        <v>3464</v>
      </c>
    </row>
    <row r="199" spans="6:6" x14ac:dyDescent="0.25">
      <c r="F199" t="s">
        <v>3465</v>
      </c>
    </row>
    <row r="200" spans="6:6" x14ac:dyDescent="0.25">
      <c r="F200" t="s">
        <v>3466</v>
      </c>
    </row>
    <row r="201" spans="6:6" x14ac:dyDescent="0.25">
      <c r="F201" t="s">
        <v>3467</v>
      </c>
    </row>
    <row r="202" spans="6:6" x14ac:dyDescent="0.25">
      <c r="F202" t="s">
        <v>3468</v>
      </c>
    </row>
    <row r="203" spans="6:6" x14ac:dyDescent="0.25">
      <c r="F203" t="s">
        <v>3469</v>
      </c>
    </row>
    <row r="204" spans="6:6" x14ac:dyDescent="0.25">
      <c r="F204" t="s">
        <v>3470</v>
      </c>
    </row>
    <row r="205" spans="6:6" x14ac:dyDescent="0.25">
      <c r="F205" t="s">
        <v>3471</v>
      </c>
    </row>
    <row r="206" spans="6:6" x14ac:dyDescent="0.25">
      <c r="F206" t="s">
        <v>3472</v>
      </c>
    </row>
    <row r="207" spans="6:6" x14ac:dyDescent="0.25">
      <c r="F207" t="s">
        <v>3473</v>
      </c>
    </row>
    <row r="208" spans="6:6" x14ac:dyDescent="0.25">
      <c r="F208" t="s">
        <v>3474</v>
      </c>
    </row>
    <row r="209" spans="6:6" x14ac:dyDescent="0.25">
      <c r="F209" t="s">
        <v>3475</v>
      </c>
    </row>
    <row r="210" spans="6:6" x14ac:dyDescent="0.25">
      <c r="F210" t="s">
        <v>3476</v>
      </c>
    </row>
    <row r="211" spans="6:6" x14ac:dyDescent="0.25">
      <c r="F211" t="s">
        <v>3477</v>
      </c>
    </row>
    <row r="212" spans="6:6" x14ac:dyDescent="0.25">
      <c r="F212" t="s">
        <v>3478</v>
      </c>
    </row>
    <row r="213" spans="6:6" x14ac:dyDescent="0.25">
      <c r="F213" t="s">
        <v>3479</v>
      </c>
    </row>
    <row r="214" spans="6:6" x14ac:dyDescent="0.25">
      <c r="F214" t="s">
        <v>3480</v>
      </c>
    </row>
    <row r="215" spans="6:6" x14ac:dyDescent="0.25">
      <c r="F215" t="s">
        <v>3481</v>
      </c>
    </row>
    <row r="216" spans="6:6" x14ac:dyDescent="0.25">
      <c r="F216" t="s">
        <v>3482</v>
      </c>
    </row>
    <row r="217" spans="6:6" x14ac:dyDescent="0.25">
      <c r="F217" t="s">
        <v>3483</v>
      </c>
    </row>
    <row r="218" spans="6:6" x14ac:dyDescent="0.25">
      <c r="F218" t="s">
        <v>3484</v>
      </c>
    </row>
    <row r="219" spans="6:6" x14ac:dyDescent="0.25">
      <c r="F219" t="s">
        <v>3485</v>
      </c>
    </row>
    <row r="220" spans="6:6" x14ac:dyDescent="0.25">
      <c r="F220" t="s">
        <v>3486</v>
      </c>
    </row>
    <row r="221" spans="6:6" x14ac:dyDescent="0.25">
      <c r="F221" t="s">
        <v>3487</v>
      </c>
    </row>
    <row r="222" spans="6:6" x14ac:dyDescent="0.25">
      <c r="F222" t="s">
        <v>3488</v>
      </c>
    </row>
    <row r="223" spans="6:6" x14ac:dyDescent="0.25">
      <c r="F223" t="s">
        <v>3489</v>
      </c>
    </row>
    <row r="224" spans="6:6" x14ac:dyDescent="0.25">
      <c r="F224" t="s">
        <v>3490</v>
      </c>
    </row>
    <row r="225" spans="6:6" x14ac:dyDescent="0.25">
      <c r="F225" t="s">
        <v>3491</v>
      </c>
    </row>
    <row r="226" spans="6:6" x14ac:dyDescent="0.25">
      <c r="F226" t="s">
        <v>3492</v>
      </c>
    </row>
    <row r="227" spans="6:6" x14ac:dyDescent="0.25">
      <c r="F227" t="s">
        <v>3493</v>
      </c>
    </row>
    <row r="228" spans="6:6" x14ac:dyDescent="0.25">
      <c r="F228" t="s">
        <v>3494</v>
      </c>
    </row>
    <row r="229" spans="6:6" x14ac:dyDescent="0.25">
      <c r="F229" t="s">
        <v>3495</v>
      </c>
    </row>
    <row r="230" spans="6:6" x14ac:dyDescent="0.25">
      <c r="F230" t="s">
        <v>3496</v>
      </c>
    </row>
    <row r="231" spans="6:6" x14ac:dyDescent="0.25">
      <c r="F231" t="s">
        <v>3497</v>
      </c>
    </row>
    <row r="232" spans="6:6" x14ac:dyDescent="0.25">
      <c r="F232" t="s">
        <v>3498</v>
      </c>
    </row>
    <row r="233" spans="6:6" x14ac:dyDescent="0.25">
      <c r="F233" t="s">
        <v>3499</v>
      </c>
    </row>
    <row r="234" spans="6:6" x14ac:dyDescent="0.25">
      <c r="F234" t="s">
        <v>3500</v>
      </c>
    </row>
    <row r="235" spans="6:6" x14ac:dyDescent="0.25">
      <c r="F235" t="s">
        <v>3501</v>
      </c>
    </row>
    <row r="236" spans="6:6" x14ac:dyDescent="0.25">
      <c r="F236" t="s">
        <v>3502</v>
      </c>
    </row>
    <row r="237" spans="6:6" x14ac:dyDescent="0.25">
      <c r="F237" t="s">
        <v>3503</v>
      </c>
    </row>
    <row r="238" spans="6:6" x14ac:dyDescent="0.25">
      <c r="F238" t="s">
        <v>3504</v>
      </c>
    </row>
    <row r="239" spans="6:6" x14ac:dyDescent="0.25">
      <c r="F239" t="s">
        <v>3505</v>
      </c>
    </row>
    <row r="240" spans="6:6" x14ac:dyDescent="0.25">
      <c r="F240" t="s">
        <v>3506</v>
      </c>
    </row>
    <row r="241" spans="6:6" x14ac:dyDescent="0.25">
      <c r="F241" t="s">
        <v>3507</v>
      </c>
    </row>
    <row r="242" spans="6:6" x14ac:dyDescent="0.25">
      <c r="F242" t="s">
        <v>3508</v>
      </c>
    </row>
    <row r="243" spans="6:6" x14ac:dyDescent="0.25">
      <c r="F243" t="s">
        <v>3509</v>
      </c>
    </row>
    <row r="244" spans="6:6" x14ac:dyDescent="0.25">
      <c r="F244" t="s">
        <v>3510</v>
      </c>
    </row>
    <row r="245" spans="6:6" x14ac:dyDescent="0.25">
      <c r="F245" t="s">
        <v>3511</v>
      </c>
    </row>
    <row r="246" spans="6:6" x14ac:dyDescent="0.25">
      <c r="F246" t="s">
        <v>3512</v>
      </c>
    </row>
    <row r="247" spans="6:6" x14ac:dyDescent="0.25">
      <c r="F247" t="s">
        <v>3513</v>
      </c>
    </row>
    <row r="248" spans="6:6" x14ac:dyDescent="0.25">
      <c r="F248" t="s">
        <v>3514</v>
      </c>
    </row>
    <row r="249" spans="6:6" x14ac:dyDescent="0.25">
      <c r="F249" t="s">
        <v>3515</v>
      </c>
    </row>
    <row r="250" spans="6:6" x14ac:dyDescent="0.25">
      <c r="F250" t="s">
        <v>3516</v>
      </c>
    </row>
    <row r="251" spans="6:6" x14ac:dyDescent="0.25">
      <c r="F251" t="s">
        <v>3517</v>
      </c>
    </row>
    <row r="252" spans="6:6" x14ac:dyDescent="0.25">
      <c r="F252" t="s">
        <v>3518</v>
      </c>
    </row>
    <row r="253" spans="6:6" x14ac:dyDescent="0.25">
      <c r="F253" t="s">
        <v>3519</v>
      </c>
    </row>
    <row r="254" spans="6:6" x14ac:dyDescent="0.25">
      <c r="F254" t="s">
        <v>3520</v>
      </c>
    </row>
    <row r="255" spans="6:6" x14ac:dyDescent="0.25">
      <c r="F255" t="s">
        <v>3521</v>
      </c>
    </row>
    <row r="256" spans="6:6" x14ac:dyDescent="0.25">
      <c r="F256" t="s">
        <v>3522</v>
      </c>
    </row>
    <row r="257" spans="6:6" x14ac:dyDescent="0.25">
      <c r="F257" t="s">
        <v>3523</v>
      </c>
    </row>
    <row r="258" spans="6:6" x14ac:dyDescent="0.25">
      <c r="F258" t="s">
        <v>3524</v>
      </c>
    </row>
    <row r="259" spans="6:6" x14ac:dyDescent="0.25">
      <c r="F259" t="s">
        <v>3525</v>
      </c>
    </row>
    <row r="260" spans="6:6" x14ac:dyDescent="0.25">
      <c r="F260" t="s">
        <v>3526</v>
      </c>
    </row>
    <row r="261" spans="6:6" x14ac:dyDescent="0.25">
      <c r="F261" t="s">
        <v>3527</v>
      </c>
    </row>
    <row r="262" spans="6:6" x14ac:dyDescent="0.25">
      <c r="F262" t="s">
        <v>3528</v>
      </c>
    </row>
    <row r="263" spans="6:6" x14ac:dyDescent="0.25">
      <c r="F263" t="s">
        <v>3529</v>
      </c>
    </row>
    <row r="264" spans="6:6" x14ac:dyDescent="0.25">
      <c r="F264" t="s">
        <v>3530</v>
      </c>
    </row>
    <row r="265" spans="6:6" x14ac:dyDescent="0.25">
      <c r="F265" t="s">
        <v>3531</v>
      </c>
    </row>
    <row r="266" spans="6:6" x14ac:dyDescent="0.25">
      <c r="F266" t="s">
        <v>3532</v>
      </c>
    </row>
    <row r="267" spans="6:6" x14ac:dyDescent="0.25">
      <c r="F267" t="s">
        <v>3533</v>
      </c>
    </row>
    <row r="268" spans="6:6" x14ac:dyDescent="0.25">
      <c r="F268" t="s">
        <v>3534</v>
      </c>
    </row>
    <row r="269" spans="6:6" x14ac:dyDescent="0.25">
      <c r="F269" t="s">
        <v>3535</v>
      </c>
    </row>
    <row r="270" spans="6:6" x14ac:dyDescent="0.25">
      <c r="F270" t="s">
        <v>3536</v>
      </c>
    </row>
    <row r="271" spans="6:6" x14ac:dyDescent="0.25">
      <c r="F271" t="s">
        <v>3537</v>
      </c>
    </row>
    <row r="272" spans="6:6" x14ac:dyDescent="0.25">
      <c r="F272" t="s">
        <v>3538</v>
      </c>
    </row>
    <row r="273" spans="6:6" x14ac:dyDescent="0.25">
      <c r="F273" t="s">
        <v>3539</v>
      </c>
    </row>
    <row r="274" spans="6:6" x14ac:dyDescent="0.25">
      <c r="F274" t="s">
        <v>3540</v>
      </c>
    </row>
    <row r="275" spans="6:6" x14ac:dyDescent="0.25">
      <c r="F275" t="s">
        <v>3541</v>
      </c>
    </row>
    <row r="276" spans="6:6" x14ac:dyDescent="0.25">
      <c r="F276" t="s">
        <v>3542</v>
      </c>
    </row>
    <row r="277" spans="6:6" x14ac:dyDescent="0.25">
      <c r="F277" t="s">
        <v>3543</v>
      </c>
    </row>
    <row r="278" spans="6:6" x14ac:dyDescent="0.25">
      <c r="F278" t="s">
        <v>3544</v>
      </c>
    </row>
    <row r="279" spans="6:6" x14ac:dyDescent="0.25">
      <c r="F279" t="s">
        <v>3545</v>
      </c>
    </row>
    <row r="280" spans="6:6" x14ac:dyDescent="0.25">
      <c r="F280" t="s">
        <v>3546</v>
      </c>
    </row>
    <row r="281" spans="6:6" x14ac:dyDescent="0.25">
      <c r="F281" t="s">
        <v>3547</v>
      </c>
    </row>
    <row r="282" spans="6:6" x14ac:dyDescent="0.25">
      <c r="F282" t="s">
        <v>3548</v>
      </c>
    </row>
    <row r="283" spans="6:6" x14ac:dyDescent="0.25">
      <c r="F283" t="s">
        <v>3549</v>
      </c>
    </row>
    <row r="284" spans="6:6" x14ac:dyDescent="0.25">
      <c r="F284" t="s">
        <v>3550</v>
      </c>
    </row>
    <row r="285" spans="6:6" x14ac:dyDescent="0.25">
      <c r="F285" t="s">
        <v>3551</v>
      </c>
    </row>
    <row r="286" spans="6:6" x14ac:dyDescent="0.25">
      <c r="F286" t="s">
        <v>3552</v>
      </c>
    </row>
    <row r="287" spans="6:6" x14ac:dyDescent="0.25">
      <c r="F287" t="s">
        <v>3553</v>
      </c>
    </row>
    <row r="288" spans="6:6" x14ac:dyDescent="0.25">
      <c r="F288" t="s">
        <v>3554</v>
      </c>
    </row>
    <row r="289" spans="6:6" x14ac:dyDescent="0.25">
      <c r="F289" t="s">
        <v>3555</v>
      </c>
    </row>
    <row r="290" spans="6:6" x14ac:dyDescent="0.25">
      <c r="F290" t="s">
        <v>3556</v>
      </c>
    </row>
    <row r="291" spans="6:6" x14ac:dyDescent="0.25">
      <c r="F291" t="s">
        <v>3557</v>
      </c>
    </row>
    <row r="292" spans="6:6" x14ac:dyDescent="0.25">
      <c r="F292" t="s">
        <v>3558</v>
      </c>
    </row>
    <row r="293" spans="6:6" x14ac:dyDescent="0.25">
      <c r="F293" t="s">
        <v>3559</v>
      </c>
    </row>
    <row r="294" spans="6:6" x14ac:dyDescent="0.25">
      <c r="F294" t="s">
        <v>3560</v>
      </c>
    </row>
    <row r="295" spans="6:6" x14ac:dyDescent="0.25">
      <c r="F295" t="s">
        <v>3561</v>
      </c>
    </row>
    <row r="296" spans="6:6" x14ac:dyDescent="0.25">
      <c r="F296" t="s">
        <v>3562</v>
      </c>
    </row>
    <row r="297" spans="6:6" x14ac:dyDescent="0.25">
      <c r="F297" t="s">
        <v>3563</v>
      </c>
    </row>
    <row r="298" spans="6:6" x14ac:dyDescent="0.25">
      <c r="F298" t="s">
        <v>3564</v>
      </c>
    </row>
    <row r="299" spans="6:6" x14ac:dyDescent="0.25">
      <c r="F299" t="s">
        <v>3565</v>
      </c>
    </row>
    <row r="300" spans="6:6" x14ac:dyDescent="0.25">
      <c r="F300" t="s">
        <v>3566</v>
      </c>
    </row>
    <row r="301" spans="6:6" x14ac:dyDescent="0.25">
      <c r="F301" t="s">
        <v>3567</v>
      </c>
    </row>
    <row r="302" spans="6:6" x14ac:dyDescent="0.25">
      <c r="F302" t="s">
        <v>3568</v>
      </c>
    </row>
    <row r="303" spans="6:6" x14ac:dyDescent="0.25">
      <c r="F303" t="s">
        <v>3569</v>
      </c>
    </row>
    <row r="304" spans="6:6" x14ac:dyDescent="0.25">
      <c r="F304" t="s">
        <v>3570</v>
      </c>
    </row>
    <row r="305" spans="6:6" x14ac:dyDescent="0.25">
      <c r="F305" t="s">
        <v>3571</v>
      </c>
    </row>
    <row r="306" spans="6:6" x14ac:dyDescent="0.25">
      <c r="F306" t="s">
        <v>3572</v>
      </c>
    </row>
    <row r="307" spans="6:6" x14ac:dyDescent="0.25">
      <c r="F307" t="s">
        <v>3573</v>
      </c>
    </row>
    <row r="308" spans="6:6" x14ac:dyDescent="0.25">
      <c r="F308" t="s">
        <v>3574</v>
      </c>
    </row>
    <row r="309" spans="6:6" x14ac:dyDescent="0.25">
      <c r="F309" t="s">
        <v>3575</v>
      </c>
    </row>
    <row r="310" spans="6:6" x14ac:dyDescent="0.25">
      <c r="F310" t="s">
        <v>3576</v>
      </c>
    </row>
    <row r="311" spans="6:6" x14ac:dyDescent="0.25">
      <c r="F311" t="s">
        <v>3577</v>
      </c>
    </row>
    <row r="312" spans="6:6" x14ac:dyDescent="0.25">
      <c r="F312" t="s">
        <v>3578</v>
      </c>
    </row>
    <row r="313" spans="6:6" x14ac:dyDescent="0.25">
      <c r="F313" t="s">
        <v>3579</v>
      </c>
    </row>
    <row r="314" spans="6:6" x14ac:dyDescent="0.25">
      <c r="F314" t="s">
        <v>3580</v>
      </c>
    </row>
    <row r="315" spans="6:6" x14ac:dyDescent="0.25">
      <c r="F315" t="s">
        <v>3581</v>
      </c>
    </row>
    <row r="316" spans="6:6" x14ac:dyDescent="0.25">
      <c r="F316" t="s">
        <v>3582</v>
      </c>
    </row>
    <row r="317" spans="6:6" x14ac:dyDescent="0.25">
      <c r="F317" t="s">
        <v>3583</v>
      </c>
    </row>
    <row r="318" spans="6:6" x14ac:dyDescent="0.25">
      <c r="F318" t="s">
        <v>3584</v>
      </c>
    </row>
    <row r="319" spans="6:6" x14ac:dyDescent="0.25">
      <c r="F319" t="s">
        <v>3585</v>
      </c>
    </row>
    <row r="320" spans="6:6" x14ac:dyDescent="0.25">
      <c r="F320" t="s">
        <v>3586</v>
      </c>
    </row>
    <row r="321" spans="6:6" x14ac:dyDescent="0.25">
      <c r="F321" t="s">
        <v>3587</v>
      </c>
    </row>
    <row r="322" spans="6:6" x14ac:dyDescent="0.25">
      <c r="F322" t="s">
        <v>3588</v>
      </c>
    </row>
    <row r="323" spans="6:6" x14ac:dyDescent="0.25">
      <c r="F323" t="s">
        <v>3589</v>
      </c>
    </row>
    <row r="324" spans="6:6" x14ac:dyDescent="0.25">
      <c r="F324" t="s">
        <v>3590</v>
      </c>
    </row>
    <row r="325" spans="6:6" x14ac:dyDescent="0.25">
      <c r="F325" t="s">
        <v>3591</v>
      </c>
    </row>
    <row r="326" spans="6:6" x14ac:dyDescent="0.25">
      <c r="F326" t="s">
        <v>3592</v>
      </c>
    </row>
    <row r="327" spans="6:6" x14ac:dyDescent="0.25">
      <c r="F327" t="s">
        <v>3593</v>
      </c>
    </row>
    <row r="328" spans="6:6" x14ac:dyDescent="0.25">
      <c r="F328" t="s">
        <v>3594</v>
      </c>
    </row>
    <row r="329" spans="6:6" x14ac:dyDescent="0.25">
      <c r="F329" t="s">
        <v>3595</v>
      </c>
    </row>
    <row r="330" spans="6:6" x14ac:dyDescent="0.25">
      <c r="F330" t="s">
        <v>3596</v>
      </c>
    </row>
    <row r="331" spans="6:6" x14ac:dyDescent="0.25">
      <c r="F331" t="s">
        <v>3597</v>
      </c>
    </row>
    <row r="332" spans="6:6" x14ac:dyDescent="0.25">
      <c r="F332" t="s">
        <v>3598</v>
      </c>
    </row>
    <row r="333" spans="6:6" x14ac:dyDescent="0.25">
      <c r="F333" t="s">
        <v>3599</v>
      </c>
    </row>
    <row r="334" spans="6:6" x14ac:dyDescent="0.25">
      <c r="F334" t="s">
        <v>3600</v>
      </c>
    </row>
    <row r="335" spans="6:6" x14ac:dyDescent="0.25">
      <c r="F335" t="s">
        <v>3601</v>
      </c>
    </row>
    <row r="336" spans="6:6" x14ac:dyDescent="0.25">
      <c r="F336" t="s">
        <v>3602</v>
      </c>
    </row>
    <row r="337" spans="6:6" x14ac:dyDescent="0.25">
      <c r="F337" t="s">
        <v>3603</v>
      </c>
    </row>
    <row r="338" spans="6:6" x14ac:dyDescent="0.25">
      <c r="F338" t="s">
        <v>3604</v>
      </c>
    </row>
    <row r="339" spans="6:6" x14ac:dyDescent="0.25">
      <c r="F339" t="s">
        <v>3605</v>
      </c>
    </row>
    <row r="340" spans="6:6" x14ac:dyDescent="0.25">
      <c r="F340" t="s">
        <v>3606</v>
      </c>
    </row>
    <row r="341" spans="6:6" x14ac:dyDescent="0.25">
      <c r="F341" t="s">
        <v>3607</v>
      </c>
    </row>
    <row r="342" spans="6:6" x14ac:dyDescent="0.25">
      <c r="F342" t="s">
        <v>3608</v>
      </c>
    </row>
    <row r="343" spans="6:6" x14ac:dyDescent="0.25">
      <c r="F343" t="s">
        <v>3609</v>
      </c>
    </row>
    <row r="344" spans="6:6" x14ac:dyDescent="0.25">
      <c r="F344" t="s">
        <v>3610</v>
      </c>
    </row>
    <row r="345" spans="6:6" x14ac:dyDescent="0.25">
      <c r="F345" t="s">
        <v>3611</v>
      </c>
    </row>
    <row r="346" spans="6:6" x14ac:dyDescent="0.25">
      <c r="F346" t="s">
        <v>3612</v>
      </c>
    </row>
    <row r="347" spans="6:6" x14ac:dyDescent="0.25">
      <c r="F347" t="s">
        <v>3613</v>
      </c>
    </row>
    <row r="348" spans="6:6" x14ac:dyDescent="0.25">
      <c r="F348" t="s">
        <v>3614</v>
      </c>
    </row>
    <row r="349" spans="6:6" x14ac:dyDescent="0.25">
      <c r="F349" t="s">
        <v>3615</v>
      </c>
    </row>
    <row r="350" spans="6:6" x14ac:dyDescent="0.25">
      <c r="F350" t="s">
        <v>3616</v>
      </c>
    </row>
    <row r="351" spans="6:6" x14ac:dyDescent="0.25">
      <c r="F351" t="s">
        <v>3617</v>
      </c>
    </row>
    <row r="352" spans="6:6" x14ac:dyDescent="0.25">
      <c r="F352" t="s">
        <v>3618</v>
      </c>
    </row>
    <row r="353" spans="6:6" x14ac:dyDescent="0.25">
      <c r="F353" t="s">
        <v>3619</v>
      </c>
    </row>
    <row r="354" spans="6:6" x14ac:dyDescent="0.25">
      <c r="F354" t="s">
        <v>3620</v>
      </c>
    </row>
    <row r="355" spans="6:6" x14ac:dyDescent="0.25">
      <c r="F355" t="s">
        <v>3621</v>
      </c>
    </row>
    <row r="356" spans="6:6" x14ac:dyDescent="0.25">
      <c r="F356" t="s">
        <v>3622</v>
      </c>
    </row>
    <row r="357" spans="6:6" x14ac:dyDescent="0.25">
      <c r="F357" t="s">
        <v>3623</v>
      </c>
    </row>
    <row r="358" spans="6:6" x14ac:dyDescent="0.25">
      <c r="F358" t="s">
        <v>3624</v>
      </c>
    </row>
    <row r="359" spans="6:6" x14ac:dyDescent="0.25">
      <c r="F359" t="s">
        <v>3625</v>
      </c>
    </row>
    <row r="360" spans="6:6" x14ac:dyDescent="0.25">
      <c r="F360" t="s">
        <v>3626</v>
      </c>
    </row>
    <row r="361" spans="6:6" x14ac:dyDescent="0.25">
      <c r="F361" t="s">
        <v>3627</v>
      </c>
    </row>
    <row r="362" spans="6:6" x14ac:dyDescent="0.25">
      <c r="F362" t="s">
        <v>3628</v>
      </c>
    </row>
    <row r="363" spans="6:6" x14ac:dyDescent="0.25">
      <c r="F363" t="s">
        <v>3629</v>
      </c>
    </row>
    <row r="364" spans="6:6" x14ac:dyDescent="0.25">
      <c r="F364" t="s">
        <v>3630</v>
      </c>
    </row>
    <row r="365" spans="6:6" x14ac:dyDescent="0.25">
      <c r="F365" t="s">
        <v>3631</v>
      </c>
    </row>
    <row r="366" spans="6:6" x14ac:dyDescent="0.25">
      <c r="F366" t="s">
        <v>3632</v>
      </c>
    </row>
    <row r="367" spans="6:6" x14ac:dyDescent="0.25">
      <c r="F367" t="s">
        <v>3633</v>
      </c>
    </row>
    <row r="368" spans="6:6" x14ac:dyDescent="0.25">
      <c r="F368" t="s">
        <v>3634</v>
      </c>
    </row>
    <row r="369" spans="6:6" x14ac:dyDescent="0.25">
      <c r="F369" t="s">
        <v>3635</v>
      </c>
    </row>
    <row r="370" spans="6:6" x14ac:dyDescent="0.25">
      <c r="F370" t="s">
        <v>3636</v>
      </c>
    </row>
    <row r="371" spans="6:6" x14ac:dyDescent="0.25">
      <c r="F371" t="s">
        <v>3637</v>
      </c>
    </row>
    <row r="372" spans="6:6" x14ac:dyDescent="0.25">
      <c r="F372" t="s">
        <v>3638</v>
      </c>
    </row>
    <row r="373" spans="6:6" x14ac:dyDescent="0.25">
      <c r="F373" t="s">
        <v>3639</v>
      </c>
    </row>
    <row r="374" spans="6:6" x14ac:dyDescent="0.25">
      <c r="F374" t="s">
        <v>3640</v>
      </c>
    </row>
    <row r="375" spans="6:6" x14ac:dyDescent="0.25">
      <c r="F375" t="s">
        <v>3641</v>
      </c>
    </row>
    <row r="376" spans="6:6" x14ac:dyDescent="0.25">
      <c r="F376" t="s">
        <v>3642</v>
      </c>
    </row>
    <row r="377" spans="6:6" x14ac:dyDescent="0.25">
      <c r="F377" t="s">
        <v>3643</v>
      </c>
    </row>
    <row r="378" spans="6:6" x14ac:dyDescent="0.25">
      <c r="F378" t="s">
        <v>3644</v>
      </c>
    </row>
    <row r="379" spans="6:6" x14ac:dyDescent="0.25">
      <c r="F379" t="s">
        <v>3645</v>
      </c>
    </row>
    <row r="380" spans="6:6" x14ac:dyDescent="0.25">
      <c r="F380" t="s">
        <v>3646</v>
      </c>
    </row>
    <row r="381" spans="6:6" x14ac:dyDescent="0.25">
      <c r="F381" t="s">
        <v>3647</v>
      </c>
    </row>
    <row r="382" spans="6:6" x14ac:dyDescent="0.25">
      <c r="F382" t="s">
        <v>3648</v>
      </c>
    </row>
    <row r="383" spans="6:6" x14ac:dyDescent="0.25">
      <c r="F383" t="s">
        <v>3649</v>
      </c>
    </row>
    <row r="384" spans="6:6" x14ac:dyDescent="0.25">
      <c r="F384" t="s">
        <v>3650</v>
      </c>
    </row>
    <row r="385" spans="6:6" x14ac:dyDescent="0.25">
      <c r="F385" t="s">
        <v>3651</v>
      </c>
    </row>
    <row r="386" spans="6:6" x14ac:dyDescent="0.25">
      <c r="F386" t="s">
        <v>3652</v>
      </c>
    </row>
    <row r="387" spans="6:6" x14ac:dyDescent="0.25">
      <c r="F387" t="s">
        <v>3653</v>
      </c>
    </row>
    <row r="388" spans="6:6" x14ac:dyDescent="0.25">
      <c r="F388" t="s">
        <v>3654</v>
      </c>
    </row>
    <row r="389" spans="6:6" x14ac:dyDescent="0.25">
      <c r="F389" t="s">
        <v>3655</v>
      </c>
    </row>
    <row r="390" spans="6:6" x14ac:dyDescent="0.25">
      <c r="F390" t="s">
        <v>3656</v>
      </c>
    </row>
    <row r="391" spans="6:6" x14ac:dyDescent="0.25">
      <c r="F391" t="s">
        <v>3657</v>
      </c>
    </row>
    <row r="392" spans="6:6" x14ac:dyDescent="0.25">
      <c r="F392" t="s">
        <v>3658</v>
      </c>
    </row>
    <row r="393" spans="6:6" x14ac:dyDescent="0.25">
      <c r="F393" t="s">
        <v>3659</v>
      </c>
    </row>
    <row r="394" spans="6:6" x14ac:dyDescent="0.25">
      <c r="F394" t="s">
        <v>3660</v>
      </c>
    </row>
    <row r="395" spans="6:6" x14ac:dyDescent="0.25">
      <c r="F395" t="s">
        <v>3661</v>
      </c>
    </row>
    <row r="396" spans="6:6" x14ac:dyDescent="0.25">
      <c r="F396" t="s">
        <v>3662</v>
      </c>
    </row>
    <row r="397" spans="6:6" x14ac:dyDescent="0.25">
      <c r="F397" t="s">
        <v>3663</v>
      </c>
    </row>
    <row r="398" spans="6:6" x14ac:dyDescent="0.25">
      <c r="F398" t="s">
        <v>3664</v>
      </c>
    </row>
    <row r="399" spans="6:6" x14ac:dyDescent="0.25">
      <c r="F399" t="s">
        <v>3665</v>
      </c>
    </row>
    <row r="400" spans="6:6" x14ac:dyDescent="0.25">
      <c r="F400" t="s">
        <v>3666</v>
      </c>
    </row>
    <row r="401" spans="6:6" x14ac:dyDescent="0.25">
      <c r="F401" t="s">
        <v>3667</v>
      </c>
    </row>
    <row r="402" spans="6:6" x14ac:dyDescent="0.25">
      <c r="F402" t="s">
        <v>3668</v>
      </c>
    </row>
    <row r="403" spans="6:6" x14ac:dyDescent="0.25">
      <c r="F403" t="s">
        <v>3669</v>
      </c>
    </row>
    <row r="404" spans="6:6" x14ac:dyDescent="0.25">
      <c r="F404" t="s">
        <v>3670</v>
      </c>
    </row>
    <row r="405" spans="6:6" x14ac:dyDescent="0.25">
      <c r="F405" t="s">
        <v>3671</v>
      </c>
    </row>
    <row r="406" spans="6:6" x14ac:dyDescent="0.25">
      <c r="F406" t="s">
        <v>3672</v>
      </c>
    </row>
    <row r="407" spans="6:6" x14ac:dyDescent="0.25">
      <c r="F407" t="s">
        <v>3673</v>
      </c>
    </row>
    <row r="408" spans="6:6" x14ac:dyDescent="0.25">
      <c r="F408" t="s">
        <v>3674</v>
      </c>
    </row>
    <row r="409" spans="6:6" x14ac:dyDescent="0.25">
      <c r="F409" t="s">
        <v>3675</v>
      </c>
    </row>
    <row r="410" spans="6:6" x14ac:dyDescent="0.25">
      <c r="F410" t="s">
        <v>3676</v>
      </c>
    </row>
    <row r="411" spans="6:6" x14ac:dyDescent="0.25">
      <c r="F411" t="s">
        <v>3677</v>
      </c>
    </row>
    <row r="412" spans="6:6" x14ac:dyDescent="0.25">
      <c r="F412" t="s">
        <v>3678</v>
      </c>
    </row>
    <row r="413" spans="6:6" x14ac:dyDescent="0.25">
      <c r="F413" t="s">
        <v>3679</v>
      </c>
    </row>
    <row r="414" spans="6:6" x14ac:dyDescent="0.25">
      <c r="F414" t="s">
        <v>3680</v>
      </c>
    </row>
    <row r="415" spans="6:6" x14ac:dyDescent="0.25">
      <c r="F415" t="s">
        <v>3681</v>
      </c>
    </row>
    <row r="416" spans="6:6" x14ac:dyDescent="0.25">
      <c r="F416" t="s">
        <v>3682</v>
      </c>
    </row>
    <row r="417" spans="6:6" x14ac:dyDescent="0.25">
      <c r="F417" t="s">
        <v>3683</v>
      </c>
    </row>
    <row r="418" spans="6:6" x14ac:dyDescent="0.25">
      <c r="F418" t="s">
        <v>3684</v>
      </c>
    </row>
    <row r="419" spans="6:6" x14ac:dyDescent="0.25">
      <c r="F419" t="s">
        <v>3685</v>
      </c>
    </row>
    <row r="420" spans="6:6" x14ac:dyDescent="0.25">
      <c r="F420" t="s">
        <v>3686</v>
      </c>
    </row>
    <row r="421" spans="6:6" x14ac:dyDescent="0.25">
      <c r="F421" t="s">
        <v>3687</v>
      </c>
    </row>
    <row r="422" spans="6:6" x14ac:dyDescent="0.25">
      <c r="F422" t="s">
        <v>3688</v>
      </c>
    </row>
    <row r="423" spans="6:6" x14ac:dyDescent="0.25">
      <c r="F423" t="s">
        <v>3689</v>
      </c>
    </row>
    <row r="424" spans="6:6" x14ac:dyDescent="0.25">
      <c r="F424" t="s">
        <v>3690</v>
      </c>
    </row>
    <row r="425" spans="6:6" x14ac:dyDescent="0.25">
      <c r="F425" t="s">
        <v>3691</v>
      </c>
    </row>
    <row r="426" spans="6:6" x14ac:dyDescent="0.25">
      <c r="F426" t="s">
        <v>3692</v>
      </c>
    </row>
    <row r="427" spans="6:6" x14ac:dyDescent="0.25">
      <c r="F427" t="s">
        <v>3693</v>
      </c>
    </row>
    <row r="428" spans="6:6" x14ac:dyDescent="0.25">
      <c r="F428" t="s">
        <v>3694</v>
      </c>
    </row>
    <row r="429" spans="6:6" x14ac:dyDescent="0.25">
      <c r="F429" t="s">
        <v>3695</v>
      </c>
    </row>
    <row r="430" spans="6:6" x14ac:dyDescent="0.25">
      <c r="F430" t="s">
        <v>3696</v>
      </c>
    </row>
    <row r="431" spans="6:6" x14ac:dyDescent="0.25">
      <c r="F431" t="s">
        <v>3697</v>
      </c>
    </row>
    <row r="432" spans="6:6" x14ac:dyDescent="0.25">
      <c r="F432" t="s">
        <v>3698</v>
      </c>
    </row>
    <row r="433" spans="6:6" x14ac:dyDescent="0.25">
      <c r="F433" t="s">
        <v>3699</v>
      </c>
    </row>
    <row r="434" spans="6:6" x14ac:dyDescent="0.25">
      <c r="F434" t="s">
        <v>3700</v>
      </c>
    </row>
    <row r="435" spans="6:6" x14ac:dyDescent="0.25">
      <c r="F435" t="s">
        <v>3701</v>
      </c>
    </row>
    <row r="436" spans="6:6" x14ac:dyDescent="0.25">
      <c r="F436" t="s">
        <v>3702</v>
      </c>
    </row>
    <row r="437" spans="6:6" x14ac:dyDescent="0.25">
      <c r="F437" t="s">
        <v>3703</v>
      </c>
    </row>
    <row r="438" spans="6:6" x14ac:dyDescent="0.25">
      <c r="F438" t="s">
        <v>3704</v>
      </c>
    </row>
    <row r="439" spans="6:6" x14ac:dyDescent="0.25">
      <c r="F439" t="s">
        <v>3705</v>
      </c>
    </row>
    <row r="440" spans="6:6" x14ac:dyDescent="0.25">
      <c r="F440" t="s">
        <v>3706</v>
      </c>
    </row>
    <row r="441" spans="6:6" x14ac:dyDescent="0.25">
      <c r="F441" t="s">
        <v>3707</v>
      </c>
    </row>
    <row r="442" spans="6:6" x14ac:dyDescent="0.25">
      <c r="F442" t="s">
        <v>3708</v>
      </c>
    </row>
    <row r="443" spans="6:6" x14ac:dyDescent="0.25">
      <c r="F443" t="s">
        <v>3709</v>
      </c>
    </row>
    <row r="444" spans="6:6" x14ac:dyDescent="0.25">
      <c r="F444" t="s">
        <v>3710</v>
      </c>
    </row>
    <row r="445" spans="6:6" x14ac:dyDescent="0.25">
      <c r="F445" t="s">
        <v>3711</v>
      </c>
    </row>
    <row r="446" spans="6:6" x14ac:dyDescent="0.25">
      <c r="F446" t="s">
        <v>3712</v>
      </c>
    </row>
    <row r="447" spans="6:6" x14ac:dyDescent="0.25">
      <c r="F447" t="s">
        <v>3713</v>
      </c>
    </row>
    <row r="448" spans="6:6" x14ac:dyDescent="0.25">
      <c r="F448" t="s">
        <v>3714</v>
      </c>
    </row>
    <row r="449" spans="6:6" x14ac:dyDescent="0.25">
      <c r="F449" t="s">
        <v>3715</v>
      </c>
    </row>
    <row r="450" spans="6:6" x14ac:dyDescent="0.25">
      <c r="F450" t="s">
        <v>3716</v>
      </c>
    </row>
    <row r="451" spans="6:6" x14ac:dyDescent="0.25">
      <c r="F451" t="s">
        <v>3717</v>
      </c>
    </row>
    <row r="452" spans="6:6" x14ac:dyDescent="0.25">
      <c r="F452" t="s">
        <v>3718</v>
      </c>
    </row>
    <row r="453" spans="6:6" x14ac:dyDescent="0.25">
      <c r="F453" t="s">
        <v>3719</v>
      </c>
    </row>
    <row r="454" spans="6:6" x14ac:dyDescent="0.25">
      <c r="F454" t="s">
        <v>3720</v>
      </c>
    </row>
    <row r="455" spans="6:6" x14ac:dyDescent="0.25">
      <c r="F455" t="s">
        <v>3721</v>
      </c>
    </row>
    <row r="456" spans="6:6" x14ac:dyDescent="0.25">
      <c r="F456" t="s">
        <v>3722</v>
      </c>
    </row>
    <row r="457" spans="6:6" x14ac:dyDescent="0.25">
      <c r="F457" t="s">
        <v>3723</v>
      </c>
    </row>
    <row r="458" spans="6:6" x14ac:dyDescent="0.25">
      <c r="F458" t="s">
        <v>3724</v>
      </c>
    </row>
    <row r="459" spans="6:6" x14ac:dyDescent="0.25">
      <c r="F459" t="s">
        <v>3725</v>
      </c>
    </row>
    <row r="460" spans="6:6" x14ac:dyDescent="0.25">
      <c r="F460" t="s">
        <v>3726</v>
      </c>
    </row>
    <row r="461" spans="6:6" x14ac:dyDescent="0.25">
      <c r="F461" t="s">
        <v>3727</v>
      </c>
    </row>
    <row r="462" spans="6:6" x14ac:dyDescent="0.25">
      <c r="F462" t="s">
        <v>3728</v>
      </c>
    </row>
    <row r="463" spans="6:6" x14ac:dyDescent="0.25">
      <c r="F463" t="s">
        <v>3729</v>
      </c>
    </row>
    <row r="464" spans="6:6" x14ac:dyDescent="0.25">
      <c r="F464" t="s">
        <v>3730</v>
      </c>
    </row>
    <row r="465" spans="6:6" x14ac:dyDescent="0.25">
      <c r="F465" t="s">
        <v>3731</v>
      </c>
    </row>
    <row r="466" spans="6:6" x14ac:dyDescent="0.25">
      <c r="F466" t="s">
        <v>3732</v>
      </c>
    </row>
    <row r="467" spans="6:6" x14ac:dyDescent="0.25">
      <c r="F467" t="s">
        <v>3733</v>
      </c>
    </row>
    <row r="468" spans="6:6" x14ac:dyDescent="0.25">
      <c r="F468" t="s">
        <v>3734</v>
      </c>
    </row>
    <row r="469" spans="6:6" x14ac:dyDescent="0.25">
      <c r="F469" t="s">
        <v>3735</v>
      </c>
    </row>
    <row r="470" spans="6:6" x14ac:dyDescent="0.25">
      <c r="F470" t="s">
        <v>3736</v>
      </c>
    </row>
    <row r="471" spans="6:6" x14ac:dyDescent="0.25">
      <c r="F471" t="s">
        <v>3737</v>
      </c>
    </row>
    <row r="472" spans="6:6" x14ac:dyDescent="0.25">
      <c r="F472" t="s">
        <v>3738</v>
      </c>
    </row>
    <row r="473" spans="6:6" x14ac:dyDescent="0.25">
      <c r="F473" t="s">
        <v>3739</v>
      </c>
    </row>
    <row r="474" spans="6:6" x14ac:dyDescent="0.25">
      <c r="F474" t="s">
        <v>3740</v>
      </c>
    </row>
    <row r="475" spans="6:6" x14ac:dyDescent="0.25">
      <c r="F475" t="s">
        <v>3741</v>
      </c>
    </row>
    <row r="476" spans="6:6" x14ac:dyDescent="0.25">
      <c r="F476" t="s">
        <v>3742</v>
      </c>
    </row>
    <row r="477" spans="6:6" x14ac:dyDescent="0.25">
      <c r="F477" t="s">
        <v>3743</v>
      </c>
    </row>
    <row r="478" spans="6:6" x14ac:dyDescent="0.25">
      <c r="F478" t="s">
        <v>3744</v>
      </c>
    </row>
    <row r="479" spans="6:6" x14ac:dyDescent="0.25">
      <c r="F479" t="s">
        <v>3745</v>
      </c>
    </row>
    <row r="480" spans="6:6" x14ac:dyDescent="0.25">
      <c r="F480" t="s">
        <v>3746</v>
      </c>
    </row>
    <row r="481" spans="6:6" x14ac:dyDescent="0.25">
      <c r="F481" t="s">
        <v>3747</v>
      </c>
    </row>
    <row r="482" spans="6:6" x14ac:dyDescent="0.25">
      <c r="F482" t="s">
        <v>3748</v>
      </c>
    </row>
    <row r="483" spans="6:6" x14ac:dyDescent="0.25">
      <c r="F483" t="s">
        <v>3749</v>
      </c>
    </row>
    <row r="484" spans="6:6" x14ac:dyDescent="0.25">
      <c r="F484" t="s">
        <v>3750</v>
      </c>
    </row>
    <row r="485" spans="6:6" x14ac:dyDescent="0.25">
      <c r="F485" t="s">
        <v>3751</v>
      </c>
    </row>
    <row r="486" spans="6:6" x14ac:dyDescent="0.25">
      <c r="F486" t="s">
        <v>3752</v>
      </c>
    </row>
    <row r="487" spans="6:6" x14ac:dyDescent="0.25">
      <c r="F487" t="s">
        <v>3753</v>
      </c>
    </row>
    <row r="488" spans="6:6" x14ac:dyDescent="0.25">
      <c r="F488" t="s">
        <v>3754</v>
      </c>
    </row>
    <row r="489" spans="6:6" x14ac:dyDescent="0.25">
      <c r="F489" t="s">
        <v>3755</v>
      </c>
    </row>
    <row r="490" spans="6:6" x14ac:dyDescent="0.25">
      <c r="F490" t="s">
        <v>3756</v>
      </c>
    </row>
    <row r="491" spans="6:6" x14ac:dyDescent="0.25">
      <c r="F491" t="s">
        <v>3757</v>
      </c>
    </row>
    <row r="492" spans="6:6" x14ac:dyDescent="0.25">
      <c r="F492" t="s">
        <v>3758</v>
      </c>
    </row>
    <row r="493" spans="6:6" x14ac:dyDescent="0.25">
      <c r="F493" t="s">
        <v>3759</v>
      </c>
    </row>
    <row r="494" spans="6:6" x14ac:dyDescent="0.25">
      <c r="F494" t="s">
        <v>3760</v>
      </c>
    </row>
    <row r="495" spans="6:6" x14ac:dyDescent="0.25">
      <c r="F495" t="s">
        <v>3761</v>
      </c>
    </row>
    <row r="496" spans="6:6" x14ac:dyDescent="0.25">
      <c r="F496" t="s">
        <v>3762</v>
      </c>
    </row>
    <row r="497" spans="6:6" x14ac:dyDescent="0.25">
      <c r="F497" t="s">
        <v>3763</v>
      </c>
    </row>
    <row r="498" spans="6:6" x14ac:dyDescent="0.25">
      <c r="F498" t="s">
        <v>3764</v>
      </c>
    </row>
    <row r="499" spans="6:6" x14ac:dyDescent="0.25">
      <c r="F499" t="s">
        <v>3765</v>
      </c>
    </row>
    <row r="500" spans="6:6" x14ac:dyDescent="0.25">
      <c r="F500" t="s">
        <v>3766</v>
      </c>
    </row>
    <row r="501" spans="6:6" x14ac:dyDescent="0.25">
      <c r="F501" t="s">
        <v>3767</v>
      </c>
    </row>
    <row r="502" spans="6:6" x14ac:dyDescent="0.25">
      <c r="F502" t="s">
        <v>3768</v>
      </c>
    </row>
    <row r="503" spans="6:6" x14ac:dyDescent="0.25">
      <c r="F503" t="s">
        <v>3769</v>
      </c>
    </row>
    <row r="504" spans="6:6" x14ac:dyDescent="0.25">
      <c r="F504" t="s">
        <v>3770</v>
      </c>
    </row>
    <row r="505" spans="6:6" x14ac:dyDescent="0.25">
      <c r="F505" t="s">
        <v>3771</v>
      </c>
    </row>
    <row r="506" spans="6:6" x14ac:dyDescent="0.25">
      <c r="F506" t="s">
        <v>3772</v>
      </c>
    </row>
    <row r="507" spans="6:6" x14ac:dyDescent="0.25">
      <c r="F507" t="s">
        <v>3773</v>
      </c>
    </row>
    <row r="508" spans="6:6" x14ac:dyDescent="0.25">
      <c r="F508" t="s">
        <v>3774</v>
      </c>
    </row>
    <row r="509" spans="6:6" x14ac:dyDescent="0.25">
      <c r="F509" t="s">
        <v>3775</v>
      </c>
    </row>
    <row r="510" spans="6:6" x14ac:dyDescent="0.25">
      <c r="F510" t="s">
        <v>3776</v>
      </c>
    </row>
    <row r="511" spans="6:6" x14ac:dyDescent="0.25">
      <c r="F511" t="s">
        <v>3777</v>
      </c>
    </row>
    <row r="512" spans="6:6" x14ac:dyDescent="0.25">
      <c r="F512" t="s">
        <v>3778</v>
      </c>
    </row>
    <row r="513" spans="6:6" x14ac:dyDescent="0.25">
      <c r="F513" t="s">
        <v>3779</v>
      </c>
    </row>
    <row r="514" spans="6:6" x14ac:dyDescent="0.25">
      <c r="F514" t="s">
        <v>3780</v>
      </c>
    </row>
    <row r="515" spans="6:6" x14ac:dyDescent="0.25">
      <c r="F515" t="s">
        <v>3781</v>
      </c>
    </row>
    <row r="516" spans="6:6" x14ac:dyDescent="0.25">
      <c r="F516" t="s">
        <v>3782</v>
      </c>
    </row>
    <row r="517" spans="6:6" x14ac:dyDescent="0.25">
      <c r="F517" t="s">
        <v>3783</v>
      </c>
    </row>
    <row r="518" spans="6:6" x14ac:dyDescent="0.25">
      <c r="F518" t="s">
        <v>3784</v>
      </c>
    </row>
    <row r="519" spans="6:6" x14ac:dyDescent="0.25">
      <c r="F519" t="s">
        <v>3785</v>
      </c>
    </row>
    <row r="520" spans="6:6" x14ac:dyDescent="0.25">
      <c r="F520" t="s">
        <v>3786</v>
      </c>
    </row>
    <row r="521" spans="6:6" x14ac:dyDescent="0.25">
      <c r="F521" t="s">
        <v>3787</v>
      </c>
    </row>
    <row r="522" spans="6:6" x14ac:dyDescent="0.25">
      <c r="F522" t="s">
        <v>3788</v>
      </c>
    </row>
    <row r="523" spans="6:6" x14ac:dyDescent="0.25">
      <c r="F523" t="s">
        <v>3789</v>
      </c>
    </row>
    <row r="524" spans="6:6" x14ac:dyDescent="0.25">
      <c r="F524" t="s">
        <v>3790</v>
      </c>
    </row>
    <row r="525" spans="6:6" x14ac:dyDescent="0.25">
      <c r="F525" t="s">
        <v>3791</v>
      </c>
    </row>
    <row r="526" spans="6:6" x14ac:dyDescent="0.25">
      <c r="F526" t="s">
        <v>3792</v>
      </c>
    </row>
    <row r="527" spans="6:6" x14ac:dyDescent="0.25">
      <c r="F527" t="s">
        <v>3793</v>
      </c>
    </row>
    <row r="528" spans="6:6" x14ac:dyDescent="0.25">
      <c r="F528" t="s">
        <v>3794</v>
      </c>
    </row>
    <row r="529" spans="6:6" x14ac:dyDescent="0.25">
      <c r="F529" t="s">
        <v>3795</v>
      </c>
    </row>
    <row r="530" spans="6:6" x14ac:dyDescent="0.25">
      <c r="F530" t="s">
        <v>3796</v>
      </c>
    </row>
    <row r="531" spans="6:6" x14ac:dyDescent="0.25">
      <c r="F531" t="s">
        <v>3797</v>
      </c>
    </row>
    <row r="532" spans="6:6" x14ac:dyDescent="0.25">
      <c r="F532" t="s">
        <v>3798</v>
      </c>
    </row>
    <row r="533" spans="6:6" x14ac:dyDescent="0.25">
      <c r="F533" t="s">
        <v>3799</v>
      </c>
    </row>
    <row r="534" spans="6:6" x14ac:dyDescent="0.25">
      <c r="F534" t="s">
        <v>3800</v>
      </c>
    </row>
    <row r="535" spans="6:6" x14ac:dyDescent="0.25">
      <c r="F535" t="s">
        <v>3801</v>
      </c>
    </row>
    <row r="536" spans="6:6" x14ac:dyDescent="0.25">
      <c r="F536" t="s">
        <v>3802</v>
      </c>
    </row>
    <row r="537" spans="6:6" x14ac:dyDescent="0.25">
      <c r="F537" t="s">
        <v>3803</v>
      </c>
    </row>
    <row r="538" spans="6:6" x14ac:dyDescent="0.25">
      <c r="F538" t="s">
        <v>3804</v>
      </c>
    </row>
    <row r="539" spans="6:6" x14ac:dyDescent="0.25">
      <c r="F539" t="s">
        <v>3805</v>
      </c>
    </row>
    <row r="540" spans="6:6" x14ac:dyDescent="0.25">
      <c r="F540" t="s">
        <v>3806</v>
      </c>
    </row>
    <row r="541" spans="6:6" x14ac:dyDescent="0.25">
      <c r="F541" t="s">
        <v>3807</v>
      </c>
    </row>
    <row r="542" spans="6:6" x14ac:dyDescent="0.25">
      <c r="F542" t="s">
        <v>3808</v>
      </c>
    </row>
    <row r="543" spans="6:6" x14ac:dyDescent="0.25">
      <c r="F543" t="s">
        <v>3809</v>
      </c>
    </row>
    <row r="544" spans="6:6" x14ac:dyDescent="0.25">
      <c r="F544" t="s">
        <v>3810</v>
      </c>
    </row>
    <row r="545" spans="6:6" x14ac:dyDescent="0.25">
      <c r="F545" t="s">
        <v>3811</v>
      </c>
    </row>
    <row r="546" spans="6:6" x14ac:dyDescent="0.25">
      <c r="F546" t="s">
        <v>3812</v>
      </c>
    </row>
    <row r="547" spans="6:6" x14ac:dyDescent="0.25">
      <c r="F547" t="s">
        <v>3813</v>
      </c>
    </row>
    <row r="548" spans="6:6" x14ac:dyDescent="0.25">
      <c r="F548" t="s">
        <v>3814</v>
      </c>
    </row>
    <row r="549" spans="6:6" x14ac:dyDescent="0.25">
      <c r="F549" t="s">
        <v>3815</v>
      </c>
    </row>
    <row r="550" spans="6:6" x14ac:dyDescent="0.25">
      <c r="F550" t="s">
        <v>3816</v>
      </c>
    </row>
    <row r="551" spans="6:6" x14ac:dyDescent="0.25">
      <c r="F551" t="s">
        <v>3817</v>
      </c>
    </row>
    <row r="552" spans="6:6" x14ac:dyDescent="0.25">
      <c r="F552" t="s">
        <v>3818</v>
      </c>
    </row>
    <row r="553" spans="6:6" x14ac:dyDescent="0.25">
      <c r="F553" t="s">
        <v>3819</v>
      </c>
    </row>
    <row r="554" spans="6:6" x14ac:dyDescent="0.25">
      <c r="F554" t="s">
        <v>3820</v>
      </c>
    </row>
    <row r="555" spans="6:6" x14ac:dyDescent="0.25">
      <c r="F555" t="s">
        <v>3821</v>
      </c>
    </row>
    <row r="556" spans="6:6" x14ac:dyDescent="0.25">
      <c r="F556" t="s">
        <v>3822</v>
      </c>
    </row>
    <row r="557" spans="6:6" x14ac:dyDescent="0.25">
      <c r="F557" t="s">
        <v>3823</v>
      </c>
    </row>
    <row r="558" spans="6:6" x14ac:dyDescent="0.25">
      <c r="F558" t="s">
        <v>3824</v>
      </c>
    </row>
    <row r="559" spans="6:6" x14ac:dyDescent="0.25">
      <c r="F559" t="s">
        <v>3825</v>
      </c>
    </row>
    <row r="560" spans="6:6" x14ac:dyDescent="0.25">
      <c r="F560" t="s">
        <v>3826</v>
      </c>
    </row>
    <row r="561" spans="6:6" x14ac:dyDescent="0.25">
      <c r="F561" t="s">
        <v>3827</v>
      </c>
    </row>
    <row r="562" spans="6:6" x14ac:dyDescent="0.25">
      <c r="F562" t="s">
        <v>3828</v>
      </c>
    </row>
    <row r="563" spans="6:6" x14ac:dyDescent="0.25">
      <c r="F563" t="s">
        <v>3829</v>
      </c>
    </row>
    <row r="564" spans="6:6" x14ac:dyDescent="0.25">
      <c r="F564" t="s">
        <v>3830</v>
      </c>
    </row>
    <row r="565" spans="6:6" x14ac:dyDescent="0.25">
      <c r="F565" t="s">
        <v>3831</v>
      </c>
    </row>
    <row r="566" spans="6:6" x14ac:dyDescent="0.25">
      <c r="F566" t="s">
        <v>3832</v>
      </c>
    </row>
    <row r="567" spans="6:6" x14ac:dyDescent="0.25">
      <c r="F567" t="s">
        <v>3833</v>
      </c>
    </row>
    <row r="568" spans="6:6" x14ac:dyDescent="0.25">
      <c r="F568" t="s">
        <v>3834</v>
      </c>
    </row>
    <row r="569" spans="6:6" x14ac:dyDescent="0.25">
      <c r="F569" t="s">
        <v>3835</v>
      </c>
    </row>
    <row r="570" spans="6:6" x14ac:dyDescent="0.25">
      <c r="F570" t="s">
        <v>3836</v>
      </c>
    </row>
    <row r="571" spans="6:6" x14ac:dyDescent="0.25">
      <c r="F571" t="s">
        <v>3837</v>
      </c>
    </row>
    <row r="572" spans="6:6" x14ac:dyDescent="0.25">
      <c r="F572" t="s">
        <v>3838</v>
      </c>
    </row>
    <row r="573" spans="6:6" x14ac:dyDescent="0.25">
      <c r="F573" t="s">
        <v>3839</v>
      </c>
    </row>
    <row r="574" spans="6:6" x14ac:dyDescent="0.25">
      <c r="F574" t="s">
        <v>3840</v>
      </c>
    </row>
    <row r="575" spans="6:6" x14ac:dyDescent="0.25">
      <c r="F575" t="s">
        <v>3841</v>
      </c>
    </row>
    <row r="576" spans="6:6" x14ac:dyDescent="0.25">
      <c r="F576" t="s">
        <v>3842</v>
      </c>
    </row>
    <row r="577" spans="6:6" x14ac:dyDescent="0.25">
      <c r="F577" t="s">
        <v>3843</v>
      </c>
    </row>
    <row r="578" spans="6:6" x14ac:dyDescent="0.25">
      <c r="F578" t="s">
        <v>3844</v>
      </c>
    </row>
    <row r="579" spans="6:6" x14ac:dyDescent="0.25">
      <c r="F579" t="s">
        <v>3845</v>
      </c>
    </row>
    <row r="580" spans="6:6" x14ac:dyDescent="0.25">
      <c r="F580" t="s">
        <v>3846</v>
      </c>
    </row>
    <row r="581" spans="6:6" x14ac:dyDescent="0.25">
      <c r="F581" t="s">
        <v>3847</v>
      </c>
    </row>
    <row r="582" spans="6:6" x14ac:dyDescent="0.25">
      <c r="F582" t="s">
        <v>3848</v>
      </c>
    </row>
    <row r="583" spans="6:6" x14ac:dyDescent="0.25">
      <c r="F583" t="s">
        <v>3849</v>
      </c>
    </row>
    <row r="584" spans="6:6" x14ac:dyDescent="0.25">
      <c r="F584" t="s">
        <v>3850</v>
      </c>
    </row>
    <row r="585" spans="6:6" x14ac:dyDescent="0.25">
      <c r="F585" t="s">
        <v>3851</v>
      </c>
    </row>
    <row r="586" spans="6:6" x14ac:dyDescent="0.25">
      <c r="F586" t="s">
        <v>3852</v>
      </c>
    </row>
    <row r="587" spans="6:6" x14ac:dyDescent="0.25">
      <c r="F587" t="s">
        <v>3853</v>
      </c>
    </row>
    <row r="588" spans="6:6" x14ac:dyDescent="0.25">
      <c r="F588" t="s">
        <v>3854</v>
      </c>
    </row>
    <row r="589" spans="6:6" x14ac:dyDescent="0.25">
      <c r="F589" t="s">
        <v>3855</v>
      </c>
    </row>
    <row r="590" spans="6:6" x14ac:dyDescent="0.25">
      <c r="F590" t="s">
        <v>3856</v>
      </c>
    </row>
    <row r="591" spans="6:6" x14ac:dyDescent="0.25">
      <c r="F591" t="s">
        <v>3857</v>
      </c>
    </row>
    <row r="592" spans="6:6" x14ac:dyDescent="0.25">
      <c r="F592" t="s">
        <v>3858</v>
      </c>
    </row>
    <row r="593" spans="6:6" x14ac:dyDescent="0.25">
      <c r="F593" t="s">
        <v>3859</v>
      </c>
    </row>
    <row r="594" spans="6:6" x14ac:dyDescent="0.25">
      <c r="F594" t="s">
        <v>3860</v>
      </c>
    </row>
    <row r="595" spans="6:6" x14ac:dyDescent="0.25">
      <c r="F595" t="s">
        <v>3861</v>
      </c>
    </row>
    <row r="596" spans="6:6" x14ac:dyDescent="0.25">
      <c r="F596" t="s">
        <v>3862</v>
      </c>
    </row>
    <row r="597" spans="6:6" x14ac:dyDescent="0.25">
      <c r="F597" t="s">
        <v>3863</v>
      </c>
    </row>
    <row r="598" spans="6:6" x14ac:dyDescent="0.25">
      <c r="F598" t="s">
        <v>3864</v>
      </c>
    </row>
    <row r="599" spans="6:6" x14ac:dyDescent="0.25">
      <c r="F599" t="s">
        <v>3865</v>
      </c>
    </row>
    <row r="600" spans="6:6" x14ac:dyDescent="0.25">
      <c r="F600" t="s">
        <v>3866</v>
      </c>
    </row>
    <row r="601" spans="6:6" x14ac:dyDescent="0.25">
      <c r="F601" t="s">
        <v>3867</v>
      </c>
    </row>
    <row r="602" spans="6:6" x14ac:dyDescent="0.25">
      <c r="F602" t="s">
        <v>3868</v>
      </c>
    </row>
    <row r="603" spans="6:6" x14ac:dyDescent="0.25">
      <c r="F603" t="s">
        <v>3869</v>
      </c>
    </row>
    <row r="604" spans="6:6" x14ac:dyDescent="0.25">
      <c r="F604" t="s">
        <v>3870</v>
      </c>
    </row>
    <row r="605" spans="6:6" x14ac:dyDescent="0.25">
      <c r="F605" t="s">
        <v>3871</v>
      </c>
    </row>
    <row r="606" spans="6:6" x14ac:dyDescent="0.25">
      <c r="F606" t="s">
        <v>3872</v>
      </c>
    </row>
    <row r="607" spans="6:6" x14ac:dyDescent="0.25">
      <c r="F607" t="s">
        <v>3873</v>
      </c>
    </row>
    <row r="608" spans="6:6" x14ac:dyDescent="0.25">
      <c r="F608" t="s">
        <v>3874</v>
      </c>
    </row>
    <row r="609" spans="6:6" x14ac:dyDescent="0.25">
      <c r="F609" t="s">
        <v>3875</v>
      </c>
    </row>
    <row r="610" spans="6:6" x14ac:dyDescent="0.25">
      <c r="F610" t="s">
        <v>3876</v>
      </c>
    </row>
    <row r="611" spans="6:6" x14ac:dyDescent="0.25">
      <c r="F611" t="s">
        <v>3877</v>
      </c>
    </row>
    <row r="612" spans="6:6" x14ac:dyDescent="0.25">
      <c r="F612" t="s">
        <v>3878</v>
      </c>
    </row>
    <row r="613" spans="6:6" x14ac:dyDescent="0.25">
      <c r="F613" t="s">
        <v>3879</v>
      </c>
    </row>
    <row r="614" spans="6:6" x14ac:dyDescent="0.25">
      <c r="F614" t="s">
        <v>3880</v>
      </c>
    </row>
    <row r="615" spans="6:6" x14ac:dyDescent="0.25">
      <c r="F615" t="s">
        <v>3881</v>
      </c>
    </row>
    <row r="616" spans="6:6" x14ac:dyDescent="0.25">
      <c r="F616" t="s">
        <v>3882</v>
      </c>
    </row>
    <row r="617" spans="6:6" x14ac:dyDescent="0.25">
      <c r="F617" t="s">
        <v>3883</v>
      </c>
    </row>
    <row r="618" spans="6:6" x14ac:dyDescent="0.25">
      <c r="F618" t="s">
        <v>3884</v>
      </c>
    </row>
    <row r="619" spans="6:6" x14ac:dyDescent="0.25">
      <c r="F619" t="s">
        <v>3885</v>
      </c>
    </row>
    <row r="620" spans="6:6" x14ac:dyDescent="0.25">
      <c r="F620" t="s">
        <v>3886</v>
      </c>
    </row>
    <row r="621" spans="6:6" x14ac:dyDescent="0.25">
      <c r="F621" t="s">
        <v>3887</v>
      </c>
    </row>
    <row r="622" spans="6:6" x14ac:dyDescent="0.25">
      <c r="F622" t="s">
        <v>3888</v>
      </c>
    </row>
    <row r="623" spans="6:6" x14ac:dyDescent="0.25">
      <c r="F623" t="s">
        <v>3889</v>
      </c>
    </row>
    <row r="624" spans="6:6" x14ac:dyDescent="0.25">
      <c r="F624" t="s">
        <v>3890</v>
      </c>
    </row>
    <row r="625" spans="6:6" x14ac:dyDescent="0.25">
      <c r="F625" t="s">
        <v>3891</v>
      </c>
    </row>
    <row r="626" spans="6:6" x14ac:dyDescent="0.25">
      <c r="F626" t="s">
        <v>3892</v>
      </c>
    </row>
    <row r="627" spans="6:6" x14ac:dyDescent="0.25">
      <c r="F627" t="s">
        <v>3893</v>
      </c>
    </row>
    <row r="628" spans="6:6" x14ac:dyDescent="0.25">
      <c r="F628" t="s">
        <v>3894</v>
      </c>
    </row>
    <row r="629" spans="6:6" x14ac:dyDescent="0.25">
      <c r="F629" t="s">
        <v>3895</v>
      </c>
    </row>
    <row r="630" spans="6:6" x14ac:dyDescent="0.25">
      <c r="F630" t="s">
        <v>3896</v>
      </c>
    </row>
    <row r="631" spans="6:6" x14ac:dyDescent="0.25">
      <c r="F631" t="s">
        <v>3897</v>
      </c>
    </row>
    <row r="632" spans="6:6" x14ac:dyDescent="0.25">
      <c r="F632" t="s">
        <v>3898</v>
      </c>
    </row>
    <row r="633" spans="6:6" x14ac:dyDescent="0.25">
      <c r="F633" t="s">
        <v>3899</v>
      </c>
    </row>
    <row r="634" spans="6:6" x14ac:dyDescent="0.25">
      <c r="F634" t="s">
        <v>3900</v>
      </c>
    </row>
    <row r="635" spans="6:6" x14ac:dyDescent="0.25">
      <c r="F635" t="s">
        <v>3901</v>
      </c>
    </row>
    <row r="636" spans="6:6" x14ac:dyDescent="0.25">
      <c r="F636" t="s">
        <v>3902</v>
      </c>
    </row>
    <row r="637" spans="6:6" x14ac:dyDescent="0.25">
      <c r="F637" t="s">
        <v>3903</v>
      </c>
    </row>
    <row r="638" spans="6:6" x14ac:dyDescent="0.25">
      <c r="F638" t="s">
        <v>3904</v>
      </c>
    </row>
    <row r="639" spans="6:6" x14ac:dyDescent="0.25">
      <c r="F639" t="s">
        <v>3905</v>
      </c>
    </row>
    <row r="640" spans="6:6" x14ac:dyDescent="0.25">
      <c r="F640" t="s">
        <v>3906</v>
      </c>
    </row>
    <row r="641" spans="6:6" x14ac:dyDescent="0.25">
      <c r="F641" t="s">
        <v>3907</v>
      </c>
    </row>
    <row r="642" spans="6:6" x14ac:dyDescent="0.25">
      <c r="F642" t="s">
        <v>3908</v>
      </c>
    </row>
    <row r="643" spans="6:6" x14ac:dyDescent="0.25">
      <c r="F643" t="s">
        <v>3909</v>
      </c>
    </row>
    <row r="644" spans="6:6" x14ac:dyDescent="0.25">
      <c r="F644" t="s">
        <v>3910</v>
      </c>
    </row>
    <row r="645" spans="6:6" x14ac:dyDescent="0.25">
      <c r="F645" t="s">
        <v>3911</v>
      </c>
    </row>
    <row r="646" spans="6:6" x14ac:dyDescent="0.25">
      <c r="F646" t="s">
        <v>3912</v>
      </c>
    </row>
    <row r="647" spans="6:6" x14ac:dyDescent="0.25">
      <c r="F647" t="s">
        <v>3913</v>
      </c>
    </row>
    <row r="648" spans="6:6" x14ac:dyDescent="0.25">
      <c r="F648" t="s">
        <v>3914</v>
      </c>
    </row>
    <row r="649" spans="6:6" x14ac:dyDescent="0.25">
      <c r="F649" t="s">
        <v>3915</v>
      </c>
    </row>
    <row r="650" spans="6:6" x14ac:dyDescent="0.25">
      <c r="F650" t="s">
        <v>3916</v>
      </c>
    </row>
    <row r="651" spans="6:6" x14ac:dyDescent="0.25">
      <c r="F651" t="s">
        <v>3917</v>
      </c>
    </row>
    <row r="652" spans="6:6" x14ac:dyDescent="0.25">
      <c r="F652" t="s">
        <v>3918</v>
      </c>
    </row>
    <row r="653" spans="6:6" x14ac:dyDescent="0.25">
      <c r="F653" t="s">
        <v>3919</v>
      </c>
    </row>
    <row r="654" spans="6:6" x14ac:dyDescent="0.25">
      <c r="F654" t="s">
        <v>3920</v>
      </c>
    </row>
    <row r="655" spans="6:6" x14ac:dyDescent="0.25">
      <c r="F655" t="s">
        <v>3921</v>
      </c>
    </row>
    <row r="656" spans="6:6" x14ac:dyDescent="0.25">
      <c r="F656" t="s">
        <v>3922</v>
      </c>
    </row>
    <row r="657" spans="6:6" x14ac:dyDescent="0.25">
      <c r="F657" t="s">
        <v>3923</v>
      </c>
    </row>
    <row r="658" spans="6:6" x14ac:dyDescent="0.25">
      <c r="F658" t="s">
        <v>3924</v>
      </c>
    </row>
    <row r="659" spans="6:6" x14ac:dyDescent="0.25">
      <c r="F659" t="s">
        <v>3925</v>
      </c>
    </row>
    <row r="660" spans="6:6" x14ac:dyDescent="0.25">
      <c r="F660" t="s">
        <v>3926</v>
      </c>
    </row>
    <row r="661" spans="6:6" x14ac:dyDescent="0.25">
      <c r="F661" t="s">
        <v>3927</v>
      </c>
    </row>
    <row r="662" spans="6:6" x14ac:dyDescent="0.25">
      <c r="F662" t="s">
        <v>3928</v>
      </c>
    </row>
    <row r="663" spans="6:6" x14ac:dyDescent="0.25">
      <c r="F663" t="s">
        <v>3929</v>
      </c>
    </row>
    <row r="664" spans="6:6" x14ac:dyDescent="0.25">
      <c r="F664" t="s">
        <v>3930</v>
      </c>
    </row>
    <row r="665" spans="6:6" x14ac:dyDescent="0.25">
      <c r="F665" t="s">
        <v>3931</v>
      </c>
    </row>
    <row r="666" spans="6:6" x14ac:dyDescent="0.25">
      <c r="F666" t="s">
        <v>3932</v>
      </c>
    </row>
    <row r="667" spans="6:6" x14ac:dyDescent="0.25">
      <c r="F667" t="s">
        <v>3933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769" sqref="E769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4786</v>
      </c>
      <c r="B1" s="12"/>
      <c r="C1" s="12" t="s">
        <v>4787</v>
      </c>
      <c r="D1" s="12"/>
      <c r="E1" s="12" t="s">
        <v>4788</v>
      </c>
      <c r="F1" s="12"/>
      <c r="G1" s="13" t="s">
        <v>5289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4532</v>
      </c>
      <c r="C2" t="s">
        <v>2810</v>
      </c>
      <c r="E2" t="s">
        <v>4708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4532</v>
      </c>
      <c r="C3" t="s">
        <v>2797</v>
      </c>
      <c r="E3" t="s">
        <v>4709</v>
      </c>
      <c r="G3" t="str">
        <f t="shared" si="0"/>
        <v>bureaucrat</v>
      </c>
    </row>
    <row r="4" spans="1:18" hidden="1" x14ac:dyDescent="0.25">
      <c r="A4" t="s">
        <v>4532</v>
      </c>
      <c r="C4" t="s">
        <v>2797</v>
      </c>
      <c r="E4" t="s">
        <v>4232</v>
      </c>
      <c r="G4" t="str">
        <f t="shared" si="0"/>
        <v>cellar</v>
      </c>
    </row>
    <row r="5" spans="1:18" hidden="1" x14ac:dyDescent="0.25">
      <c r="A5" t="s">
        <v>4532</v>
      </c>
      <c r="C5" t="s">
        <v>2797</v>
      </c>
      <c r="E5" t="s">
        <v>4710</v>
      </c>
      <c r="G5" t="str">
        <f t="shared" si="0"/>
        <v>chancellor</v>
      </c>
    </row>
    <row r="6" spans="1:18" hidden="1" x14ac:dyDescent="0.25">
      <c r="A6" t="s">
        <v>4532</v>
      </c>
      <c r="C6" t="s">
        <v>2797</v>
      </c>
      <c r="E6" t="s">
        <v>4711</v>
      </c>
      <c r="G6" t="str">
        <f t="shared" si="0"/>
        <v>chapel</v>
      </c>
    </row>
    <row r="7" spans="1:18" hidden="1" x14ac:dyDescent="0.25">
      <c r="A7" t="s">
        <v>4532</v>
      </c>
      <c r="E7" t="s">
        <v>4236</v>
      </c>
      <c r="G7" t="str">
        <f t="shared" si="0"/>
        <v>copper</v>
      </c>
    </row>
    <row r="8" spans="1:18" hidden="1" x14ac:dyDescent="0.25">
      <c r="A8" t="s">
        <v>4532</v>
      </c>
      <c r="C8" t="s">
        <v>2810</v>
      </c>
      <c r="E8" t="s">
        <v>5266</v>
      </c>
      <c r="G8" t="str">
        <f t="shared" si="0"/>
        <v>copper_2nd</v>
      </c>
    </row>
    <row r="9" spans="1:18" hidden="1" x14ac:dyDescent="0.25">
      <c r="A9" t="s">
        <v>4532</v>
      </c>
      <c r="C9" t="s">
        <v>2797</v>
      </c>
      <c r="E9" t="s">
        <v>4712</v>
      </c>
      <c r="G9" t="str">
        <f t="shared" si="0"/>
        <v>councilroom</v>
      </c>
    </row>
    <row r="10" spans="1:18" hidden="1" x14ac:dyDescent="0.25">
      <c r="A10" t="s">
        <v>4532</v>
      </c>
      <c r="E10" t="s">
        <v>4210</v>
      </c>
      <c r="G10" t="str">
        <f t="shared" si="0"/>
        <v>curse</v>
      </c>
    </row>
    <row r="11" spans="1:18" hidden="1" x14ac:dyDescent="0.25">
      <c r="A11" t="s">
        <v>4532</v>
      </c>
      <c r="C11" t="s">
        <v>4241</v>
      </c>
      <c r="E11" t="s">
        <v>5273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4532</v>
      </c>
      <c r="E12" t="s">
        <v>4729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4532</v>
      </c>
      <c r="C13" t="s">
        <v>2794</v>
      </c>
      <c r="E13" t="s">
        <v>5269</v>
      </c>
      <c r="G13" t="str">
        <f t="shared" si="1"/>
        <v>duchy_2nd</v>
      </c>
    </row>
    <row r="14" spans="1:18" hidden="1" x14ac:dyDescent="0.25">
      <c r="A14" t="s">
        <v>4532</v>
      </c>
      <c r="E14" t="s">
        <v>4231</v>
      </c>
      <c r="G14" t="str">
        <f t="shared" si="1"/>
        <v>estate</v>
      </c>
    </row>
    <row r="15" spans="1:18" hidden="1" x14ac:dyDescent="0.25">
      <c r="A15" t="s">
        <v>4532</v>
      </c>
      <c r="C15" t="s">
        <v>2794</v>
      </c>
      <c r="E15" t="s">
        <v>5270</v>
      </c>
      <c r="G15" t="str">
        <f t="shared" si="1"/>
        <v>estate_2nd</v>
      </c>
    </row>
    <row r="16" spans="1:18" hidden="1" x14ac:dyDescent="0.25">
      <c r="A16" t="s">
        <v>4532</v>
      </c>
      <c r="C16" t="s">
        <v>2797</v>
      </c>
      <c r="E16" t="s">
        <v>4713</v>
      </c>
      <c r="G16" t="str">
        <f t="shared" si="1"/>
        <v>feast</v>
      </c>
    </row>
    <row r="17" spans="1:7" hidden="1" x14ac:dyDescent="0.25">
      <c r="A17" t="s">
        <v>4532</v>
      </c>
      <c r="C17" t="s">
        <v>4242</v>
      </c>
      <c r="E17" t="s">
        <v>916</v>
      </c>
      <c r="G17" t="str">
        <f t="shared" si="1"/>
        <v>festival</v>
      </c>
    </row>
    <row r="18" spans="1:7" hidden="1" x14ac:dyDescent="0.25">
      <c r="A18" t="s">
        <v>4532</v>
      </c>
      <c r="C18" t="s">
        <v>2797</v>
      </c>
      <c r="E18" t="s">
        <v>4714</v>
      </c>
      <c r="G18" t="str">
        <f t="shared" si="1"/>
        <v>gardens</v>
      </c>
    </row>
    <row r="19" spans="1:7" hidden="1" x14ac:dyDescent="0.25">
      <c r="A19" t="s">
        <v>4532</v>
      </c>
      <c r="E19" t="s">
        <v>4728</v>
      </c>
      <c r="G19" t="str">
        <f t="shared" si="1"/>
        <v>gold</v>
      </c>
    </row>
    <row r="20" spans="1:7" hidden="1" x14ac:dyDescent="0.25">
      <c r="A20" t="s">
        <v>4532</v>
      </c>
      <c r="C20" t="s">
        <v>2810</v>
      </c>
      <c r="E20" t="s">
        <v>5268</v>
      </c>
      <c r="G20" t="str">
        <f t="shared" si="1"/>
        <v>gold_2nd</v>
      </c>
    </row>
    <row r="21" spans="1:7" hidden="1" x14ac:dyDescent="0.25">
      <c r="A21" t="s">
        <v>4532</v>
      </c>
      <c r="C21" t="s">
        <v>2778</v>
      </c>
      <c r="E21" t="s">
        <v>4715</v>
      </c>
      <c r="G21" t="str">
        <f t="shared" si="1"/>
        <v>laboratory</v>
      </c>
    </row>
    <row r="22" spans="1:7" hidden="1" x14ac:dyDescent="0.25">
      <c r="A22" t="s">
        <v>4532</v>
      </c>
      <c r="C22" t="s">
        <v>2768</v>
      </c>
      <c r="E22" t="s">
        <v>4716</v>
      </c>
      <c r="G22" t="str">
        <f t="shared" si="1"/>
        <v>library</v>
      </c>
    </row>
    <row r="23" spans="1:7" hidden="1" x14ac:dyDescent="0.25">
      <c r="A23" t="s">
        <v>4532</v>
      </c>
      <c r="C23" t="s">
        <v>2797</v>
      </c>
      <c r="E23" t="s">
        <v>4717</v>
      </c>
      <c r="G23" t="str">
        <f t="shared" si="1"/>
        <v>market</v>
      </c>
    </row>
    <row r="24" spans="1:7" hidden="1" x14ac:dyDescent="0.25">
      <c r="A24" t="s">
        <v>4532</v>
      </c>
      <c r="C24" t="s">
        <v>2797</v>
      </c>
      <c r="E24" t="s">
        <v>4718</v>
      </c>
      <c r="G24" t="str">
        <f t="shared" si="1"/>
        <v>militia</v>
      </c>
    </row>
    <row r="25" spans="1:7" hidden="1" x14ac:dyDescent="0.25">
      <c r="A25" t="s">
        <v>4532</v>
      </c>
      <c r="C25" t="s">
        <v>4241</v>
      </c>
      <c r="E25" t="s">
        <v>927</v>
      </c>
      <c r="G25" t="str">
        <f t="shared" si="1"/>
        <v>mine</v>
      </c>
    </row>
    <row r="26" spans="1:7" hidden="1" x14ac:dyDescent="0.25">
      <c r="A26" t="s">
        <v>4532</v>
      </c>
      <c r="C26" t="s">
        <v>2797</v>
      </c>
      <c r="E26" t="s">
        <v>4719</v>
      </c>
      <c r="G26" t="str">
        <f t="shared" si="1"/>
        <v>moat</v>
      </c>
    </row>
    <row r="27" spans="1:7" hidden="1" x14ac:dyDescent="0.25">
      <c r="A27" t="s">
        <v>4532</v>
      </c>
      <c r="C27" t="s">
        <v>2797</v>
      </c>
      <c r="E27" t="s">
        <v>4720</v>
      </c>
      <c r="G27" t="str">
        <f t="shared" si="1"/>
        <v>moneylender</v>
      </c>
    </row>
    <row r="28" spans="1:7" hidden="1" x14ac:dyDescent="0.25">
      <c r="A28" t="s">
        <v>4532</v>
      </c>
      <c r="E28" t="s">
        <v>2447</v>
      </c>
      <c r="G28" t="str">
        <f t="shared" si="1"/>
        <v>province</v>
      </c>
    </row>
    <row r="29" spans="1:7" hidden="1" x14ac:dyDescent="0.25">
      <c r="A29" t="s">
        <v>4532</v>
      </c>
      <c r="C29" t="s">
        <v>2794</v>
      </c>
      <c r="E29" t="s">
        <v>5271</v>
      </c>
      <c r="G29" t="str">
        <f t="shared" si="1"/>
        <v>province_2nd</v>
      </c>
    </row>
    <row r="30" spans="1:7" hidden="1" x14ac:dyDescent="0.25">
      <c r="A30" t="s">
        <v>4532</v>
      </c>
      <c r="C30" t="s">
        <v>2797</v>
      </c>
      <c r="E30" t="s">
        <v>4721</v>
      </c>
      <c r="G30" t="str">
        <f t="shared" si="1"/>
        <v>remodel</v>
      </c>
    </row>
    <row r="31" spans="1:7" hidden="1" x14ac:dyDescent="0.25">
      <c r="A31" t="s">
        <v>4532</v>
      </c>
      <c r="E31" t="s">
        <v>4727</v>
      </c>
      <c r="G31" t="str">
        <f t="shared" si="1"/>
        <v>silver</v>
      </c>
    </row>
    <row r="32" spans="1:7" hidden="1" x14ac:dyDescent="0.25">
      <c r="A32" t="s">
        <v>4532</v>
      </c>
      <c r="C32" t="s">
        <v>2810</v>
      </c>
      <c r="E32" t="s">
        <v>5267</v>
      </c>
      <c r="G32" t="str">
        <f t="shared" si="1"/>
        <v>silver_2nd</v>
      </c>
    </row>
    <row r="33" spans="1:7" hidden="1" x14ac:dyDescent="0.25">
      <c r="A33" t="s">
        <v>4532</v>
      </c>
      <c r="C33" t="s">
        <v>2797</v>
      </c>
      <c r="E33" t="s">
        <v>4722</v>
      </c>
      <c r="G33" t="str">
        <f t="shared" si="1"/>
        <v>smithy</v>
      </c>
    </row>
    <row r="34" spans="1:7" hidden="1" x14ac:dyDescent="0.25">
      <c r="A34" t="s">
        <v>4532</v>
      </c>
      <c r="C34" t="s">
        <v>2799</v>
      </c>
      <c r="E34" t="s">
        <v>2800</v>
      </c>
      <c r="G34" t="str">
        <f t="shared" si="1"/>
        <v>spy</v>
      </c>
    </row>
    <row r="35" spans="1:7" hidden="1" x14ac:dyDescent="0.25">
      <c r="A35" t="s">
        <v>4532</v>
      </c>
      <c r="C35" t="s">
        <v>2778</v>
      </c>
      <c r="E35" t="s">
        <v>4723</v>
      </c>
      <c r="G35" t="str">
        <f t="shared" si="1"/>
        <v>thief</v>
      </c>
    </row>
    <row r="36" spans="1:7" hidden="1" x14ac:dyDescent="0.25">
      <c r="A36" t="s">
        <v>4532</v>
      </c>
      <c r="C36" t="s">
        <v>2768</v>
      </c>
      <c r="E36" t="s">
        <v>4724</v>
      </c>
      <c r="G36" t="str">
        <f t="shared" si="1"/>
        <v>throneroom</v>
      </c>
    </row>
    <row r="37" spans="1:7" hidden="1" x14ac:dyDescent="0.25">
      <c r="A37" t="s">
        <v>4532</v>
      </c>
      <c r="C37" t="s">
        <v>4241</v>
      </c>
      <c r="E37" t="s">
        <v>942</v>
      </c>
      <c r="G37" t="str">
        <f t="shared" si="1"/>
        <v>village</v>
      </c>
    </row>
    <row r="38" spans="1:7" hidden="1" x14ac:dyDescent="0.25">
      <c r="A38" t="s">
        <v>4532</v>
      </c>
      <c r="C38" t="s">
        <v>2797</v>
      </c>
      <c r="E38" t="s">
        <v>4725</v>
      </c>
      <c r="G38" t="str">
        <f t="shared" si="1"/>
        <v>witch</v>
      </c>
    </row>
    <row r="39" spans="1:7" hidden="1" x14ac:dyDescent="0.25">
      <c r="A39" t="s">
        <v>4532</v>
      </c>
      <c r="C39" t="s">
        <v>2797</v>
      </c>
      <c r="E39" t="s">
        <v>4726</v>
      </c>
      <c r="G39" t="str">
        <f t="shared" si="1"/>
        <v>woodcutter</v>
      </c>
    </row>
    <row r="40" spans="1:7" hidden="1" x14ac:dyDescent="0.25">
      <c r="A40" t="s">
        <v>4532</v>
      </c>
      <c r="C40" t="s">
        <v>2755</v>
      </c>
      <c r="E40" t="s">
        <v>4209</v>
      </c>
      <c r="G40" t="str">
        <f t="shared" si="1"/>
        <v>workshop</v>
      </c>
    </row>
    <row r="41" spans="1:7" hidden="1" x14ac:dyDescent="0.25">
      <c r="A41" t="s">
        <v>4532</v>
      </c>
      <c r="G41" t="str">
        <f t="shared" si="1"/>
        <v/>
      </c>
    </row>
    <row r="42" spans="1:7" hidden="1" x14ac:dyDescent="0.25">
      <c r="A42" t="s">
        <v>4535</v>
      </c>
      <c r="C42" t="s">
        <v>2768</v>
      </c>
      <c r="E42" t="s">
        <v>950</v>
      </c>
      <c r="G42" t="str">
        <f t="shared" si="1"/>
        <v>artisan</v>
      </c>
    </row>
    <row r="43" spans="1:7" hidden="1" x14ac:dyDescent="0.25">
      <c r="A43" t="s">
        <v>4535</v>
      </c>
      <c r="C43" t="s">
        <v>2778</v>
      </c>
      <c r="E43" t="s">
        <v>956</v>
      </c>
      <c r="G43" t="str">
        <f t="shared" si="1"/>
        <v>bandit</v>
      </c>
    </row>
    <row r="44" spans="1:7" hidden="1" x14ac:dyDescent="0.25">
      <c r="A44" t="s">
        <v>4535</v>
      </c>
      <c r="C44" t="s">
        <v>2794</v>
      </c>
      <c r="E44" t="s">
        <v>4730</v>
      </c>
      <c r="G44" t="str">
        <f t="shared" si="1"/>
        <v>harbinger</v>
      </c>
    </row>
    <row r="45" spans="1:7" hidden="1" x14ac:dyDescent="0.25">
      <c r="A45" t="s">
        <v>4535</v>
      </c>
      <c r="C45" t="s">
        <v>2777</v>
      </c>
      <c r="E45" t="s">
        <v>4222</v>
      </c>
      <c r="G45" t="str">
        <f t="shared" si="1"/>
        <v>merchant</v>
      </c>
    </row>
    <row r="46" spans="1:7" hidden="1" x14ac:dyDescent="0.25">
      <c r="A46" t="s">
        <v>4535</v>
      </c>
      <c r="C46" t="s">
        <v>2777</v>
      </c>
      <c r="E46" t="s">
        <v>4731</v>
      </c>
      <c r="G46" t="str">
        <f t="shared" si="1"/>
        <v>poacher</v>
      </c>
    </row>
    <row r="47" spans="1:7" hidden="1" x14ac:dyDescent="0.25">
      <c r="A47" t="s">
        <v>4535</v>
      </c>
      <c r="C47" t="s">
        <v>4732</v>
      </c>
      <c r="E47" t="s">
        <v>4214</v>
      </c>
      <c r="G47" t="str">
        <f t="shared" si="1"/>
        <v>sentry</v>
      </c>
    </row>
    <row r="48" spans="1:7" hidden="1" x14ac:dyDescent="0.25">
      <c r="A48" t="s">
        <v>4535</v>
      </c>
      <c r="C48" t="s">
        <v>2778</v>
      </c>
      <c r="E48" t="s">
        <v>954</v>
      </c>
      <c r="G48" t="str">
        <f t="shared" si="1"/>
        <v>vassal</v>
      </c>
    </row>
    <row r="49" spans="1:7" hidden="1" x14ac:dyDescent="0.25">
      <c r="A49" t="s">
        <v>4535</v>
      </c>
      <c r="G49" t="str">
        <f t="shared" si="1"/>
        <v/>
      </c>
    </row>
    <row r="50" spans="1:7" hidden="1" x14ac:dyDescent="0.25">
      <c r="A50" t="s">
        <v>4536</v>
      </c>
      <c r="C50" t="s">
        <v>2810</v>
      </c>
      <c r="E50" t="s">
        <v>1127</v>
      </c>
      <c r="G50" t="str">
        <f t="shared" si="1"/>
        <v>baron</v>
      </c>
    </row>
    <row r="51" spans="1:7" hidden="1" x14ac:dyDescent="0.25">
      <c r="A51" t="s">
        <v>4536</v>
      </c>
      <c r="C51" t="s">
        <v>2768</v>
      </c>
      <c r="E51" t="s">
        <v>4747</v>
      </c>
      <c r="G51" t="str">
        <f t="shared" si="1"/>
        <v>bridge</v>
      </c>
    </row>
    <row r="52" spans="1:7" hidden="1" x14ac:dyDescent="0.25">
      <c r="A52" t="s">
        <v>4536</v>
      </c>
      <c r="C52" t="s">
        <v>2797</v>
      </c>
      <c r="E52" t="s">
        <v>4734</v>
      </c>
      <c r="G52" t="str">
        <f t="shared" si="1"/>
        <v>conspirator</v>
      </c>
    </row>
    <row r="53" spans="1:7" hidden="1" x14ac:dyDescent="0.25">
      <c r="A53" t="s">
        <v>4536</v>
      </c>
      <c r="E53" s="3" t="s">
        <v>2454</v>
      </c>
      <c r="G53" t="str">
        <f t="shared" si="1"/>
        <v>copper2</v>
      </c>
    </row>
    <row r="54" spans="1:7" hidden="1" x14ac:dyDescent="0.25">
      <c r="A54" t="s">
        <v>4536</v>
      </c>
      <c r="C54" t="s">
        <v>2810</v>
      </c>
      <c r="E54" s="3" t="s">
        <v>2468</v>
      </c>
      <c r="G54" t="str">
        <f t="shared" si="1"/>
        <v>copper2_2nd</v>
      </c>
    </row>
    <row r="55" spans="1:7" hidden="1" x14ac:dyDescent="0.25">
      <c r="A55" t="s">
        <v>4536</v>
      </c>
      <c r="C55" t="s">
        <v>4241</v>
      </c>
      <c r="E55" t="s">
        <v>4740</v>
      </c>
      <c r="G55" t="str">
        <f t="shared" si="1"/>
        <v>coppersmith</v>
      </c>
    </row>
    <row r="56" spans="1:7" hidden="1" x14ac:dyDescent="0.25">
      <c r="A56" t="s">
        <v>4536</v>
      </c>
      <c r="C56" t="s">
        <v>2768</v>
      </c>
      <c r="E56" t="s">
        <v>4742</v>
      </c>
      <c r="G56" t="str">
        <f t="shared" si="1"/>
        <v>courtyard</v>
      </c>
    </row>
    <row r="57" spans="1:7" hidden="1" x14ac:dyDescent="0.25">
      <c r="A57" t="s">
        <v>4536</v>
      </c>
      <c r="C57" t="s">
        <v>2810</v>
      </c>
      <c r="E57" t="s">
        <v>5272</v>
      </c>
      <c r="G57" t="str">
        <f t="shared" si="1"/>
        <v>curse2</v>
      </c>
    </row>
    <row r="58" spans="1:7" hidden="1" x14ac:dyDescent="0.25">
      <c r="A58" t="s">
        <v>4536</v>
      </c>
      <c r="E58" t="s">
        <v>5279</v>
      </c>
      <c r="G58" t="str">
        <f t="shared" si="1"/>
        <v>curse2_2nd</v>
      </c>
    </row>
    <row r="59" spans="1:7" hidden="1" x14ac:dyDescent="0.25">
      <c r="A59" t="s">
        <v>4536</v>
      </c>
      <c r="E59" s="3" t="s">
        <v>2457</v>
      </c>
      <c r="G59" t="str">
        <f t="shared" si="1"/>
        <v>duchy2</v>
      </c>
    </row>
    <row r="60" spans="1:7" hidden="1" x14ac:dyDescent="0.25">
      <c r="A60" t="s">
        <v>4536</v>
      </c>
      <c r="C60" t="s">
        <v>2794</v>
      </c>
      <c r="E60" s="3" t="s">
        <v>2472</v>
      </c>
      <c r="G60" t="str">
        <f t="shared" si="1"/>
        <v>duchy2_2nd</v>
      </c>
    </row>
    <row r="61" spans="1:7" hidden="1" x14ac:dyDescent="0.25">
      <c r="A61" t="s">
        <v>4536</v>
      </c>
      <c r="C61" t="s">
        <v>2755</v>
      </c>
      <c r="E61" t="s">
        <v>4746</v>
      </c>
      <c r="G61" t="str">
        <f t="shared" si="1"/>
        <v>duke</v>
      </c>
    </row>
    <row r="62" spans="1:7" hidden="1" x14ac:dyDescent="0.25">
      <c r="A62" t="s">
        <v>4536</v>
      </c>
      <c r="C62" t="s">
        <v>2794</v>
      </c>
      <c r="E62" t="s">
        <v>4756</v>
      </c>
      <c r="G62" t="str">
        <f t="shared" si="1"/>
        <v>estate2</v>
      </c>
    </row>
    <row r="63" spans="1:7" hidden="1" x14ac:dyDescent="0.25">
      <c r="A63" t="s">
        <v>4536</v>
      </c>
      <c r="E63" s="3" t="s">
        <v>2456</v>
      </c>
      <c r="G63" t="str">
        <f t="shared" si="1"/>
        <v>estate2</v>
      </c>
    </row>
    <row r="64" spans="1:7" hidden="1" x14ac:dyDescent="0.25">
      <c r="A64" t="s">
        <v>4536</v>
      </c>
      <c r="C64" t="s">
        <v>2794</v>
      </c>
      <c r="E64" s="3" t="s">
        <v>2471</v>
      </c>
      <c r="G64" t="str">
        <f t="shared" si="1"/>
        <v>estate2_2nd</v>
      </c>
    </row>
    <row r="65" spans="1:7" hidden="1" x14ac:dyDescent="0.25">
      <c r="A65" t="s">
        <v>4536</v>
      </c>
      <c r="E65" s="3" t="s">
        <v>2460</v>
      </c>
      <c r="G65" t="str">
        <f t="shared" si="1"/>
        <v>gold2</v>
      </c>
    </row>
    <row r="66" spans="1:7" hidden="1" x14ac:dyDescent="0.25">
      <c r="A66" t="s">
        <v>4536</v>
      </c>
      <c r="C66" t="s">
        <v>2810</v>
      </c>
      <c r="E66" s="3" t="s">
        <v>2470</v>
      </c>
      <c r="G66" t="str">
        <f t="shared" si="1"/>
        <v>gold2_2nd</v>
      </c>
    </row>
    <row r="67" spans="1:7" hidden="1" x14ac:dyDescent="0.25">
      <c r="A67" t="s">
        <v>4536</v>
      </c>
      <c r="C67" t="s">
        <v>2778</v>
      </c>
      <c r="E67" t="s">
        <v>4755</v>
      </c>
      <c r="G67" t="str">
        <f t="shared" si="1"/>
        <v>greathall</v>
      </c>
    </row>
    <row r="68" spans="1:7" hidden="1" x14ac:dyDescent="0.25">
      <c r="A68" t="s">
        <v>4536</v>
      </c>
      <c r="C68" s="3" t="s">
        <v>2798</v>
      </c>
      <c r="E68" t="s">
        <v>1142</v>
      </c>
      <c r="G68" t="str">
        <f t="shared" si="1"/>
        <v>harem</v>
      </c>
    </row>
    <row r="69" spans="1:7" hidden="1" x14ac:dyDescent="0.25">
      <c r="A69" t="s">
        <v>4536</v>
      </c>
      <c r="C69" t="s">
        <v>2794</v>
      </c>
      <c r="E69" t="s">
        <v>4750</v>
      </c>
      <c r="G69" t="str">
        <f t="shared" si="1"/>
        <v>ironworks</v>
      </c>
    </row>
    <row r="70" spans="1:7" hidden="1" x14ac:dyDescent="0.25">
      <c r="A70" t="s">
        <v>4536</v>
      </c>
      <c r="C70" t="s">
        <v>2763</v>
      </c>
      <c r="E70" t="s">
        <v>4215</v>
      </c>
      <c r="G70" t="str">
        <f t="shared" si="1"/>
        <v>masquerade</v>
      </c>
    </row>
    <row r="71" spans="1:7" hidden="1" x14ac:dyDescent="0.25">
      <c r="A71" t="s">
        <v>4536</v>
      </c>
      <c r="C71" t="s">
        <v>4241</v>
      </c>
      <c r="E71" t="s">
        <v>4736</v>
      </c>
      <c r="G71" t="str">
        <f t="shared" si="1"/>
        <v>miningvillage</v>
      </c>
    </row>
    <row r="72" spans="1:7" hidden="1" x14ac:dyDescent="0.25">
      <c r="A72" t="s">
        <v>4536</v>
      </c>
      <c r="C72" t="s">
        <v>2755</v>
      </c>
      <c r="E72" t="s">
        <v>4752</v>
      </c>
      <c r="G72" t="str">
        <f t="shared" si="1"/>
        <v>minion</v>
      </c>
    </row>
    <row r="73" spans="1:7" hidden="1" x14ac:dyDescent="0.25">
      <c r="A73" t="s">
        <v>4536</v>
      </c>
      <c r="C73" t="s">
        <v>4242</v>
      </c>
      <c r="E73" t="s">
        <v>1107</v>
      </c>
      <c r="G73" t="str">
        <f t="shared" si="1"/>
        <v>nobles</v>
      </c>
    </row>
    <row r="74" spans="1:7" hidden="1" x14ac:dyDescent="0.25">
      <c r="A74" t="s">
        <v>4536</v>
      </c>
      <c r="C74" t="s">
        <v>2763</v>
      </c>
      <c r="E74" t="s">
        <v>4741</v>
      </c>
      <c r="G74" t="str">
        <f t="shared" si="1"/>
        <v>pawn</v>
      </c>
    </row>
    <row r="75" spans="1:7" hidden="1" x14ac:dyDescent="0.25">
      <c r="A75" t="s">
        <v>4536</v>
      </c>
      <c r="E75" s="3" t="s">
        <v>2458</v>
      </c>
      <c r="G75" t="str">
        <f t="shared" si="1"/>
        <v>province2</v>
      </c>
    </row>
    <row r="76" spans="1:7" hidden="1" x14ac:dyDescent="0.25">
      <c r="A76" t="s">
        <v>4536</v>
      </c>
      <c r="C76" t="s">
        <v>2794</v>
      </c>
      <c r="E76" s="3" t="s">
        <v>2473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4536</v>
      </c>
      <c r="C77" t="s">
        <v>2758</v>
      </c>
      <c r="E77" t="s">
        <v>1146</v>
      </c>
      <c r="G77" t="str">
        <f t="shared" si="2"/>
        <v>saboteur</v>
      </c>
    </row>
    <row r="78" spans="1:7" hidden="1" x14ac:dyDescent="0.25">
      <c r="A78" t="s">
        <v>4536</v>
      </c>
      <c r="C78" t="s">
        <v>2797</v>
      </c>
      <c r="E78" t="s">
        <v>4745</v>
      </c>
      <c r="G78" t="str">
        <f t="shared" si="2"/>
        <v>scout</v>
      </c>
    </row>
    <row r="79" spans="1:7" hidden="1" x14ac:dyDescent="0.25">
      <c r="A79" t="s">
        <v>4536</v>
      </c>
      <c r="C79" t="s">
        <v>4242</v>
      </c>
      <c r="E79" t="s">
        <v>4738</v>
      </c>
      <c r="G79" t="str">
        <f t="shared" si="2"/>
        <v>secretchamber</v>
      </c>
    </row>
    <row r="80" spans="1:7" hidden="1" x14ac:dyDescent="0.25">
      <c r="A80" t="s">
        <v>4536</v>
      </c>
      <c r="C80" t="s">
        <v>2798</v>
      </c>
      <c r="E80" t="s">
        <v>4233</v>
      </c>
      <c r="G80" t="str">
        <f t="shared" si="2"/>
        <v>shantytown</v>
      </c>
    </row>
    <row r="81" spans="1:7" hidden="1" x14ac:dyDescent="0.25">
      <c r="A81" t="s">
        <v>4536</v>
      </c>
      <c r="C81" t="s">
        <v>2810</v>
      </c>
      <c r="E81" t="s">
        <v>2455</v>
      </c>
      <c r="G81" t="str">
        <f t="shared" si="2"/>
        <v>silver2</v>
      </c>
    </row>
    <row r="82" spans="1:7" hidden="1" x14ac:dyDescent="0.25">
      <c r="A82" t="s">
        <v>4536</v>
      </c>
      <c r="E82" s="3" t="s">
        <v>2455</v>
      </c>
      <c r="G82" t="str">
        <f t="shared" si="2"/>
        <v>silver2</v>
      </c>
    </row>
    <row r="83" spans="1:7" hidden="1" x14ac:dyDescent="0.25">
      <c r="A83" t="s">
        <v>4536</v>
      </c>
      <c r="C83" t="s">
        <v>2810</v>
      </c>
      <c r="E83" s="3" t="s">
        <v>2469</v>
      </c>
      <c r="G83" t="str">
        <f t="shared" si="2"/>
        <v>silver2_2nd</v>
      </c>
    </row>
    <row r="84" spans="1:7" hidden="1" x14ac:dyDescent="0.25">
      <c r="A84" t="s">
        <v>4536</v>
      </c>
      <c r="C84" t="s">
        <v>2797</v>
      </c>
      <c r="E84" t="s">
        <v>4751</v>
      </c>
      <c r="G84" t="str">
        <f t="shared" si="2"/>
        <v>steward</v>
      </c>
    </row>
    <row r="85" spans="1:7" hidden="1" x14ac:dyDescent="0.25">
      <c r="A85" t="s">
        <v>4536</v>
      </c>
      <c r="C85" t="s">
        <v>2751</v>
      </c>
      <c r="E85" t="s">
        <v>2752</v>
      </c>
      <c r="G85" t="str">
        <f t="shared" si="2"/>
        <v>swindler</v>
      </c>
    </row>
    <row r="86" spans="1:7" hidden="1" x14ac:dyDescent="0.25">
      <c r="A86" t="s">
        <v>4536</v>
      </c>
      <c r="C86" t="s">
        <v>2763</v>
      </c>
      <c r="E86" t="s">
        <v>4748</v>
      </c>
      <c r="G86" t="str">
        <f t="shared" si="2"/>
        <v>torturer</v>
      </c>
    </row>
    <row r="87" spans="1:7" hidden="1" x14ac:dyDescent="0.25">
      <c r="A87" t="s">
        <v>4536</v>
      </c>
      <c r="C87" t="s">
        <v>2794</v>
      </c>
      <c r="E87" t="s">
        <v>4744</v>
      </c>
      <c r="G87" t="str">
        <f t="shared" si="2"/>
        <v>tradingpost</v>
      </c>
    </row>
    <row r="88" spans="1:7" hidden="1" x14ac:dyDescent="0.25">
      <c r="A88" t="s">
        <v>4536</v>
      </c>
      <c r="C88" t="s">
        <v>2797</v>
      </c>
      <c r="E88" t="s">
        <v>4754</v>
      </c>
      <c r="G88" t="str">
        <f t="shared" si="2"/>
        <v>tribute</v>
      </c>
    </row>
    <row r="89" spans="1:7" hidden="1" x14ac:dyDescent="0.25">
      <c r="A89" t="s">
        <v>4536</v>
      </c>
      <c r="C89" t="s">
        <v>2797</v>
      </c>
      <c r="E89" t="s">
        <v>4753</v>
      </c>
      <c r="G89" t="str">
        <f t="shared" si="2"/>
        <v>upgrade</v>
      </c>
    </row>
    <row r="90" spans="1:7" hidden="1" x14ac:dyDescent="0.25">
      <c r="A90" t="s">
        <v>4536</v>
      </c>
      <c r="C90" t="s">
        <v>2810</v>
      </c>
      <c r="E90" t="s">
        <v>4749</v>
      </c>
      <c r="G90" t="str">
        <f t="shared" si="2"/>
        <v>wishingwell</v>
      </c>
    </row>
    <row r="91" spans="1:7" hidden="1" x14ac:dyDescent="0.25">
      <c r="A91" t="s">
        <v>4536</v>
      </c>
      <c r="E91" s="3"/>
      <c r="G91" t="str">
        <f t="shared" si="2"/>
        <v/>
      </c>
    </row>
    <row r="92" spans="1:7" hidden="1" x14ac:dyDescent="0.25">
      <c r="A92" t="s">
        <v>4538</v>
      </c>
      <c r="C92" t="s">
        <v>4241</v>
      </c>
      <c r="E92" t="s">
        <v>4062</v>
      </c>
      <c r="G92" t="str">
        <f t="shared" si="2"/>
        <v>courtier</v>
      </c>
    </row>
    <row r="93" spans="1:7" hidden="1" x14ac:dyDescent="0.25">
      <c r="A93" t="s">
        <v>4538</v>
      </c>
      <c r="C93" t="s">
        <v>2790</v>
      </c>
      <c r="E93" t="s">
        <v>4225</v>
      </c>
      <c r="G93" t="str">
        <f t="shared" si="2"/>
        <v>diplomat</v>
      </c>
    </row>
    <row r="94" spans="1:7" hidden="1" x14ac:dyDescent="0.25">
      <c r="A94" t="s">
        <v>4538</v>
      </c>
      <c r="C94" t="s">
        <v>2794</v>
      </c>
      <c r="E94" t="s">
        <v>4733</v>
      </c>
      <c r="G94" t="str">
        <f t="shared" si="2"/>
        <v>lurker</v>
      </c>
    </row>
    <row r="95" spans="1:7" hidden="1" x14ac:dyDescent="0.25">
      <c r="A95" t="s">
        <v>4538</v>
      </c>
      <c r="C95" t="s">
        <v>4242</v>
      </c>
      <c r="E95" t="s">
        <v>4735</v>
      </c>
      <c r="G95" t="str">
        <f t="shared" si="2"/>
        <v>mill</v>
      </c>
    </row>
    <row r="96" spans="1:7" hidden="1" x14ac:dyDescent="0.25">
      <c r="A96" t="s">
        <v>4538</v>
      </c>
      <c r="C96" t="s">
        <v>2768</v>
      </c>
      <c r="E96" t="s">
        <v>4739</v>
      </c>
      <c r="G96" t="str">
        <f t="shared" si="2"/>
        <v>patrol</v>
      </c>
    </row>
    <row r="97" spans="1:7" hidden="1" x14ac:dyDescent="0.25">
      <c r="A97" t="s">
        <v>4538</v>
      </c>
      <c r="C97" t="s">
        <v>4241</v>
      </c>
      <c r="E97" t="s">
        <v>4743</v>
      </c>
      <c r="G97" t="str">
        <f t="shared" si="2"/>
        <v>replace</v>
      </c>
    </row>
    <row r="98" spans="1:7" hidden="1" x14ac:dyDescent="0.25">
      <c r="A98" t="s">
        <v>4538</v>
      </c>
      <c r="C98" t="s">
        <v>4242</v>
      </c>
      <c r="E98" t="s">
        <v>4737</v>
      </c>
      <c r="G98" t="str">
        <f t="shared" si="2"/>
        <v>secretpassage</v>
      </c>
    </row>
    <row r="99" spans="1:7" hidden="1" x14ac:dyDescent="0.25">
      <c r="A99" t="s">
        <v>4538</v>
      </c>
      <c r="G99" t="str">
        <f t="shared" si="2"/>
        <v/>
      </c>
    </row>
    <row r="100" spans="1:7" hidden="1" x14ac:dyDescent="0.25">
      <c r="A100" t="s">
        <v>4539</v>
      </c>
      <c r="C100" t="s">
        <v>2750</v>
      </c>
      <c r="E100" t="s">
        <v>4244</v>
      </c>
      <c r="G100" t="str">
        <f t="shared" si="2"/>
        <v>ambassador</v>
      </c>
    </row>
    <row r="101" spans="1:7" hidden="1" x14ac:dyDescent="0.25">
      <c r="A101" t="s">
        <v>4539</v>
      </c>
      <c r="C101" t="s">
        <v>2794</v>
      </c>
      <c r="E101" t="s">
        <v>4772</v>
      </c>
      <c r="G101" t="str">
        <f t="shared" si="2"/>
        <v>bazaar</v>
      </c>
    </row>
    <row r="102" spans="1:7" hidden="1" x14ac:dyDescent="0.25">
      <c r="A102" t="s">
        <v>4539</v>
      </c>
      <c r="C102" t="s">
        <v>4242</v>
      </c>
      <c r="E102" t="s">
        <v>4780</v>
      </c>
      <c r="G102" t="str">
        <f t="shared" si="2"/>
        <v>caravan</v>
      </c>
    </row>
    <row r="103" spans="1:7" hidden="1" x14ac:dyDescent="0.25">
      <c r="A103" t="s">
        <v>4539</v>
      </c>
      <c r="C103" t="s">
        <v>2794</v>
      </c>
      <c r="E103" t="s">
        <v>4779</v>
      </c>
      <c r="G103" t="str">
        <f t="shared" si="2"/>
        <v>cutpurse</v>
      </c>
    </row>
    <row r="104" spans="1:7" hidden="1" x14ac:dyDescent="0.25">
      <c r="A104" t="s">
        <v>4539</v>
      </c>
      <c r="C104" t="s">
        <v>2768</v>
      </c>
      <c r="E104" t="s">
        <v>1035</v>
      </c>
      <c r="G104" t="str">
        <f t="shared" si="2"/>
        <v>embargo</v>
      </c>
    </row>
    <row r="105" spans="1:7" hidden="1" x14ac:dyDescent="0.25">
      <c r="A105" t="s">
        <v>4539</v>
      </c>
      <c r="C105" t="s">
        <v>2758</v>
      </c>
      <c r="E105" t="s">
        <v>4774</v>
      </c>
      <c r="G105" t="str">
        <f t="shared" si="2"/>
        <v>explorer</v>
      </c>
    </row>
    <row r="106" spans="1:7" hidden="1" x14ac:dyDescent="0.25">
      <c r="A106" t="s">
        <v>4539</v>
      </c>
      <c r="C106" t="s">
        <v>2768</v>
      </c>
      <c r="E106" t="s">
        <v>4767</v>
      </c>
      <c r="G106" t="str">
        <f t="shared" si="2"/>
        <v>fishingvillage</v>
      </c>
    </row>
    <row r="107" spans="1:7" hidden="1" x14ac:dyDescent="0.25">
      <c r="A107" t="s">
        <v>4539</v>
      </c>
      <c r="C107" t="s">
        <v>2797</v>
      </c>
      <c r="E107" t="s">
        <v>4757</v>
      </c>
      <c r="G107" t="str">
        <f t="shared" si="2"/>
        <v>ghostship</v>
      </c>
    </row>
    <row r="108" spans="1:7" hidden="1" x14ac:dyDescent="0.25">
      <c r="A108" t="s">
        <v>4539</v>
      </c>
      <c r="C108" t="s">
        <v>4241</v>
      </c>
      <c r="E108" t="s">
        <v>4762</v>
      </c>
      <c r="G108" t="str">
        <f t="shared" si="2"/>
        <v>haven</v>
      </c>
    </row>
    <row r="109" spans="1:7" hidden="1" x14ac:dyDescent="0.25">
      <c r="A109" t="s">
        <v>4539</v>
      </c>
      <c r="C109" t="s">
        <v>2763</v>
      </c>
      <c r="E109" t="s">
        <v>4768</v>
      </c>
      <c r="G109" t="str">
        <f t="shared" si="2"/>
        <v>island</v>
      </c>
    </row>
    <row r="110" spans="1:7" hidden="1" x14ac:dyDescent="0.25">
      <c r="A110" t="s">
        <v>4539</v>
      </c>
      <c r="C110" t="s">
        <v>4242</v>
      </c>
      <c r="E110" t="s">
        <v>4782</v>
      </c>
      <c r="G110" t="str">
        <f t="shared" si="2"/>
        <v>lighthouse</v>
      </c>
    </row>
    <row r="111" spans="1:7" hidden="1" x14ac:dyDescent="0.25">
      <c r="A111" t="s">
        <v>4539</v>
      </c>
      <c r="C111" t="s">
        <v>2750</v>
      </c>
      <c r="E111" t="s">
        <v>4776</v>
      </c>
      <c r="G111" t="str">
        <f t="shared" si="2"/>
        <v>lookout</v>
      </c>
    </row>
    <row r="112" spans="1:7" hidden="1" x14ac:dyDescent="0.25">
      <c r="A112" t="s">
        <v>4539</v>
      </c>
      <c r="C112" t="s">
        <v>2810</v>
      </c>
      <c r="E112" t="s">
        <v>4785</v>
      </c>
      <c r="G112" t="str">
        <f t="shared" si="2"/>
        <v>merchantship</v>
      </c>
    </row>
    <row r="113" spans="1:7" hidden="1" x14ac:dyDescent="0.25">
      <c r="A113" t="s">
        <v>4539</v>
      </c>
      <c r="C113" t="s">
        <v>2763</v>
      </c>
      <c r="E113" t="s">
        <v>4764</v>
      </c>
      <c r="G113" t="str">
        <f t="shared" si="2"/>
        <v>nativevillage</v>
      </c>
    </row>
    <row r="114" spans="1:7" hidden="1" x14ac:dyDescent="0.25">
      <c r="A114" t="s">
        <v>4539</v>
      </c>
      <c r="C114" t="s">
        <v>2798</v>
      </c>
      <c r="E114" t="s">
        <v>4765</v>
      </c>
      <c r="G114" t="str">
        <f t="shared" si="2"/>
        <v>navigator</v>
      </c>
    </row>
    <row r="115" spans="1:7" hidden="1" x14ac:dyDescent="0.25">
      <c r="A115" t="s">
        <v>4539</v>
      </c>
      <c r="C115" t="s">
        <v>4241</v>
      </c>
      <c r="E115" t="s">
        <v>5274</v>
      </c>
      <c r="G115" t="str">
        <f t="shared" si="2"/>
        <v>outpost</v>
      </c>
    </row>
    <row r="116" spans="1:7" hidden="1" x14ac:dyDescent="0.25">
      <c r="A116" t="s">
        <v>4539</v>
      </c>
      <c r="C116" t="s">
        <v>2798</v>
      </c>
      <c r="E116" t="s">
        <v>4784</v>
      </c>
      <c r="G116" t="str">
        <f t="shared" si="2"/>
        <v>pearldiver</v>
      </c>
    </row>
    <row r="117" spans="1:7" hidden="1" x14ac:dyDescent="0.25">
      <c r="A117" t="s">
        <v>4539</v>
      </c>
      <c r="C117" t="s">
        <v>2763</v>
      </c>
      <c r="E117" t="s">
        <v>4783</v>
      </c>
      <c r="G117" t="str">
        <f t="shared" si="2"/>
        <v>pirateship</v>
      </c>
    </row>
    <row r="118" spans="1:7" hidden="1" x14ac:dyDescent="0.25">
      <c r="A118" t="s">
        <v>4539</v>
      </c>
      <c r="C118" t="s">
        <v>2805</v>
      </c>
      <c r="E118" t="s">
        <v>4760</v>
      </c>
      <c r="G118" t="str">
        <f t="shared" si="2"/>
        <v>salvager</v>
      </c>
    </row>
    <row r="119" spans="1:7" hidden="1" x14ac:dyDescent="0.25">
      <c r="A119" t="s">
        <v>4539</v>
      </c>
      <c r="C119" t="s">
        <v>2755</v>
      </c>
      <c r="E119" t="s">
        <v>4763</v>
      </c>
      <c r="G119" t="str">
        <f t="shared" si="2"/>
        <v>seahag</v>
      </c>
    </row>
    <row r="120" spans="1:7" hidden="1" x14ac:dyDescent="0.25">
      <c r="A120" t="s">
        <v>4539</v>
      </c>
      <c r="C120" t="s">
        <v>2805</v>
      </c>
      <c r="E120" t="s">
        <v>4235</v>
      </c>
      <c r="G120" t="str">
        <f t="shared" si="2"/>
        <v>smugglers</v>
      </c>
    </row>
    <row r="121" spans="1:7" hidden="1" x14ac:dyDescent="0.25">
      <c r="A121" t="s">
        <v>4539</v>
      </c>
      <c r="C121" t="s">
        <v>2794</v>
      </c>
      <c r="E121" t="s">
        <v>4766</v>
      </c>
      <c r="G121" t="str">
        <f t="shared" si="2"/>
        <v>tactician</v>
      </c>
    </row>
    <row r="122" spans="1:7" hidden="1" x14ac:dyDescent="0.25">
      <c r="A122" t="s">
        <v>4539</v>
      </c>
      <c r="C122" t="s">
        <v>2797</v>
      </c>
      <c r="E122" t="s">
        <v>4773</v>
      </c>
      <c r="G122" t="str">
        <f t="shared" si="2"/>
        <v>treasuremap</v>
      </c>
    </row>
    <row r="123" spans="1:7" hidden="1" x14ac:dyDescent="0.25">
      <c r="A123" t="s">
        <v>4539</v>
      </c>
      <c r="C123" t="s">
        <v>2810</v>
      </c>
      <c r="E123" t="s">
        <v>4777</v>
      </c>
      <c r="G123" t="str">
        <f t="shared" si="2"/>
        <v>treasury</v>
      </c>
    </row>
    <row r="124" spans="1:7" hidden="1" x14ac:dyDescent="0.25">
      <c r="A124" t="s">
        <v>4539</v>
      </c>
      <c r="C124" t="s">
        <v>2778</v>
      </c>
      <c r="E124" t="s">
        <v>4781</v>
      </c>
      <c r="G124" t="str">
        <f t="shared" si="2"/>
        <v>warehouse</v>
      </c>
    </row>
    <row r="125" spans="1:7" hidden="1" x14ac:dyDescent="0.25">
      <c r="A125" t="s">
        <v>4539</v>
      </c>
      <c r="C125" s="5" t="s">
        <v>4771</v>
      </c>
      <c r="E125" t="s">
        <v>4237</v>
      </c>
      <c r="G125" t="str">
        <f t="shared" si="2"/>
        <v>wharf</v>
      </c>
    </row>
    <row r="126" spans="1:7" hidden="1" x14ac:dyDescent="0.25">
      <c r="A126" t="s">
        <v>4539</v>
      </c>
      <c r="G126" t="str">
        <f t="shared" si="2"/>
        <v/>
      </c>
    </row>
    <row r="127" spans="1:7" hidden="1" x14ac:dyDescent="0.25">
      <c r="A127" t="s">
        <v>4553</v>
      </c>
      <c r="C127" t="s">
        <v>2764</v>
      </c>
      <c r="E127" t="s">
        <v>3935</v>
      </c>
      <c r="G127" t="str">
        <f t="shared" si="2"/>
        <v>astrolabe</v>
      </c>
    </row>
    <row r="128" spans="1:7" hidden="1" x14ac:dyDescent="0.25">
      <c r="A128" t="s">
        <v>4553</v>
      </c>
      <c r="C128" t="s">
        <v>4241</v>
      </c>
      <c r="E128" t="s">
        <v>4761</v>
      </c>
      <c r="G128" t="str">
        <f t="shared" si="2"/>
        <v>blockade</v>
      </c>
    </row>
    <row r="129" spans="1:7" hidden="1" x14ac:dyDescent="0.25">
      <c r="A129" t="s">
        <v>4553</v>
      </c>
      <c r="C129" t="s">
        <v>2794</v>
      </c>
      <c r="E129" t="s">
        <v>4775</v>
      </c>
      <c r="G129" t="str">
        <f t="shared" si="2"/>
        <v>corsair</v>
      </c>
    </row>
    <row r="130" spans="1:7" hidden="1" x14ac:dyDescent="0.25">
      <c r="A130" t="s">
        <v>4553</v>
      </c>
      <c r="C130" t="s">
        <v>2764</v>
      </c>
      <c r="E130" t="s">
        <v>4758</v>
      </c>
      <c r="G130" t="str">
        <f t="shared" si="2"/>
        <v>monkey</v>
      </c>
    </row>
    <row r="131" spans="1:7" hidden="1" x14ac:dyDescent="0.25">
      <c r="A131" t="s">
        <v>4553</v>
      </c>
      <c r="C131" t="s">
        <v>4241</v>
      </c>
      <c r="E131" t="s">
        <v>3947</v>
      </c>
      <c r="G131" t="str">
        <f t="shared" si="2"/>
        <v>pirate</v>
      </c>
    </row>
    <row r="132" spans="1:7" hidden="1" x14ac:dyDescent="0.25">
      <c r="A132" t="s">
        <v>4553</v>
      </c>
      <c r="C132" t="s">
        <v>2778</v>
      </c>
      <c r="E132" t="s">
        <v>4769</v>
      </c>
      <c r="G132" t="str">
        <f t="shared" si="2"/>
        <v>sailor</v>
      </c>
    </row>
    <row r="133" spans="1:7" hidden="1" x14ac:dyDescent="0.25">
      <c r="A133" t="s">
        <v>4553</v>
      </c>
      <c r="C133" t="s">
        <v>2794</v>
      </c>
      <c r="E133" t="s">
        <v>4759</v>
      </c>
      <c r="G133" t="str">
        <f t="shared" si="2"/>
        <v>seachart</v>
      </c>
    </row>
    <row r="134" spans="1:7" hidden="1" x14ac:dyDescent="0.25">
      <c r="A134" t="s">
        <v>4553</v>
      </c>
      <c r="C134" t="s">
        <v>2778</v>
      </c>
      <c r="E134" t="s">
        <v>4778</v>
      </c>
      <c r="G134" t="str">
        <f t="shared" si="2"/>
        <v>seawitch</v>
      </c>
    </row>
    <row r="135" spans="1:7" hidden="1" x14ac:dyDescent="0.25">
      <c r="A135" t="s">
        <v>4553</v>
      </c>
      <c r="C135" t="s">
        <v>2778</v>
      </c>
      <c r="E135" t="s">
        <v>4770</v>
      </c>
      <c r="G135" t="str">
        <f t="shared" si="2"/>
        <v>tidepools</v>
      </c>
    </row>
    <row r="136" spans="1:7" hidden="1" x14ac:dyDescent="0.25">
      <c r="A136" t="s">
        <v>4553</v>
      </c>
      <c r="G136" t="str">
        <f t="shared" si="2"/>
        <v/>
      </c>
    </row>
    <row r="137" spans="1:7" hidden="1" x14ac:dyDescent="0.25">
      <c r="A137" t="s">
        <v>4540</v>
      </c>
      <c r="C137" t="s">
        <v>4243</v>
      </c>
      <c r="E137" t="s">
        <v>4832</v>
      </c>
      <c r="G137" t="str">
        <f t="shared" si="2"/>
        <v>alchemist</v>
      </c>
    </row>
    <row r="138" spans="1:7" hidden="1" x14ac:dyDescent="0.25">
      <c r="A138" t="s">
        <v>4540</v>
      </c>
      <c r="C138" t="s">
        <v>2810</v>
      </c>
      <c r="E138" t="s">
        <v>4835</v>
      </c>
      <c r="G138" t="str">
        <f t="shared" si="2"/>
        <v>apothecary</v>
      </c>
    </row>
    <row r="139" spans="1:7" hidden="1" x14ac:dyDescent="0.25">
      <c r="A139" t="s">
        <v>4540</v>
      </c>
      <c r="C139" t="s">
        <v>2794</v>
      </c>
      <c r="E139" t="s">
        <v>4837</v>
      </c>
      <c r="G139" t="str">
        <f t="shared" si="2"/>
        <v>apprentice</v>
      </c>
    </row>
    <row r="140" spans="1:7" hidden="1" x14ac:dyDescent="0.25">
      <c r="A140" t="s">
        <v>4540</v>
      </c>
      <c r="C140" t="s">
        <v>2753</v>
      </c>
      <c r="E140" t="s">
        <v>2815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4540</v>
      </c>
      <c r="C141" t="s">
        <v>2763</v>
      </c>
      <c r="E141" t="s">
        <v>4840</v>
      </c>
      <c r="G141" t="str">
        <f t="shared" si="3"/>
        <v>golem</v>
      </c>
    </row>
    <row r="142" spans="1:7" hidden="1" x14ac:dyDescent="0.25">
      <c r="A142" t="s">
        <v>4540</v>
      </c>
      <c r="C142" t="s">
        <v>2768</v>
      </c>
      <c r="E142" t="s">
        <v>4842</v>
      </c>
      <c r="G142" t="str">
        <f t="shared" si="3"/>
        <v>herbalist</v>
      </c>
    </row>
    <row r="143" spans="1:7" hidden="1" x14ac:dyDescent="0.25">
      <c r="A143" t="s">
        <v>4540</v>
      </c>
      <c r="C143" t="s">
        <v>2770</v>
      </c>
      <c r="E143" t="s">
        <v>2771</v>
      </c>
      <c r="G143" t="str">
        <f t="shared" si="3"/>
        <v>philosophersstone</v>
      </c>
    </row>
    <row r="144" spans="1:7" hidden="1" x14ac:dyDescent="0.25">
      <c r="A144" t="s">
        <v>4540</v>
      </c>
      <c r="C144" t="s">
        <v>2782</v>
      </c>
      <c r="E144" t="s">
        <v>978</v>
      </c>
      <c r="G144" t="str">
        <f t="shared" si="3"/>
        <v>possession</v>
      </c>
    </row>
    <row r="145" spans="1:7" hidden="1" x14ac:dyDescent="0.25">
      <c r="A145" t="s">
        <v>4540</v>
      </c>
      <c r="C145" t="s">
        <v>2797</v>
      </c>
      <c r="E145" t="s">
        <v>2476</v>
      </c>
      <c r="G145" t="str">
        <f t="shared" si="3"/>
        <v>potion</v>
      </c>
    </row>
    <row r="146" spans="1:7" hidden="1" x14ac:dyDescent="0.25">
      <c r="A146" t="s">
        <v>4540</v>
      </c>
      <c r="C146" t="s">
        <v>4241</v>
      </c>
      <c r="E146" t="s">
        <v>5265</v>
      </c>
      <c r="G146" t="str">
        <f t="shared" si="3"/>
        <v>potion_2nd</v>
      </c>
    </row>
    <row r="147" spans="1:7" hidden="1" x14ac:dyDescent="0.25">
      <c r="A147" t="s">
        <v>4540</v>
      </c>
      <c r="C147" t="s">
        <v>2785</v>
      </c>
      <c r="E147" t="s">
        <v>2786</v>
      </c>
      <c r="G147" t="str">
        <f t="shared" si="3"/>
        <v>scryingpool</v>
      </c>
    </row>
    <row r="148" spans="1:7" hidden="1" x14ac:dyDescent="0.25">
      <c r="A148" t="s">
        <v>4540</v>
      </c>
      <c r="C148" t="s">
        <v>4241</v>
      </c>
      <c r="E148" t="s">
        <v>4849</v>
      </c>
      <c r="G148" t="str">
        <f t="shared" si="3"/>
        <v>transmute</v>
      </c>
    </row>
    <row r="149" spans="1:7" hidden="1" x14ac:dyDescent="0.25">
      <c r="A149" t="s">
        <v>4540</v>
      </c>
      <c r="C149" t="s">
        <v>4242</v>
      </c>
      <c r="E149" t="s">
        <v>4852</v>
      </c>
      <c r="G149" t="str">
        <f t="shared" si="3"/>
        <v>university</v>
      </c>
    </row>
    <row r="150" spans="1:7" hidden="1" x14ac:dyDescent="0.25">
      <c r="A150" t="s">
        <v>4540</v>
      </c>
      <c r="C150" t="s">
        <v>2778</v>
      </c>
      <c r="E150" t="s">
        <v>4855</v>
      </c>
      <c r="G150" t="str">
        <f t="shared" si="3"/>
        <v>vineyard</v>
      </c>
    </row>
    <row r="151" spans="1:7" hidden="1" x14ac:dyDescent="0.25">
      <c r="A151" t="s">
        <v>4540</v>
      </c>
      <c r="G151" t="str">
        <f t="shared" si="3"/>
        <v/>
      </c>
    </row>
    <row r="152" spans="1:7" hidden="1" x14ac:dyDescent="0.25">
      <c r="A152" t="s">
        <v>4541</v>
      </c>
      <c r="C152" t="s">
        <v>2773</v>
      </c>
      <c r="E152" t="s">
        <v>2774</v>
      </c>
      <c r="G152" t="str">
        <f t="shared" si="3"/>
        <v>bank</v>
      </c>
    </row>
    <row r="153" spans="1:7" hidden="1" x14ac:dyDescent="0.25">
      <c r="A153" t="s">
        <v>4541</v>
      </c>
      <c r="C153" t="s">
        <v>2808</v>
      </c>
      <c r="E153" t="s">
        <v>2809</v>
      </c>
      <c r="G153" t="str">
        <f t="shared" si="3"/>
        <v>bishop</v>
      </c>
    </row>
    <row r="154" spans="1:7" hidden="1" x14ac:dyDescent="0.25">
      <c r="A154" t="s">
        <v>4541</v>
      </c>
      <c r="C154" t="s">
        <v>2792</v>
      </c>
      <c r="E154" t="s">
        <v>4228</v>
      </c>
      <c r="G154" t="str">
        <f t="shared" si="3"/>
        <v>city</v>
      </c>
    </row>
    <row r="155" spans="1:7" hidden="1" x14ac:dyDescent="0.25">
      <c r="A155" t="s">
        <v>4541</v>
      </c>
      <c r="E155" t="s">
        <v>5277</v>
      </c>
      <c r="G155" t="str">
        <f t="shared" si="3"/>
        <v>colony</v>
      </c>
    </row>
    <row r="156" spans="1:7" hidden="1" x14ac:dyDescent="0.25">
      <c r="A156" t="s">
        <v>4541</v>
      </c>
      <c r="C156" t="s">
        <v>2794</v>
      </c>
      <c r="E156" t="s">
        <v>5278</v>
      </c>
      <c r="G156" t="str">
        <f t="shared" si="3"/>
        <v>colony_2nd</v>
      </c>
    </row>
    <row r="157" spans="1:7" hidden="1" x14ac:dyDescent="0.25">
      <c r="A157" t="s">
        <v>4541</v>
      </c>
      <c r="C157" t="s">
        <v>2805</v>
      </c>
      <c r="E157" t="s">
        <v>4815</v>
      </c>
      <c r="G157" t="str">
        <f t="shared" si="3"/>
        <v>contraband</v>
      </c>
    </row>
    <row r="158" spans="1:7" hidden="1" x14ac:dyDescent="0.25">
      <c r="A158" t="s">
        <v>4541</v>
      </c>
      <c r="C158" t="s">
        <v>2797</v>
      </c>
      <c r="E158" t="s">
        <v>4816</v>
      </c>
      <c r="G158" t="str">
        <f t="shared" si="3"/>
        <v>countinghouse</v>
      </c>
    </row>
    <row r="159" spans="1:7" hidden="1" x14ac:dyDescent="0.25">
      <c r="A159" t="s">
        <v>4541</v>
      </c>
      <c r="C159" t="s">
        <v>2810</v>
      </c>
      <c r="E159" t="s">
        <v>4820</v>
      </c>
      <c r="G159" t="str">
        <f t="shared" si="3"/>
        <v>expand</v>
      </c>
    </row>
    <row r="160" spans="1:7" hidden="1" x14ac:dyDescent="0.25">
      <c r="A160" t="s">
        <v>4541</v>
      </c>
      <c r="C160" t="s">
        <v>2794</v>
      </c>
      <c r="E160" t="s">
        <v>1087</v>
      </c>
      <c r="G160" t="str">
        <f t="shared" si="3"/>
        <v>forge</v>
      </c>
    </row>
    <row r="161" spans="1:7" hidden="1" x14ac:dyDescent="0.25">
      <c r="A161" t="s">
        <v>4541</v>
      </c>
      <c r="C161" t="s">
        <v>2813</v>
      </c>
      <c r="E161" t="s">
        <v>2814</v>
      </c>
      <c r="G161" t="str">
        <f t="shared" si="3"/>
        <v>goons</v>
      </c>
    </row>
    <row r="162" spans="1:7" hidden="1" x14ac:dyDescent="0.25">
      <c r="A162" t="s">
        <v>4541</v>
      </c>
      <c r="C162" t="s">
        <v>4242</v>
      </c>
      <c r="E162" t="s">
        <v>4817</v>
      </c>
      <c r="G162" t="str">
        <f t="shared" si="3"/>
        <v>grandmarket</v>
      </c>
    </row>
    <row r="163" spans="1:7" hidden="1" x14ac:dyDescent="0.25">
      <c r="A163" t="s">
        <v>4541</v>
      </c>
      <c r="C163" t="s">
        <v>2756</v>
      </c>
      <c r="E163" t="s">
        <v>2757</v>
      </c>
      <c r="G163" t="str">
        <f t="shared" si="3"/>
        <v>hoard</v>
      </c>
    </row>
    <row r="164" spans="1:7" hidden="1" x14ac:dyDescent="0.25">
      <c r="A164" t="s">
        <v>4541</v>
      </c>
      <c r="C164" t="s">
        <v>2758</v>
      </c>
      <c r="E164" t="s">
        <v>4822</v>
      </c>
      <c r="G164" t="str">
        <f t="shared" si="3"/>
        <v>kingscourt</v>
      </c>
    </row>
    <row r="165" spans="1:7" hidden="1" x14ac:dyDescent="0.25">
      <c r="A165" t="s">
        <v>4541</v>
      </c>
      <c r="C165" t="s">
        <v>4243</v>
      </c>
      <c r="E165" t="s">
        <v>4825</v>
      </c>
      <c r="G165" t="str">
        <f t="shared" si="3"/>
        <v>loan</v>
      </c>
    </row>
    <row r="166" spans="1:7" hidden="1" x14ac:dyDescent="0.25">
      <c r="A166" t="s">
        <v>4541</v>
      </c>
      <c r="C166" t="s">
        <v>2783</v>
      </c>
      <c r="E166" t="s">
        <v>2784</v>
      </c>
      <c r="G166" t="str">
        <f t="shared" si="3"/>
        <v>mint</v>
      </c>
    </row>
    <row r="167" spans="1:7" hidden="1" x14ac:dyDescent="0.25">
      <c r="A167" t="s">
        <v>4541</v>
      </c>
      <c r="C167" t="s">
        <v>2778</v>
      </c>
      <c r="E167" t="s">
        <v>1085</v>
      </c>
      <c r="G167" t="str">
        <f t="shared" si="3"/>
        <v>monument</v>
      </c>
    </row>
    <row r="168" spans="1:7" hidden="1" x14ac:dyDescent="0.25">
      <c r="A168" t="s">
        <v>4541</v>
      </c>
      <c r="C168" t="s">
        <v>2782</v>
      </c>
      <c r="E168" t="s">
        <v>4827</v>
      </c>
      <c r="G168" t="str">
        <f t="shared" si="3"/>
        <v>mountebank</v>
      </c>
    </row>
    <row r="169" spans="1:7" hidden="1" x14ac:dyDescent="0.25">
      <c r="A169" t="s">
        <v>4541</v>
      </c>
      <c r="C169" t="s">
        <v>2777</v>
      </c>
      <c r="E169" t="s">
        <v>4823</v>
      </c>
      <c r="G169" t="str">
        <f t="shared" si="3"/>
        <v>peddler</v>
      </c>
    </row>
    <row r="170" spans="1:7" hidden="1" x14ac:dyDescent="0.25">
      <c r="A170" t="s">
        <v>4541</v>
      </c>
      <c r="E170" t="s">
        <v>4830</v>
      </c>
      <c r="G170" t="str">
        <f t="shared" si="3"/>
        <v>platinum</v>
      </c>
    </row>
    <row r="171" spans="1:7" hidden="1" x14ac:dyDescent="0.25">
      <c r="A171" t="s">
        <v>4541</v>
      </c>
      <c r="C171" t="s">
        <v>2810</v>
      </c>
      <c r="E171" t="s">
        <v>5276</v>
      </c>
      <c r="G171" t="str">
        <f t="shared" si="3"/>
        <v>platinum_2nd</v>
      </c>
    </row>
    <row r="172" spans="1:7" hidden="1" x14ac:dyDescent="0.25">
      <c r="A172" t="s">
        <v>4541</v>
      </c>
      <c r="C172" t="s">
        <v>2754</v>
      </c>
      <c r="E172" t="s">
        <v>4208</v>
      </c>
      <c r="G172" t="str">
        <f t="shared" si="3"/>
        <v>quarry</v>
      </c>
    </row>
    <row r="173" spans="1:7" hidden="1" x14ac:dyDescent="0.25">
      <c r="A173" t="s">
        <v>4541</v>
      </c>
      <c r="C173" t="s">
        <v>2805</v>
      </c>
      <c r="E173" t="s">
        <v>4824</v>
      </c>
      <c r="G173" t="str">
        <f t="shared" si="3"/>
        <v>rabble</v>
      </c>
    </row>
    <row r="174" spans="1:7" hidden="1" x14ac:dyDescent="0.25">
      <c r="A174" t="s">
        <v>4541</v>
      </c>
      <c r="C174" t="s">
        <v>2772</v>
      </c>
      <c r="E174" t="s">
        <v>4219</v>
      </c>
      <c r="G174" t="str">
        <f t="shared" si="3"/>
        <v>royalseal</v>
      </c>
    </row>
    <row r="175" spans="1:7" hidden="1" x14ac:dyDescent="0.25">
      <c r="A175" t="s">
        <v>4541</v>
      </c>
      <c r="C175" t="s">
        <v>2762</v>
      </c>
      <c r="E175" t="s">
        <v>1091</v>
      </c>
      <c r="G175" t="str">
        <f t="shared" si="3"/>
        <v>talisman</v>
      </c>
    </row>
    <row r="176" spans="1:7" hidden="1" x14ac:dyDescent="0.25">
      <c r="A176" t="s">
        <v>4541</v>
      </c>
      <c r="C176" t="s">
        <v>2768</v>
      </c>
      <c r="E176" t="s">
        <v>4826</v>
      </c>
      <c r="G176" t="str">
        <f t="shared" si="3"/>
        <v>traderoute</v>
      </c>
    </row>
    <row r="177" spans="1:7" hidden="1" x14ac:dyDescent="0.25">
      <c r="A177" t="s">
        <v>4541</v>
      </c>
      <c r="C177" t="s">
        <v>2753</v>
      </c>
      <c r="E177" t="s">
        <v>4829</v>
      </c>
      <c r="G177" t="str">
        <f t="shared" si="3"/>
        <v>vault</v>
      </c>
    </row>
    <row r="178" spans="1:7" hidden="1" x14ac:dyDescent="0.25">
      <c r="A178" t="s">
        <v>4541</v>
      </c>
      <c r="C178" t="s">
        <v>2788</v>
      </c>
      <c r="E178" t="s">
        <v>2789</v>
      </c>
      <c r="G178" t="str">
        <f t="shared" si="3"/>
        <v>venture</v>
      </c>
    </row>
    <row r="179" spans="1:7" hidden="1" x14ac:dyDescent="0.25">
      <c r="A179" t="s">
        <v>4541</v>
      </c>
      <c r="C179" t="s">
        <v>2806</v>
      </c>
      <c r="E179" t="s">
        <v>2807</v>
      </c>
      <c r="G179" t="str">
        <f t="shared" si="3"/>
        <v>watchtower</v>
      </c>
    </row>
    <row r="180" spans="1:7" hidden="1" x14ac:dyDescent="0.25">
      <c r="A180" t="s">
        <v>4541</v>
      </c>
      <c r="C180" t="s">
        <v>4241</v>
      </c>
      <c r="E180" t="s">
        <v>4828</v>
      </c>
      <c r="G180" t="str">
        <f t="shared" si="3"/>
        <v>workersvillage</v>
      </c>
    </row>
    <row r="181" spans="1:7" hidden="1" x14ac:dyDescent="0.25">
      <c r="A181" t="s">
        <v>4541</v>
      </c>
      <c r="G181" t="str">
        <f t="shared" si="3"/>
        <v/>
      </c>
    </row>
    <row r="182" spans="1:7" hidden="1" x14ac:dyDescent="0.25">
      <c r="A182" t="s">
        <v>4555</v>
      </c>
      <c r="C182" t="s">
        <v>2820</v>
      </c>
      <c r="E182" t="s">
        <v>4221</v>
      </c>
      <c r="G182" t="str">
        <f t="shared" si="3"/>
        <v>anvil</v>
      </c>
    </row>
    <row r="183" spans="1:7" hidden="1" x14ac:dyDescent="0.25">
      <c r="A183" t="s">
        <v>4555</v>
      </c>
      <c r="C183" t="s">
        <v>2768</v>
      </c>
      <c r="E183" t="s">
        <v>5288</v>
      </c>
      <c r="G183" t="str">
        <f t="shared" si="3"/>
        <v>clerk</v>
      </c>
    </row>
    <row r="184" spans="1:7" hidden="1" x14ac:dyDescent="0.25">
      <c r="A184" t="s">
        <v>4555</v>
      </c>
      <c r="C184" t="s">
        <v>2763</v>
      </c>
      <c r="E184" t="s">
        <v>1101</v>
      </c>
      <c r="G184" t="str">
        <f t="shared" si="3"/>
        <v>charlatan</v>
      </c>
    </row>
    <row r="185" spans="1:7" hidden="1" x14ac:dyDescent="0.25">
      <c r="A185" t="s">
        <v>4555</v>
      </c>
      <c r="C185" t="s">
        <v>2763</v>
      </c>
      <c r="E185" t="s">
        <v>4206</v>
      </c>
      <c r="G185" t="str">
        <f t="shared" si="3"/>
        <v>collection</v>
      </c>
    </row>
    <row r="186" spans="1:7" hidden="1" x14ac:dyDescent="0.25">
      <c r="A186" t="s">
        <v>4555</v>
      </c>
      <c r="C186" t="s">
        <v>2792</v>
      </c>
      <c r="E186" t="s">
        <v>4818</v>
      </c>
      <c r="G186" t="str">
        <f t="shared" si="3"/>
        <v>crystalball</v>
      </c>
    </row>
    <row r="187" spans="1:7" hidden="1" x14ac:dyDescent="0.25">
      <c r="A187" t="s">
        <v>4555</v>
      </c>
      <c r="C187" t="s">
        <v>2792</v>
      </c>
      <c r="E187" t="s">
        <v>4227</v>
      </c>
      <c r="G187" t="str">
        <f t="shared" si="3"/>
        <v>investment</v>
      </c>
    </row>
    <row r="188" spans="1:7" hidden="1" x14ac:dyDescent="0.25">
      <c r="A188" t="s">
        <v>4555</v>
      </c>
      <c r="C188" t="s">
        <v>2768</v>
      </c>
      <c r="E188" t="s">
        <v>4819</v>
      </c>
      <c r="G188" t="str">
        <f t="shared" si="3"/>
        <v>magnate</v>
      </c>
    </row>
    <row r="189" spans="1:7" hidden="1" x14ac:dyDescent="0.25">
      <c r="A189" t="s">
        <v>4555</v>
      </c>
      <c r="C189" t="s">
        <v>2791</v>
      </c>
      <c r="E189" t="s">
        <v>4226</v>
      </c>
      <c r="G189" t="str">
        <f t="shared" si="3"/>
        <v>tiara</v>
      </c>
    </row>
    <row r="190" spans="1:7" hidden="1" x14ac:dyDescent="0.25">
      <c r="A190" t="s">
        <v>4555</v>
      </c>
      <c r="C190" t="s">
        <v>2791</v>
      </c>
      <c r="E190" t="s">
        <v>4821</v>
      </c>
      <c r="G190" t="str">
        <f t="shared" si="3"/>
        <v>warchest</v>
      </c>
    </row>
    <row r="191" spans="1:7" hidden="1" x14ac:dyDescent="0.25">
      <c r="A191" t="s">
        <v>4555</v>
      </c>
      <c r="G191" t="str">
        <f t="shared" si="3"/>
        <v/>
      </c>
    </row>
    <row r="192" spans="1:7" hidden="1" x14ac:dyDescent="0.25">
      <c r="A192" t="s">
        <v>4542</v>
      </c>
      <c r="C192" t="s">
        <v>2810</v>
      </c>
      <c r="E192" t="s">
        <v>4854</v>
      </c>
      <c r="G192" t="str">
        <f t="shared" si="3"/>
        <v>bagofgold</v>
      </c>
    </row>
    <row r="193" spans="1:7" hidden="1" x14ac:dyDescent="0.25">
      <c r="A193" t="s">
        <v>4542</v>
      </c>
      <c r="C193" t="s">
        <v>2810</v>
      </c>
      <c r="E193" t="s">
        <v>4857</v>
      </c>
      <c r="G193" t="str">
        <f t="shared" si="3"/>
        <v>diadem</v>
      </c>
    </row>
    <row r="194" spans="1:7" hidden="1" x14ac:dyDescent="0.25">
      <c r="A194" t="s">
        <v>4542</v>
      </c>
      <c r="C194" t="s">
        <v>2820</v>
      </c>
      <c r="E194" t="s">
        <v>4843</v>
      </c>
      <c r="G194" t="str">
        <f t="shared" si="3"/>
        <v>fairgrounds</v>
      </c>
    </row>
    <row r="195" spans="1:7" hidden="1" x14ac:dyDescent="0.25">
      <c r="A195" t="s">
        <v>4542</v>
      </c>
      <c r="C195" t="s">
        <v>2819</v>
      </c>
      <c r="E195" t="s">
        <v>4216</v>
      </c>
      <c r="G195" t="str">
        <f t="shared" si="3"/>
        <v>farmingvillage</v>
      </c>
    </row>
    <row r="196" spans="1:7" hidden="1" x14ac:dyDescent="0.25">
      <c r="A196" t="s">
        <v>4542</v>
      </c>
      <c r="C196" t="s">
        <v>2790</v>
      </c>
      <c r="E196" t="s">
        <v>4859</v>
      </c>
      <c r="G196" t="str">
        <f t="shared" si="3"/>
        <v>followers</v>
      </c>
    </row>
    <row r="197" spans="1:7" hidden="1" x14ac:dyDescent="0.25">
      <c r="A197" t="s">
        <v>4542</v>
      </c>
      <c r="C197" t="s">
        <v>2803</v>
      </c>
      <c r="E197" t="s">
        <v>2804</v>
      </c>
      <c r="G197" t="str">
        <f t="shared" si="3"/>
        <v>fortuneteller</v>
      </c>
    </row>
    <row r="198" spans="1:7" hidden="1" x14ac:dyDescent="0.25">
      <c r="A198" t="s">
        <v>4542</v>
      </c>
      <c r="C198" t="s">
        <v>2787</v>
      </c>
      <c r="E198" t="s">
        <v>4224</v>
      </c>
      <c r="G198" t="str">
        <f t="shared" si="3"/>
        <v>hamlet</v>
      </c>
    </row>
    <row r="199" spans="1:7" hidden="1" x14ac:dyDescent="0.25">
      <c r="A199" t="s">
        <v>4542</v>
      </c>
      <c r="C199" t="s">
        <v>4240</v>
      </c>
      <c r="E199" t="s">
        <v>4207</v>
      </c>
      <c r="G199" t="str">
        <f t="shared" si="3"/>
        <v>harvest</v>
      </c>
    </row>
    <row r="200" spans="1:7" hidden="1" x14ac:dyDescent="0.25">
      <c r="A200" t="s">
        <v>4542</v>
      </c>
      <c r="C200" t="s">
        <v>4240</v>
      </c>
      <c r="E200" t="s">
        <v>4845</v>
      </c>
      <c r="G200" t="str">
        <f t="shared" si="3"/>
        <v>hornofplenty</v>
      </c>
    </row>
    <row r="201" spans="1:7" hidden="1" x14ac:dyDescent="0.25">
      <c r="A201" t="s">
        <v>4542</v>
      </c>
      <c r="C201" t="s">
        <v>2775</v>
      </c>
      <c r="E201" t="s">
        <v>2818</v>
      </c>
      <c r="G201" t="str">
        <f t="shared" si="3"/>
        <v>horsetraders</v>
      </c>
    </row>
    <row r="202" spans="1:7" hidden="1" x14ac:dyDescent="0.25">
      <c r="A202" t="s">
        <v>4542</v>
      </c>
      <c r="C202" t="s">
        <v>2787</v>
      </c>
      <c r="E202" t="s">
        <v>4847</v>
      </c>
      <c r="G202" t="str">
        <f t="shared" si="3"/>
        <v>huntingparty</v>
      </c>
    </row>
    <row r="203" spans="1:7" hidden="1" x14ac:dyDescent="0.25">
      <c r="A203" t="s">
        <v>4542</v>
      </c>
      <c r="C203" t="s">
        <v>2775</v>
      </c>
      <c r="E203" t="s">
        <v>4839</v>
      </c>
      <c r="G203" t="str">
        <f t="shared" si="3"/>
        <v>jester</v>
      </c>
    </row>
    <row r="204" spans="1:7" hidden="1" x14ac:dyDescent="0.25">
      <c r="A204" t="s">
        <v>4542</v>
      </c>
      <c r="C204" t="s">
        <v>2795</v>
      </c>
      <c r="E204" t="s">
        <v>2796</v>
      </c>
      <c r="G204" t="str">
        <f t="shared" si="3"/>
        <v>menagerie</v>
      </c>
    </row>
    <row r="205" spans="1:7" hidden="1" x14ac:dyDescent="0.25">
      <c r="A205" t="s">
        <v>4542</v>
      </c>
      <c r="C205" t="s">
        <v>2791</v>
      </c>
      <c r="E205" t="s">
        <v>5275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4542</v>
      </c>
      <c r="C206" t="s">
        <v>2793</v>
      </c>
      <c r="E206" t="s">
        <v>4851</v>
      </c>
      <c r="G206" t="str">
        <f t="shared" si="4"/>
        <v>remake</v>
      </c>
    </row>
    <row r="207" spans="1:7" hidden="1" x14ac:dyDescent="0.25">
      <c r="A207" t="s">
        <v>4542</v>
      </c>
      <c r="C207" t="s">
        <v>2811</v>
      </c>
      <c r="E207" t="s">
        <v>2812</v>
      </c>
      <c r="G207" t="str">
        <f t="shared" si="4"/>
        <v>tournament</v>
      </c>
    </row>
    <row r="208" spans="1:7" hidden="1" x14ac:dyDescent="0.25">
      <c r="A208" t="s">
        <v>4542</v>
      </c>
      <c r="C208" t="s">
        <v>2793</v>
      </c>
      <c r="E208" t="s">
        <v>4230</v>
      </c>
      <c r="G208" t="str">
        <f t="shared" si="4"/>
        <v>trustysteed</v>
      </c>
    </row>
    <row r="209" spans="1:7" hidden="1" x14ac:dyDescent="0.25">
      <c r="A209" t="s">
        <v>4542</v>
      </c>
      <c r="C209" t="s">
        <v>2820</v>
      </c>
      <c r="E209" t="s">
        <v>4834</v>
      </c>
      <c r="G209" t="str">
        <f t="shared" si="4"/>
        <v>youngwitch</v>
      </c>
    </row>
    <row r="210" spans="1:7" hidden="1" x14ac:dyDescent="0.25">
      <c r="A210" t="s">
        <v>4542</v>
      </c>
      <c r="G210" t="str">
        <f t="shared" si="4"/>
        <v/>
      </c>
    </row>
    <row r="211" spans="1:7" hidden="1" x14ac:dyDescent="0.25">
      <c r="A211" t="s">
        <v>4543</v>
      </c>
      <c r="C211" t="s">
        <v>2787</v>
      </c>
      <c r="E211" t="s">
        <v>4789</v>
      </c>
      <c r="G211" t="str">
        <f t="shared" si="4"/>
        <v>bordervillage</v>
      </c>
    </row>
    <row r="212" spans="1:7" hidden="1" x14ac:dyDescent="0.25">
      <c r="A212" t="s">
        <v>4543</v>
      </c>
      <c r="C212" t="s">
        <v>2805</v>
      </c>
      <c r="E212" t="s">
        <v>2165</v>
      </c>
      <c r="G212" t="str">
        <f t="shared" si="4"/>
        <v>cache</v>
      </c>
    </row>
    <row r="213" spans="1:7" hidden="1" x14ac:dyDescent="0.25">
      <c r="A213" t="s">
        <v>4543</v>
      </c>
      <c r="C213" t="s">
        <v>2793</v>
      </c>
      <c r="E213" t="s">
        <v>4804</v>
      </c>
      <c r="G213" t="str">
        <f t="shared" si="4"/>
        <v>cartographer</v>
      </c>
    </row>
    <row r="214" spans="1:7" hidden="1" x14ac:dyDescent="0.25">
      <c r="A214" t="s">
        <v>4543</v>
      </c>
      <c r="C214" t="s">
        <v>2797</v>
      </c>
      <c r="E214" t="s">
        <v>4810</v>
      </c>
      <c r="G214" t="str">
        <f t="shared" si="4"/>
        <v>crossroads</v>
      </c>
    </row>
    <row r="215" spans="1:7" hidden="1" x14ac:dyDescent="0.25">
      <c r="A215" t="s">
        <v>4543</v>
      </c>
      <c r="C215" t="s">
        <v>2792</v>
      </c>
      <c r="E215" t="s">
        <v>4811</v>
      </c>
      <c r="G215" t="str">
        <f t="shared" si="4"/>
        <v>develop</v>
      </c>
    </row>
    <row r="216" spans="1:7" hidden="1" x14ac:dyDescent="0.25">
      <c r="A216" t="s">
        <v>4543</v>
      </c>
      <c r="C216" t="s">
        <v>4240</v>
      </c>
      <c r="E216" t="s">
        <v>4812</v>
      </c>
      <c r="G216" t="str">
        <f t="shared" si="4"/>
        <v>duchess</v>
      </c>
    </row>
    <row r="217" spans="1:7" hidden="1" x14ac:dyDescent="0.25">
      <c r="A217" t="s">
        <v>4543</v>
      </c>
      <c r="C217" t="s">
        <v>2792</v>
      </c>
      <c r="E217" t="s">
        <v>4800</v>
      </c>
      <c r="G217" t="str">
        <f t="shared" si="4"/>
        <v>embassy</v>
      </c>
    </row>
    <row r="218" spans="1:7" hidden="1" x14ac:dyDescent="0.25">
      <c r="A218" t="s">
        <v>4543</v>
      </c>
      <c r="C218" t="s">
        <v>2762</v>
      </c>
      <c r="E218" t="s">
        <v>4805</v>
      </c>
      <c r="G218" t="str">
        <f t="shared" si="4"/>
        <v>farmland</v>
      </c>
    </row>
    <row r="219" spans="1:7" hidden="1" x14ac:dyDescent="0.25">
      <c r="A219" t="s">
        <v>4543</v>
      </c>
      <c r="C219" t="s">
        <v>2810</v>
      </c>
      <c r="E219" t="s">
        <v>4791</v>
      </c>
      <c r="G219" t="str">
        <f t="shared" si="4"/>
        <v>foolsgold</v>
      </c>
    </row>
    <row r="220" spans="1:7" hidden="1" x14ac:dyDescent="0.25">
      <c r="A220" t="s">
        <v>4543</v>
      </c>
      <c r="C220" t="s">
        <v>4241</v>
      </c>
      <c r="E220" t="s">
        <v>4807</v>
      </c>
      <c r="G220" t="str">
        <f t="shared" si="4"/>
        <v>haggler</v>
      </c>
    </row>
    <row r="221" spans="1:7" hidden="1" x14ac:dyDescent="0.25">
      <c r="A221" t="s">
        <v>4543</v>
      </c>
      <c r="C221" t="s">
        <v>2762</v>
      </c>
      <c r="E221" t="s">
        <v>4794</v>
      </c>
      <c r="G221" t="str">
        <f t="shared" si="4"/>
        <v>highway</v>
      </c>
    </row>
    <row r="222" spans="1:7" hidden="1" x14ac:dyDescent="0.25">
      <c r="A222" t="s">
        <v>4543</v>
      </c>
      <c r="C222" t="s">
        <v>2772</v>
      </c>
      <c r="E222" t="s">
        <v>4798</v>
      </c>
      <c r="G222" t="str">
        <f t="shared" si="4"/>
        <v>illgottengains</v>
      </c>
    </row>
    <row r="223" spans="1:7" hidden="1" x14ac:dyDescent="0.25">
      <c r="A223" t="s">
        <v>4543</v>
      </c>
      <c r="C223" t="s">
        <v>2772</v>
      </c>
      <c r="E223" t="s">
        <v>4798</v>
      </c>
      <c r="G223" t="str">
        <f t="shared" si="4"/>
        <v>illgottengains</v>
      </c>
    </row>
    <row r="224" spans="1:7" hidden="1" x14ac:dyDescent="0.25">
      <c r="A224" t="s">
        <v>4543</v>
      </c>
      <c r="C224" t="s">
        <v>4242</v>
      </c>
      <c r="E224" t="s">
        <v>4809</v>
      </c>
      <c r="G224" t="str">
        <f t="shared" si="4"/>
        <v>inn</v>
      </c>
    </row>
    <row r="225" spans="1:7" hidden="1" x14ac:dyDescent="0.25">
      <c r="A225" t="s">
        <v>4543</v>
      </c>
      <c r="C225" t="s">
        <v>2782</v>
      </c>
      <c r="E225" t="s">
        <v>4814</v>
      </c>
      <c r="G225" t="str">
        <f t="shared" si="4"/>
        <v>jackofalltrades</v>
      </c>
    </row>
    <row r="226" spans="1:7" hidden="1" x14ac:dyDescent="0.25">
      <c r="A226" t="s">
        <v>4543</v>
      </c>
      <c r="C226" t="s">
        <v>2791</v>
      </c>
      <c r="E226" t="s">
        <v>1231</v>
      </c>
      <c r="G226" t="str">
        <f t="shared" si="4"/>
        <v>mandarin</v>
      </c>
    </row>
    <row r="227" spans="1:7" hidden="1" x14ac:dyDescent="0.25">
      <c r="A227" t="s">
        <v>4543</v>
      </c>
      <c r="C227" t="s">
        <v>2777</v>
      </c>
      <c r="E227" t="s">
        <v>1218</v>
      </c>
      <c r="G227" t="str">
        <f t="shared" si="4"/>
        <v>margrave</v>
      </c>
    </row>
    <row r="228" spans="1:7" hidden="1" x14ac:dyDescent="0.25">
      <c r="A228" t="s">
        <v>4543</v>
      </c>
      <c r="C228" t="s">
        <v>2777</v>
      </c>
      <c r="E228" t="s">
        <v>4806</v>
      </c>
      <c r="G228" t="str">
        <f t="shared" si="4"/>
        <v>noblebrigand</v>
      </c>
    </row>
    <row r="229" spans="1:7" hidden="1" x14ac:dyDescent="0.25">
      <c r="A229" t="s">
        <v>4543</v>
      </c>
      <c r="C229" t="s">
        <v>2819</v>
      </c>
      <c r="E229" t="s">
        <v>4801</v>
      </c>
      <c r="G229" t="str">
        <f t="shared" si="4"/>
        <v>nomadcamp</v>
      </c>
    </row>
    <row r="230" spans="1:7" hidden="1" x14ac:dyDescent="0.25">
      <c r="A230" t="s">
        <v>4543</v>
      </c>
      <c r="C230" t="s">
        <v>4240</v>
      </c>
      <c r="E230" t="s">
        <v>1229</v>
      </c>
      <c r="G230" t="str">
        <f t="shared" si="4"/>
        <v>oasis</v>
      </c>
    </row>
    <row r="231" spans="1:7" hidden="1" x14ac:dyDescent="0.25">
      <c r="A231" t="s">
        <v>4543</v>
      </c>
      <c r="C231" t="s">
        <v>2820</v>
      </c>
      <c r="E231" t="s">
        <v>1210</v>
      </c>
      <c r="G231" t="str">
        <f t="shared" si="4"/>
        <v>oracle</v>
      </c>
    </row>
    <row r="232" spans="1:7" hidden="1" x14ac:dyDescent="0.25">
      <c r="A232" t="s">
        <v>4543</v>
      </c>
      <c r="C232" t="s">
        <v>2778</v>
      </c>
      <c r="E232" t="s">
        <v>4808</v>
      </c>
      <c r="G232" t="str">
        <f t="shared" si="4"/>
        <v>scheme</v>
      </c>
    </row>
    <row r="233" spans="1:7" hidden="1" x14ac:dyDescent="0.25">
      <c r="A233" t="s">
        <v>4543</v>
      </c>
      <c r="C233" t="s">
        <v>2794</v>
      </c>
      <c r="E233" t="s">
        <v>4796</v>
      </c>
      <c r="G233" t="str">
        <f t="shared" si="4"/>
        <v>silkroad</v>
      </c>
    </row>
    <row r="234" spans="1:7" hidden="1" x14ac:dyDescent="0.25">
      <c r="A234" t="s">
        <v>4543</v>
      </c>
      <c r="C234" t="s">
        <v>4240</v>
      </c>
      <c r="E234" t="s">
        <v>4802</v>
      </c>
      <c r="G234" t="str">
        <f t="shared" si="4"/>
        <v>spicemerchant</v>
      </c>
    </row>
    <row r="235" spans="1:7" hidden="1" x14ac:dyDescent="0.25">
      <c r="A235" t="s">
        <v>4543</v>
      </c>
      <c r="C235" t="s">
        <v>2758</v>
      </c>
      <c r="E235" t="s">
        <v>4813</v>
      </c>
      <c r="G235" t="str">
        <f t="shared" si="4"/>
        <v>stables</v>
      </c>
    </row>
    <row r="236" spans="1:7" hidden="1" x14ac:dyDescent="0.25">
      <c r="A236" t="s">
        <v>4543</v>
      </c>
      <c r="C236" t="s">
        <v>2790</v>
      </c>
      <c r="E236" t="s">
        <v>4793</v>
      </c>
      <c r="G236" t="str">
        <f t="shared" si="4"/>
        <v>trader</v>
      </c>
    </row>
    <row r="237" spans="1:7" hidden="1" x14ac:dyDescent="0.25">
      <c r="A237" t="s">
        <v>4543</v>
      </c>
      <c r="C237" t="s">
        <v>2754</v>
      </c>
      <c r="E237" t="s">
        <v>1225</v>
      </c>
      <c r="G237" t="str">
        <f t="shared" si="4"/>
        <v>tunnel</v>
      </c>
    </row>
    <row r="238" spans="1:7" hidden="1" x14ac:dyDescent="0.25">
      <c r="A238" t="s">
        <v>4543</v>
      </c>
      <c r="G238" t="str">
        <f t="shared" si="4"/>
        <v/>
      </c>
    </row>
    <row r="239" spans="1:7" hidden="1" x14ac:dyDescent="0.25">
      <c r="A239" t="s">
        <v>4557</v>
      </c>
      <c r="C239" t="s">
        <v>2778</v>
      </c>
      <c r="E239" t="s">
        <v>3983</v>
      </c>
      <c r="G239" t="str">
        <f t="shared" si="4"/>
        <v>berserker</v>
      </c>
    </row>
    <row r="240" spans="1:7" hidden="1" x14ac:dyDescent="0.25">
      <c r="A240" t="s">
        <v>4557</v>
      </c>
      <c r="C240" t="s">
        <v>2819</v>
      </c>
      <c r="E240" t="s">
        <v>4795</v>
      </c>
      <c r="G240" t="str">
        <f t="shared" si="4"/>
        <v>cauldron</v>
      </c>
    </row>
    <row r="241" spans="1:7" hidden="1" x14ac:dyDescent="0.25">
      <c r="A241" t="s">
        <v>4557</v>
      </c>
      <c r="C241" t="s">
        <v>2778</v>
      </c>
      <c r="E241" t="s">
        <v>4797</v>
      </c>
      <c r="G241" t="str">
        <f t="shared" si="4"/>
        <v>guarddog</v>
      </c>
    </row>
    <row r="242" spans="1:7" hidden="1" x14ac:dyDescent="0.25">
      <c r="A242" t="s">
        <v>4557</v>
      </c>
      <c r="C242" t="s">
        <v>4242</v>
      </c>
      <c r="E242" t="s">
        <v>4799</v>
      </c>
      <c r="G242" t="str">
        <f t="shared" si="4"/>
        <v>nomads</v>
      </c>
    </row>
    <row r="243" spans="1:7" hidden="1" x14ac:dyDescent="0.25">
      <c r="A243" t="s">
        <v>4557</v>
      </c>
      <c r="C243" t="s">
        <v>2819</v>
      </c>
      <c r="E243" t="s">
        <v>3984</v>
      </c>
      <c r="G243" t="str">
        <f t="shared" si="4"/>
        <v>souk</v>
      </c>
    </row>
    <row r="244" spans="1:7" hidden="1" x14ac:dyDescent="0.25">
      <c r="A244" t="s">
        <v>4557</v>
      </c>
      <c r="C244" t="s">
        <v>4242</v>
      </c>
      <c r="E244" t="s">
        <v>4790</v>
      </c>
      <c r="G244" t="str">
        <f t="shared" si="4"/>
        <v>trail</v>
      </c>
    </row>
    <row r="245" spans="1:7" hidden="1" x14ac:dyDescent="0.25">
      <c r="A245" t="s">
        <v>4557</v>
      </c>
      <c r="C245" t="s">
        <v>4242</v>
      </c>
      <c r="E245" t="s">
        <v>4792</v>
      </c>
      <c r="G245" t="str">
        <f t="shared" si="4"/>
        <v>weaver</v>
      </c>
    </row>
    <row r="246" spans="1:7" hidden="1" x14ac:dyDescent="0.25">
      <c r="A246" t="s">
        <v>4557</v>
      </c>
      <c r="C246" t="s">
        <v>2761</v>
      </c>
      <c r="E246" t="s">
        <v>4213</v>
      </c>
      <c r="G246" t="str">
        <f t="shared" si="4"/>
        <v>wheelwright</v>
      </c>
    </row>
    <row r="247" spans="1:7" hidden="1" x14ac:dyDescent="0.25">
      <c r="A247" t="s">
        <v>4557</v>
      </c>
      <c r="C247" t="s">
        <v>2778</v>
      </c>
      <c r="E247" t="s">
        <v>4803</v>
      </c>
      <c r="G247" t="str">
        <f t="shared" si="4"/>
        <v>witchshut</v>
      </c>
    </row>
    <row r="248" spans="1:7" hidden="1" x14ac:dyDescent="0.25">
      <c r="A248" t="s">
        <v>4557</v>
      </c>
      <c r="G248" t="str">
        <f t="shared" si="4"/>
        <v/>
      </c>
    </row>
    <row r="249" spans="1:7" hidden="1" x14ac:dyDescent="0.25">
      <c r="A249" t="s">
        <v>4544</v>
      </c>
      <c r="C249" t="s">
        <v>4241</v>
      </c>
      <c r="E249" t="s">
        <v>4890</v>
      </c>
      <c r="G249" t="str">
        <f t="shared" si="4"/>
        <v>abandonedmine</v>
      </c>
    </row>
    <row r="250" spans="1:7" hidden="1" x14ac:dyDescent="0.25">
      <c r="A250" t="s">
        <v>4544</v>
      </c>
      <c r="C250" t="s">
        <v>2797</v>
      </c>
      <c r="E250" t="s">
        <v>4871</v>
      </c>
      <c r="G250" t="str">
        <f t="shared" si="4"/>
        <v>altar</v>
      </c>
    </row>
    <row r="251" spans="1:7" hidden="1" x14ac:dyDescent="0.25">
      <c r="A251" t="s">
        <v>4544</v>
      </c>
      <c r="C251" t="s">
        <v>4242</v>
      </c>
      <c r="E251" t="s">
        <v>4860</v>
      </c>
      <c r="G251" t="str">
        <f t="shared" si="4"/>
        <v>armory</v>
      </c>
    </row>
    <row r="252" spans="1:7" hidden="1" x14ac:dyDescent="0.25">
      <c r="A252" t="s">
        <v>4544</v>
      </c>
      <c r="C252" t="s">
        <v>2805</v>
      </c>
      <c r="E252" t="s">
        <v>4885</v>
      </c>
      <c r="G252" t="str">
        <f t="shared" si="4"/>
        <v>bandofmisfits</v>
      </c>
    </row>
    <row r="253" spans="1:7" hidden="1" x14ac:dyDescent="0.25">
      <c r="A253" t="s">
        <v>4544</v>
      </c>
      <c r="C253" t="s">
        <v>2805</v>
      </c>
      <c r="E253" t="s">
        <v>4889</v>
      </c>
      <c r="G253" t="str">
        <f t="shared" si="4"/>
        <v>banditcamp</v>
      </c>
    </row>
    <row r="254" spans="1:7" hidden="1" x14ac:dyDescent="0.25">
      <c r="A254" t="s">
        <v>4544</v>
      </c>
      <c r="C254" t="s">
        <v>2819</v>
      </c>
      <c r="E254" t="s">
        <v>4873</v>
      </c>
      <c r="G254" t="str">
        <f t="shared" si="4"/>
        <v>beggar</v>
      </c>
    </row>
    <row r="255" spans="1:7" hidden="1" x14ac:dyDescent="0.25">
      <c r="A255" t="s">
        <v>4544</v>
      </c>
      <c r="C255" t="s">
        <v>4242</v>
      </c>
      <c r="E255" t="s">
        <v>4862</v>
      </c>
      <c r="G255" t="str">
        <f t="shared" si="4"/>
        <v>catacombs</v>
      </c>
    </row>
    <row r="256" spans="1:7" hidden="1" x14ac:dyDescent="0.25">
      <c r="A256" t="s">
        <v>4544</v>
      </c>
      <c r="C256" t="s">
        <v>2758</v>
      </c>
      <c r="E256" t="s">
        <v>4863</v>
      </c>
      <c r="G256" t="str">
        <f t="shared" si="4"/>
        <v>count</v>
      </c>
    </row>
    <row r="257" spans="1:7" hidden="1" x14ac:dyDescent="0.25">
      <c r="A257" t="s">
        <v>4544</v>
      </c>
      <c r="C257" t="s">
        <v>2810</v>
      </c>
      <c r="E257" t="s">
        <v>4882</v>
      </c>
      <c r="G257" t="str">
        <f t="shared" si="4"/>
        <v>counterfeit</v>
      </c>
    </row>
    <row r="258" spans="1:7" hidden="1" x14ac:dyDescent="0.25">
      <c r="A258" t="s">
        <v>4544</v>
      </c>
      <c r="C258" t="s">
        <v>2772</v>
      </c>
      <c r="E258" t="s">
        <v>4883</v>
      </c>
      <c r="G258" t="str">
        <f t="shared" si="4"/>
        <v>cultist</v>
      </c>
    </row>
    <row r="259" spans="1:7" hidden="1" x14ac:dyDescent="0.25">
      <c r="A259" t="s">
        <v>4544</v>
      </c>
      <c r="C259" t="s">
        <v>2790</v>
      </c>
      <c r="E259" t="s">
        <v>2042</v>
      </c>
      <c r="G259" t="str">
        <f t="shared" si="4"/>
        <v>dameanna</v>
      </c>
    </row>
    <row r="260" spans="1:7" hidden="1" x14ac:dyDescent="0.25">
      <c r="A260" t="s">
        <v>4544</v>
      </c>
      <c r="C260" t="s">
        <v>2791</v>
      </c>
      <c r="E260" t="s">
        <v>2043</v>
      </c>
      <c r="G260" t="str">
        <f t="shared" si="4"/>
        <v>damejosephine</v>
      </c>
    </row>
    <row r="261" spans="1:7" hidden="1" x14ac:dyDescent="0.25">
      <c r="A261" t="s">
        <v>4544</v>
      </c>
      <c r="C261" t="s">
        <v>2791</v>
      </c>
      <c r="E261" t="s">
        <v>2044</v>
      </c>
      <c r="G261" t="str">
        <f t="shared" si="4"/>
        <v>damemolly</v>
      </c>
    </row>
    <row r="262" spans="1:7" hidden="1" x14ac:dyDescent="0.25">
      <c r="A262" t="s">
        <v>4544</v>
      </c>
      <c r="C262" t="s">
        <v>4240</v>
      </c>
      <c r="E262" t="s">
        <v>2045</v>
      </c>
      <c r="G262" t="str">
        <f t="shared" si="4"/>
        <v>damenatalie</v>
      </c>
    </row>
    <row r="263" spans="1:7" hidden="1" x14ac:dyDescent="0.25">
      <c r="A263" t="s">
        <v>4544</v>
      </c>
      <c r="C263" t="s">
        <v>2820</v>
      </c>
      <c r="E263" t="s">
        <v>2046</v>
      </c>
      <c r="G263" t="str">
        <f t="shared" si="4"/>
        <v>damesylvia</v>
      </c>
    </row>
    <row r="264" spans="1:7" hidden="1" x14ac:dyDescent="0.25">
      <c r="A264" t="s">
        <v>4544</v>
      </c>
      <c r="C264" t="s">
        <v>2792</v>
      </c>
      <c r="E264" t="s">
        <v>4875</v>
      </c>
      <c r="G264" t="str">
        <f t="shared" si="4"/>
        <v>deathcart</v>
      </c>
    </row>
    <row r="265" spans="1:7" hidden="1" x14ac:dyDescent="0.25">
      <c r="A265" t="s">
        <v>4544</v>
      </c>
      <c r="C265" t="s">
        <v>2797</v>
      </c>
      <c r="E265" t="s">
        <v>4887</v>
      </c>
      <c r="G265" t="str">
        <f t="shared" si="4"/>
        <v>feodum</v>
      </c>
    </row>
    <row r="266" spans="1:7" hidden="1" x14ac:dyDescent="0.25">
      <c r="A266" t="s">
        <v>4544</v>
      </c>
      <c r="C266" t="s">
        <v>2762</v>
      </c>
      <c r="E266" t="s">
        <v>4870</v>
      </c>
      <c r="G266" t="str">
        <f t="shared" si="4"/>
        <v>forager</v>
      </c>
    </row>
    <row r="267" spans="1:7" hidden="1" x14ac:dyDescent="0.25">
      <c r="A267" t="s">
        <v>4544</v>
      </c>
      <c r="C267" t="s">
        <v>2792</v>
      </c>
      <c r="E267" t="s">
        <v>4865</v>
      </c>
      <c r="G267" t="str">
        <f t="shared" si="4"/>
        <v>fortress</v>
      </c>
    </row>
    <row r="268" spans="1:7" hidden="1" x14ac:dyDescent="0.25">
      <c r="A268" t="s">
        <v>4544</v>
      </c>
      <c r="C268" t="s">
        <v>2778</v>
      </c>
      <c r="E268" t="s">
        <v>4881</v>
      </c>
      <c r="G268" t="str">
        <f t="shared" si="4"/>
        <v>graverobber</v>
      </c>
    </row>
    <row r="269" spans="1:7" hidden="1" x14ac:dyDescent="0.25">
      <c r="A269" t="s">
        <v>4544</v>
      </c>
      <c r="C269" t="s">
        <v>4241</v>
      </c>
      <c r="E269" t="s">
        <v>4877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4544</v>
      </c>
      <c r="C270" t="s">
        <v>2762</v>
      </c>
      <c r="E270" t="s">
        <v>4897</v>
      </c>
      <c r="G270" t="str">
        <f t="shared" si="5"/>
        <v>hovel</v>
      </c>
    </row>
    <row r="271" spans="1:7" hidden="1" x14ac:dyDescent="0.25">
      <c r="A271" t="s">
        <v>4544</v>
      </c>
      <c r="C271" t="s">
        <v>4243</v>
      </c>
      <c r="E271" t="s">
        <v>4880</v>
      </c>
      <c r="G271" t="str">
        <f t="shared" si="5"/>
        <v>huntinggrounds</v>
      </c>
    </row>
    <row r="272" spans="1:7" hidden="1" x14ac:dyDescent="0.25">
      <c r="A272" t="s">
        <v>4544</v>
      </c>
      <c r="C272" t="s">
        <v>2758</v>
      </c>
      <c r="E272" t="s">
        <v>4876</v>
      </c>
      <c r="G272" t="str">
        <f t="shared" si="5"/>
        <v>ironmonger</v>
      </c>
    </row>
    <row r="273" spans="1:7" hidden="1" x14ac:dyDescent="0.25">
      <c r="A273" t="s">
        <v>4544</v>
      </c>
      <c r="C273" t="s">
        <v>2787</v>
      </c>
      <c r="E273" t="s">
        <v>4886</v>
      </c>
      <c r="G273" t="str">
        <f t="shared" si="5"/>
        <v>junkdealer</v>
      </c>
    </row>
    <row r="274" spans="1:7" hidden="1" x14ac:dyDescent="0.25">
      <c r="A274" t="s">
        <v>4544</v>
      </c>
      <c r="C274" t="s">
        <v>2797</v>
      </c>
      <c r="E274" t="s">
        <v>4864</v>
      </c>
      <c r="G274" t="str">
        <f t="shared" si="5"/>
        <v>knights</v>
      </c>
    </row>
    <row r="275" spans="1:7" hidden="1" x14ac:dyDescent="0.25">
      <c r="A275" t="s">
        <v>4544</v>
      </c>
      <c r="C275" t="s">
        <v>4241</v>
      </c>
      <c r="E275" t="s">
        <v>4894</v>
      </c>
      <c r="G275" t="str">
        <f t="shared" si="5"/>
        <v>madman</v>
      </c>
    </row>
    <row r="276" spans="1:7" hidden="1" x14ac:dyDescent="0.25">
      <c r="A276" t="s">
        <v>4544</v>
      </c>
      <c r="C276" t="s">
        <v>2763</v>
      </c>
      <c r="E276" t="s">
        <v>4884</v>
      </c>
      <c r="G276" t="str">
        <f t="shared" si="5"/>
        <v>marauder</v>
      </c>
    </row>
    <row r="277" spans="1:7" hidden="1" x14ac:dyDescent="0.25">
      <c r="A277" t="s">
        <v>4544</v>
      </c>
      <c r="C277" t="s">
        <v>2790</v>
      </c>
      <c r="E277" t="s">
        <v>4867</v>
      </c>
      <c r="G277" t="str">
        <f t="shared" si="5"/>
        <v>marketsquare</v>
      </c>
    </row>
    <row r="278" spans="1:7" hidden="1" x14ac:dyDescent="0.25">
      <c r="A278" t="s">
        <v>4544</v>
      </c>
      <c r="C278" t="s">
        <v>2794</v>
      </c>
      <c r="E278" t="s">
        <v>4895</v>
      </c>
      <c r="G278" t="str">
        <f t="shared" si="5"/>
        <v>mercenary</v>
      </c>
    </row>
    <row r="279" spans="1:7" hidden="1" x14ac:dyDescent="0.25">
      <c r="A279" t="s">
        <v>4544</v>
      </c>
      <c r="C279" t="s">
        <v>4240</v>
      </c>
      <c r="E279" t="s">
        <v>4878</v>
      </c>
      <c r="G279" t="str">
        <f t="shared" si="5"/>
        <v>mystic</v>
      </c>
    </row>
    <row r="280" spans="1:7" hidden="1" x14ac:dyDescent="0.25">
      <c r="A280" t="s">
        <v>4544</v>
      </c>
      <c r="C280" t="s">
        <v>2754</v>
      </c>
      <c r="E280" t="s">
        <v>4898</v>
      </c>
      <c r="G280" t="str">
        <f t="shared" si="5"/>
        <v>necropolis</v>
      </c>
    </row>
    <row r="281" spans="1:7" hidden="1" x14ac:dyDescent="0.25">
      <c r="A281" t="s">
        <v>4544</v>
      </c>
      <c r="C281" t="s">
        <v>2794</v>
      </c>
      <c r="E281" t="s">
        <v>4899</v>
      </c>
      <c r="G281" t="str">
        <f t="shared" si="5"/>
        <v>overgrownestate</v>
      </c>
    </row>
    <row r="282" spans="1:7" hidden="1" x14ac:dyDescent="0.25">
      <c r="A282" t="s">
        <v>4544</v>
      </c>
      <c r="C282" t="s">
        <v>4241</v>
      </c>
      <c r="E282" t="s">
        <v>1425</v>
      </c>
      <c r="G282" t="str">
        <f t="shared" si="5"/>
        <v>pillage</v>
      </c>
    </row>
    <row r="283" spans="1:7" hidden="1" x14ac:dyDescent="0.25">
      <c r="A283" t="s">
        <v>4544</v>
      </c>
      <c r="C283" t="s">
        <v>2820</v>
      </c>
      <c r="E283" t="s">
        <v>4874</v>
      </c>
      <c r="G283" t="str">
        <f t="shared" si="5"/>
        <v>poorhouse</v>
      </c>
    </row>
    <row r="284" spans="1:7" hidden="1" x14ac:dyDescent="0.25">
      <c r="A284" t="s">
        <v>4544</v>
      </c>
      <c r="C284" t="s">
        <v>2753</v>
      </c>
      <c r="E284" t="s">
        <v>1429</v>
      </c>
      <c r="G284" t="str">
        <f t="shared" si="5"/>
        <v>procession</v>
      </c>
    </row>
    <row r="285" spans="1:7" hidden="1" x14ac:dyDescent="0.25">
      <c r="A285" t="s">
        <v>4544</v>
      </c>
      <c r="C285" t="s">
        <v>2769</v>
      </c>
      <c r="E285" t="s">
        <v>1430</v>
      </c>
      <c r="G285" t="str">
        <f t="shared" si="5"/>
        <v>rats</v>
      </c>
    </row>
    <row r="286" spans="1:7" hidden="1" x14ac:dyDescent="0.25">
      <c r="A286" t="s">
        <v>4544</v>
      </c>
      <c r="C286" t="s">
        <v>2787</v>
      </c>
      <c r="E286" t="s">
        <v>4888</v>
      </c>
      <c r="G286" t="str">
        <f t="shared" si="5"/>
        <v>rebuild</v>
      </c>
    </row>
    <row r="287" spans="1:7" hidden="1" x14ac:dyDescent="0.25">
      <c r="A287" t="s">
        <v>4544</v>
      </c>
      <c r="C287" t="s">
        <v>2776</v>
      </c>
      <c r="E287" t="s">
        <v>4220</v>
      </c>
      <c r="G287" t="str">
        <f t="shared" si="5"/>
        <v>rogue</v>
      </c>
    </row>
    <row r="288" spans="1:7" hidden="1" x14ac:dyDescent="0.25">
      <c r="A288" t="s">
        <v>4544</v>
      </c>
      <c r="C288" t="s">
        <v>2768</v>
      </c>
      <c r="E288" t="s">
        <v>4891</v>
      </c>
      <c r="G288" t="str">
        <f t="shared" si="5"/>
        <v>ruinedlibrary</v>
      </c>
    </row>
    <row r="289" spans="1:7" hidden="1" x14ac:dyDescent="0.25">
      <c r="A289" t="s">
        <v>4544</v>
      </c>
      <c r="C289" t="s">
        <v>4242</v>
      </c>
      <c r="E289" t="s">
        <v>4892</v>
      </c>
      <c r="G289" t="str">
        <f t="shared" si="5"/>
        <v>ruinedmarket</v>
      </c>
    </row>
    <row r="290" spans="1:7" hidden="1" x14ac:dyDescent="0.25">
      <c r="A290" t="s">
        <v>4544</v>
      </c>
      <c r="C290" t="s">
        <v>2760</v>
      </c>
      <c r="E290" t="s">
        <v>2817</v>
      </c>
      <c r="G290" t="str">
        <f t="shared" si="5"/>
        <v>ruinedvillage</v>
      </c>
    </row>
    <row r="291" spans="1:7" hidden="1" x14ac:dyDescent="0.25">
      <c r="A291" t="s">
        <v>4544</v>
      </c>
      <c r="C291" t="s">
        <v>2768</v>
      </c>
      <c r="E291" t="s">
        <v>1431</v>
      </c>
      <c r="G291" t="str">
        <f t="shared" si="5"/>
        <v>sage</v>
      </c>
    </row>
    <row r="292" spans="1:7" hidden="1" x14ac:dyDescent="0.25">
      <c r="A292" t="s">
        <v>4544</v>
      </c>
      <c r="C292" t="s">
        <v>2763</v>
      </c>
      <c r="E292" t="s">
        <v>4866</v>
      </c>
      <c r="G292" t="str">
        <f t="shared" si="5"/>
        <v>scavenger</v>
      </c>
    </row>
    <row r="293" spans="1:7" hidden="1" x14ac:dyDescent="0.25">
      <c r="A293" t="s">
        <v>4544</v>
      </c>
      <c r="C293" t="s">
        <v>2777</v>
      </c>
      <c r="E293" t="s">
        <v>2047</v>
      </c>
      <c r="G293" t="str">
        <f t="shared" si="5"/>
        <v>sirbailey</v>
      </c>
    </row>
    <row r="294" spans="1:7" hidden="1" x14ac:dyDescent="0.25">
      <c r="A294" t="s">
        <v>4544</v>
      </c>
      <c r="C294" t="s">
        <v>2792</v>
      </c>
      <c r="E294" t="s">
        <v>2048</v>
      </c>
      <c r="G294" t="str">
        <f t="shared" si="5"/>
        <v>sirdestry</v>
      </c>
    </row>
    <row r="295" spans="1:7" hidden="1" x14ac:dyDescent="0.25">
      <c r="A295" t="s">
        <v>4544</v>
      </c>
      <c r="C295" t="s">
        <v>2778</v>
      </c>
      <c r="E295" t="s">
        <v>2049</v>
      </c>
      <c r="G295" t="str">
        <f t="shared" si="5"/>
        <v>sirmartin</v>
      </c>
    </row>
    <row r="296" spans="1:7" hidden="1" x14ac:dyDescent="0.25">
      <c r="A296" t="s">
        <v>4544</v>
      </c>
      <c r="C296" t="s">
        <v>2792</v>
      </c>
      <c r="E296" t="s">
        <v>2050</v>
      </c>
      <c r="G296" t="str">
        <f t="shared" si="5"/>
        <v>sirmichael</v>
      </c>
    </row>
    <row r="297" spans="1:7" hidden="1" x14ac:dyDescent="0.25">
      <c r="A297" t="s">
        <v>4544</v>
      </c>
      <c r="C297" t="s">
        <v>2819</v>
      </c>
      <c r="E297" t="s">
        <v>2051</v>
      </c>
      <c r="G297" t="str">
        <f t="shared" si="5"/>
        <v>sirvander</v>
      </c>
    </row>
    <row r="298" spans="1:7" hidden="1" x14ac:dyDescent="0.25">
      <c r="A298" t="s">
        <v>4544</v>
      </c>
      <c r="C298" t="s">
        <v>2810</v>
      </c>
      <c r="E298" t="s">
        <v>4896</v>
      </c>
      <c r="G298" t="str">
        <f t="shared" si="5"/>
        <v>spoils</v>
      </c>
    </row>
    <row r="299" spans="1:7" hidden="1" x14ac:dyDescent="0.25">
      <c r="A299" t="s">
        <v>4544</v>
      </c>
      <c r="C299" t="s">
        <v>2768</v>
      </c>
      <c r="E299" t="s">
        <v>4872</v>
      </c>
      <c r="G299" t="str">
        <f t="shared" si="5"/>
        <v>squire</v>
      </c>
    </row>
    <row r="300" spans="1:7" hidden="1" x14ac:dyDescent="0.25">
      <c r="A300" t="s">
        <v>4544</v>
      </c>
      <c r="C300" t="s">
        <v>2753</v>
      </c>
      <c r="E300" t="s">
        <v>4879</v>
      </c>
      <c r="G300" t="str">
        <f t="shared" si="5"/>
        <v>storeroom</v>
      </c>
    </row>
    <row r="301" spans="1:7" hidden="1" x14ac:dyDescent="0.25">
      <c r="A301" t="s">
        <v>4544</v>
      </c>
      <c r="C301" t="s">
        <v>2753</v>
      </c>
      <c r="E301" t="s">
        <v>4893</v>
      </c>
      <c r="G301" t="str">
        <f t="shared" si="5"/>
        <v>survivors</v>
      </c>
    </row>
    <row r="302" spans="1:7" hidden="1" x14ac:dyDescent="0.25">
      <c r="A302" t="s">
        <v>4544</v>
      </c>
      <c r="C302" t="s">
        <v>2794</v>
      </c>
      <c r="E302" t="s">
        <v>4868</v>
      </c>
      <c r="G302" t="str">
        <f t="shared" si="5"/>
        <v>urchin</v>
      </c>
    </row>
    <row r="303" spans="1:7" hidden="1" x14ac:dyDescent="0.25">
      <c r="A303" t="s">
        <v>4544</v>
      </c>
      <c r="C303" t="s">
        <v>2777</v>
      </c>
      <c r="E303" t="s">
        <v>4861</v>
      </c>
      <c r="G303" t="str">
        <f t="shared" si="5"/>
        <v>vagrant</v>
      </c>
    </row>
    <row r="304" spans="1:7" hidden="1" x14ac:dyDescent="0.25">
      <c r="A304" t="s">
        <v>4544</v>
      </c>
      <c r="C304" t="s">
        <v>2765</v>
      </c>
      <c r="E304" t="s">
        <v>2766</v>
      </c>
      <c r="G304" t="str">
        <f t="shared" si="5"/>
        <v>wanderingminstrel</v>
      </c>
    </row>
    <row r="305" spans="1:7" hidden="1" x14ac:dyDescent="0.25">
      <c r="A305" t="s">
        <v>4544</v>
      </c>
      <c r="G305" t="str">
        <f t="shared" si="5"/>
        <v/>
      </c>
    </row>
    <row r="306" spans="1:7" hidden="1" x14ac:dyDescent="0.25">
      <c r="A306" t="s">
        <v>4545</v>
      </c>
      <c r="C306" t="s">
        <v>4240</v>
      </c>
      <c r="E306" t="s">
        <v>4831</v>
      </c>
      <c r="G306" t="str">
        <f t="shared" si="5"/>
        <v>advisor</v>
      </c>
    </row>
    <row r="307" spans="1:7" hidden="1" x14ac:dyDescent="0.25">
      <c r="A307" t="s">
        <v>4545</v>
      </c>
      <c r="C307" t="s">
        <v>2791</v>
      </c>
      <c r="E307" t="s">
        <v>4833</v>
      </c>
      <c r="G307" t="str">
        <f t="shared" si="5"/>
        <v>baker</v>
      </c>
    </row>
    <row r="308" spans="1:7" hidden="1" x14ac:dyDescent="0.25">
      <c r="A308" t="s">
        <v>4545</v>
      </c>
      <c r="C308" t="s">
        <v>2791</v>
      </c>
      <c r="E308" t="s">
        <v>4836</v>
      </c>
      <c r="G308" t="str">
        <f t="shared" si="5"/>
        <v>butcher</v>
      </c>
    </row>
    <row r="309" spans="1:7" hidden="1" x14ac:dyDescent="0.25">
      <c r="A309" t="s">
        <v>4545</v>
      </c>
      <c r="C309" t="s">
        <v>2779</v>
      </c>
      <c r="E309" t="s">
        <v>4239</v>
      </c>
      <c r="G309" t="str">
        <f t="shared" si="5"/>
        <v>candlestickmaker</v>
      </c>
    </row>
    <row r="310" spans="1:7" hidden="1" x14ac:dyDescent="0.25">
      <c r="A310" t="s">
        <v>4545</v>
      </c>
      <c r="C310" t="s">
        <v>2790</v>
      </c>
      <c r="E310" t="s">
        <v>4838</v>
      </c>
      <c r="G310" t="str">
        <f t="shared" si="5"/>
        <v>doctor</v>
      </c>
    </row>
    <row r="311" spans="1:7" hidden="1" x14ac:dyDescent="0.25">
      <c r="A311" t="s">
        <v>4545</v>
      </c>
      <c r="C311" t="s">
        <v>2820</v>
      </c>
      <c r="E311" t="s">
        <v>4841</v>
      </c>
      <c r="G311" t="str">
        <f t="shared" si="5"/>
        <v>herald</v>
      </c>
    </row>
    <row r="312" spans="1:7" hidden="1" x14ac:dyDescent="0.25">
      <c r="A312" t="s">
        <v>4545</v>
      </c>
      <c r="C312" t="s">
        <v>2787</v>
      </c>
      <c r="E312" t="s">
        <v>4844</v>
      </c>
      <c r="G312" t="str">
        <f t="shared" si="5"/>
        <v>journeyman</v>
      </c>
    </row>
    <row r="313" spans="1:7" hidden="1" x14ac:dyDescent="0.25">
      <c r="A313" t="s">
        <v>4545</v>
      </c>
      <c r="C313" t="s">
        <v>2779</v>
      </c>
      <c r="E313" t="s">
        <v>4846</v>
      </c>
      <c r="G313" t="str">
        <f t="shared" si="5"/>
        <v>masterpiece</v>
      </c>
    </row>
    <row r="314" spans="1:7" hidden="1" x14ac:dyDescent="0.25">
      <c r="A314" t="s">
        <v>4545</v>
      </c>
      <c r="C314" t="s">
        <v>2762</v>
      </c>
      <c r="E314" t="s">
        <v>4848</v>
      </c>
      <c r="G314" t="str">
        <f t="shared" si="5"/>
        <v>merchantguild</v>
      </c>
    </row>
    <row r="315" spans="1:7" hidden="1" x14ac:dyDescent="0.25">
      <c r="A315" t="s">
        <v>4545</v>
      </c>
      <c r="C315" t="s">
        <v>2810</v>
      </c>
      <c r="E315" t="s">
        <v>4850</v>
      </c>
      <c r="G315" t="str">
        <f t="shared" si="5"/>
        <v>plaza</v>
      </c>
    </row>
    <row r="316" spans="1:7" hidden="1" x14ac:dyDescent="0.25">
      <c r="A316" t="s">
        <v>4545</v>
      </c>
      <c r="C316" t="s">
        <v>4240</v>
      </c>
      <c r="E316" t="s">
        <v>4853</v>
      </c>
      <c r="G316" t="str">
        <f t="shared" si="5"/>
        <v>soothsayer</v>
      </c>
    </row>
    <row r="317" spans="1:7" hidden="1" x14ac:dyDescent="0.25">
      <c r="A317" t="s">
        <v>4545</v>
      </c>
      <c r="C317" t="s">
        <v>2790</v>
      </c>
      <c r="E317" t="s">
        <v>4856</v>
      </c>
      <c r="G317" t="str">
        <f t="shared" si="5"/>
        <v>stonemason</v>
      </c>
    </row>
    <row r="318" spans="1:7" hidden="1" x14ac:dyDescent="0.25">
      <c r="A318" t="s">
        <v>4545</v>
      </c>
      <c r="C318" t="s">
        <v>2820</v>
      </c>
      <c r="E318" t="s">
        <v>4858</v>
      </c>
      <c r="G318" t="str">
        <f t="shared" si="5"/>
        <v>taxman</v>
      </c>
    </row>
    <row r="319" spans="1:7" hidden="1" x14ac:dyDescent="0.25">
      <c r="A319" t="s">
        <v>4545</v>
      </c>
      <c r="G319" t="str">
        <f t="shared" si="5"/>
        <v/>
      </c>
    </row>
    <row r="320" spans="1:7" hidden="1" x14ac:dyDescent="0.25">
      <c r="A320" t="s">
        <v>4559</v>
      </c>
      <c r="C320" t="s">
        <v>4241</v>
      </c>
      <c r="E320" t="s">
        <v>4580</v>
      </c>
      <c r="G320" t="str">
        <f t="shared" si="5"/>
        <v>carnival</v>
      </c>
    </row>
    <row r="321" spans="1:7" hidden="1" x14ac:dyDescent="0.25">
      <c r="A321" t="s">
        <v>4559</v>
      </c>
      <c r="C321" t="s">
        <v>4602</v>
      </c>
      <c r="E321" t="s">
        <v>4583</v>
      </c>
      <c r="G321" t="str">
        <f t="shared" si="5"/>
        <v>coronet</v>
      </c>
    </row>
    <row r="322" spans="1:7" hidden="1" x14ac:dyDescent="0.25">
      <c r="A322" t="s">
        <v>4559</v>
      </c>
      <c r="C322" t="s">
        <v>2794</v>
      </c>
      <c r="E322" t="s">
        <v>4584</v>
      </c>
      <c r="G322" t="str">
        <f t="shared" si="5"/>
        <v>courser</v>
      </c>
    </row>
    <row r="323" spans="1:7" hidden="1" x14ac:dyDescent="0.25">
      <c r="A323" t="s">
        <v>4559</v>
      </c>
      <c r="C323" t="s">
        <v>2767</v>
      </c>
      <c r="E323" t="s">
        <v>4869</v>
      </c>
      <c r="G323" t="str">
        <f t="shared" si="5"/>
        <v>demesne</v>
      </c>
    </row>
    <row r="324" spans="1:7" hidden="1" x14ac:dyDescent="0.25">
      <c r="A324" t="s">
        <v>4559</v>
      </c>
      <c r="C324" t="s">
        <v>2819</v>
      </c>
      <c r="E324" t="s">
        <v>4579</v>
      </c>
      <c r="G324" t="str">
        <f t="shared" si="5"/>
        <v>farmhands</v>
      </c>
    </row>
    <row r="325" spans="1:7" hidden="1" x14ac:dyDescent="0.25">
      <c r="A325" t="s">
        <v>4559</v>
      </c>
      <c r="C325" t="s">
        <v>4241</v>
      </c>
      <c r="E325" t="s">
        <v>4576</v>
      </c>
      <c r="G325" t="str">
        <f t="shared" si="5"/>
        <v>farrier</v>
      </c>
    </row>
    <row r="326" spans="1:7" hidden="1" x14ac:dyDescent="0.25">
      <c r="A326" t="s">
        <v>4559</v>
      </c>
      <c r="C326" t="s">
        <v>2820</v>
      </c>
      <c r="E326" t="s">
        <v>4581</v>
      </c>
      <c r="G326" t="str">
        <f t="shared" si="5"/>
        <v>ferryman</v>
      </c>
    </row>
    <row r="327" spans="1:7" hidden="1" x14ac:dyDescent="0.25">
      <c r="A327" t="s">
        <v>4559</v>
      </c>
      <c r="C327" t="s">
        <v>2820</v>
      </c>
      <c r="E327" t="s">
        <v>4683</v>
      </c>
      <c r="G327" t="str">
        <f t="shared" si="5"/>
        <v>footpad</v>
      </c>
    </row>
    <row r="328" spans="1:7" hidden="1" x14ac:dyDescent="0.25">
      <c r="A328" t="s">
        <v>4559</v>
      </c>
      <c r="C328" t="s">
        <v>2794</v>
      </c>
      <c r="E328" t="s">
        <v>4585</v>
      </c>
      <c r="G328" t="str">
        <f t="shared" si="5"/>
        <v>housecarl</v>
      </c>
    </row>
    <row r="329" spans="1:7" hidden="1" x14ac:dyDescent="0.25">
      <c r="A329" t="s">
        <v>4559</v>
      </c>
      <c r="C329" t="s">
        <v>4602</v>
      </c>
      <c r="E329" t="s">
        <v>4586</v>
      </c>
      <c r="G329" t="str">
        <f t="shared" si="5"/>
        <v>hugeturnip</v>
      </c>
    </row>
    <row r="330" spans="1:7" hidden="1" x14ac:dyDescent="0.25">
      <c r="A330" t="s">
        <v>4559</v>
      </c>
      <c r="C330" t="s">
        <v>4241</v>
      </c>
      <c r="E330" t="s">
        <v>4578</v>
      </c>
      <c r="G330" t="str">
        <f t="shared" si="5"/>
        <v>infirmary</v>
      </c>
    </row>
    <row r="331" spans="1:7" hidden="1" x14ac:dyDescent="0.25">
      <c r="A331" t="s">
        <v>4559</v>
      </c>
      <c r="C331" t="s">
        <v>4601</v>
      </c>
      <c r="E331" t="s">
        <v>4582</v>
      </c>
      <c r="G331" t="str">
        <f t="shared" si="5"/>
        <v>joust</v>
      </c>
    </row>
    <row r="332" spans="1:7" hidden="1" x14ac:dyDescent="0.25">
      <c r="A332" t="s">
        <v>4559</v>
      </c>
      <c r="C332" t="s">
        <v>2778</v>
      </c>
      <c r="E332" t="s">
        <v>4706</v>
      </c>
      <c r="G332" t="str">
        <f t="shared" si="5"/>
        <v>renown</v>
      </c>
    </row>
    <row r="333" spans="1:7" hidden="1" x14ac:dyDescent="0.25">
      <c r="A333" t="s">
        <v>4559</v>
      </c>
      <c r="C333" t="s">
        <v>2762</v>
      </c>
      <c r="E333" t="s">
        <v>4577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4559</v>
      </c>
      <c r="G334" t="str">
        <f t="shared" si="6"/>
        <v/>
      </c>
    </row>
    <row r="335" spans="1:7" hidden="1" x14ac:dyDescent="0.25">
      <c r="A335" t="s">
        <v>4547</v>
      </c>
      <c r="C335" t="s">
        <v>2797</v>
      </c>
      <c r="E335" t="s">
        <v>5118</v>
      </c>
      <c r="G335" t="str">
        <f t="shared" si="6"/>
        <v>alms</v>
      </c>
    </row>
    <row r="336" spans="1:7" hidden="1" x14ac:dyDescent="0.25">
      <c r="A336" t="s">
        <v>4547</v>
      </c>
      <c r="C336" t="s">
        <v>2797</v>
      </c>
      <c r="E336" t="s">
        <v>5080</v>
      </c>
      <c r="G336" t="str">
        <f t="shared" si="6"/>
        <v>amulet</v>
      </c>
    </row>
    <row r="337" spans="1:7" hidden="1" x14ac:dyDescent="0.25">
      <c r="A337" t="s">
        <v>4547</v>
      </c>
      <c r="C337" t="s">
        <v>2791</v>
      </c>
      <c r="E337" t="s">
        <v>5081</v>
      </c>
      <c r="G337" t="str">
        <f t="shared" si="6"/>
        <v>artificer</v>
      </c>
    </row>
    <row r="338" spans="1:7" hidden="1" x14ac:dyDescent="0.25">
      <c r="A338" t="s">
        <v>4547</v>
      </c>
      <c r="C338" t="s">
        <v>2754</v>
      </c>
      <c r="E338" t="s">
        <v>5111</v>
      </c>
      <c r="G338" t="str">
        <f t="shared" si="6"/>
        <v>ball</v>
      </c>
    </row>
    <row r="339" spans="1:7" hidden="1" x14ac:dyDescent="0.25">
      <c r="A339" t="s">
        <v>4547</v>
      </c>
      <c r="C339" t="s">
        <v>2754</v>
      </c>
      <c r="E339" t="s">
        <v>5108</v>
      </c>
      <c r="G339" t="str">
        <f t="shared" si="6"/>
        <v>bonfire</v>
      </c>
    </row>
    <row r="340" spans="1:7" hidden="1" x14ac:dyDescent="0.25">
      <c r="A340" t="s">
        <v>4547</v>
      </c>
      <c r="C340" t="s">
        <v>2791</v>
      </c>
      <c r="E340" t="s">
        <v>5114</v>
      </c>
      <c r="G340" t="str">
        <f t="shared" si="6"/>
        <v>borrow</v>
      </c>
    </row>
    <row r="341" spans="1:7" hidden="1" x14ac:dyDescent="0.25">
      <c r="A341" t="s">
        <v>4547</v>
      </c>
      <c r="C341" t="s">
        <v>2787</v>
      </c>
      <c r="E341" t="s">
        <v>5082</v>
      </c>
      <c r="G341" t="str">
        <f t="shared" si="6"/>
        <v>bridgetroll</v>
      </c>
    </row>
    <row r="342" spans="1:7" hidden="1" x14ac:dyDescent="0.25">
      <c r="A342" t="s">
        <v>4547</v>
      </c>
      <c r="C342" t="s">
        <v>2778</v>
      </c>
      <c r="E342" t="s">
        <v>5083</v>
      </c>
      <c r="G342" t="str">
        <f t="shared" si="6"/>
        <v>caravanguard</v>
      </c>
    </row>
    <row r="343" spans="1:7" hidden="1" x14ac:dyDescent="0.25">
      <c r="A343" t="s">
        <v>4547</v>
      </c>
      <c r="C343" t="s">
        <v>4240</v>
      </c>
      <c r="E343" t="s">
        <v>5126</v>
      </c>
      <c r="G343" t="str">
        <f t="shared" si="6"/>
        <v>champion</v>
      </c>
    </row>
    <row r="344" spans="1:7" hidden="1" x14ac:dyDescent="0.25">
      <c r="A344" t="s">
        <v>4547</v>
      </c>
      <c r="C344" t="s">
        <v>2810</v>
      </c>
      <c r="E344" t="s">
        <v>5106</v>
      </c>
      <c r="G344" t="str">
        <f t="shared" si="6"/>
        <v>coinoftherealm</v>
      </c>
    </row>
    <row r="345" spans="1:7" hidden="1" x14ac:dyDescent="0.25">
      <c r="A345" t="s">
        <v>4547</v>
      </c>
      <c r="C345" t="s">
        <v>2768</v>
      </c>
      <c r="E345" t="s">
        <v>2221</v>
      </c>
      <c r="G345" t="str">
        <f t="shared" si="6"/>
        <v>disciple</v>
      </c>
    </row>
    <row r="346" spans="1:7" hidden="1" x14ac:dyDescent="0.25">
      <c r="A346" t="s">
        <v>4547</v>
      </c>
      <c r="C346" t="s">
        <v>2797</v>
      </c>
      <c r="E346" t="s">
        <v>5084</v>
      </c>
      <c r="G346" t="str">
        <f t="shared" si="6"/>
        <v>distantlands</v>
      </c>
    </row>
    <row r="347" spans="1:7" hidden="1" x14ac:dyDescent="0.25">
      <c r="A347" t="s">
        <v>4547</v>
      </c>
      <c r="C347" t="s">
        <v>2794</v>
      </c>
      <c r="E347" t="s">
        <v>5085</v>
      </c>
      <c r="G347" t="str">
        <f t="shared" si="6"/>
        <v>dungeon</v>
      </c>
    </row>
    <row r="348" spans="1:7" hidden="1" x14ac:dyDescent="0.25">
      <c r="A348" t="s">
        <v>4547</v>
      </c>
      <c r="C348" t="s">
        <v>2810</v>
      </c>
      <c r="E348" t="s">
        <v>5086</v>
      </c>
      <c r="G348" t="str">
        <f t="shared" si="6"/>
        <v>duplicate</v>
      </c>
    </row>
    <row r="349" spans="1:7" hidden="1" x14ac:dyDescent="0.25">
      <c r="A349" t="s">
        <v>4547</v>
      </c>
      <c r="C349" t="s">
        <v>2777</v>
      </c>
      <c r="E349" t="s">
        <v>1571</v>
      </c>
      <c r="G349" t="str">
        <f t="shared" si="6"/>
        <v>expedition</v>
      </c>
    </row>
    <row r="350" spans="1:7" hidden="1" x14ac:dyDescent="0.25">
      <c r="A350" t="s">
        <v>4547</v>
      </c>
      <c r="C350" t="s">
        <v>2793</v>
      </c>
      <c r="E350" t="s">
        <v>5120</v>
      </c>
      <c r="G350" t="str">
        <f t="shared" si="6"/>
        <v>ferry</v>
      </c>
    </row>
    <row r="351" spans="1:7" hidden="1" x14ac:dyDescent="0.25">
      <c r="A351" t="s">
        <v>4547</v>
      </c>
      <c r="C351" t="s">
        <v>2768</v>
      </c>
      <c r="E351" t="s">
        <v>5128</v>
      </c>
      <c r="G351" t="str">
        <f t="shared" si="6"/>
        <v>fugitive</v>
      </c>
    </row>
    <row r="352" spans="1:7" hidden="1" x14ac:dyDescent="0.25">
      <c r="A352" t="s">
        <v>4547</v>
      </c>
      <c r="C352" t="s">
        <v>2792</v>
      </c>
      <c r="E352" t="s">
        <v>5087</v>
      </c>
      <c r="G352" t="str">
        <f t="shared" si="6"/>
        <v>gear</v>
      </c>
    </row>
    <row r="353" spans="1:7" hidden="1" x14ac:dyDescent="0.25">
      <c r="A353" t="s">
        <v>4547</v>
      </c>
      <c r="C353" t="s">
        <v>2792</v>
      </c>
      <c r="E353" t="s">
        <v>5088</v>
      </c>
      <c r="G353" t="str">
        <f t="shared" si="6"/>
        <v>giant</v>
      </c>
    </row>
    <row r="354" spans="1:7" hidden="1" x14ac:dyDescent="0.25">
      <c r="A354" t="s">
        <v>4547</v>
      </c>
      <c r="C354" t="s">
        <v>2762</v>
      </c>
      <c r="E354" t="s">
        <v>1454</v>
      </c>
      <c r="G354" t="str">
        <f t="shared" si="6"/>
        <v>guide</v>
      </c>
    </row>
    <row r="355" spans="1:7" hidden="1" x14ac:dyDescent="0.25">
      <c r="A355" t="s">
        <v>4547</v>
      </c>
      <c r="C355" t="s">
        <v>2787</v>
      </c>
      <c r="E355" t="s">
        <v>5089</v>
      </c>
      <c r="G355" t="str">
        <f t="shared" si="6"/>
        <v>hauntedwoods</v>
      </c>
    </row>
    <row r="356" spans="1:7" hidden="1" x14ac:dyDescent="0.25">
      <c r="A356" t="s">
        <v>4547</v>
      </c>
      <c r="C356" t="s">
        <v>4240</v>
      </c>
      <c r="E356" t="s">
        <v>5125</v>
      </c>
      <c r="G356" t="str">
        <f t="shared" si="6"/>
        <v>hero</v>
      </c>
    </row>
    <row r="357" spans="1:7" hidden="1" x14ac:dyDescent="0.25">
      <c r="A357" t="s">
        <v>4547</v>
      </c>
      <c r="C357" t="s">
        <v>4241</v>
      </c>
      <c r="E357" t="s">
        <v>5090</v>
      </c>
      <c r="G357" t="str">
        <f t="shared" si="6"/>
        <v>hireling</v>
      </c>
    </row>
    <row r="358" spans="1:7" hidden="1" x14ac:dyDescent="0.25">
      <c r="A358" t="s">
        <v>4547</v>
      </c>
      <c r="C358" t="s">
        <v>2793</v>
      </c>
      <c r="E358" t="s">
        <v>5119</v>
      </c>
      <c r="G358" t="str">
        <f t="shared" si="6"/>
        <v>inheritance</v>
      </c>
    </row>
    <row r="359" spans="1:7" hidden="1" x14ac:dyDescent="0.25">
      <c r="A359" t="s">
        <v>4547</v>
      </c>
      <c r="C359" t="s">
        <v>2777</v>
      </c>
      <c r="E359" t="s">
        <v>5115</v>
      </c>
      <c r="G359" t="str">
        <f t="shared" si="6"/>
        <v>lostarts</v>
      </c>
    </row>
    <row r="360" spans="1:7" hidden="1" x14ac:dyDescent="0.25">
      <c r="A360" t="s">
        <v>4547</v>
      </c>
      <c r="C360" t="s">
        <v>2778</v>
      </c>
      <c r="E360" t="s">
        <v>5091</v>
      </c>
      <c r="G360" t="str">
        <f t="shared" si="6"/>
        <v>lostcity</v>
      </c>
    </row>
    <row r="361" spans="1:7" hidden="1" x14ac:dyDescent="0.25">
      <c r="A361" t="s">
        <v>4547</v>
      </c>
      <c r="C361" t="s">
        <v>2792</v>
      </c>
      <c r="E361" t="s">
        <v>5092</v>
      </c>
      <c r="G361" t="str">
        <f t="shared" si="6"/>
        <v>magpie</v>
      </c>
    </row>
    <row r="362" spans="1:7" hidden="1" x14ac:dyDescent="0.25">
      <c r="A362" t="s">
        <v>4547</v>
      </c>
      <c r="C362" t="s">
        <v>2794</v>
      </c>
      <c r="E362" t="s">
        <v>5093</v>
      </c>
      <c r="G362" t="str">
        <f t="shared" si="6"/>
        <v>messenger</v>
      </c>
    </row>
    <row r="363" spans="1:7" hidden="1" x14ac:dyDescent="0.25">
      <c r="A363" t="s">
        <v>4547</v>
      </c>
      <c r="C363" t="s">
        <v>2792</v>
      </c>
      <c r="E363" t="s">
        <v>5094</v>
      </c>
      <c r="G363" t="str">
        <f t="shared" si="6"/>
        <v>miser</v>
      </c>
    </row>
    <row r="364" spans="1:7" hidden="1" x14ac:dyDescent="0.25">
      <c r="A364" t="s">
        <v>4547</v>
      </c>
      <c r="C364" t="s">
        <v>2794</v>
      </c>
      <c r="E364" t="s">
        <v>1580</v>
      </c>
      <c r="G364" t="str">
        <f t="shared" si="6"/>
        <v>mission</v>
      </c>
    </row>
    <row r="365" spans="1:7" hidden="1" x14ac:dyDescent="0.25">
      <c r="A365" t="s">
        <v>4547</v>
      </c>
      <c r="C365" t="s">
        <v>4240</v>
      </c>
      <c r="E365" t="s">
        <v>1520</v>
      </c>
      <c r="G365" t="str">
        <f t="shared" si="6"/>
        <v>page</v>
      </c>
    </row>
    <row r="366" spans="1:7" hidden="1" x14ac:dyDescent="0.25">
      <c r="A366" t="s">
        <v>4547</v>
      </c>
      <c r="C366" t="s">
        <v>4240</v>
      </c>
      <c r="E366" t="s">
        <v>1520</v>
      </c>
      <c r="G366" t="str">
        <f t="shared" si="6"/>
        <v>page</v>
      </c>
    </row>
    <row r="367" spans="1:7" hidden="1" x14ac:dyDescent="0.25">
      <c r="A367" t="s">
        <v>4547</v>
      </c>
      <c r="C367" t="s">
        <v>2819</v>
      </c>
      <c r="E367" t="s">
        <v>5107</v>
      </c>
      <c r="G367" t="str">
        <f t="shared" si="6"/>
        <v>pathfinding</v>
      </c>
    </row>
    <row r="368" spans="1:7" hidden="1" x14ac:dyDescent="0.25">
      <c r="A368" t="s">
        <v>4547</v>
      </c>
      <c r="C368" t="s">
        <v>2768</v>
      </c>
      <c r="E368" t="s">
        <v>5095</v>
      </c>
      <c r="G368" t="str">
        <f t="shared" si="6"/>
        <v>peasant</v>
      </c>
    </row>
    <row r="369" spans="1:7" hidden="1" x14ac:dyDescent="0.25">
      <c r="A369" t="s">
        <v>4547</v>
      </c>
      <c r="C369" t="s">
        <v>2768</v>
      </c>
      <c r="E369" t="s">
        <v>5095</v>
      </c>
      <c r="G369" t="str">
        <f t="shared" si="6"/>
        <v>peasant</v>
      </c>
    </row>
    <row r="370" spans="1:7" hidden="1" x14ac:dyDescent="0.25">
      <c r="A370" t="s">
        <v>4547</v>
      </c>
      <c r="C370" t="s">
        <v>2819</v>
      </c>
      <c r="E370" t="s">
        <v>5109</v>
      </c>
      <c r="G370" t="str">
        <f t="shared" si="6"/>
        <v>pilgrimage</v>
      </c>
    </row>
    <row r="371" spans="1:7" hidden="1" x14ac:dyDescent="0.25">
      <c r="A371" t="s">
        <v>4547</v>
      </c>
      <c r="C371" t="s">
        <v>2820</v>
      </c>
      <c r="E371" t="s">
        <v>5121</v>
      </c>
      <c r="G371" t="str">
        <f t="shared" si="6"/>
        <v>plan</v>
      </c>
    </row>
    <row r="372" spans="1:7" hidden="1" x14ac:dyDescent="0.25">
      <c r="A372" t="s">
        <v>4547</v>
      </c>
      <c r="C372" t="s">
        <v>2793</v>
      </c>
      <c r="E372" t="s">
        <v>5096</v>
      </c>
      <c r="G372" t="str">
        <f t="shared" si="6"/>
        <v>port</v>
      </c>
    </row>
    <row r="373" spans="1:7" hidden="1" x14ac:dyDescent="0.25">
      <c r="A373" t="s">
        <v>4547</v>
      </c>
      <c r="C373" t="s">
        <v>2776</v>
      </c>
      <c r="E373" t="s">
        <v>5117</v>
      </c>
      <c r="G373" t="str">
        <f t="shared" si="6"/>
        <v>quest</v>
      </c>
    </row>
    <row r="374" spans="1:7" hidden="1" x14ac:dyDescent="0.25">
      <c r="A374" t="s">
        <v>4547</v>
      </c>
      <c r="C374" t="s">
        <v>2776</v>
      </c>
      <c r="E374" t="s">
        <v>1551</v>
      </c>
      <c r="G374" t="str">
        <f t="shared" si="6"/>
        <v>raid</v>
      </c>
    </row>
    <row r="375" spans="1:7" hidden="1" x14ac:dyDescent="0.25">
      <c r="A375" t="s">
        <v>4547</v>
      </c>
      <c r="C375" t="s">
        <v>4241</v>
      </c>
      <c r="E375" t="s">
        <v>5097</v>
      </c>
      <c r="G375" t="str">
        <f t="shared" si="6"/>
        <v>ranger</v>
      </c>
    </row>
    <row r="376" spans="1:7" hidden="1" x14ac:dyDescent="0.25">
      <c r="A376" t="s">
        <v>4547</v>
      </c>
      <c r="C376" t="s">
        <v>2762</v>
      </c>
      <c r="E376" t="s">
        <v>5098</v>
      </c>
      <c r="G376" t="str">
        <f t="shared" si="6"/>
        <v>ratcatcher</v>
      </c>
    </row>
    <row r="377" spans="1:7" hidden="1" x14ac:dyDescent="0.25">
      <c r="A377" t="s">
        <v>4547</v>
      </c>
      <c r="C377" t="s">
        <v>2805</v>
      </c>
      <c r="E377" t="s">
        <v>5099</v>
      </c>
      <c r="G377" t="str">
        <f t="shared" si="6"/>
        <v>raze</v>
      </c>
    </row>
    <row r="378" spans="1:7" hidden="1" x14ac:dyDescent="0.25">
      <c r="A378" t="s">
        <v>4547</v>
      </c>
      <c r="C378" t="s">
        <v>2810</v>
      </c>
      <c r="E378" t="s">
        <v>5100</v>
      </c>
      <c r="G378" t="str">
        <f t="shared" si="6"/>
        <v>relic</v>
      </c>
    </row>
    <row r="379" spans="1:7" hidden="1" x14ac:dyDescent="0.25">
      <c r="A379" t="s">
        <v>4547</v>
      </c>
      <c r="C379" t="s">
        <v>2779</v>
      </c>
      <c r="E379" t="s">
        <v>5101</v>
      </c>
      <c r="G379" t="str">
        <f t="shared" si="6"/>
        <v>royalcarriage</v>
      </c>
    </row>
    <row r="380" spans="1:7" hidden="1" x14ac:dyDescent="0.25">
      <c r="A380" t="s">
        <v>4547</v>
      </c>
      <c r="C380" t="s">
        <v>2820</v>
      </c>
      <c r="E380" t="s">
        <v>5113</v>
      </c>
      <c r="G380" t="str">
        <f t="shared" si="6"/>
        <v>save</v>
      </c>
    </row>
    <row r="381" spans="1:7" hidden="1" x14ac:dyDescent="0.25">
      <c r="A381" t="s">
        <v>4547</v>
      </c>
      <c r="C381" t="s">
        <v>2777</v>
      </c>
      <c r="E381" t="s">
        <v>4223</v>
      </c>
      <c r="G381" t="str">
        <f t="shared" si="6"/>
        <v>scoutingparty</v>
      </c>
    </row>
    <row r="382" spans="1:7" hidden="1" x14ac:dyDescent="0.25">
      <c r="A382" t="s">
        <v>4547</v>
      </c>
      <c r="C382" t="s">
        <v>2778</v>
      </c>
      <c r="E382" t="s">
        <v>5122</v>
      </c>
      <c r="G382" t="str">
        <f t="shared" si="6"/>
        <v>seaway</v>
      </c>
    </row>
    <row r="383" spans="1:7" hidden="1" x14ac:dyDescent="0.25">
      <c r="A383" t="s">
        <v>4547</v>
      </c>
      <c r="C383" t="s">
        <v>2768</v>
      </c>
      <c r="E383" t="s">
        <v>5127</v>
      </c>
      <c r="G383" t="str">
        <f t="shared" si="6"/>
        <v>soldier</v>
      </c>
    </row>
    <row r="384" spans="1:7" hidden="1" x14ac:dyDescent="0.25">
      <c r="A384" t="s">
        <v>4547</v>
      </c>
      <c r="C384" t="s">
        <v>4241</v>
      </c>
      <c r="E384" t="s">
        <v>4211</v>
      </c>
      <c r="G384" t="str">
        <f t="shared" si="6"/>
        <v>storyteller</v>
      </c>
    </row>
    <row r="385" spans="1:7" hidden="1" x14ac:dyDescent="0.25">
      <c r="A385" t="s">
        <v>4547</v>
      </c>
      <c r="C385" t="s">
        <v>2820</v>
      </c>
      <c r="E385" t="s">
        <v>5102</v>
      </c>
      <c r="G385" t="str">
        <f t="shared" si="6"/>
        <v>swamphag</v>
      </c>
    </row>
    <row r="386" spans="1:7" hidden="1" x14ac:dyDescent="0.25">
      <c r="A386" t="s">
        <v>4547</v>
      </c>
      <c r="C386" t="s">
        <v>2768</v>
      </c>
      <c r="E386" t="s">
        <v>5129</v>
      </c>
      <c r="G386" t="str">
        <f t="shared" si="6"/>
        <v>teacher</v>
      </c>
    </row>
    <row r="387" spans="1:7" hidden="1" x14ac:dyDescent="0.25">
      <c r="A387" t="s">
        <v>4547</v>
      </c>
      <c r="C387" t="s">
        <v>2792</v>
      </c>
      <c r="E387" t="s">
        <v>5116</v>
      </c>
      <c r="G387" t="str">
        <f t="shared" si="6"/>
        <v>trade</v>
      </c>
    </row>
    <row r="388" spans="1:7" hidden="1" x14ac:dyDescent="0.25">
      <c r="A388" t="s">
        <v>4547</v>
      </c>
      <c r="C388" t="s">
        <v>2776</v>
      </c>
      <c r="E388" t="s">
        <v>5110</v>
      </c>
      <c r="G388" t="str">
        <f t="shared" si="6"/>
        <v>training</v>
      </c>
    </row>
    <row r="389" spans="1:7" hidden="1" x14ac:dyDescent="0.25">
      <c r="A389" t="s">
        <v>4547</v>
      </c>
      <c r="C389" t="s">
        <v>2792</v>
      </c>
      <c r="E389" t="s">
        <v>5103</v>
      </c>
      <c r="G389" t="str">
        <f t="shared" si="6"/>
        <v>transmogrify</v>
      </c>
    </row>
    <row r="390" spans="1:7" hidden="1" x14ac:dyDescent="0.25">
      <c r="A390" t="s">
        <v>4547</v>
      </c>
      <c r="C390" t="s">
        <v>2778</v>
      </c>
      <c r="E390" t="s">
        <v>5112</v>
      </c>
      <c r="G390" t="str">
        <f t="shared" si="6"/>
        <v>travellingfair</v>
      </c>
    </row>
    <row r="391" spans="1:7" hidden="1" x14ac:dyDescent="0.25">
      <c r="A391" t="s">
        <v>4547</v>
      </c>
      <c r="C391" t="s">
        <v>4240</v>
      </c>
      <c r="E391" t="s">
        <v>5123</v>
      </c>
      <c r="G391" t="str">
        <f t="shared" si="6"/>
        <v>treasurehunter</v>
      </c>
    </row>
    <row r="392" spans="1:7" hidden="1" x14ac:dyDescent="0.25">
      <c r="A392" t="s">
        <v>4547</v>
      </c>
      <c r="C392" t="s">
        <v>2792</v>
      </c>
      <c r="E392" t="s">
        <v>5104</v>
      </c>
      <c r="G392" t="str">
        <f t="shared" si="6"/>
        <v>treasuretrove</v>
      </c>
    </row>
    <row r="393" spans="1:7" hidden="1" x14ac:dyDescent="0.25">
      <c r="A393" t="s">
        <v>4547</v>
      </c>
      <c r="C393" t="s">
        <v>4240</v>
      </c>
      <c r="E393" t="s">
        <v>5124</v>
      </c>
      <c r="G393" t="str">
        <f t="shared" si="6"/>
        <v>warrior</v>
      </c>
    </row>
    <row r="394" spans="1:7" hidden="1" x14ac:dyDescent="0.25">
      <c r="A394" t="s">
        <v>4547</v>
      </c>
      <c r="C394" t="s">
        <v>2762</v>
      </c>
      <c r="E394" t="s">
        <v>5105</v>
      </c>
      <c r="G394" t="str">
        <f t="shared" si="6"/>
        <v>winemerchant</v>
      </c>
    </row>
    <row r="395" spans="1:7" hidden="1" x14ac:dyDescent="0.25">
      <c r="A395" t="s">
        <v>4547</v>
      </c>
      <c r="G395" t="str">
        <f t="shared" si="6"/>
        <v/>
      </c>
    </row>
    <row r="396" spans="1:7" hidden="1" x14ac:dyDescent="0.25">
      <c r="A396" t="s">
        <v>4548</v>
      </c>
      <c r="C396" t="s">
        <v>2794</v>
      </c>
      <c r="E396" t="s">
        <v>4917</v>
      </c>
      <c r="G396" t="str">
        <f t="shared" si="6"/>
        <v>advance</v>
      </c>
    </row>
    <row r="397" spans="1:7" hidden="1" x14ac:dyDescent="0.25">
      <c r="A397" t="s">
        <v>4548</v>
      </c>
      <c r="C397" t="s">
        <v>2777</v>
      </c>
      <c r="E397" t="s">
        <v>4915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4548</v>
      </c>
      <c r="C398" t="s">
        <v>2759</v>
      </c>
      <c r="E398" t="s">
        <v>2816</v>
      </c>
      <c r="G398" t="str">
        <f t="shared" si="7"/>
        <v>aqueduct</v>
      </c>
    </row>
    <row r="399" spans="1:7" hidden="1" x14ac:dyDescent="0.25">
      <c r="A399" t="s">
        <v>4548</v>
      </c>
      <c r="C399" t="s">
        <v>2792</v>
      </c>
      <c r="E399" t="s">
        <v>4908</v>
      </c>
      <c r="G399" t="str">
        <f t="shared" si="7"/>
        <v>archive</v>
      </c>
    </row>
    <row r="400" spans="1:7" hidden="1" x14ac:dyDescent="0.25">
      <c r="A400" t="s">
        <v>4548</v>
      </c>
      <c r="C400" t="s">
        <v>2794</v>
      </c>
      <c r="E400" t="s">
        <v>4925</v>
      </c>
      <c r="G400" t="str">
        <f t="shared" si="7"/>
        <v>arena</v>
      </c>
    </row>
    <row r="401" spans="1:7" hidden="1" x14ac:dyDescent="0.25">
      <c r="A401" t="s">
        <v>4548</v>
      </c>
      <c r="C401" t="s">
        <v>2778</v>
      </c>
      <c r="E401" t="s">
        <v>4926</v>
      </c>
      <c r="G401" t="str">
        <f t="shared" si="7"/>
        <v>banditfort</v>
      </c>
    </row>
    <row r="402" spans="1:7" hidden="1" x14ac:dyDescent="0.25">
      <c r="A402" t="s">
        <v>4548</v>
      </c>
      <c r="C402" t="s">
        <v>2754</v>
      </c>
      <c r="E402" t="s">
        <v>1974</v>
      </c>
      <c r="G402" t="str">
        <f t="shared" si="7"/>
        <v>banquet</v>
      </c>
    </row>
    <row r="403" spans="1:7" hidden="1" x14ac:dyDescent="0.25">
      <c r="A403" t="s">
        <v>4548</v>
      </c>
      <c r="C403" t="s">
        <v>4241</v>
      </c>
      <c r="E403" t="s">
        <v>4927</v>
      </c>
      <c r="G403" t="str">
        <f t="shared" si="7"/>
        <v>basilica</v>
      </c>
    </row>
    <row r="404" spans="1:7" hidden="1" x14ac:dyDescent="0.25">
      <c r="A404" t="s">
        <v>4548</v>
      </c>
      <c r="C404" t="s">
        <v>2791</v>
      </c>
      <c r="E404" t="s">
        <v>4928</v>
      </c>
      <c r="G404" t="str">
        <f t="shared" si="7"/>
        <v>baths</v>
      </c>
    </row>
    <row r="405" spans="1:7" hidden="1" x14ac:dyDescent="0.25">
      <c r="A405" t="s">
        <v>4548</v>
      </c>
      <c r="C405" t="s">
        <v>2819</v>
      </c>
      <c r="E405" t="s">
        <v>4929</v>
      </c>
      <c r="G405" t="str">
        <f t="shared" si="7"/>
        <v>battlefield</v>
      </c>
    </row>
    <row r="406" spans="1:7" hidden="1" x14ac:dyDescent="0.25">
      <c r="A406" t="s">
        <v>4548</v>
      </c>
      <c r="C406" t="s">
        <v>2820</v>
      </c>
      <c r="E406" t="s">
        <v>4956</v>
      </c>
      <c r="G406" t="str">
        <f t="shared" si="7"/>
        <v>bustlingvillage</v>
      </c>
    </row>
    <row r="407" spans="1:7" hidden="1" x14ac:dyDescent="0.25">
      <c r="A407" t="s">
        <v>4548</v>
      </c>
      <c r="C407" t="s">
        <v>2792</v>
      </c>
      <c r="E407" t="s">
        <v>1939</v>
      </c>
      <c r="G407" t="str">
        <f t="shared" si="7"/>
        <v>capital</v>
      </c>
    </row>
    <row r="408" spans="1:7" hidden="1" x14ac:dyDescent="0.25">
      <c r="A408" t="s">
        <v>4548</v>
      </c>
      <c r="C408" t="s">
        <v>2778</v>
      </c>
      <c r="E408" t="s">
        <v>4904</v>
      </c>
      <c r="G408" t="str">
        <f t="shared" si="7"/>
        <v>castles</v>
      </c>
    </row>
    <row r="409" spans="1:7" hidden="1" x14ac:dyDescent="0.25">
      <c r="A409" t="s">
        <v>4548</v>
      </c>
      <c r="C409" t="s">
        <v>2778</v>
      </c>
      <c r="E409" t="s">
        <v>4904</v>
      </c>
      <c r="G409" t="str">
        <f t="shared" si="7"/>
        <v>castles</v>
      </c>
    </row>
    <row r="410" spans="1:7" hidden="1" x14ac:dyDescent="0.25">
      <c r="A410" t="s">
        <v>4548</v>
      </c>
      <c r="C410" t="s">
        <v>2797</v>
      </c>
      <c r="E410" t="s">
        <v>4950</v>
      </c>
      <c r="G410" t="str">
        <f t="shared" si="7"/>
        <v>catapult</v>
      </c>
    </row>
    <row r="411" spans="1:7" hidden="1" x14ac:dyDescent="0.25">
      <c r="A411" t="s">
        <v>4548</v>
      </c>
      <c r="C411" t="s">
        <v>2797</v>
      </c>
      <c r="E411" t="s">
        <v>5280</v>
      </c>
      <c r="G411" t="str">
        <f t="shared" si="7"/>
        <v>catapultrocks</v>
      </c>
    </row>
    <row r="412" spans="1:7" hidden="1" x14ac:dyDescent="0.25">
      <c r="A412" t="s">
        <v>4548</v>
      </c>
      <c r="C412" t="s">
        <v>2797</v>
      </c>
      <c r="E412" t="s">
        <v>5280</v>
      </c>
      <c r="G412" t="str">
        <f t="shared" si="7"/>
        <v>catapultrocks</v>
      </c>
    </row>
    <row r="413" spans="1:7" hidden="1" x14ac:dyDescent="0.25">
      <c r="A413" t="s">
        <v>4548</v>
      </c>
      <c r="C413" t="s">
        <v>2787</v>
      </c>
      <c r="E413" t="s">
        <v>4905</v>
      </c>
      <c r="G413" t="str">
        <f t="shared" si="7"/>
        <v>chariotrace</v>
      </c>
    </row>
    <row r="414" spans="1:7" hidden="1" x14ac:dyDescent="0.25">
      <c r="A414" t="s">
        <v>4548</v>
      </c>
      <c r="C414" t="s">
        <v>2792</v>
      </c>
      <c r="E414" t="s">
        <v>4909</v>
      </c>
      <c r="G414" t="str">
        <f t="shared" si="7"/>
        <v>charm</v>
      </c>
    </row>
    <row r="415" spans="1:7" hidden="1" x14ac:dyDescent="0.25">
      <c r="A415" t="s">
        <v>4548</v>
      </c>
      <c r="C415" t="s">
        <v>2797</v>
      </c>
      <c r="E415" t="s">
        <v>4901</v>
      </c>
      <c r="G415" t="str">
        <f t="shared" si="7"/>
        <v>cityquarter</v>
      </c>
    </row>
    <row r="416" spans="1:7" hidden="1" x14ac:dyDescent="0.25">
      <c r="A416" t="s">
        <v>4548</v>
      </c>
      <c r="C416" t="s">
        <v>2759</v>
      </c>
      <c r="E416" t="s">
        <v>1975</v>
      </c>
      <c r="G416" t="str">
        <f t="shared" si="7"/>
        <v>colonnade</v>
      </c>
    </row>
    <row r="417" spans="1:7" hidden="1" x14ac:dyDescent="0.25">
      <c r="A417" t="s">
        <v>4548</v>
      </c>
      <c r="C417" t="s">
        <v>2754</v>
      </c>
      <c r="E417" t="s">
        <v>4923</v>
      </c>
      <c r="G417" t="str">
        <f t="shared" si="7"/>
        <v>conquest</v>
      </c>
    </row>
    <row r="418" spans="1:7" hidden="1" x14ac:dyDescent="0.25">
      <c r="A418" t="s">
        <v>4548</v>
      </c>
      <c r="C418" t="s">
        <v>2792</v>
      </c>
      <c r="E418" t="s">
        <v>4910</v>
      </c>
      <c r="G418" t="str">
        <f t="shared" si="7"/>
        <v>crown</v>
      </c>
    </row>
    <row r="419" spans="1:7" hidden="1" x14ac:dyDescent="0.25">
      <c r="A419" t="s">
        <v>4548</v>
      </c>
      <c r="C419" t="s">
        <v>2778</v>
      </c>
      <c r="E419" t="s">
        <v>4944</v>
      </c>
      <c r="G419" t="str">
        <f t="shared" si="7"/>
        <v>crumblingcastle</v>
      </c>
    </row>
    <row r="420" spans="1:7" hidden="1" x14ac:dyDescent="0.25">
      <c r="A420" t="s">
        <v>4548</v>
      </c>
      <c r="C420" t="s">
        <v>2787</v>
      </c>
      <c r="E420" t="s">
        <v>4930</v>
      </c>
      <c r="G420" t="str">
        <f t="shared" si="7"/>
        <v>defiledshrine</v>
      </c>
    </row>
    <row r="421" spans="1:7" hidden="1" x14ac:dyDescent="0.25">
      <c r="A421" t="s">
        <v>4548</v>
      </c>
      <c r="C421" t="s">
        <v>2793</v>
      </c>
      <c r="E421" t="s">
        <v>4918</v>
      </c>
      <c r="G421" t="str">
        <f t="shared" si="7"/>
        <v>delve</v>
      </c>
    </row>
    <row r="422" spans="1:7" hidden="1" x14ac:dyDescent="0.25">
      <c r="A422" t="s">
        <v>4548</v>
      </c>
      <c r="C422" t="s">
        <v>2794</v>
      </c>
      <c r="E422" t="s">
        <v>4924</v>
      </c>
      <c r="G422" t="str">
        <f t="shared" si="7"/>
        <v>dominate</v>
      </c>
    </row>
    <row r="423" spans="1:7" hidden="1" x14ac:dyDescent="0.25">
      <c r="A423" t="s">
        <v>4548</v>
      </c>
      <c r="C423" t="s">
        <v>2794</v>
      </c>
      <c r="E423" t="s">
        <v>4916</v>
      </c>
      <c r="G423" t="str">
        <f t="shared" si="7"/>
        <v>donate</v>
      </c>
    </row>
    <row r="424" spans="1:7" hidden="1" x14ac:dyDescent="0.25">
      <c r="A424" t="s">
        <v>4548</v>
      </c>
      <c r="C424" t="s">
        <v>2819</v>
      </c>
      <c r="E424" t="s">
        <v>2158</v>
      </c>
      <c r="G424" t="str">
        <f t="shared" si="7"/>
        <v>emporium</v>
      </c>
    </row>
    <row r="425" spans="1:7" hidden="1" x14ac:dyDescent="0.25">
      <c r="A425" t="s">
        <v>4548</v>
      </c>
      <c r="C425" t="s">
        <v>2820</v>
      </c>
      <c r="E425" t="s">
        <v>4952</v>
      </c>
      <c r="G425" t="str">
        <f t="shared" si="7"/>
        <v>encampment</v>
      </c>
    </row>
    <row r="426" spans="1:7" hidden="1" x14ac:dyDescent="0.25">
      <c r="A426" t="s">
        <v>4548</v>
      </c>
      <c r="C426" t="s">
        <v>2820</v>
      </c>
      <c r="E426" t="s">
        <v>5281</v>
      </c>
      <c r="G426" t="str">
        <f t="shared" si="7"/>
        <v>encampmentplunder</v>
      </c>
    </row>
    <row r="427" spans="1:7" hidden="1" x14ac:dyDescent="0.25">
      <c r="A427" t="s">
        <v>4548</v>
      </c>
      <c r="C427" t="s">
        <v>2820</v>
      </c>
      <c r="E427" t="s">
        <v>5281</v>
      </c>
      <c r="G427" t="str">
        <f t="shared" si="7"/>
        <v>encampmentplunder</v>
      </c>
    </row>
    <row r="428" spans="1:7" hidden="1" x14ac:dyDescent="0.25">
      <c r="A428" t="s">
        <v>4548</v>
      </c>
      <c r="C428" t="s">
        <v>4241</v>
      </c>
      <c r="E428" t="s">
        <v>4906</v>
      </c>
      <c r="G428" t="str">
        <f t="shared" si="7"/>
        <v>enchantress</v>
      </c>
    </row>
    <row r="429" spans="1:7" hidden="1" x14ac:dyDescent="0.25">
      <c r="A429" t="s">
        <v>4548</v>
      </c>
      <c r="C429" t="s">
        <v>2761</v>
      </c>
      <c r="E429" t="s">
        <v>4900</v>
      </c>
      <c r="G429" t="str">
        <f t="shared" si="7"/>
        <v>engineer</v>
      </c>
    </row>
    <row r="430" spans="1:7" hidden="1" x14ac:dyDescent="0.25">
      <c r="A430" t="s">
        <v>4548</v>
      </c>
      <c r="C430" t="s">
        <v>2810</v>
      </c>
      <c r="E430" t="s">
        <v>4907</v>
      </c>
      <c r="G430" t="str">
        <f t="shared" si="7"/>
        <v>farmersmarket</v>
      </c>
    </row>
    <row r="431" spans="1:7" hidden="1" x14ac:dyDescent="0.25">
      <c r="A431" t="s">
        <v>4548</v>
      </c>
      <c r="C431" t="s">
        <v>2779</v>
      </c>
      <c r="E431" t="s">
        <v>1823</v>
      </c>
      <c r="G431" t="str">
        <f t="shared" si="7"/>
        <v>fortune</v>
      </c>
    </row>
    <row r="432" spans="1:7" hidden="1" x14ac:dyDescent="0.25">
      <c r="A432" t="s">
        <v>4548</v>
      </c>
      <c r="C432" t="s">
        <v>2810</v>
      </c>
      <c r="E432" t="s">
        <v>1940</v>
      </c>
      <c r="G432" t="str">
        <f t="shared" si="7"/>
        <v>forum</v>
      </c>
    </row>
    <row r="433" spans="1:7" hidden="1" x14ac:dyDescent="0.25">
      <c r="A433" t="s">
        <v>4548</v>
      </c>
      <c r="C433" t="s">
        <v>2791</v>
      </c>
      <c r="E433" t="s">
        <v>4931</v>
      </c>
      <c r="G433" t="str">
        <f t="shared" si="7"/>
        <v>fountain</v>
      </c>
    </row>
    <row r="434" spans="1:7" hidden="1" x14ac:dyDescent="0.25">
      <c r="A434" t="s">
        <v>4548</v>
      </c>
      <c r="C434" t="s">
        <v>2779</v>
      </c>
      <c r="E434" t="s">
        <v>4957</v>
      </c>
      <c r="G434" t="str">
        <f t="shared" si="7"/>
        <v>gladiator</v>
      </c>
    </row>
    <row r="435" spans="1:7" hidden="1" x14ac:dyDescent="0.25">
      <c r="A435" t="s">
        <v>4548</v>
      </c>
      <c r="C435" t="s">
        <v>2779</v>
      </c>
      <c r="E435" t="s">
        <v>5283</v>
      </c>
      <c r="G435" t="str">
        <f t="shared" si="7"/>
        <v>gladiatorfortune</v>
      </c>
    </row>
    <row r="436" spans="1:7" hidden="1" x14ac:dyDescent="0.25">
      <c r="A436" t="s">
        <v>4548</v>
      </c>
      <c r="C436" t="s">
        <v>2779</v>
      </c>
      <c r="E436" t="s">
        <v>5283</v>
      </c>
      <c r="G436" t="str">
        <f t="shared" si="7"/>
        <v>gladiatorfortune</v>
      </c>
    </row>
    <row r="437" spans="1:7" hidden="1" x14ac:dyDescent="0.25">
      <c r="A437" t="s">
        <v>4548</v>
      </c>
      <c r="C437" t="s">
        <v>2778</v>
      </c>
      <c r="E437" t="s">
        <v>4949</v>
      </c>
      <c r="G437" t="str">
        <f t="shared" si="7"/>
        <v>grandcastle</v>
      </c>
    </row>
    <row r="438" spans="1:7" hidden="1" x14ac:dyDescent="0.25">
      <c r="A438" t="s">
        <v>4548</v>
      </c>
      <c r="C438" t="s">
        <v>4240</v>
      </c>
      <c r="E438" t="s">
        <v>4911</v>
      </c>
      <c r="G438" t="str">
        <f t="shared" si="7"/>
        <v>groundskeeper</v>
      </c>
    </row>
    <row r="439" spans="1:7" hidden="1" x14ac:dyDescent="0.25">
      <c r="A439" t="s">
        <v>4548</v>
      </c>
      <c r="C439" t="s">
        <v>2778</v>
      </c>
      <c r="E439" t="s">
        <v>4946</v>
      </c>
      <c r="G439" t="str">
        <f t="shared" si="7"/>
        <v>hauntedcastle</v>
      </c>
    </row>
    <row r="440" spans="1:7" hidden="1" x14ac:dyDescent="0.25">
      <c r="A440" t="s">
        <v>4548</v>
      </c>
      <c r="C440" t="s">
        <v>2778</v>
      </c>
      <c r="E440" t="s">
        <v>4943</v>
      </c>
      <c r="G440" t="str">
        <f t="shared" si="7"/>
        <v>humblecastle</v>
      </c>
    </row>
    <row r="441" spans="1:7" hidden="1" x14ac:dyDescent="0.25">
      <c r="A441" t="s">
        <v>4548</v>
      </c>
      <c r="C441" t="s">
        <v>2777</v>
      </c>
      <c r="E441" t="s">
        <v>4932</v>
      </c>
      <c r="G441" t="str">
        <f t="shared" si="7"/>
        <v>keep</v>
      </c>
    </row>
    <row r="442" spans="1:7" hidden="1" x14ac:dyDescent="0.25">
      <c r="A442" t="s">
        <v>4548</v>
      </c>
      <c r="C442" t="s">
        <v>2778</v>
      </c>
      <c r="E442" t="s">
        <v>5286</v>
      </c>
      <c r="G442" t="str">
        <f t="shared" si="7"/>
        <v>kingscastle</v>
      </c>
    </row>
    <row r="443" spans="1:7" hidden="1" x14ac:dyDescent="0.25">
      <c r="A443" t="s">
        <v>4548</v>
      </c>
      <c r="C443" t="s">
        <v>2778</v>
      </c>
      <c r="E443" t="s">
        <v>4933</v>
      </c>
      <c r="G443" t="str">
        <f t="shared" si="7"/>
        <v>labyrinth</v>
      </c>
    </row>
    <row r="444" spans="1:7" hidden="1" x14ac:dyDescent="0.25">
      <c r="A444" t="s">
        <v>4548</v>
      </c>
      <c r="C444" t="s">
        <v>2761</v>
      </c>
      <c r="E444" t="s">
        <v>4912</v>
      </c>
      <c r="G444" t="str">
        <f t="shared" si="7"/>
        <v>legionary</v>
      </c>
    </row>
    <row r="445" spans="1:7" hidden="1" x14ac:dyDescent="0.25">
      <c r="A445" t="s">
        <v>4548</v>
      </c>
      <c r="C445" t="s">
        <v>2819</v>
      </c>
      <c r="E445" t="s">
        <v>4934</v>
      </c>
      <c r="G445" t="str">
        <f t="shared" si="7"/>
        <v>mountainpass</v>
      </c>
    </row>
    <row r="446" spans="1:7" hidden="1" x14ac:dyDescent="0.25">
      <c r="A446" t="s">
        <v>4548</v>
      </c>
      <c r="C446" t="s">
        <v>2778</v>
      </c>
      <c r="E446" t="s">
        <v>4935</v>
      </c>
      <c r="G446" t="str">
        <f t="shared" si="7"/>
        <v>museum</v>
      </c>
    </row>
    <row r="447" spans="1:7" hidden="1" x14ac:dyDescent="0.25">
      <c r="A447" t="s">
        <v>4548</v>
      </c>
      <c r="C447" t="s">
        <v>2759</v>
      </c>
      <c r="E447" t="s">
        <v>4936</v>
      </c>
      <c r="G447" t="str">
        <f t="shared" si="7"/>
        <v>obelisk</v>
      </c>
    </row>
    <row r="448" spans="1:7" hidden="1" x14ac:dyDescent="0.25">
      <c r="A448" t="s">
        <v>4548</v>
      </c>
      <c r="C448" t="s">
        <v>2778</v>
      </c>
      <c r="E448" t="s">
        <v>4947</v>
      </c>
      <c r="G448" t="str">
        <f t="shared" si="7"/>
        <v>opulentcastle</v>
      </c>
    </row>
    <row r="449" spans="1:7" hidden="1" x14ac:dyDescent="0.25">
      <c r="A449" t="s">
        <v>4548</v>
      </c>
      <c r="C449" t="s">
        <v>2791</v>
      </c>
      <c r="E449" t="s">
        <v>4937</v>
      </c>
      <c r="G449" t="str">
        <f t="shared" si="7"/>
        <v>orchard</v>
      </c>
    </row>
    <row r="450" spans="1:7" hidden="1" x14ac:dyDescent="0.25">
      <c r="A450" t="s">
        <v>4548</v>
      </c>
      <c r="C450" t="s">
        <v>2761</v>
      </c>
      <c r="E450" t="s">
        <v>4902</v>
      </c>
      <c r="G450" t="str">
        <f t="shared" si="7"/>
        <v>overlord</v>
      </c>
    </row>
    <row r="451" spans="1:7" hidden="1" x14ac:dyDescent="0.25">
      <c r="A451" t="s">
        <v>4548</v>
      </c>
      <c r="C451" t="s">
        <v>2793</v>
      </c>
      <c r="E451" t="s">
        <v>4938</v>
      </c>
      <c r="G451" t="str">
        <f t="shared" si="7"/>
        <v>palace</v>
      </c>
    </row>
    <row r="452" spans="1:7" hidden="1" x14ac:dyDescent="0.25">
      <c r="A452" t="s">
        <v>4548</v>
      </c>
      <c r="C452" t="s">
        <v>2819</v>
      </c>
      <c r="E452" t="s">
        <v>4954</v>
      </c>
      <c r="G452" t="str">
        <f t="shared" si="7"/>
        <v>patrician</v>
      </c>
    </row>
    <row r="453" spans="1:7" hidden="1" x14ac:dyDescent="0.25">
      <c r="A453" t="s">
        <v>4548</v>
      </c>
      <c r="C453" t="s">
        <v>2819</v>
      </c>
      <c r="E453" t="s">
        <v>5284</v>
      </c>
      <c r="G453" t="str">
        <f t="shared" si="7"/>
        <v>patricianemporium</v>
      </c>
    </row>
    <row r="454" spans="1:7" hidden="1" x14ac:dyDescent="0.25">
      <c r="A454" t="s">
        <v>4548</v>
      </c>
      <c r="C454" t="s">
        <v>2819</v>
      </c>
      <c r="E454" t="s">
        <v>5284</v>
      </c>
      <c r="G454" t="str">
        <f t="shared" si="7"/>
        <v>patricianemporium</v>
      </c>
    </row>
    <row r="455" spans="1:7" hidden="1" x14ac:dyDescent="0.25">
      <c r="A455" t="s">
        <v>4548</v>
      </c>
      <c r="C455" t="s">
        <v>2820</v>
      </c>
      <c r="E455" t="s">
        <v>4953</v>
      </c>
      <c r="G455" t="str">
        <f t="shared" si="7"/>
        <v>plunder</v>
      </c>
    </row>
    <row r="456" spans="1:7" hidden="1" x14ac:dyDescent="0.25">
      <c r="A456" t="s">
        <v>4548</v>
      </c>
      <c r="C456" t="s">
        <v>2777</v>
      </c>
      <c r="E456" t="s">
        <v>4919</v>
      </c>
      <c r="G456" t="str">
        <f t="shared" si="7"/>
        <v>ritual</v>
      </c>
    </row>
    <row r="457" spans="1:7" hidden="1" x14ac:dyDescent="0.25">
      <c r="A457" t="s">
        <v>4548</v>
      </c>
      <c r="C457" t="s">
        <v>2797</v>
      </c>
      <c r="E457" t="s">
        <v>4951</v>
      </c>
      <c r="G457" t="str">
        <f t="shared" si="7"/>
        <v>rocks</v>
      </c>
    </row>
    <row r="458" spans="1:7" hidden="1" x14ac:dyDescent="0.25">
      <c r="A458" t="s">
        <v>4548</v>
      </c>
      <c r="C458" t="s">
        <v>4240</v>
      </c>
      <c r="E458" t="s">
        <v>4903</v>
      </c>
      <c r="G458" t="str">
        <f t="shared" si="7"/>
        <v>royalblacksmith</v>
      </c>
    </row>
    <row r="459" spans="1:7" hidden="1" x14ac:dyDescent="0.25">
      <c r="A459" t="s">
        <v>4548</v>
      </c>
      <c r="C459" t="s">
        <v>2777</v>
      </c>
      <c r="E459" t="s">
        <v>1962</v>
      </c>
      <c r="G459" t="str">
        <f t="shared" si="7"/>
        <v>sacrifice</v>
      </c>
    </row>
    <row r="460" spans="1:7" hidden="1" x14ac:dyDescent="0.25">
      <c r="A460" t="s">
        <v>4548</v>
      </c>
      <c r="C460" t="s">
        <v>2802</v>
      </c>
      <c r="E460" t="s">
        <v>4920</v>
      </c>
      <c r="G460" t="str">
        <f t="shared" si="7"/>
        <v>salttheearth</v>
      </c>
    </row>
    <row r="461" spans="1:7" hidden="1" x14ac:dyDescent="0.25">
      <c r="A461" t="s">
        <v>4548</v>
      </c>
      <c r="C461" t="s">
        <v>2820</v>
      </c>
      <c r="E461" t="s">
        <v>4955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4548</v>
      </c>
      <c r="C462" t="s">
        <v>2820</v>
      </c>
      <c r="E462" t="s">
        <v>5282</v>
      </c>
      <c r="G462" t="str">
        <f t="shared" si="8"/>
        <v>settlersbustlingvillage</v>
      </c>
    </row>
    <row r="463" spans="1:7" hidden="1" x14ac:dyDescent="0.25">
      <c r="A463" t="s">
        <v>4548</v>
      </c>
      <c r="C463" t="s">
        <v>2820</v>
      </c>
      <c r="E463" t="s">
        <v>5282</v>
      </c>
      <c r="G463" t="str">
        <f t="shared" si="8"/>
        <v>settlersbustlingvillage</v>
      </c>
    </row>
    <row r="464" spans="1:7" hidden="1" x14ac:dyDescent="0.25">
      <c r="A464" t="s">
        <v>4548</v>
      </c>
      <c r="C464" t="s">
        <v>2778</v>
      </c>
      <c r="E464" t="s">
        <v>4945</v>
      </c>
      <c r="G464" t="str">
        <f t="shared" si="8"/>
        <v>smallcastle</v>
      </c>
    </row>
    <row r="465" spans="1:7" hidden="1" x14ac:dyDescent="0.25">
      <c r="A465" t="s">
        <v>4548</v>
      </c>
      <c r="C465" t="s">
        <v>2778</v>
      </c>
      <c r="E465" t="s">
        <v>4948</v>
      </c>
      <c r="G465" t="str">
        <f t="shared" si="8"/>
        <v>sprawlingcastle</v>
      </c>
    </row>
    <row r="466" spans="1:7" hidden="1" x14ac:dyDescent="0.25">
      <c r="A466" t="s">
        <v>4548</v>
      </c>
      <c r="C466" t="s">
        <v>2802</v>
      </c>
      <c r="E466" t="s">
        <v>4234</v>
      </c>
      <c r="G466" t="str">
        <f t="shared" si="8"/>
        <v>tax</v>
      </c>
    </row>
    <row r="467" spans="1:7" hidden="1" x14ac:dyDescent="0.25">
      <c r="A467" t="s">
        <v>4548</v>
      </c>
      <c r="C467" t="s">
        <v>2768</v>
      </c>
      <c r="E467" t="s">
        <v>1963</v>
      </c>
      <c r="G467" t="str">
        <f t="shared" si="8"/>
        <v>temple</v>
      </c>
    </row>
    <row r="468" spans="1:7" hidden="1" x14ac:dyDescent="0.25">
      <c r="A468" t="s">
        <v>4548</v>
      </c>
      <c r="C468" t="s">
        <v>2794</v>
      </c>
      <c r="E468" t="s">
        <v>4939</v>
      </c>
      <c r="G468" t="str">
        <f t="shared" si="8"/>
        <v>tomb</v>
      </c>
    </row>
    <row r="469" spans="1:7" hidden="1" x14ac:dyDescent="0.25">
      <c r="A469" t="s">
        <v>4548</v>
      </c>
      <c r="C469" t="s">
        <v>4241</v>
      </c>
      <c r="E469" t="s">
        <v>4940</v>
      </c>
      <c r="G469" t="str">
        <f t="shared" si="8"/>
        <v>tower</v>
      </c>
    </row>
    <row r="470" spans="1:7" hidden="1" x14ac:dyDescent="0.25">
      <c r="A470" t="s">
        <v>4548</v>
      </c>
      <c r="C470" t="s">
        <v>2777</v>
      </c>
      <c r="E470" t="s">
        <v>4914</v>
      </c>
      <c r="G470" t="str">
        <f t="shared" si="8"/>
        <v>triumph</v>
      </c>
    </row>
    <row r="471" spans="1:7" hidden="1" x14ac:dyDescent="0.25">
      <c r="A471" t="s">
        <v>4548</v>
      </c>
      <c r="C471" t="s">
        <v>4241</v>
      </c>
      <c r="E471" t="s">
        <v>4941</v>
      </c>
      <c r="G471" t="str">
        <f t="shared" si="8"/>
        <v>triumphalarch</v>
      </c>
    </row>
    <row r="472" spans="1:7" hidden="1" x14ac:dyDescent="0.25">
      <c r="A472" t="s">
        <v>4548</v>
      </c>
      <c r="C472" t="s">
        <v>2768</v>
      </c>
      <c r="E472" t="s">
        <v>1964</v>
      </c>
      <c r="G472" t="str">
        <f t="shared" si="8"/>
        <v>villa</v>
      </c>
    </row>
    <row r="473" spans="1:7" hidden="1" x14ac:dyDescent="0.25">
      <c r="A473" t="s">
        <v>4548</v>
      </c>
      <c r="C473" t="s">
        <v>2777</v>
      </c>
      <c r="E473" t="s">
        <v>4942</v>
      </c>
      <c r="G473" t="str">
        <f t="shared" si="8"/>
        <v>wall</v>
      </c>
    </row>
    <row r="474" spans="1:7" hidden="1" x14ac:dyDescent="0.25">
      <c r="A474" t="s">
        <v>4548</v>
      </c>
      <c r="C474" t="s">
        <v>2777</v>
      </c>
      <c r="E474" t="s">
        <v>4921</v>
      </c>
      <c r="G474" t="str">
        <f t="shared" si="8"/>
        <v>wedding</v>
      </c>
    </row>
    <row r="475" spans="1:7" hidden="1" x14ac:dyDescent="0.25">
      <c r="A475" t="s">
        <v>4548</v>
      </c>
      <c r="C475" t="s">
        <v>2768</v>
      </c>
      <c r="E475" t="s">
        <v>4913</v>
      </c>
      <c r="G475" t="str">
        <f t="shared" si="8"/>
        <v>wildhunt</v>
      </c>
    </row>
    <row r="476" spans="1:7" hidden="1" x14ac:dyDescent="0.25">
      <c r="A476" t="s">
        <v>4548</v>
      </c>
      <c r="C476" t="s">
        <v>2777</v>
      </c>
      <c r="E476" t="s">
        <v>4922</v>
      </c>
      <c r="G476" t="str">
        <f t="shared" si="8"/>
        <v>windfall</v>
      </c>
    </row>
    <row r="477" spans="1:7" hidden="1" x14ac:dyDescent="0.25">
      <c r="A477" t="s">
        <v>4548</v>
      </c>
      <c r="C477" t="s">
        <v>2780</v>
      </c>
      <c r="E477" t="s">
        <v>2781</v>
      </c>
      <c r="G477" t="str">
        <f t="shared" si="8"/>
        <v>wolfden</v>
      </c>
    </row>
    <row r="478" spans="1:7" hidden="1" x14ac:dyDescent="0.25">
      <c r="A478" t="s">
        <v>4548</v>
      </c>
      <c r="G478" t="str">
        <f t="shared" si="8"/>
        <v/>
      </c>
    </row>
    <row r="479" spans="1:7" hidden="1" x14ac:dyDescent="0.25">
      <c r="A479" t="s">
        <v>4548</v>
      </c>
      <c r="G479" t="str">
        <f t="shared" si="8"/>
        <v/>
      </c>
    </row>
    <row r="480" spans="1:7" hidden="1" x14ac:dyDescent="0.25">
      <c r="A480" t="s">
        <v>4549</v>
      </c>
      <c r="C480" t="s">
        <v>2772</v>
      </c>
      <c r="E480" t="s">
        <v>5012</v>
      </c>
      <c r="G480" t="str">
        <f t="shared" si="8"/>
        <v>badomens</v>
      </c>
    </row>
    <row r="481" spans="1:7" hidden="1" x14ac:dyDescent="0.25">
      <c r="A481" t="s">
        <v>4549</v>
      </c>
      <c r="C481" t="s">
        <v>2761</v>
      </c>
      <c r="E481" t="s">
        <v>4968</v>
      </c>
      <c r="G481" t="str">
        <f t="shared" si="8"/>
        <v>bard</v>
      </c>
    </row>
    <row r="482" spans="1:7" hidden="1" x14ac:dyDescent="0.25">
      <c r="A482" t="s">
        <v>4549</v>
      </c>
      <c r="C482" t="s">
        <v>2794</v>
      </c>
      <c r="E482" t="s">
        <v>5006</v>
      </c>
      <c r="G482" t="str">
        <f t="shared" si="8"/>
        <v>bat</v>
      </c>
    </row>
    <row r="483" spans="1:7" hidden="1" x14ac:dyDescent="0.25">
      <c r="A483" t="s">
        <v>4549</v>
      </c>
      <c r="C483" t="s">
        <v>2754</v>
      </c>
      <c r="E483" t="s">
        <v>4969</v>
      </c>
      <c r="G483" t="str">
        <f t="shared" si="8"/>
        <v>blessedvillage</v>
      </c>
    </row>
    <row r="484" spans="1:7" hidden="1" x14ac:dyDescent="0.25">
      <c r="A484" t="s">
        <v>4549</v>
      </c>
      <c r="C484" t="s">
        <v>4242</v>
      </c>
      <c r="E484" t="s">
        <v>4970</v>
      </c>
      <c r="G484" t="str">
        <f t="shared" si="8"/>
        <v>cemetery</v>
      </c>
    </row>
    <row r="485" spans="1:7" hidden="1" x14ac:dyDescent="0.25">
      <c r="A485" t="s">
        <v>4549</v>
      </c>
      <c r="C485" t="s">
        <v>2772</v>
      </c>
      <c r="E485" t="s">
        <v>4963</v>
      </c>
      <c r="G485" t="str">
        <f t="shared" si="8"/>
        <v>changeling</v>
      </c>
    </row>
    <row r="486" spans="1:7" hidden="1" x14ac:dyDescent="0.25">
      <c r="A486" t="s">
        <v>4549</v>
      </c>
      <c r="C486" t="s">
        <v>2754</v>
      </c>
      <c r="E486" t="s">
        <v>4976</v>
      </c>
      <c r="G486" t="str">
        <f t="shared" si="8"/>
        <v>cobbler</v>
      </c>
    </row>
    <row r="487" spans="1:7" hidden="1" x14ac:dyDescent="0.25">
      <c r="A487" t="s">
        <v>4549</v>
      </c>
      <c r="C487" t="s">
        <v>2777</v>
      </c>
      <c r="E487" t="s">
        <v>2069</v>
      </c>
      <c r="G487" t="str">
        <f t="shared" si="8"/>
        <v>conclave</v>
      </c>
    </row>
    <row r="488" spans="1:7" hidden="1" x14ac:dyDescent="0.25">
      <c r="A488" t="s">
        <v>4549</v>
      </c>
      <c r="C488" t="s">
        <v>2791</v>
      </c>
      <c r="E488" t="s">
        <v>4977</v>
      </c>
      <c r="G488" t="str">
        <f t="shared" si="8"/>
        <v>crypt</v>
      </c>
    </row>
    <row r="489" spans="1:7" hidden="1" x14ac:dyDescent="0.25">
      <c r="A489" t="s">
        <v>4549</v>
      </c>
      <c r="C489" t="s">
        <v>2768</v>
      </c>
      <c r="E489" t="s">
        <v>5003</v>
      </c>
      <c r="G489" t="str">
        <f t="shared" si="8"/>
        <v>cursedgold</v>
      </c>
    </row>
    <row r="490" spans="1:7" hidden="1" x14ac:dyDescent="0.25">
      <c r="A490" t="s">
        <v>4549</v>
      </c>
      <c r="C490" t="s">
        <v>2777</v>
      </c>
      <c r="E490" t="s">
        <v>4978</v>
      </c>
      <c r="G490" t="str">
        <f t="shared" si="8"/>
        <v>cursedvillage</v>
      </c>
    </row>
    <row r="491" spans="1:7" hidden="1" x14ac:dyDescent="0.25">
      <c r="A491" t="s">
        <v>4549</v>
      </c>
      <c r="C491" t="s">
        <v>2763</v>
      </c>
      <c r="E491" t="s">
        <v>5021</v>
      </c>
      <c r="G491" t="str">
        <f t="shared" si="8"/>
        <v>deluded</v>
      </c>
    </row>
    <row r="492" spans="1:7" hidden="1" x14ac:dyDescent="0.25">
      <c r="A492" t="s">
        <v>4549</v>
      </c>
      <c r="C492" t="s">
        <v>2763</v>
      </c>
      <c r="E492" t="s">
        <v>4245</v>
      </c>
      <c r="G492" t="str">
        <f t="shared" si="8"/>
        <v>delusion</v>
      </c>
    </row>
    <row r="493" spans="1:7" hidden="1" x14ac:dyDescent="0.25">
      <c r="A493" t="s">
        <v>4549</v>
      </c>
      <c r="C493" t="s">
        <v>2793</v>
      </c>
      <c r="E493" t="s">
        <v>4979</v>
      </c>
      <c r="G493" t="str">
        <f t="shared" si="8"/>
        <v>denofsin</v>
      </c>
    </row>
    <row r="494" spans="1:7" hidden="1" x14ac:dyDescent="0.25">
      <c r="A494" t="s">
        <v>4549</v>
      </c>
      <c r="C494" t="s">
        <v>4241</v>
      </c>
      <c r="E494" t="s">
        <v>4971</v>
      </c>
      <c r="G494" t="str">
        <f t="shared" si="8"/>
        <v>devilsworkshop</v>
      </c>
    </row>
    <row r="495" spans="1:7" hidden="1" x14ac:dyDescent="0.25">
      <c r="A495" t="s">
        <v>4549</v>
      </c>
      <c r="C495" t="s">
        <v>2764</v>
      </c>
      <c r="E495" t="s">
        <v>4958</v>
      </c>
      <c r="G495" t="str">
        <f t="shared" si="8"/>
        <v>druid</v>
      </c>
    </row>
    <row r="496" spans="1:7" hidden="1" x14ac:dyDescent="0.25">
      <c r="A496" t="s">
        <v>4549</v>
      </c>
      <c r="C496" t="s">
        <v>2772</v>
      </c>
      <c r="E496" t="s">
        <v>5022</v>
      </c>
      <c r="G496" t="str">
        <f t="shared" si="8"/>
        <v>envious</v>
      </c>
    </row>
    <row r="497" spans="1:7" hidden="1" x14ac:dyDescent="0.25">
      <c r="A497" t="s">
        <v>4549</v>
      </c>
      <c r="C497" t="s">
        <v>2772</v>
      </c>
      <c r="E497" t="s">
        <v>2123</v>
      </c>
      <c r="G497" t="str">
        <f t="shared" si="8"/>
        <v>envy</v>
      </c>
    </row>
    <row r="498" spans="1:7" hidden="1" x14ac:dyDescent="0.25">
      <c r="A498" t="s">
        <v>4549</v>
      </c>
      <c r="C498" t="s">
        <v>2777</v>
      </c>
      <c r="E498" t="s">
        <v>4972</v>
      </c>
      <c r="G498" t="str">
        <f t="shared" si="8"/>
        <v>exorcist</v>
      </c>
    </row>
    <row r="499" spans="1:7" hidden="1" x14ac:dyDescent="0.25">
      <c r="A499" t="s">
        <v>4549</v>
      </c>
      <c r="C499" t="s">
        <v>2791</v>
      </c>
      <c r="E499" t="s">
        <v>4959</v>
      </c>
      <c r="G499" t="str">
        <f t="shared" si="8"/>
        <v>faithfulhound</v>
      </c>
    </row>
    <row r="500" spans="1:7" hidden="1" x14ac:dyDescent="0.25">
      <c r="A500" t="s">
        <v>4549</v>
      </c>
      <c r="C500" t="s">
        <v>2794</v>
      </c>
      <c r="E500" t="s">
        <v>1633</v>
      </c>
      <c r="G500" t="str">
        <f t="shared" si="8"/>
        <v>famine</v>
      </c>
    </row>
    <row r="501" spans="1:7" hidden="1" x14ac:dyDescent="0.25">
      <c r="A501" t="s">
        <v>4549</v>
      </c>
      <c r="C501" t="s">
        <v>2763</v>
      </c>
      <c r="E501" t="s">
        <v>5013</v>
      </c>
      <c r="G501" t="str">
        <f t="shared" si="8"/>
        <v>fear</v>
      </c>
    </row>
    <row r="502" spans="1:7" hidden="1" x14ac:dyDescent="0.25">
      <c r="A502" t="s">
        <v>4549</v>
      </c>
      <c r="C502" t="s">
        <v>4241</v>
      </c>
      <c r="E502" t="s">
        <v>4964</v>
      </c>
      <c r="G502" t="str">
        <f t="shared" si="8"/>
        <v>fool</v>
      </c>
    </row>
    <row r="503" spans="1:7" hidden="1" x14ac:dyDescent="0.25">
      <c r="A503" t="s">
        <v>4549</v>
      </c>
      <c r="C503" t="s">
        <v>2762</v>
      </c>
      <c r="E503" t="s">
        <v>5011</v>
      </c>
      <c r="G503" t="str">
        <f t="shared" si="8"/>
        <v>ghost</v>
      </c>
    </row>
    <row r="504" spans="1:7" hidden="1" x14ac:dyDescent="0.25">
      <c r="A504" t="s">
        <v>4549</v>
      </c>
      <c r="C504" t="s">
        <v>4242</v>
      </c>
      <c r="E504" t="s">
        <v>4965</v>
      </c>
      <c r="G504" t="str">
        <f t="shared" si="8"/>
        <v>ghosttown</v>
      </c>
    </row>
    <row r="505" spans="1:7" hidden="1" x14ac:dyDescent="0.25">
      <c r="A505" t="s">
        <v>4549</v>
      </c>
      <c r="C505" t="s">
        <v>4241</v>
      </c>
      <c r="E505" t="s">
        <v>5000</v>
      </c>
      <c r="G505" t="str">
        <f t="shared" si="8"/>
        <v>goat</v>
      </c>
    </row>
    <row r="506" spans="1:7" hidden="1" x14ac:dyDescent="0.25">
      <c r="A506" t="s">
        <v>4549</v>
      </c>
      <c r="C506" t="s">
        <v>4241</v>
      </c>
      <c r="E506" t="s">
        <v>5014</v>
      </c>
      <c r="G506" t="str">
        <f t="shared" si="8"/>
        <v>greed</v>
      </c>
    </row>
    <row r="507" spans="1:7" hidden="1" x14ac:dyDescent="0.25">
      <c r="A507" t="s">
        <v>4549</v>
      </c>
      <c r="C507" t="s">
        <v>2794</v>
      </c>
      <c r="E507" t="s">
        <v>4960</v>
      </c>
      <c r="G507" t="str">
        <f t="shared" si="8"/>
        <v>guardian</v>
      </c>
    </row>
    <row r="508" spans="1:7" hidden="1" x14ac:dyDescent="0.25">
      <c r="A508" t="s">
        <v>4549</v>
      </c>
      <c r="C508" t="s">
        <v>2762</v>
      </c>
      <c r="E508" t="s">
        <v>4998</v>
      </c>
      <c r="G508" t="str">
        <f t="shared" si="8"/>
        <v>hauntedmirror</v>
      </c>
    </row>
    <row r="509" spans="1:7" hidden="1" x14ac:dyDescent="0.25">
      <c r="A509" t="s">
        <v>4549</v>
      </c>
      <c r="C509" t="s">
        <v>2820</v>
      </c>
      <c r="E509" t="s">
        <v>5015</v>
      </c>
      <c r="G509" t="str">
        <f t="shared" si="8"/>
        <v>haunting</v>
      </c>
    </row>
    <row r="510" spans="1:7" hidden="1" x14ac:dyDescent="0.25">
      <c r="A510" t="s">
        <v>4549</v>
      </c>
      <c r="C510" t="s">
        <v>2810</v>
      </c>
      <c r="E510" t="s">
        <v>4980</v>
      </c>
      <c r="G510" t="str">
        <f t="shared" si="8"/>
        <v>idol</v>
      </c>
    </row>
    <row r="511" spans="1:7" hidden="1" x14ac:dyDescent="0.25">
      <c r="A511" t="s">
        <v>4549</v>
      </c>
      <c r="C511" t="s">
        <v>4241</v>
      </c>
      <c r="E511" t="s">
        <v>5007</v>
      </c>
      <c r="G511" t="str">
        <f t="shared" si="8"/>
        <v>imp</v>
      </c>
    </row>
    <row r="512" spans="1:7" hidden="1" x14ac:dyDescent="0.25">
      <c r="A512" t="s">
        <v>4549</v>
      </c>
      <c r="C512" t="s">
        <v>2754</v>
      </c>
      <c r="E512" t="s">
        <v>1632</v>
      </c>
      <c r="G512" t="str">
        <f t="shared" si="8"/>
        <v>leprechaun</v>
      </c>
    </row>
    <row r="513" spans="1:7" hidden="1" x14ac:dyDescent="0.25">
      <c r="A513" t="s">
        <v>4549</v>
      </c>
      <c r="C513" t="s">
        <v>2754</v>
      </c>
      <c r="E513" t="s">
        <v>5016</v>
      </c>
      <c r="G513" t="str">
        <f t="shared" si="8"/>
        <v>locusts</v>
      </c>
    </row>
    <row r="514" spans="1:7" hidden="1" x14ac:dyDescent="0.25">
      <c r="A514" t="s">
        <v>4549</v>
      </c>
      <c r="C514" t="s">
        <v>4241</v>
      </c>
      <c r="E514" t="s">
        <v>5025</v>
      </c>
      <c r="G514" t="str">
        <f t="shared" si="8"/>
        <v>lostinthewoods</v>
      </c>
    </row>
    <row r="515" spans="1:7" hidden="1" x14ac:dyDescent="0.25">
      <c r="A515" t="s">
        <v>4549</v>
      </c>
      <c r="C515" t="s">
        <v>4241</v>
      </c>
      <c r="E515" t="s">
        <v>5004</v>
      </c>
      <c r="G515" t="str">
        <f t="shared" si="8"/>
        <v>luckycoin</v>
      </c>
    </row>
    <row r="516" spans="1:7" hidden="1" x14ac:dyDescent="0.25">
      <c r="A516" t="s">
        <v>4549</v>
      </c>
      <c r="C516" t="s">
        <v>2810</v>
      </c>
      <c r="E516" t="s">
        <v>4999</v>
      </c>
      <c r="G516" t="str">
        <f t="shared" si="8"/>
        <v>magiclamp</v>
      </c>
    </row>
    <row r="517" spans="1:7" hidden="1" x14ac:dyDescent="0.25">
      <c r="A517" t="s">
        <v>4549</v>
      </c>
      <c r="C517" t="s">
        <v>2820</v>
      </c>
      <c r="E517" t="s">
        <v>5023</v>
      </c>
      <c r="G517" t="str">
        <f t="shared" si="8"/>
        <v>miserable</v>
      </c>
    </row>
    <row r="518" spans="1:7" hidden="1" x14ac:dyDescent="0.25">
      <c r="A518" t="s">
        <v>4549</v>
      </c>
      <c r="C518" t="s">
        <v>2820</v>
      </c>
      <c r="E518" t="s">
        <v>5017</v>
      </c>
      <c r="G518" t="str">
        <f t="shared" si="8"/>
        <v>misery</v>
      </c>
    </row>
    <row r="519" spans="1:7" hidden="1" x14ac:dyDescent="0.25">
      <c r="A519" t="s">
        <v>4549</v>
      </c>
      <c r="C519" t="s">
        <v>2768</v>
      </c>
      <c r="E519" t="s">
        <v>4961</v>
      </c>
      <c r="G519" t="str">
        <f t="shared" si="8"/>
        <v>monastery</v>
      </c>
    </row>
    <row r="520" spans="1:7" hidden="1" x14ac:dyDescent="0.25">
      <c r="A520" t="s">
        <v>4549</v>
      </c>
      <c r="C520" t="s">
        <v>2792</v>
      </c>
      <c r="E520" t="s">
        <v>4973</v>
      </c>
      <c r="G520" t="str">
        <f t="shared" si="8"/>
        <v>necromancer</v>
      </c>
    </row>
    <row r="521" spans="1:7" hidden="1" x14ac:dyDescent="0.25">
      <c r="A521" t="s">
        <v>4549</v>
      </c>
      <c r="C521" t="s">
        <v>2761</v>
      </c>
      <c r="E521" t="s">
        <v>4966</v>
      </c>
      <c r="G521" t="str">
        <f t="shared" si="8"/>
        <v>nightwatchman</v>
      </c>
    </row>
    <row r="522" spans="1:7" hidden="1" x14ac:dyDescent="0.25">
      <c r="A522" t="s">
        <v>4549</v>
      </c>
      <c r="C522" t="s">
        <v>2797</v>
      </c>
      <c r="E522" t="s">
        <v>5001</v>
      </c>
      <c r="G522" t="str">
        <f t="shared" si="8"/>
        <v>pasture</v>
      </c>
    </row>
    <row r="523" spans="1:7" hidden="1" x14ac:dyDescent="0.25">
      <c r="A523" t="s">
        <v>4549</v>
      </c>
      <c r="C523" t="s">
        <v>4241</v>
      </c>
      <c r="E523" t="s">
        <v>2095</v>
      </c>
      <c r="G523" t="str">
        <f t="shared" si="8"/>
        <v>pixie</v>
      </c>
    </row>
    <row r="524" spans="1:7" hidden="1" x14ac:dyDescent="0.25">
      <c r="A524" t="s">
        <v>4549</v>
      </c>
      <c r="C524" t="s">
        <v>2778</v>
      </c>
      <c r="E524" t="s">
        <v>5018</v>
      </c>
      <c r="G524" t="str">
        <f t="shared" si="8"/>
        <v>plague</v>
      </c>
    </row>
    <row r="525" spans="1:7" hidden="1" x14ac:dyDescent="0.25">
      <c r="A525" t="s">
        <v>4549</v>
      </c>
      <c r="C525" t="s">
        <v>2768</v>
      </c>
      <c r="E525" t="s">
        <v>2070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4549</v>
      </c>
      <c r="C526" t="s">
        <v>2794</v>
      </c>
      <c r="E526" t="s">
        <v>5002</v>
      </c>
      <c r="G526" t="str">
        <f t="shared" si="9"/>
        <v>pouch</v>
      </c>
    </row>
    <row r="527" spans="1:7" hidden="1" x14ac:dyDescent="0.25">
      <c r="A527" t="s">
        <v>4549</v>
      </c>
      <c r="C527" t="s">
        <v>2820</v>
      </c>
      <c r="E527" t="s">
        <v>5019</v>
      </c>
      <c r="G527" t="str">
        <f t="shared" si="9"/>
        <v>poverty</v>
      </c>
    </row>
    <row r="528" spans="1:7" hidden="1" x14ac:dyDescent="0.25">
      <c r="A528" t="s">
        <v>4549</v>
      </c>
      <c r="C528" t="s">
        <v>2793</v>
      </c>
      <c r="E528" t="s">
        <v>4985</v>
      </c>
      <c r="G528" t="str">
        <f t="shared" si="9"/>
        <v>raider</v>
      </c>
    </row>
    <row r="529" spans="1:7" hidden="1" x14ac:dyDescent="0.25">
      <c r="A529" t="s">
        <v>4549</v>
      </c>
      <c r="C529" t="s">
        <v>2794</v>
      </c>
      <c r="E529" t="s">
        <v>4981</v>
      </c>
      <c r="G529" t="str">
        <f t="shared" si="9"/>
        <v>sacredgrove</v>
      </c>
    </row>
    <row r="530" spans="1:7" hidden="1" x14ac:dyDescent="0.25">
      <c r="A530" t="s">
        <v>4549</v>
      </c>
      <c r="C530" t="s">
        <v>2810</v>
      </c>
      <c r="E530" t="s">
        <v>4967</v>
      </c>
      <c r="G530" t="str">
        <f t="shared" si="9"/>
        <v>secretcave</v>
      </c>
    </row>
    <row r="531" spans="1:7" hidden="1" x14ac:dyDescent="0.25">
      <c r="A531" t="s">
        <v>4549</v>
      </c>
      <c r="C531" t="s">
        <v>2797</v>
      </c>
      <c r="E531" t="s">
        <v>4974</v>
      </c>
      <c r="G531" t="str">
        <f t="shared" si="9"/>
        <v>shepherd</v>
      </c>
    </row>
    <row r="532" spans="1:7" hidden="1" x14ac:dyDescent="0.25">
      <c r="A532" t="s">
        <v>4549</v>
      </c>
      <c r="C532" t="s">
        <v>2761</v>
      </c>
      <c r="E532" t="s">
        <v>4975</v>
      </c>
      <c r="G532" t="str">
        <f t="shared" si="9"/>
        <v>skulk</v>
      </c>
    </row>
    <row r="533" spans="1:7" hidden="1" x14ac:dyDescent="0.25">
      <c r="A533" t="s">
        <v>4549</v>
      </c>
      <c r="C533" t="s">
        <v>2778</v>
      </c>
      <c r="E533" t="s">
        <v>4986</v>
      </c>
      <c r="G533" t="str">
        <f t="shared" si="9"/>
        <v>theearthsgift</v>
      </c>
    </row>
    <row r="534" spans="1:7" hidden="1" x14ac:dyDescent="0.25">
      <c r="A534" t="s">
        <v>4549</v>
      </c>
      <c r="C534" t="s">
        <v>2778</v>
      </c>
      <c r="E534" t="s">
        <v>4987</v>
      </c>
      <c r="G534" t="str">
        <f t="shared" si="9"/>
        <v>thefieldsgift</v>
      </c>
    </row>
    <row r="535" spans="1:7" hidden="1" x14ac:dyDescent="0.25">
      <c r="A535" t="s">
        <v>4549</v>
      </c>
      <c r="C535" t="s">
        <v>2778</v>
      </c>
      <c r="E535" t="s">
        <v>4988</v>
      </c>
      <c r="G535" t="str">
        <f t="shared" si="9"/>
        <v>theflamesgift</v>
      </c>
    </row>
    <row r="536" spans="1:7" hidden="1" x14ac:dyDescent="0.25">
      <c r="A536" t="s">
        <v>4549</v>
      </c>
      <c r="C536" t="s">
        <v>2778</v>
      </c>
      <c r="E536" t="s">
        <v>4989</v>
      </c>
      <c r="G536" t="str">
        <f t="shared" si="9"/>
        <v>theforestsgift</v>
      </c>
    </row>
    <row r="537" spans="1:7" hidden="1" x14ac:dyDescent="0.25">
      <c r="A537" t="s">
        <v>4549</v>
      </c>
      <c r="C537" t="s">
        <v>2778</v>
      </c>
      <c r="E537" t="s">
        <v>4990</v>
      </c>
      <c r="G537" t="str">
        <f t="shared" si="9"/>
        <v>themoonsgift</v>
      </c>
    </row>
    <row r="538" spans="1:7" hidden="1" x14ac:dyDescent="0.25">
      <c r="A538" t="s">
        <v>4549</v>
      </c>
      <c r="C538" t="s">
        <v>2778</v>
      </c>
      <c r="E538" t="s">
        <v>4991</v>
      </c>
      <c r="G538" t="str">
        <f t="shared" si="9"/>
        <v>themountainsgift</v>
      </c>
    </row>
    <row r="539" spans="1:7" hidden="1" x14ac:dyDescent="0.25">
      <c r="A539" t="s">
        <v>4549</v>
      </c>
      <c r="C539" t="s">
        <v>2778</v>
      </c>
      <c r="E539" t="s">
        <v>4992</v>
      </c>
      <c r="G539" t="str">
        <f t="shared" si="9"/>
        <v>theriversgift</v>
      </c>
    </row>
    <row r="540" spans="1:7" hidden="1" x14ac:dyDescent="0.25">
      <c r="A540" t="s">
        <v>4549</v>
      </c>
      <c r="C540" t="s">
        <v>2778</v>
      </c>
      <c r="E540" t="s">
        <v>4993</v>
      </c>
      <c r="G540" t="str">
        <f t="shared" si="9"/>
        <v>theseasgift</v>
      </c>
    </row>
    <row r="541" spans="1:7" hidden="1" x14ac:dyDescent="0.25">
      <c r="A541" t="s">
        <v>4549</v>
      </c>
      <c r="C541" t="s">
        <v>2778</v>
      </c>
      <c r="E541" t="s">
        <v>4994</v>
      </c>
      <c r="G541" t="str">
        <f t="shared" si="9"/>
        <v>theskysgift</v>
      </c>
    </row>
    <row r="542" spans="1:7" hidden="1" x14ac:dyDescent="0.25">
      <c r="A542" t="s">
        <v>4549</v>
      </c>
      <c r="C542" t="s">
        <v>2778</v>
      </c>
      <c r="E542" t="s">
        <v>4995</v>
      </c>
      <c r="G542" t="str">
        <f t="shared" si="9"/>
        <v>thesunsgift</v>
      </c>
    </row>
    <row r="543" spans="1:7" hidden="1" x14ac:dyDescent="0.25">
      <c r="A543" t="s">
        <v>4549</v>
      </c>
      <c r="C543" t="s">
        <v>2778</v>
      </c>
      <c r="E543" t="s">
        <v>4996</v>
      </c>
      <c r="G543" t="str">
        <f t="shared" si="9"/>
        <v>theswampsgift</v>
      </c>
    </row>
    <row r="544" spans="1:7" hidden="1" x14ac:dyDescent="0.25">
      <c r="A544" t="s">
        <v>4549</v>
      </c>
      <c r="C544" t="s">
        <v>2778</v>
      </c>
      <c r="E544" t="s">
        <v>4997</v>
      </c>
      <c r="G544" t="str">
        <f t="shared" si="9"/>
        <v>thewindsgift</v>
      </c>
    </row>
    <row r="545" spans="1:7" hidden="1" x14ac:dyDescent="0.25">
      <c r="A545" t="s">
        <v>4549</v>
      </c>
      <c r="C545" t="s">
        <v>4241</v>
      </c>
      <c r="E545" t="s">
        <v>4982</v>
      </c>
      <c r="G545" t="str">
        <f t="shared" si="9"/>
        <v>tormentor</v>
      </c>
    </row>
    <row r="546" spans="1:7" hidden="1" x14ac:dyDescent="0.25">
      <c r="A546" t="s">
        <v>4549</v>
      </c>
      <c r="C546" t="s">
        <v>2794</v>
      </c>
      <c r="E546" t="s">
        <v>4962</v>
      </c>
      <c r="G546" t="str">
        <f t="shared" si="9"/>
        <v>tracker</v>
      </c>
    </row>
    <row r="547" spans="1:7" hidden="1" x14ac:dyDescent="0.25">
      <c r="A547" t="s">
        <v>4549</v>
      </c>
      <c r="C547" t="s">
        <v>2754</v>
      </c>
      <c r="E547" t="s">
        <v>4983</v>
      </c>
      <c r="G547" t="str">
        <f t="shared" si="9"/>
        <v>tragichero</v>
      </c>
    </row>
    <row r="548" spans="1:7" hidden="1" x14ac:dyDescent="0.25">
      <c r="A548" t="s">
        <v>4549</v>
      </c>
      <c r="C548" t="s">
        <v>2820</v>
      </c>
      <c r="E548" t="s">
        <v>5024</v>
      </c>
      <c r="G548" t="str">
        <f t="shared" si="9"/>
        <v>twicemiserable</v>
      </c>
    </row>
    <row r="549" spans="1:7" hidden="1" x14ac:dyDescent="0.25">
      <c r="A549" t="s">
        <v>4549</v>
      </c>
      <c r="C549" t="s">
        <v>2794</v>
      </c>
      <c r="E549" t="s">
        <v>2071</v>
      </c>
      <c r="G549" t="str">
        <f t="shared" si="9"/>
        <v>vampire</v>
      </c>
    </row>
    <row r="550" spans="1:7" hidden="1" x14ac:dyDescent="0.25">
      <c r="A550" t="s">
        <v>4549</v>
      </c>
      <c r="C550" t="s">
        <v>2778</v>
      </c>
      <c r="E550" t="s">
        <v>5020</v>
      </c>
      <c r="G550" t="str">
        <f t="shared" si="9"/>
        <v>war</v>
      </c>
    </row>
    <row r="551" spans="1:7" hidden="1" x14ac:dyDescent="0.25">
      <c r="A551" t="s">
        <v>4549</v>
      </c>
      <c r="C551" t="s">
        <v>2764</v>
      </c>
      <c r="E551" t="s">
        <v>4984</v>
      </c>
      <c r="G551" t="str">
        <f t="shared" si="9"/>
        <v>werewolf</v>
      </c>
    </row>
    <row r="552" spans="1:7" hidden="1" x14ac:dyDescent="0.25">
      <c r="A552" t="s">
        <v>4549</v>
      </c>
      <c r="C552" t="s">
        <v>2778</v>
      </c>
      <c r="E552" t="s">
        <v>5287</v>
      </c>
      <c r="G552" t="str">
        <f t="shared" si="9"/>
        <v>willowisp</v>
      </c>
    </row>
    <row r="553" spans="1:7" hidden="1" x14ac:dyDescent="0.25">
      <c r="A553" t="s">
        <v>4549</v>
      </c>
      <c r="C553" t="s">
        <v>4242</v>
      </c>
      <c r="E553" t="s">
        <v>5005</v>
      </c>
      <c r="G553" t="str">
        <f t="shared" si="9"/>
        <v>wish</v>
      </c>
    </row>
    <row r="554" spans="1:7" hidden="1" x14ac:dyDescent="0.25">
      <c r="A554" t="s">
        <v>4549</v>
      </c>
      <c r="C554" t="s">
        <v>2792</v>
      </c>
      <c r="E554" t="s">
        <v>5008</v>
      </c>
      <c r="G554" t="str">
        <f t="shared" si="9"/>
        <v>zombieapprentice</v>
      </c>
    </row>
    <row r="555" spans="1:7" hidden="1" x14ac:dyDescent="0.25">
      <c r="A555" t="s">
        <v>4549</v>
      </c>
      <c r="C555" t="s">
        <v>2792</v>
      </c>
      <c r="E555" t="s">
        <v>5009</v>
      </c>
      <c r="G555" t="str">
        <f t="shared" si="9"/>
        <v>zombiemason</v>
      </c>
    </row>
    <row r="556" spans="1:7" hidden="1" x14ac:dyDescent="0.25">
      <c r="A556" t="s">
        <v>4549</v>
      </c>
      <c r="C556" t="s">
        <v>2792</v>
      </c>
      <c r="E556" t="s">
        <v>5010</v>
      </c>
      <c r="G556" t="str">
        <f t="shared" si="9"/>
        <v>zombiespy</v>
      </c>
    </row>
    <row r="557" spans="1:7" hidden="1" x14ac:dyDescent="0.25">
      <c r="A557" t="s">
        <v>4549</v>
      </c>
      <c r="G557" t="str">
        <f t="shared" si="9"/>
        <v/>
      </c>
    </row>
    <row r="558" spans="1:7" hidden="1" x14ac:dyDescent="0.25">
      <c r="A558" t="s">
        <v>4550</v>
      </c>
      <c r="C558" t="s">
        <v>2754</v>
      </c>
      <c r="E558" t="s">
        <v>5056</v>
      </c>
      <c r="G558" t="str">
        <f t="shared" si="9"/>
        <v>academy</v>
      </c>
    </row>
    <row r="559" spans="1:7" hidden="1" x14ac:dyDescent="0.25">
      <c r="A559" t="s">
        <v>4550</v>
      </c>
      <c r="C559" t="s">
        <v>2778</v>
      </c>
      <c r="E559" t="s">
        <v>5028</v>
      </c>
      <c r="G559" t="str">
        <f t="shared" si="9"/>
        <v>actingtroupe</v>
      </c>
    </row>
    <row r="560" spans="1:7" hidden="1" x14ac:dyDescent="0.25">
      <c r="A560" t="s">
        <v>4550</v>
      </c>
      <c r="C560" t="s">
        <v>2794</v>
      </c>
      <c r="E560" t="s">
        <v>5061</v>
      </c>
      <c r="G560" t="str">
        <f t="shared" si="9"/>
        <v>barracks</v>
      </c>
    </row>
    <row r="561" spans="1:7" hidden="1" x14ac:dyDescent="0.25">
      <c r="A561" t="s">
        <v>4550</v>
      </c>
      <c r="C561" t="s">
        <v>4241</v>
      </c>
      <c r="E561" t="s">
        <v>5026</v>
      </c>
      <c r="G561" t="str">
        <f t="shared" si="9"/>
        <v>borderguard</v>
      </c>
    </row>
    <row r="562" spans="1:7" hidden="1" x14ac:dyDescent="0.25">
      <c r="A562" t="s">
        <v>4550</v>
      </c>
      <c r="C562" t="s">
        <v>2777</v>
      </c>
      <c r="E562" t="s">
        <v>2368</v>
      </c>
      <c r="G562" t="str">
        <f t="shared" si="9"/>
        <v>canal</v>
      </c>
    </row>
    <row r="563" spans="1:7" hidden="1" x14ac:dyDescent="0.25">
      <c r="A563" t="s">
        <v>4550</v>
      </c>
      <c r="C563" t="s">
        <v>2794</v>
      </c>
      <c r="E563" t="s">
        <v>5057</v>
      </c>
      <c r="G563" t="str">
        <f t="shared" si="9"/>
        <v>capitalism</v>
      </c>
    </row>
    <row r="564" spans="1:7" hidden="1" x14ac:dyDescent="0.25">
      <c r="A564" t="s">
        <v>4550</v>
      </c>
      <c r="C564" t="s">
        <v>2764</v>
      </c>
      <c r="E564" t="s">
        <v>5029</v>
      </c>
      <c r="G564" t="str">
        <f t="shared" si="9"/>
        <v>cargoship</v>
      </c>
    </row>
    <row r="565" spans="1:7" hidden="1" x14ac:dyDescent="0.25">
      <c r="A565" t="s">
        <v>4550</v>
      </c>
      <c r="C565" t="s">
        <v>2777</v>
      </c>
      <c r="E565" t="s">
        <v>5050</v>
      </c>
      <c r="G565" t="str">
        <f t="shared" si="9"/>
        <v>cathedral</v>
      </c>
    </row>
    <row r="566" spans="1:7" hidden="1" x14ac:dyDescent="0.25">
      <c r="A566" t="s">
        <v>4550</v>
      </c>
      <c r="C566" t="s">
        <v>2768</v>
      </c>
      <c r="E566" t="s">
        <v>5063</v>
      </c>
      <c r="G566" t="str">
        <f t="shared" si="9"/>
        <v>citadel</v>
      </c>
    </row>
    <row r="567" spans="1:7" hidden="1" x14ac:dyDescent="0.25">
      <c r="A567" t="s">
        <v>4550</v>
      </c>
      <c r="C567" t="s">
        <v>2768</v>
      </c>
      <c r="E567" t="s">
        <v>5051</v>
      </c>
      <c r="G567" t="str">
        <f t="shared" si="9"/>
        <v>citygate</v>
      </c>
    </row>
    <row r="568" spans="1:7" hidden="1" x14ac:dyDescent="0.25">
      <c r="A568" t="s">
        <v>4550</v>
      </c>
      <c r="C568" t="s">
        <v>2754</v>
      </c>
      <c r="E568" t="s">
        <v>5062</v>
      </c>
      <c r="G568" t="str">
        <f t="shared" si="9"/>
        <v>croprotation</v>
      </c>
    </row>
    <row r="569" spans="1:7" hidden="1" x14ac:dyDescent="0.25">
      <c r="A569" t="s">
        <v>4550</v>
      </c>
      <c r="C569" t="s">
        <v>2792</v>
      </c>
      <c r="E569" t="s">
        <v>2193</v>
      </c>
      <c r="G569" t="str">
        <f t="shared" si="9"/>
        <v>ducat</v>
      </c>
    </row>
    <row r="570" spans="1:7" hidden="1" x14ac:dyDescent="0.25">
      <c r="A570" t="s">
        <v>4550</v>
      </c>
      <c r="C570" t="s">
        <v>2772</v>
      </c>
      <c r="E570" t="s">
        <v>5030</v>
      </c>
      <c r="G570" t="str">
        <f t="shared" si="9"/>
        <v>experiment</v>
      </c>
    </row>
    <row r="571" spans="1:7" hidden="1" x14ac:dyDescent="0.25">
      <c r="A571" t="s">
        <v>4550</v>
      </c>
      <c r="C571" t="s">
        <v>4242</v>
      </c>
      <c r="E571" t="s">
        <v>2353</v>
      </c>
      <c r="G571" t="str">
        <f t="shared" si="9"/>
        <v>exploration</v>
      </c>
    </row>
    <row r="572" spans="1:7" hidden="1" x14ac:dyDescent="0.25">
      <c r="A572" t="s">
        <v>4550</v>
      </c>
      <c r="C572" t="s">
        <v>2819</v>
      </c>
      <c r="E572" t="s">
        <v>5054</v>
      </c>
      <c r="G572" t="str">
        <f t="shared" si="9"/>
        <v>fair</v>
      </c>
    </row>
    <row r="573" spans="1:7" hidden="1" x14ac:dyDescent="0.25">
      <c r="A573" t="s">
        <v>4550</v>
      </c>
      <c r="C573" t="s">
        <v>2764</v>
      </c>
      <c r="E573" t="s">
        <v>5064</v>
      </c>
      <c r="G573" t="str">
        <f t="shared" si="9"/>
        <v>flag</v>
      </c>
    </row>
    <row r="574" spans="1:7" hidden="1" x14ac:dyDescent="0.25">
      <c r="A574" t="s">
        <v>4550</v>
      </c>
      <c r="C574" t="s">
        <v>2764</v>
      </c>
      <c r="E574" t="s">
        <v>5032</v>
      </c>
      <c r="G574" t="str">
        <f t="shared" si="9"/>
        <v>flagbearer</v>
      </c>
    </row>
    <row r="575" spans="1:7" hidden="1" x14ac:dyDescent="0.25">
      <c r="A575" t="s">
        <v>4550</v>
      </c>
      <c r="C575" t="s">
        <v>2794</v>
      </c>
      <c r="E575" t="s">
        <v>5058</v>
      </c>
      <c r="G575" t="str">
        <f t="shared" si="9"/>
        <v>fleet</v>
      </c>
    </row>
    <row r="576" spans="1:7" hidden="1" x14ac:dyDescent="0.25">
      <c r="A576" t="s">
        <v>4550</v>
      </c>
      <c r="C576" t="s">
        <v>2767</v>
      </c>
      <c r="E576" t="s">
        <v>5059</v>
      </c>
      <c r="G576" t="str">
        <f t="shared" si="9"/>
        <v>guildhall</v>
      </c>
    </row>
    <row r="577" spans="1:7" hidden="1" x14ac:dyDescent="0.25">
      <c r="A577" t="s">
        <v>4550</v>
      </c>
      <c r="C577" t="s">
        <v>2778</v>
      </c>
      <c r="E577" t="s">
        <v>5033</v>
      </c>
      <c r="G577" t="str">
        <f t="shared" si="9"/>
        <v>hideout</v>
      </c>
    </row>
    <row r="578" spans="1:7" hidden="1" x14ac:dyDescent="0.25">
      <c r="A578" t="s">
        <v>4550</v>
      </c>
      <c r="C578" t="s">
        <v>2768</v>
      </c>
      <c r="E578" t="s">
        <v>5065</v>
      </c>
      <c r="G578" t="str">
        <f t="shared" si="9"/>
        <v>horn</v>
      </c>
    </row>
    <row r="579" spans="1:7" hidden="1" x14ac:dyDescent="0.25">
      <c r="A579" t="s">
        <v>4550</v>
      </c>
      <c r="C579" t="s">
        <v>2792</v>
      </c>
      <c r="E579" t="s">
        <v>5031</v>
      </c>
      <c r="G579" t="str">
        <f t="shared" si="9"/>
        <v>improve</v>
      </c>
    </row>
    <row r="580" spans="1:7" hidden="1" x14ac:dyDescent="0.25">
      <c r="A580" t="s">
        <v>4550</v>
      </c>
      <c r="C580" t="s">
        <v>2810</v>
      </c>
      <c r="E580" t="s">
        <v>2377</v>
      </c>
      <c r="G580" t="str">
        <f t="shared" si="9"/>
        <v>innovation</v>
      </c>
    </row>
    <row r="581" spans="1:7" hidden="1" x14ac:dyDescent="0.25">
      <c r="A581" t="s">
        <v>4550</v>
      </c>
      <c r="C581" t="s">
        <v>2778</v>
      </c>
      <c r="E581" t="s">
        <v>5034</v>
      </c>
      <c r="G581" t="str">
        <f t="shared" si="9"/>
        <v>inventor</v>
      </c>
    </row>
    <row r="582" spans="1:7" hidden="1" x14ac:dyDescent="0.25">
      <c r="A582" t="s">
        <v>4550</v>
      </c>
      <c r="C582" t="s">
        <v>4241</v>
      </c>
      <c r="E582" t="s">
        <v>5066</v>
      </c>
      <c r="G582" t="str">
        <f t="shared" si="9"/>
        <v>key</v>
      </c>
    </row>
    <row r="583" spans="1:7" hidden="1" x14ac:dyDescent="0.25">
      <c r="A583" t="s">
        <v>4550</v>
      </c>
      <c r="C583" t="s">
        <v>2764</v>
      </c>
      <c r="E583" t="s">
        <v>5027</v>
      </c>
      <c r="G583" t="str">
        <f t="shared" si="9"/>
        <v>lackeys</v>
      </c>
    </row>
    <row r="584" spans="1:7" hidden="1" x14ac:dyDescent="0.25">
      <c r="A584" t="s">
        <v>4550</v>
      </c>
      <c r="C584" t="s">
        <v>4241</v>
      </c>
      <c r="E584" t="s">
        <v>5067</v>
      </c>
      <c r="G584" t="str">
        <f t="shared" si="9"/>
        <v>lantern</v>
      </c>
    </row>
    <row r="585" spans="1:7" hidden="1" x14ac:dyDescent="0.25">
      <c r="A585" t="s">
        <v>4550</v>
      </c>
      <c r="C585" t="s">
        <v>2768</v>
      </c>
      <c r="E585" t="s">
        <v>5035</v>
      </c>
      <c r="G585" t="str">
        <f t="shared" si="9"/>
        <v>mountainvillage</v>
      </c>
    </row>
    <row r="586" spans="1:7" hidden="1" x14ac:dyDescent="0.25">
      <c r="A586" t="s">
        <v>4550</v>
      </c>
      <c r="C586" t="s">
        <v>2820</v>
      </c>
      <c r="E586" t="s">
        <v>5040</v>
      </c>
      <c r="G586" t="str">
        <f t="shared" si="9"/>
        <v>oldwitch</v>
      </c>
    </row>
    <row r="587" spans="1:7" hidden="1" x14ac:dyDescent="0.25">
      <c r="A587" t="s">
        <v>4550</v>
      </c>
      <c r="C587" t="s">
        <v>2810</v>
      </c>
      <c r="E587" t="s">
        <v>5052</v>
      </c>
      <c r="G587" t="str">
        <f t="shared" si="9"/>
        <v>pageant</v>
      </c>
    </row>
    <row r="588" spans="1:7" hidden="1" x14ac:dyDescent="0.25">
      <c r="A588" t="s">
        <v>4550</v>
      </c>
      <c r="C588" t="s">
        <v>4241</v>
      </c>
      <c r="E588" t="s">
        <v>5036</v>
      </c>
      <c r="G588" t="str">
        <f t="shared" si="9"/>
        <v>patron</v>
      </c>
    </row>
    <row r="589" spans="1:7" hidden="1" x14ac:dyDescent="0.25">
      <c r="A589" t="s">
        <v>4550</v>
      </c>
      <c r="C589" t="s">
        <v>2794</v>
      </c>
      <c r="E589" t="s">
        <v>2376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4550</v>
      </c>
      <c r="C590" t="s">
        <v>2778</v>
      </c>
      <c r="E590" t="s">
        <v>5037</v>
      </c>
      <c r="G590" t="str">
        <f t="shared" si="10"/>
        <v>priest</v>
      </c>
    </row>
    <row r="591" spans="1:7" hidden="1" x14ac:dyDescent="0.25">
      <c r="A591" t="s">
        <v>4550</v>
      </c>
      <c r="C591" t="s">
        <v>2778</v>
      </c>
      <c r="E591" t="s">
        <v>5041</v>
      </c>
      <c r="G591" t="str">
        <f t="shared" si="10"/>
        <v>recruiter</v>
      </c>
    </row>
    <row r="592" spans="1:7" hidden="1" x14ac:dyDescent="0.25">
      <c r="A592" t="s">
        <v>4550</v>
      </c>
      <c r="C592" t="s">
        <v>2778</v>
      </c>
      <c r="E592" t="s">
        <v>5038</v>
      </c>
      <c r="G592" t="str">
        <f t="shared" si="10"/>
        <v>research</v>
      </c>
    </row>
    <row r="593" spans="1:7" hidden="1" x14ac:dyDescent="0.25">
      <c r="A593" t="s">
        <v>4550</v>
      </c>
      <c r="C593" t="s">
        <v>2797</v>
      </c>
      <c r="E593" t="s">
        <v>5060</v>
      </c>
      <c r="G593" t="str">
        <f t="shared" si="10"/>
        <v>roadnetwork</v>
      </c>
    </row>
    <row r="594" spans="1:7" hidden="1" x14ac:dyDescent="0.25">
      <c r="A594" t="s">
        <v>4550</v>
      </c>
      <c r="C594" t="s">
        <v>2792</v>
      </c>
      <c r="E594" t="s">
        <v>5042</v>
      </c>
      <c r="G594" t="str">
        <f t="shared" si="10"/>
        <v>scepter</v>
      </c>
    </row>
    <row r="595" spans="1:7" hidden="1" x14ac:dyDescent="0.25">
      <c r="A595" t="s">
        <v>4550</v>
      </c>
      <c r="C595" t="s">
        <v>2761</v>
      </c>
      <c r="E595" t="s">
        <v>5043</v>
      </c>
      <c r="G595" t="str">
        <f t="shared" si="10"/>
        <v>scholar</v>
      </c>
    </row>
    <row r="596" spans="1:7" hidden="1" x14ac:dyDescent="0.25">
      <c r="A596" t="s">
        <v>4550</v>
      </c>
      <c r="C596" t="s">
        <v>2820</v>
      </c>
      <c r="E596" t="s">
        <v>5044</v>
      </c>
      <c r="G596" t="str">
        <f t="shared" si="10"/>
        <v>sculptor</v>
      </c>
    </row>
    <row r="597" spans="1:7" hidden="1" x14ac:dyDescent="0.25">
      <c r="A597" t="s">
        <v>4550</v>
      </c>
      <c r="C597" t="s">
        <v>2777</v>
      </c>
      <c r="E597" t="s">
        <v>5045</v>
      </c>
      <c r="G597" t="str">
        <f t="shared" si="10"/>
        <v>seer</v>
      </c>
    </row>
    <row r="598" spans="1:7" hidden="1" x14ac:dyDescent="0.25">
      <c r="A598" t="s">
        <v>4550</v>
      </c>
      <c r="C598" t="s">
        <v>2797</v>
      </c>
      <c r="E598" t="s">
        <v>5053</v>
      </c>
      <c r="G598" t="str">
        <f t="shared" si="10"/>
        <v>sewers</v>
      </c>
    </row>
    <row r="599" spans="1:7" hidden="1" x14ac:dyDescent="0.25">
      <c r="A599" t="s">
        <v>4550</v>
      </c>
      <c r="C599" t="s">
        <v>2761</v>
      </c>
      <c r="E599" t="s">
        <v>5039</v>
      </c>
      <c r="G599" t="str">
        <f t="shared" si="10"/>
        <v>silkmerchant</v>
      </c>
    </row>
    <row r="600" spans="1:7" hidden="1" x14ac:dyDescent="0.25">
      <c r="A600" t="s">
        <v>4550</v>
      </c>
      <c r="C600" t="s">
        <v>2754</v>
      </c>
      <c r="E600" t="s">
        <v>2375</v>
      </c>
      <c r="G600" t="str">
        <f t="shared" si="10"/>
        <v>silos</v>
      </c>
    </row>
    <row r="601" spans="1:7" hidden="1" x14ac:dyDescent="0.25">
      <c r="A601" t="s">
        <v>4550</v>
      </c>
      <c r="C601" t="s">
        <v>2767</v>
      </c>
      <c r="E601" t="s">
        <v>5055</v>
      </c>
      <c r="G601" t="str">
        <f t="shared" si="10"/>
        <v>sinisterplot</v>
      </c>
    </row>
    <row r="602" spans="1:7" hidden="1" x14ac:dyDescent="0.25">
      <c r="A602" t="s">
        <v>4550</v>
      </c>
      <c r="C602" t="s">
        <v>2761</v>
      </c>
      <c r="E602" t="s">
        <v>5046</v>
      </c>
      <c r="G602" t="str">
        <f t="shared" si="10"/>
        <v>spices</v>
      </c>
    </row>
    <row r="603" spans="1:7" hidden="1" x14ac:dyDescent="0.25">
      <c r="A603" t="s">
        <v>4550</v>
      </c>
      <c r="C603" t="s">
        <v>2764</v>
      </c>
      <c r="E603" t="s">
        <v>4217</v>
      </c>
      <c r="G603" t="str">
        <f t="shared" si="10"/>
        <v>starchart</v>
      </c>
    </row>
    <row r="604" spans="1:7" hidden="1" x14ac:dyDescent="0.25">
      <c r="A604" t="s">
        <v>4550</v>
      </c>
      <c r="C604" t="s">
        <v>2777</v>
      </c>
      <c r="E604" t="s">
        <v>5047</v>
      </c>
      <c r="G604" t="str">
        <f t="shared" si="10"/>
        <v>swashbuckler</v>
      </c>
    </row>
    <row r="605" spans="1:7" hidden="1" x14ac:dyDescent="0.25">
      <c r="A605" t="s">
        <v>4550</v>
      </c>
      <c r="C605" t="s">
        <v>2777</v>
      </c>
      <c r="E605" t="s">
        <v>5068</v>
      </c>
      <c r="G605" t="str">
        <f t="shared" si="10"/>
        <v>treasurechest</v>
      </c>
    </row>
    <row r="606" spans="1:7" hidden="1" x14ac:dyDescent="0.25">
      <c r="A606" t="s">
        <v>4550</v>
      </c>
      <c r="C606" t="s">
        <v>4241</v>
      </c>
      <c r="E606" t="s">
        <v>5048</v>
      </c>
      <c r="G606" t="str">
        <f t="shared" si="10"/>
        <v>treasurer</v>
      </c>
    </row>
    <row r="607" spans="1:7" hidden="1" x14ac:dyDescent="0.25">
      <c r="A607" t="s">
        <v>4550</v>
      </c>
      <c r="C607" t="s">
        <v>2772</v>
      </c>
      <c r="E607" t="s">
        <v>5049</v>
      </c>
      <c r="G607" t="str">
        <f t="shared" si="10"/>
        <v>villain</v>
      </c>
    </row>
    <row r="608" spans="1:7" hidden="1" x14ac:dyDescent="0.25">
      <c r="A608" t="s">
        <v>4550</v>
      </c>
      <c r="G608" t="str">
        <f t="shared" si="10"/>
        <v/>
      </c>
    </row>
    <row r="609" spans="1:7" hidden="1" x14ac:dyDescent="0.25">
      <c r="A609" t="s">
        <v>805</v>
      </c>
      <c r="C609" t="s">
        <v>2767</v>
      </c>
      <c r="E609" t="s">
        <v>2636</v>
      </c>
      <c r="G609" t="str">
        <f t="shared" si="10"/>
        <v>alliance</v>
      </c>
    </row>
    <row r="610" spans="1:7" hidden="1" x14ac:dyDescent="0.25">
      <c r="A610" t="s">
        <v>805</v>
      </c>
      <c r="C610" t="s">
        <v>4241</v>
      </c>
      <c r="E610" t="s">
        <v>5228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2768</v>
      </c>
      <c r="E611" t="s">
        <v>5237</v>
      </c>
      <c r="G611" t="str">
        <f t="shared" si="10"/>
        <v>banish</v>
      </c>
    </row>
    <row r="612" spans="1:7" hidden="1" x14ac:dyDescent="0.25">
      <c r="A612" t="s">
        <v>805</v>
      </c>
      <c r="C612" t="s">
        <v>2768</v>
      </c>
      <c r="E612" t="s">
        <v>5238</v>
      </c>
      <c r="G612" t="str">
        <f t="shared" si="10"/>
        <v>bargain</v>
      </c>
    </row>
    <row r="613" spans="1:7" hidden="1" x14ac:dyDescent="0.25">
      <c r="A613" t="s">
        <v>805</v>
      </c>
      <c r="C613" t="s">
        <v>2762</v>
      </c>
      <c r="E613" t="s">
        <v>5215</v>
      </c>
      <c r="G613" t="str">
        <f t="shared" si="10"/>
        <v>barge</v>
      </c>
    </row>
    <row r="614" spans="1:7" hidden="1" x14ac:dyDescent="0.25">
      <c r="A614" t="s">
        <v>805</v>
      </c>
      <c r="C614" t="s">
        <v>2792</v>
      </c>
      <c r="E614" t="s">
        <v>5201</v>
      </c>
      <c r="G614" t="str">
        <f t="shared" si="10"/>
        <v>blackcat</v>
      </c>
    </row>
    <row r="615" spans="1:7" hidden="1" x14ac:dyDescent="0.25">
      <c r="A615" t="s">
        <v>805</v>
      </c>
      <c r="C615" t="s">
        <v>2763</v>
      </c>
      <c r="E615" t="s">
        <v>5210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4241</v>
      </c>
      <c r="E616" t="s">
        <v>5204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4241</v>
      </c>
      <c r="E617" t="s">
        <v>2540</v>
      </c>
      <c r="G617" t="str">
        <f t="shared" si="10"/>
        <v>cardinal</v>
      </c>
    </row>
    <row r="618" spans="1:7" hidden="1" x14ac:dyDescent="0.25">
      <c r="A618" t="s">
        <v>805</v>
      </c>
      <c r="C618" t="s">
        <v>4241</v>
      </c>
      <c r="E618" t="s">
        <v>5211</v>
      </c>
      <c r="G618" t="str">
        <f t="shared" si="10"/>
        <v>cavalry</v>
      </c>
    </row>
    <row r="619" spans="1:7" hidden="1" x14ac:dyDescent="0.25">
      <c r="A619" t="s">
        <v>805</v>
      </c>
      <c r="C619" t="s">
        <v>2794</v>
      </c>
      <c r="E619" t="s">
        <v>1609</v>
      </c>
      <c r="G619" t="str">
        <f t="shared" si="10"/>
        <v>commerce</v>
      </c>
    </row>
    <row r="620" spans="1:7" hidden="1" x14ac:dyDescent="0.25">
      <c r="A620" t="s">
        <v>805</v>
      </c>
      <c r="C620" t="s">
        <v>4241</v>
      </c>
      <c r="E620" t="s">
        <v>5216</v>
      </c>
      <c r="G620" t="str">
        <f t="shared" si="10"/>
        <v>coven</v>
      </c>
    </row>
    <row r="621" spans="1:7" hidden="1" x14ac:dyDescent="0.25">
      <c r="A621" t="s">
        <v>805</v>
      </c>
      <c r="C621" t="s">
        <v>2820</v>
      </c>
      <c r="E621" t="s">
        <v>5229</v>
      </c>
      <c r="G621" t="str">
        <f t="shared" si="10"/>
        <v>delay</v>
      </c>
    </row>
    <row r="622" spans="1:7" hidden="1" x14ac:dyDescent="0.25">
      <c r="A622" t="s">
        <v>805</v>
      </c>
      <c r="C622" t="s">
        <v>2768</v>
      </c>
      <c r="E622" t="s">
        <v>5241</v>
      </c>
      <c r="G622" t="str">
        <f t="shared" si="10"/>
        <v>demand</v>
      </c>
    </row>
    <row r="623" spans="1:7" hidden="1" x14ac:dyDescent="0.25">
      <c r="A623" t="s">
        <v>805</v>
      </c>
      <c r="C623" t="s">
        <v>2794</v>
      </c>
      <c r="E623" t="s">
        <v>5230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2819</v>
      </c>
      <c r="E624" t="s">
        <v>2554</v>
      </c>
      <c r="G624" t="str">
        <f t="shared" si="10"/>
        <v>destrier</v>
      </c>
    </row>
    <row r="625" spans="1:7" hidden="1" x14ac:dyDescent="0.25">
      <c r="A625" t="s">
        <v>805</v>
      </c>
      <c r="C625" t="s">
        <v>4242</v>
      </c>
      <c r="E625" t="s">
        <v>5217</v>
      </c>
      <c r="G625" t="str">
        <f t="shared" si="10"/>
        <v>displace</v>
      </c>
    </row>
    <row r="626" spans="1:7" hidden="1" x14ac:dyDescent="0.25">
      <c r="A626" t="s">
        <v>805</v>
      </c>
      <c r="C626" t="s">
        <v>2754</v>
      </c>
      <c r="E626" t="s">
        <v>2635</v>
      </c>
      <c r="G626" t="str">
        <f t="shared" si="10"/>
        <v>enclave</v>
      </c>
    </row>
    <row r="627" spans="1:7" hidden="1" x14ac:dyDescent="0.25">
      <c r="A627" t="s">
        <v>805</v>
      </c>
      <c r="C627" t="s">
        <v>2794</v>
      </c>
      <c r="E627" t="s">
        <v>5235</v>
      </c>
      <c r="G627" t="str">
        <f t="shared" si="10"/>
        <v>enhance</v>
      </c>
    </row>
    <row r="628" spans="1:7" hidden="1" x14ac:dyDescent="0.25">
      <c r="A628" t="s">
        <v>805</v>
      </c>
      <c r="C628" t="s">
        <v>4241</v>
      </c>
      <c r="E628" t="s">
        <v>5218</v>
      </c>
      <c r="G628" t="str">
        <f t="shared" si="10"/>
        <v>falconer</v>
      </c>
    </row>
    <row r="629" spans="1:7" hidden="1" x14ac:dyDescent="0.25">
      <c r="A629" t="s">
        <v>805</v>
      </c>
      <c r="C629" t="s">
        <v>4242</v>
      </c>
      <c r="E629" t="s">
        <v>5226</v>
      </c>
      <c r="G629" t="str">
        <f t="shared" si="10"/>
        <v>fisherman</v>
      </c>
    </row>
    <row r="630" spans="1:7" hidden="1" x14ac:dyDescent="0.25">
      <c r="A630" t="s">
        <v>805</v>
      </c>
      <c r="C630" t="s">
        <v>2794</v>
      </c>
      <c r="E630" t="s">
        <v>5231</v>
      </c>
      <c r="G630" t="str">
        <f t="shared" si="10"/>
        <v>gamble</v>
      </c>
    </row>
    <row r="631" spans="1:7" hidden="1" x14ac:dyDescent="0.25">
      <c r="A631" t="s">
        <v>805</v>
      </c>
      <c r="C631" t="s">
        <v>2819</v>
      </c>
      <c r="E631" t="s">
        <v>5219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4241</v>
      </c>
      <c r="E632" t="s">
        <v>5205</v>
      </c>
      <c r="G632" t="str">
        <f t="shared" si="10"/>
        <v>goatherd</v>
      </c>
    </row>
    <row r="633" spans="1:7" hidden="1" x14ac:dyDescent="0.25">
      <c r="A633" t="s">
        <v>805</v>
      </c>
      <c r="C633" t="s">
        <v>2761</v>
      </c>
      <c r="E633" t="s">
        <v>5212</v>
      </c>
      <c r="G633" t="str">
        <f t="shared" si="10"/>
        <v>groom</v>
      </c>
    </row>
    <row r="634" spans="1:7" hidden="1" x14ac:dyDescent="0.25">
      <c r="A634" t="s">
        <v>805</v>
      </c>
      <c r="C634" t="s">
        <v>4241</v>
      </c>
      <c r="E634" t="s">
        <v>5264</v>
      </c>
      <c r="G634" t="str">
        <f t="shared" si="10"/>
        <v>horse</v>
      </c>
    </row>
    <row r="635" spans="1:7" hidden="1" x14ac:dyDescent="0.25">
      <c r="A635" t="s">
        <v>805</v>
      </c>
      <c r="C635" t="s">
        <v>2761</v>
      </c>
      <c r="E635" t="s">
        <v>5213</v>
      </c>
      <c r="G635" t="str">
        <f t="shared" si="10"/>
        <v>hostelry</v>
      </c>
    </row>
    <row r="636" spans="1:7" hidden="1" x14ac:dyDescent="0.25">
      <c r="A636" t="s">
        <v>805</v>
      </c>
      <c r="C636" t="s">
        <v>4241</v>
      </c>
      <c r="E636" t="s">
        <v>5220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2754</v>
      </c>
      <c r="E637" t="s">
        <v>5239</v>
      </c>
      <c r="G637" t="str">
        <f t="shared" si="10"/>
        <v>invest</v>
      </c>
    </row>
    <row r="638" spans="1:7" hidden="1" x14ac:dyDescent="0.25">
      <c r="A638" t="s">
        <v>805</v>
      </c>
      <c r="C638" t="s">
        <v>2761</v>
      </c>
      <c r="E638" t="s">
        <v>5221</v>
      </c>
      <c r="G638" t="str">
        <f t="shared" si="10"/>
        <v>kiln</v>
      </c>
    </row>
    <row r="639" spans="1:7" hidden="1" x14ac:dyDescent="0.25">
      <c r="A639" t="s">
        <v>805</v>
      </c>
      <c r="C639" t="s">
        <v>2819</v>
      </c>
      <c r="E639" t="s">
        <v>5222</v>
      </c>
      <c r="G639" t="str">
        <f t="shared" si="10"/>
        <v>livery</v>
      </c>
    </row>
    <row r="640" spans="1:7" hidden="1" x14ac:dyDescent="0.25">
      <c r="A640" t="s">
        <v>805</v>
      </c>
      <c r="C640" t="s">
        <v>2820</v>
      </c>
      <c r="E640" t="s">
        <v>5236</v>
      </c>
      <c r="G640" t="str">
        <f t="shared" si="10"/>
        <v>march</v>
      </c>
    </row>
    <row r="641" spans="1:7" hidden="1" x14ac:dyDescent="0.25">
      <c r="A641" t="s">
        <v>805</v>
      </c>
      <c r="C641" t="s">
        <v>2763</v>
      </c>
      <c r="E641" t="s">
        <v>5223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2761</v>
      </c>
      <c r="E642" t="s">
        <v>5224</v>
      </c>
      <c r="G642" t="str">
        <f t="shared" si="10"/>
        <v>paddock</v>
      </c>
    </row>
    <row r="643" spans="1:7" hidden="1" x14ac:dyDescent="0.25">
      <c r="A643" t="s">
        <v>805</v>
      </c>
      <c r="C643" t="s">
        <v>2767</v>
      </c>
      <c r="E643" t="s">
        <v>5244</v>
      </c>
      <c r="G643" t="str">
        <f t="shared" si="10"/>
        <v>populate</v>
      </c>
    </row>
    <row r="644" spans="1:7" hidden="1" x14ac:dyDescent="0.25">
      <c r="A644" t="s">
        <v>805</v>
      </c>
      <c r="C644" t="s">
        <v>2794</v>
      </c>
      <c r="E644" t="s">
        <v>5232</v>
      </c>
      <c r="G644" t="str">
        <f t="shared" si="10"/>
        <v>pursue</v>
      </c>
    </row>
    <row r="645" spans="1:7" hidden="1" x14ac:dyDescent="0.25">
      <c r="A645" t="s">
        <v>805</v>
      </c>
      <c r="C645" t="s">
        <v>2768</v>
      </c>
      <c r="E645" t="s">
        <v>5243</v>
      </c>
      <c r="G645" t="str">
        <f t="shared" si="10"/>
        <v>reap</v>
      </c>
    </row>
    <row r="646" spans="1:7" hidden="1" x14ac:dyDescent="0.25">
      <c r="A646" t="s">
        <v>805</v>
      </c>
      <c r="C646" t="s">
        <v>2754</v>
      </c>
      <c r="E646" t="s">
        <v>5233</v>
      </c>
      <c r="G646" t="str">
        <f t="shared" si="10"/>
        <v>ride</v>
      </c>
    </row>
    <row r="647" spans="1:7" hidden="1" x14ac:dyDescent="0.25">
      <c r="A647" t="s">
        <v>805</v>
      </c>
      <c r="C647" t="s">
        <v>4241</v>
      </c>
      <c r="E647" t="s">
        <v>5225</v>
      </c>
      <c r="G647" t="str">
        <f t="shared" si="10"/>
        <v>sanctuary</v>
      </c>
    </row>
    <row r="648" spans="1:7" hidden="1" x14ac:dyDescent="0.25">
      <c r="A648" t="s">
        <v>805</v>
      </c>
      <c r="C648" t="s">
        <v>4732</v>
      </c>
      <c r="E648" t="s">
        <v>5206</v>
      </c>
      <c r="G648" t="str">
        <f t="shared" si="10"/>
        <v>scrap</v>
      </c>
    </row>
    <row r="649" spans="1:7" hidden="1" x14ac:dyDescent="0.25">
      <c r="A649" t="s">
        <v>805</v>
      </c>
      <c r="C649" t="s">
        <v>2767</v>
      </c>
      <c r="E649" t="s">
        <v>5240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4241</v>
      </c>
      <c r="E650" t="s">
        <v>5207</v>
      </c>
      <c r="G650" t="str">
        <f t="shared" si="10"/>
        <v>sheepdog</v>
      </c>
    </row>
    <row r="651" spans="1:7" hidden="1" x14ac:dyDescent="0.25">
      <c r="A651" t="s">
        <v>805</v>
      </c>
      <c r="C651" t="s">
        <v>4242</v>
      </c>
      <c r="E651" t="s">
        <v>5202</v>
      </c>
      <c r="G651" t="str">
        <f t="shared" si="10"/>
        <v>sleigh</v>
      </c>
    </row>
    <row r="652" spans="1:7" hidden="1" x14ac:dyDescent="0.25">
      <c r="A652" t="s">
        <v>805</v>
      </c>
      <c r="C652" t="s">
        <v>4241</v>
      </c>
      <c r="E652" t="s">
        <v>5208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2754</v>
      </c>
      <c r="E653" t="s">
        <v>5242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2764</v>
      </c>
      <c r="E654" t="s">
        <v>5209</v>
      </c>
      <c r="G654" t="str">
        <f t="shared" si="11"/>
        <v>stockpile</v>
      </c>
    </row>
    <row r="655" spans="1:7" hidden="1" x14ac:dyDescent="0.25">
      <c r="A655" t="s">
        <v>805</v>
      </c>
      <c r="C655" t="s">
        <v>2764</v>
      </c>
      <c r="E655" t="s">
        <v>5203</v>
      </c>
      <c r="G655" t="str">
        <f t="shared" si="11"/>
        <v>supplies</v>
      </c>
    </row>
    <row r="656" spans="1:7" hidden="1" x14ac:dyDescent="0.25">
      <c r="A656" t="s">
        <v>805</v>
      </c>
      <c r="C656" t="s">
        <v>2767</v>
      </c>
      <c r="E656" t="s">
        <v>5234</v>
      </c>
      <c r="G656" t="str">
        <f t="shared" si="11"/>
        <v>toil</v>
      </c>
    </row>
    <row r="657" spans="1:7" hidden="1" x14ac:dyDescent="0.25">
      <c r="A657" t="s">
        <v>805</v>
      </c>
      <c r="C657" t="s">
        <v>2754</v>
      </c>
      <c r="E657" t="s">
        <v>2626</v>
      </c>
      <c r="G657" t="str">
        <f t="shared" si="11"/>
        <v>transport</v>
      </c>
    </row>
    <row r="658" spans="1:7" hidden="1" x14ac:dyDescent="0.25">
      <c r="A658" t="s">
        <v>805</v>
      </c>
      <c r="C658" t="s">
        <v>2763</v>
      </c>
      <c r="E658" t="s">
        <v>5214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2792</v>
      </c>
      <c r="E659" t="s">
        <v>5245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2797</v>
      </c>
      <c r="E660" t="s">
        <v>5246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2764</v>
      </c>
      <c r="E661" t="s">
        <v>5247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2792</v>
      </c>
      <c r="E662" t="s">
        <v>5248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2792</v>
      </c>
      <c r="E663" t="s">
        <v>5249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2820</v>
      </c>
      <c r="E664" t="s">
        <v>5250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2820</v>
      </c>
      <c r="E665" t="s">
        <v>5251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2792</v>
      </c>
      <c r="E666" t="s">
        <v>5252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2792</v>
      </c>
      <c r="E667" t="s">
        <v>5253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2792</v>
      </c>
      <c r="E668" t="s">
        <v>5254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2768</v>
      </c>
      <c r="E669" t="s">
        <v>5255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2792</v>
      </c>
      <c r="E670" t="s">
        <v>4229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2797</v>
      </c>
      <c r="E671" t="s">
        <v>5256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2792</v>
      </c>
      <c r="E672" t="s">
        <v>5257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2764</v>
      </c>
      <c r="E673" t="s">
        <v>5258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2792</v>
      </c>
      <c r="E674" t="s">
        <v>5259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2767</v>
      </c>
      <c r="E675" t="s">
        <v>5260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2792</v>
      </c>
      <c r="E676" t="s">
        <v>5261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2792</v>
      </c>
      <c r="E677" t="s">
        <v>5262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2764</v>
      </c>
      <c r="E678" t="s">
        <v>5263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2819</v>
      </c>
      <c r="E679" t="s">
        <v>5227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4551</v>
      </c>
      <c r="C681" t="s">
        <v>2767</v>
      </c>
      <c r="E681" t="s">
        <v>4107</v>
      </c>
      <c r="G681" t="str">
        <f t="shared" si="11"/>
        <v>acolyte</v>
      </c>
    </row>
    <row r="682" spans="1:7" hidden="1" x14ac:dyDescent="0.25">
      <c r="A682" t="s">
        <v>4551</v>
      </c>
      <c r="C682" t="s">
        <v>2768</v>
      </c>
      <c r="E682" t="s">
        <v>5189</v>
      </c>
      <c r="G682" t="str">
        <f t="shared" si="11"/>
        <v>archer</v>
      </c>
    </row>
    <row r="683" spans="1:7" hidden="1" x14ac:dyDescent="0.25">
      <c r="A683" t="s">
        <v>4551</v>
      </c>
      <c r="C683" t="s">
        <v>2794</v>
      </c>
      <c r="E683" t="s">
        <v>5158</v>
      </c>
      <c r="G683" t="str">
        <f t="shared" si="11"/>
        <v>architectsguild</v>
      </c>
    </row>
    <row r="684" spans="1:7" hidden="1" x14ac:dyDescent="0.25">
      <c r="A684" t="s">
        <v>4551</v>
      </c>
      <c r="C684" t="s">
        <v>2767</v>
      </c>
      <c r="E684" t="s">
        <v>4218</v>
      </c>
      <c r="G684" t="str">
        <f t="shared" si="11"/>
        <v>augurs</v>
      </c>
    </row>
    <row r="685" spans="1:7" hidden="1" x14ac:dyDescent="0.25">
      <c r="A685" t="s">
        <v>4551</v>
      </c>
      <c r="C685" t="s">
        <v>2767</v>
      </c>
      <c r="E685" t="s">
        <v>4218</v>
      </c>
      <c r="G685" t="str">
        <f t="shared" si="11"/>
        <v>augurs</v>
      </c>
    </row>
    <row r="686" spans="1:7" hidden="1" x14ac:dyDescent="0.25">
      <c r="A686" t="s">
        <v>4551</v>
      </c>
      <c r="C686" t="s">
        <v>2764</v>
      </c>
      <c r="E686" t="s">
        <v>5159</v>
      </c>
      <c r="G686" t="str">
        <f t="shared" si="11"/>
        <v>bandofnomads</v>
      </c>
    </row>
    <row r="687" spans="1:7" hidden="1" x14ac:dyDescent="0.25">
      <c r="A687" t="s">
        <v>4551</v>
      </c>
      <c r="C687" t="s">
        <v>2778</v>
      </c>
      <c r="E687" t="s">
        <v>5146</v>
      </c>
      <c r="G687" t="str">
        <f t="shared" si="11"/>
        <v>barbarian</v>
      </c>
    </row>
    <row r="688" spans="1:7" hidden="1" x14ac:dyDescent="0.25">
      <c r="A688" t="s">
        <v>4551</v>
      </c>
      <c r="C688" t="s">
        <v>2768</v>
      </c>
      <c r="E688" t="s">
        <v>5188</v>
      </c>
      <c r="G688" t="str">
        <f t="shared" si="11"/>
        <v>battleplan</v>
      </c>
    </row>
    <row r="689" spans="1:7" hidden="1" x14ac:dyDescent="0.25">
      <c r="A689" t="s">
        <v>4551</v>
      </c>
      <c r="C689" t="s">
        <v>2810</v>
      </c>
      <c r="E689" t="s">
        <v>5130</v>
      </c>
      <c r="G689" t="str">
        <f t="shared" si="11"/>
        <v>bauble</v>
      </c>
    </row>
    <row r="690" spans="1:7" hidden="1" x14ac:dyDescent="0.25">
      <c r="A690" t="s">
        <v>4551</v>
      </c>
      <c r="C690" t="s">
        <v>2778</v>
      </c>
      <c r="E690" t="s">
        <v>5196</v>
      </c>
      <c r="G690" t="str">
        <f t="shared" si="11"/>
        <v>blacksmith</v>
      </c>
    </row>
    <row r="691" spans="1:7" hidden="1" x14ac:dyDescent="0.25">
      <c r="A691" t="s">
        <v>4551</v>
      </c>
      <c r="C691" t="s">
        <v>4241</v>
      </c>
      <c r="E691" t="s">
        <v>4212</v>
      </c>
      <c r="G691" t="str">
        <f t="shared" si="11"/>
        <v>broker</v>
      </c>
    </row>
    <row r="692" spans="1:7" hidden="1" x14ac:dyDescent="0.25">
      <c r="A692" t="s">
        <v>4551</v>
      </c>
      <c r="C692" t="s">
        <v>2791</v>
      </c>
      <c r="E692" t="s">
        <v>5147</v>
      </c>
      <c r="G692" t="str">
        <f t="shared" si="11"/>
        <v>capitalcity</v>
      </c>
    </row>
    <row r="693" spans="1:7" hidden="1" x14ac:dyDescent="0.25">
      <c r="A693" t="s">
        <v>4551</v>
      </c>
      <c r="C693" t="s">
        <v>4241</v>
      </c>
      <c r="E693" t="s">
        <v>5141</v>
      </c>
      <c r="G693" t="str">
        <f t="shared" si="11"/>
        <v>carpenter</v>
      </c>
    </row>
    <row r="694" spans="1:7" hidden="1" x14ac:dyDescent="0.25">
      <c r="A694" t="s">
        <v>4551</v>
      </c>
      <c r="C694" t="s">
        <v>2754</v>
      </c>
      <c r="E694" t="s">
        <v>5160</v>
      </c>
      <c r="G694" t="str">
        <f t="shared" si="11"/>
        <v>cavedwellers</v>
      </c>
    </row>
    <row r="695" spans="1:7" hidden="1" x14ac:dyDescent="0.25">
      <c r="A695" t="s">
        <v>4551</v>
      </c>
      <c r="C695" t="s">
        <v>2764</v>
      </c>
      <c r="E695" t="s">
        <v>5161</v>
      </c>
      <c r="G695" t="str">
        <f t="shared" si="11"/>
        <v>circleofwitches</v>
      </c>
    </row>
    <row r="696" spans="1:7" hidden="1" x14ac:dyDescent="0.25">
      <c r="A696" t="s">
        <v>4551</v>
      </c>
      <c r="C696" t="s">
        <v>2792</v>
      </c>
      <c r="E696" t="s">
        <v>5162</v>
      </c>
      <c r="G696" t="str">
        <f t="shared" si="11"/>
        <v>citystate</v>
      </c>
    </row>
    <row r="697" spans="1:7" hidden="1" x14ac:dyDescent="0.25">
      <c r="A697" t="s">
        <v>4551</v>
      </c>
      <c r="C697" t="s">
        <v>2768</v>
      </c>
      <c r="E697" t="s">
        <v>5133</v>
      </c>
      <c r="G697" t="str">
        <f t="shared" si="11"/>
        <v>clashes</v>
      </c>
    </row>
    <row r="698" spans="1:7" hidden="1" x14ac:dyDescent="0.25">
      <c r="A698" t="s">
        <v>4551</v>
      </c>
      <c r="C698" t="s">
        <v>2768</v>
      </c>
      <c r="E698" t="s">
        <v>5133</v>
      </c>
      <c r="G698" t="str">
        <f t="shared" si="11"/>
        <v>clashes</v>
      </c>
    </row>
    <row r="699" spans="1:7" hidden="1" x14ac:dyDescent="0.25">
      <c r="A699" t="s">
        <v>4551</v>
      </c>
      <c r="C699" t="s">
        <v>2792</v>
      </c>
      <c r="E699" t="s">
        <v>5163</v>
      </c>
      <c r="G699" t="str">
        <f t="shared" si="11"/>
        <v>coastalhaven</v>
      </c>
    </row>
    <row r="700" spans="1:7" hidden="1" x14ac:dyDescent="0.25">
      <c r="A700" t="s">
        <v>4551</v>
      </c>
      <c r="C700" t="s">
        <v>2768</v>
      </c>
      <c r="E700" t="s">
        <v>5198</v>
      </c>
      <c r="G700" t="str">
        <f t="shared" si="11"/>
        <v>conjurer</v>
      </c>
    </row>
    <row r="701" spans="1:7" hidden="1" x14ac:dyDescent="0.25">
      <c r="A701" t="s">
        <v>4551</v>
      </c>
      <c r="C701" t="s">
        <v>2791</v>
      </c>
      <c r="E701" t="s">
        <v>5148</v>
      </c>
      <c r="G701" t="str">
        <f t="shared" si="11"/>
        <v>contract</v>
      </c>
    </row>
    <row r="702" spans="1:7" hidden="1" x14ac:dyDescent="0.25">
      <c r="A702" t="s">
        <v>4551</v>
      </c>
      <c r="C702" t="s">
        <v>2778</v>
      </c>
      <c r="E702" t="s">
        <v>5142</v>
      </c>
      <c r="G702" t="str">
        <f t="shared" si="11"/>
        <v>courier</v>
      </c>
    </row>
    <row r="703" spans="1:7" hidden="1" x14ac:dyDescent="0.25">
      <c r="A703" t="s">
        <v>4551</v>
      </c>
      <c r="C703" t="s">
        <v>2794</v>
      </c>
      <c r="E703" t="s">
        <v>5164</v>
      </c>
      <c r="G703" t="str">
        <f t="shared" si="11"/>
        <v>craftersguild</v>
      </c>
    </row>
    <row r="704" spans="1:7" hidden="1" x14ac:dyDescent="0.25">
      <c r="A704" t="s">
        <v>4551</v>
      </c>
      <c r="C704" t="s">
        <v>2794</v>
      </c>
      <c r="E704" t="s">
        <v>5165</v>
      </c>
      <c r="G704" t="str">
        <f t="shared" si="11"/>
        <v>desertguides</v>
      </c>
    </row>
    <row r="705" spans="1:7" hidden="1" x14ac:dyDescent="0.25">
      <c r="A705" t="s">
        <v>4551</v>
      </c>
      <c r="C705" t="s">
        <v>2778</v>
      </c>
      <c r="E705" t="s">
        <v>5194</v>
      </c>
      <c r="G705" t="str">
        <f t="shared" si="11"/>
        <v>distantshore</v>
      </c>
    </row>
    <row r="706" spans="1:7" hidden="1" x14ac:dyDescent="0.25">
      <c r="A706" t="s">
        <v>4551</v>
      </c>
      <c r="C706" t="s">
        <v>2778</v>
      </c>
      <c r="E706" t="s">
        <v>4079</v>
      </c>
      <c r="G706" t="str">
        <f t="shared" si="11"/>
        <v>elder</v>
      </c>
    </row>
    <row r="707" spans="1:7" hidden="1" x14ac:dyDescent="0.25">
      <c r="A707" t="s">
        <v>4551</v>
      </c>
      <c r="C707" t="s">
        <v>2820</v>
      </c>
      <c r="E707" t="s">
        <v>5149</v>
      </c>
      <c r="G707" t="str">
        <f t="shared" si="11"/>
        <v>emissary</v>
      </c>
    </row>
    <row r="708" spans="1:7" hidden="1" x14ac:dyDescent="0.25">
      <c r="A708" t="s">
        <v>4551</v>
      </c>
      <c r="C708" t="s">
        <v>2794</v>
      </c>
      <c r="E708" t="s">
        <v>5166</v>
      </c>
      <c r="G708" t="str">
        <f t="shared" si="11"/>
        <v>familyofinventors</v>
      </c>
    </row>
    <row r="709" spans="1:7" hidden="1" x14ac:dyDescent="0.25">
      <c r="A709" t="s">
        <v>4551</v>
      </c>
      <c r="C709" t="s">
        <v>2762</v>
      </c>
      <c r="E709" t="s">
        <v>5167</v>
      </c>
      <c r="G709" t="str">
        <f t="shared" si="11"/>
        <v>fellowshipofscribes</v>
      </c>
    </row>
    <row r="710" spans="1:7" hidden="1" x14ac:dyDescent="0.25">
      <c r="A710" t="s">
        <v>4551</v>
      </c>
      <c r="C710" t="s">
        <v>2754</v>
      </c>
      <c r="E710" t="s">
        <v>5168</v>
      </c>
      <c r="G710" t="str">
        <f t="shared" si="11"/>
        <v>forestdwellers</v>
      </c>
    </row>
    <row r="711" spans="1:7" hidden="1" x14ac:dyDescent="0.25">
      <c r="A711" t="s">
        <v>4551</v>
      </c>
      <c r="C711" t="s">
        <v>2819</v>
      </c>
      <c r="E711" t="s">
        <v>5134</v>
      </c>
      <c r="G711" t="str">
        <f t="shared" si="11"/>
        <v>forts</v>
      </c>
    </row>
    <row r="712" spans="1:7" hidden="1" x14ac:dyDescent="0.25">
      <c r="A712" t="s">
        <v>4551</v>
      </c>
      <c r="C712" t="s">
        <v>2819</v>
      </c>
      <c r="E712" t="s">
        <v>5134</v>
      </c>
      <c r="G712" t="str">
        <f t="shared" si="11"/>
        <v>forts</v>
      </c>
    </row>
    <row r="713" spans="1:7" hidden="1" x14ac:dyDescent="0.25">
      <c r="A713" t="s">
        <v>4551</v>
      </c>
      <c r="C713" t="s">
        <v>4241</v>
      </c>
      <c r="E713" t="s">
        <v>5150</v>
      </c>
      <c r="G713" t="str">
        <f t="shared" si="11"/>
        <v>galleria</v>
      </c>
    </row>
    <row r="714" spans="1:7" hidden="1" x14ac:dyDescent="0.25">
      <c r="A714" t="s">
        <v>4551</v>
      </c>
      <c r="C714" t="s">
        <v>2762</v>
      </c>
      <c r="E714" t="s">
        <v>5169</v>
      </c>
      <c r="G714" t="str">
        <f t="shared" si="11"/>
        <v>gangofpickpockets</v>
      </c>
    </row>
    <row r="715" spans="1:7" hidden="1" x14ac:dyDescent="0.25">
      <c r="A715" t="s">
        <v>4551</v>
      </c>
      <c r="C715" t="s">
        <v>2819</v>
      </c>
      <c r="E715" t="s">
        <v>5185</v>
      </c>
      <c r="G715" t="str">
        <f t="shared" si="11"/>
        <v>garrison</v>
      </c>
    </row>
    <row r="716" spans="1:7" hidden="1" x14ac:dyDescent="0.25">
      <c r="A716" t="s">
        <v>4551</v>
      </c>
      <c r="C716" t="s">
        <v>2761</v>
      </c>
      <c r="E716" t="s">
        <v>5151</v>
      </c>
      <c r="G716" t="str">
        <f t="shared" si="11"/>
        <v>guildmaster</v>
      </c>
    </row>
    <row r="717" spans="1:7" hidden="1" x14ac:dyDescent="0.25">
      <c r="A717" t="s">
        <v>4551</v>
      </c>
      <c r="C717" t="s">
        <v>2767</v>
      </c>
      <c r="E717" t="s">
        <v>5181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4551</v>
      </c>
      <c r="C718" t="s">
        <v>2762</v>
      </c>
      <c r="E718" t="s">
        <v>5152</v>
      </c>
      <c r="G718" t="str">
        <f t="shared" si="12"/>
        <v>highwayman</v>
      </c>
    </row>
    <row r="719" spans="1:7" hidden="1" x14ac:dyDescent="0.25">
      <c r="A719" t="s">
        <v>4551</v>
      </c>
      <c r="C719" t="s">
        <v>2819</v>
      </c>
      <c r="E719" t="s">
        <v>5186</v>
      </c>
      <c r="G719" t="str">
        <f t="shared" si="12"/>
        <v>hillfort</v>
      </c>
    </row>
    <row r="720" spans="1:7" hidden="1" x14ac:dyDescent="0.25">
      <c r="A720" t="s">
        <v>4551</v>
      </c>
      <c r="C720" t="s">
        <v>2778</v>
      </c>
      <c r="E720" t="s">
        <v>5153</v>
      </c>
      <c r="G720" t="str">
        <f t="shared" si="12"/>
        <v>hunter</v>
      </c>
    </row>
    <row r="721" spans="1:7" hidden="1" x14ac:dyDescent="0.25">
      <c r="A721" t="s">
        <v>4551</v>
      </c>
      <c r="C721" t="s">
        <v>2820</v>
      </c>
      <c r="E721" t="s">
        <v>5135</v>
      </c>
      <c r="G721" t="str">
        <f t="shared" si="12"/>
        <v>importer</v>
      </c>
    </row>
    <row r="722" spans="1:7" hidden="1" x14ac:dyDescent="0.25">
      <c r="A722" t="s">
        <v>4551</v>
      </c>
      <c r="C722" t="s">
        <v>2778</v>
      </c>
      <c r="E722" t="s">
        <v>5143</v>
      </c>
      <c r="G722" t="str">
        <f t="shared" si="12"/>
        <v>innkeeper</v>
      </c>
    </row>
    <row r="723" spans="1:7" hidden="1" x14ac:dyDescent="0.25">
      <c r="A723" t="s">
        <v>4551</v>
      </c>
      <c r="C723" t="s">
        <v>2754</v>
      </c>
      <c r="E723" t="s">
        <v>5170</v>
      </c>
      <c r="G723" t="str">
        <f t="shared" si="12"/>
        <v>islandfolk</v>
      </c>
    </row>
    <row r="724" spans="1:7" hidden="1" x14ac:dyDescent="0.25">
      <c r="A724" t="s">
        <v>4551</v>
      </c>
      <c r="C724" t="s">
        <v>2794</v>
      </c>
      <c r="E724" t="s">
        <v>5171</v>
      </c>
      <c r="G724" t="str">
        <f t="shared" si="12"/>
        <v>leagueofbankers</v>
      </c>
    </row>
    <row r="725" spans="1:7" hidden="1" x14ac:dyDescent="0.25">
      <c r="A725" t="s">
        <v>4551</v>
      </c>
      <c r="C725" t="s">
        <v>2792</v>
      </c>
      <c r="E725" t="s">
        <v>5172</v>
      </c>
      <c r="G725" t="str">
        <f t="shared" si="12"/>
        <v>leagueofshopkeepers</v>
      </c>
    </row>
    <row r="726" spans="1:7" hidden="1" x14ac:dyDescent="0.25">
      <c r="A726" t="s">
        <v>4551</v>
      </c>
      <c r="C726" t="s">
        <v>2768</v>
      </c>
      <c r="E726" t="s">
        <v>5200</v>
      </c>
      <c r="G726" t="str">
        <f t="shared" si="12"/>
        <v>lich</v>
      </c>
    </row>
    <row r="727" spans="1:7" hidden="1" x14ac:dyDescent="0.25">
      <c r="A727" t="s">
        <v>4551</v>
      </c>
      <c r="C727" t="s">
        <v>2792</v>
      </c>
      <c r="E727" t="s">
        <v>5173</v>
      </c>
      <c r="G727" t="str">
        <f t="shared" si="12"/>
        <v>markettowns</v>
      </c>
    </row>
    <row r="728" spans="1:7" hidden="1" x14ac:dyDescent="0.25">
      <c r="A728" t="s">
        <v>4551</v>
      </c>
      <c r="C728" t="s">
        <v>2763</v>
      </c>
      <c r="E728" t="s">
        <v>4024</v>
      </c>
      <c r="G728" t="str">
        <f t="shared" si="12"/>
        <v>marquis</v>
      </c>
    </row>
    <row r="729" spans="1:7" hidden="1" x14ac:dyDescent="0.25">
      <c r="A729" t="s">
        <v>4551</v>
      </c>
      <c r="C729" t="s">
        <v>2778</v>
      </c>
      <c r="E729" t="s">
        <v>5136</v>
      </c>
      <c r="G729" t="str">
        <f t="shared" si="12"/>
        <v>merchantcamp</v>
      </c>
    </row>
    <row r="730" spans="1:7" hidden="1" x14ac:dyDescent="0.25">
      <c r="A730" t="s">
        <v>4551</v>
      </c>
      <c r="C730" t="s">
        <v>2778</v>
      </c>
      <c r="E730" t="s">
        <v>4078</v>
      </c>
      <c r="G730" t="str">
        <f t="shared" si="12"/>
        <v>miller</v>
      </c>
    </row>
    <row r="731" spans="1:7" hidden="1" x14ac:dyDescent="0.25">
      <c r="A731" t="s">
        <v>4551</v>
      </c>
      <c r="C731" t="s">
        <v>2791</v>
      </c>
      <c r="E731" t="s">
        <v>5154</v>
      </c>
      <c r="G731" t="str">
        <f t="shared" si="12"/>
        <v>modify</v>
      </c>
    </row>
    <row r="732" spans="1:7" hidden="1" x14ac:dyDescent="0.25">
      <c r="A732" t="s">
        <v>4551</v>
      </c>
      <c r="C732" t="s">
        <v>2754</v>
      </c>
      <c r="E732" t="s">
        <v>5174</v>
      </c>
      <c r="G732" t="str">
        <f t="shared" si="12"/>
        <v>mountainfolk</v>
      </c>
    </row>
    <row r="733" spans="1:7" hidden="1" x14ac:dyDescent="0.25">
      <c r="A733" t="s">
        <v>4551</v>
      </c>
      <c r="C733" t="s">
        <v>2778</v>
      </c>
      <c r="E733" t="s">
        <v>5137</v>
      </c>
      <c r="G733" t="str">
        <f t="shared" si="12"/>
        <v>odysseys</v>
      </c>
    </row>
    <row r="734" spans="1:7" hidden="1" x14ac:dyDescent="0.25">
      <c r="A734" t="s">
        <v>4551</v>
      </c>
      <c r="C734" t="s">
        <v>2778</v>
      </c>
      <c r="E734" t="s">
        <v>5137</v>
      </c>
      <c r="G734" t="str">
        <f t="shared" si="12"/>
        <v>odysseys</v>
      </c>
    </row>
    <row r="735" spans="1:7" hidden="1" x14ac:dyDescent="0.25">
      <c r="A735" t="s">
        <v>4551</v>
      </c>
      <c r="C735" t="s">
        <v>2778</v>
      </c>
      <c r="E735" t="s">
        <v>5192</v>
      </c>
      <c r="G735" t="str">
        <f t="shared" si="12"/>
        <v>oldmap</v>
      </c>
    </row>
    <row r="736" spans="1:7" hidden="1" x14ac:dyDescent="0.25">
      <c r="A736" t="s">
        <v>4551</v>
      </c>
      <c r="C736" t="s">
        <v>2754</v>
      </c>
      <c r="E736" t="s">
        <v>5175</v>
      </c>
      <c r="G736" t="str">
        <f t="shared" si="12"/>
        <v>orderofastrologers</v>
      </c>
    </row>
    <row r="737" spans="1:7" hidden="1" x14ac:dyDescent="0.25">
      <c r="A737" t="s">
        <v>4551</v>
      </c>
      <c r="C737" t="s">
        <v>2754</v>
      </c>
      <c r="E737" t="s">
        <v>5176</v>
      </c>
      <c r="G737" t="str">
        <f t="shared" si="12"/>
        <v>orderofmasons</v>
      </c>
    </row>
    <row r="738" spans="1:7" hidden="1" x14ac:dyDescent="0.25">
      <c r="A738" t="s">
        <v>4551</v>
      </c>
      <c r="C738" t="s">
        <v>2794</v>
      </c>
      <c r="E738" t="s">
        <v>5177</v>
      </c>
      <c r="G738" t="str">
        <f t="shared" si="12"/>
        <v>peacefulcult</v>
      </c>
    </row>
    <row r="739" spans="1:7" hidden="1" x14ac:dyDescent="0.25">
      <c r="A739" t="s">
        <v>4551</v>
      </c>
      <c r="C739" t="s">
        <v>2797</v>
      </c>
      <c r="E739" t="s">
        <v>5178</v>
      </c>
      <c r="G739" t="str">
        <f t="shared" si="12"/>
        <v>plateaushepherds</v>
      </c>
    </row>
    <row r="740" spans="1:7" hidden="1" x14ac:dyDescent="0.25">
      <c r="A740" t="s">
        <v>4551</v>
      </c>
      <c r="C740" t="s">
        <v>2754</v>
      </c>
      <c r="E740" t="s">
        <v>5144</v>
      </c>
      <c r="G740" t="str">
        <f t="shared" si="12"/>
        <v>royalgalley</v>
      </c>
    </row>
    <row r="741" spans="1:7" hidden="1" x14ac:dyDescent="0.25">
      <c r="A741" t="s">
        <v>4551</v>
      </c>
      <c r="C741" t="s">
        <v>2754</v>
      </c>
      <c r="E741" t="s">
        <v>5138</v>
      </c>
      <c r="G741" t="str">
        <f t="shared" si="12"/>
        <v>sentinel</v>
      </c>
    </row>
    <row r="742" spans="1:7" hidden="1" x14ac:dyDescent="0.25">
      <c r="A742" t="s">
        <v>4551</v>
      </c>
      <c r="C742" t="s">
        <v>2767</v>
      </c>
      <c r="E742" t="s">
        <v>5183</v>
      </c>
      <c r="G742" t="str">
        <f t="shared" si="12"/>
        <v>sibyl</v>
      </c>
    </row>
    <row r="743" spans="1:7" hidden="1" x14ac:dyDescent="0.25">
      <c r="A743" t="s">
        <v>4551</v>
      </c>
      <c r="C743" t="s">
        <v>4241</v>
      </c>
      <c r="E743" t="s">
        <v>5155</v>
      </c>
      <c r="G743" t="str">
        <f t="shared" si="12"/>
        <v>skirmisher</v>
      </c>
    </row>
    <row r="744" spans="1:7" hidden="1" x14ac:dyDescent="0.25">
      <c r="A744" t="s">
        <v>4551</v>
      </c>
      <c r="C744" t="s">
        <v>2768</v>
      </c>
      <c r="E744" t="s">
        <v>5199</v>
      </c>
      <c r="G744" t="str">
        <f t="shared" si="12"/>
        <v>sorcerer</v>
      </c>
    </row>
    <row r="745" spans="1:7" hidden="1" x14ac:dyDescent="0.25">
      <c r="A745" t="s">
        <v>4551</v>
      </c>
      <c r="C745" t="s">
        <v>2767</v>
      </c>
      <c r="E745" t="s">
        <v>5182</v>
      </c>
      <c r="G745" t="str">
        <f t="shared" si="12"/>
        <v>sorceress</v>
      </c>
    </row>
    <row r="746" spans="1:7" hidden="1" x14ac:dyDescent="0.25">
      <c r="A746" t="s">
        <v>4551</v>
      </c>
      <c r="C746" t="s">
        <v>4241</v>
      </c>
      <c r="E746" t="s">
        <v>5156</v>
      </c>
      <c r="G746" t="str">
        <f t="shared" si="12"/>
        <v>specialist</v>
      </c>
    </row>
    <row r="747" spans="1:7" hidden="1" x14ac:dyDescent="0.25">
      <c r="A747" t="s">
        <v>4551</v>
      </c>
      <c r="C747" t="s">
        <v>2819</v>
      </c>
      <c r="E747" t="s">
        <v>5187</v>
      </c>
      <c r="G747" t="str">
        <f t="shared" si="12"/>
        <v>stronghold</v>
      </c>
    </row>
    <row r="748" spans="1:7" hidden="1" x14ac:dyDescent="0.25">
      <c r="A748" t="s">
        <v>4551</v>
      </c>
      <c r="C748" t="s">
        <v>2768</v>
      </c>
      <c r="E748" t="s">
        <v>5197</v>
      </c>
      <c r="G748" t="str">
        <f t="shared" si="12"/>
        <v>student</v>
      </c>
    </row>
    <row r="749" spans="1:7" hidden="1" x14ac:dyDescent="0.25">
      <c r="A749" t="s">
        <v>4551</v>
      </c>
      <c r="C749" t="s">
        <v>2778</v>
      </c>
      <c r="E749" t="s">
        <v>5193</v>
      </c>
      <c r="G749" t="str">
        <f t="shared" si="12"/>
        <v>sunkentreasure</v>
      </c>
    </row>
    <row r="750" spans="1:7" hidden="1" x14ac:dyDescent="0.25">
      <c r="A750" t="s">
        <v>4551</v>
      </c>
      <c r="C750" t="s">
        <v>2763</v>
      </c>
      <c r="E750" t="s">
        <v>5157</v>
      </c>
      <c r="G750" t="str">
        <f t="shared" si="12"/>
        <v>swap</v>
      </c>
    </row>
    <row r="751" spans="1:7" hidden="1" x14ac:dyDescent="0.25">
      <c r="A751" t="s">
        <v>4551</v>
      </c>
      <c r="C751" t="s">
        <v>2761</v>
      </c>
      <c r="E751" t="s">
        <v>5131</v>
      </c>
      <c r="G751" t="str">
        <f t="shared" si="12"/>
        <v>sycophant</v>
      </c>
    </row>
    <row r="752" spans="1:7" hidden="1" x14ac:dyDescent="0.25">
      <c r="A752" t="s">
        <v>4551</v>
      </c>
      <c r="C752" t="s">
        <v>2819</v>
      </c>
      <c r="E752" t="s">
        <v>5184</v>
      </c>
      <c r="G752" t="str">
        <f t="shared" si="12"/>
        <v>tent</v>
      </c>
    </row>
    <row r="753" spans="1:7" hidden="1" x14ac:dyDescent="0.25">
      <c r="A753" t="s">
        <v>4551</v>
      </c>
      <c r="C753" t="s">
        <v>2768</v>
      </c>
      <c r="E753" t="s">
        <v>5191</v>
      </c>
      <c r="G753" t="str">
        <f t="shared" si="12"/>
        <v>territory</v>
      </c>
    </row>
    <row r="754" spans="1:7" hidden="1" x14ac:dyDescent="0.25">
      <c r="A754" t="s">
        <v>4551</v>
      </c>
      <c r="C754" t="s">
        <v>2778</v>
      </c>
      <c r="E754" t="s">
        <v>5145</v>
      </c>
      <c r="G754" t="str">
        <f t="shared" si="12"/>
        <v>town</v>
      </c>
    </row>
    <row r="755" spans="1:7" hidden="1" x14ac:dyDescent="0.25">
      <c r="A755" t="s">
        <v>4551</v>
      </c>
      <c r="C755" t="s">
        <v>2778</v>
      </c>
      <c r="E755" t="s">
        <v>5195</v>
      </c>
      <c r="G755" t="str">
        <f t="shared" si="12"/>
        <v>towncrier</v>
      </c>
    </row>
    <row r="756" spans="1:7" hidden="1" x14ac:dyDescent="0.25">
      <c r="A756" t="s">
        <v>4551</v>
      </c>
      <c r="C756" t="s">
        <v>2778</v>
      </c>
      <c r="E756" t="s">
        <v>5132</v>
      </c>
      <c r="G756" t="str">
        <f t="shared" si="12"/>
        <v>townsfolk</v>
      </c>
    </row>
    <row r="757" spans="1:7" hidden="1" x14ac:dyDescent="0.25">
      <c r="A757" t="s">
        <v>4551</v>
      </c>
      <c r="C757" t="s">
        <v>2778</v>
      </c>
      <c r="E757" t="s">
        <v>5132</v>
      </c>
      <c r="G757" t="str">
        <f t="shared" si="12"/>
        <v>townsfolk</v>
      </c>
    </row>
    <row r="758" spans="1:7" hidden="1" x14ac:dyDescent="0.25">
      <c r="A758" t="s">
        <v>4551</v>
      </c>
      <c r="C758" t="s">
        <v>2792</v>
      </c>
      <c r="E758" t="s">
        <v>5179</v>
      </c>
      <c r="G758" t="str">
        <f t="shared" si="12"/>
        <v>trapperslodge</v>
      </c>
    </row>
    <row r="759" spans="1:7" hidden="1" x14ac:dyDescent="0.25">
      <c r="A759" t="s">
        <v>4551</v>
      </c>
      <c r="C759" t="s">
        <v>4241</v>
      </c>
      <c r="E759" t="s">
        <v>5139</v>
      </c>
      <c r="G759" t="str">
        <f t="shared" si="12"/>
        <v>underling</v>
      </c>
    </row>
    <row r="760" spans="1:7" hidden="1" x14ac:dyDescent="0.25">
      <c r="A760" t="s">
        <v>4551</v>
      </c>
      <c r="C760" t="s">
        <v>2778</v>
      </c>
      <c r="E760" t="s">
        <v>4113</v>
      </c>
      <c r="G760" t="str">
        <f t="shared" si="12"/>
        <v>voyage</v>
      </c>
    </row>
    <row r="761" spans="1:7" hidden="1" x14ac:dyDescent="0.25">
      <c r="A761" t="s">
        <v>4551</v>
      </c>
      <c r="C761" t="s">
        <v>2768</v>
      </c>
      <c r="E761" t="s">
        <v>5190</v>
      </c>
      <c r="G761" t="str">
        <f t="shared" si="12"/>
        <v>warlord</v>
      </c>
    </row>
    <row r="762" spans="1:7" hidden="1" x14ac:dyDescent="0.25">
      <c r="A762" t="s">
        <v>4551</v>
      </c>
      <c r="C762" t="s">
        <v>2768</v>
      </c>
      <c r="E762" t="s">
        <v>5140</v>
      </c>
      <c r="G762" t="str">
        <f t="shared" si="12"/>
        <v>wizards</v>
      </c>
    </row>
    <row r="763" spans="1:7" hidden="1" x14ac:dyDescent="0.25">
      <c r="A763" t="s">
        <v>4551</v>
      </c>
      <c r="C763" t="s">
        <v>2768</v>
      </c>
      <c r="E763" t="s">
        <v>5140</v>
      </c>
      <c r="G763" t="str">
        <f t="shared" si="12"/>
        <v>wizards</v>
      </c>
    </row>
    <row r="764" spans="1:7" hidden="1" x14ac:dyDescent="0.25">
      <c r="A764" t="s">
        <v>4551</v>
      </c>
      <c r="C764" t="s">
        <v>2792</v>
      </c>
      <c r="E764" t="s">
        <v>5180</v>
      </c>
      <c r="G764" t="str">
        <f t="shared" si="12"/>
        <v>woodworkersguild</v>
      </c>
    </row>
    <row r="765" spans="1:7" hidden="1" x14ac:dyDescent="0.25">
      <c r="A765" t="s">
        <v>4551</v>
      </c>
      <c r="G765" t="str">
        <f t="shared" si="12"/>
        <v/>
      </c>
    </row>
    <row r="766" spans="1:7" x14ac:dyDescent="0.25">
      <c r="A766" t="s">
        <v>1821</v>
      </c>
      <c r="C766" t="s">
        <v>4242</v>
      </c>
      <c r="E766" t="s">
        <v>4372</v>
      </c>
      <c r="G766" t="str">
        <f t="shared" si="12"/>
        <v>abundance</v>
      </c>
    </row>
    <row r="767" spans="1:7" x14ac:dyDescent="0.25">
      <c r="A767" t="s">
        <v>1821</v>
      </c>
      <c r="C767" t="s">
        <v>2794</v>
      </c>
      <c r="E767" t="s">
        <v>4403</v>
      </c>
      <c r="G767" t="str">
        <f t="shared" si="12"/>
        <v>amphora</v>
      </c>
    </row>
    <row r="768" spans="1:7" x14ac:dyDescent="0.25">
      <c r="A768" t="s">
        <v>1821</v>
      </c>
      <c r="C768" t="s">
        <v>4241</v>
      </c>
      <c r="E768" t="s">
        <v>4419</v>
      </c>
      <c r="G768" t="str">
        <f t="shared" si="12"/>
        <v>avoid</v>
      </c>
    </row>
    <row r="769" spans="1:7" x14ac:dyDescent="0.25">
      <c r="A769" t="s">
        <v>1821</v>
      </c>
      <c r="C769" t="s">
        <v>2772</v>
      </c>
      <c r="E769" t="s">
        <v>4385</v>
      </c>
      <c r="G769" t="str">
        <f t="shared" si="12"/>
        <v>buriedtreasure</v>
      </c>
    </row>
    <row r="770" spans="1:7" x14ac:dyDescent="0.25">
      <c r="A770" t="s">
        <v>1821</v>
      </c>
      <c r="C770" t="s">
        <v>4241</v>
      </c>
      <c r="E770" t="s">
        <v>4418</v>
      </c>
      <c r="G770" t="str">
        <f t="shared" si="12"/>
        <v>bury</v>
      </c>
    </row>
    <row r="771" spans="1:7" x14ac:dyDescent="0.25">
      <c r="A771" t="s">
        <v>1821</v>
      </c>
      <c r="C771" t="s">
        <v>2778</v>
      </c>
      <c r="E771" t="s">
        <v>4373</v>
      </c>
      <c r="G771" t="str">
        <f t="shared" si="12"/>
        <v>cabinboy</v>
      </c>
    </row>
    <row r="772" spans="1:7" x14ac:dyDescent="0.25">
      <c r="A772" t="s">
        <v>1821</v>
      </c>
      <c r="C772" t="s">
        <v>2820</v>
      </c>
      <c r="E772" t="s">
        <v>4363</v>
      </c>
      <c r="G772" t="str">
        <f t="shared" si="12"/>
        <v>cage</v>
      </c>
    </row>
    <row r="773" spans="1:7" x14ac:dyDescent="0.25">
      <c r="A773" t="s">
        <v>1821</v>
      </c>
      <c r="C773" t="s">
        <v>2797</v>
      </c>
      <c r="E773" t="s">
        <v>4447</v>
      </c>
      <c r="G773" t="str">
        <f t="shared" si="12"/>
        <v>cheap</v>
      </c>
    </row>
    <row r="774" spans="1:7" x14ac:dyDescent="0.25">
      <c r="A774" t="s">
        <v>1821</v>
      </c>
      <c r="C774" t="s">
        <v>2778</v>
      </c>
      <c r="E774" t="s">
        <v>4386</v>
      </c>
      <c r="G774" t="str">
        <f t="shared" si="12"/>
        <v>crew</v>
      </c>
    </row>
    <row r="775" spans="1:7" x14ac:dyDescent="0.25">
      <c r="A775" t="s">
        <v>1821</v>
      </c>
      <c r="C775" t="s">
        <v>4241</v>
      </c>
      <c r="E775" t="s">
        <v>4374</v>
      </c>
      <c r="G775" t="str">
        <f t="shared" si="12"/>
        <v>crucible</v>
      </c>
    </row>
    <row r="776" spans="1:7" x14ac:dyDescent="0.25">
      <c r="A776" t="s">
        <v>1821</v>
      </c>
      <c r="C776" t="s">
        <v>2820</v>
      </c>
      <c r="E776" t="s">
        <v>4433</v>
      </c>
      <c r="G776" t="str">
        <f t="shared" si="12"/>
        <v>cursed</v>
      </c>
    </row>
    <row r="777" spans="1:7" x14ac:dyDescent="0.25">
      <c r="A777" t="s">
        <v>1821</v>
      </c>
      <c r="C777" t="s">
        <v>2767</v>
      </c>
      <c r="E777" t="s">
        <v>4387</v>
      </c>
      <c r="G777" t="str">
        <f t="shared" si="12"/>
        <v>cutthroat</v>
      </c>
    </row>
    <row r="778" spans="1:7" x14ac:dyDescent="0.25">
      <c r="A778" t="s">
        <v>1821</v>
      </c>
      <c r="C778" t="s">
        <v>2778</v>
      </c>
      <c r="E778" t="s">
        <v>4420</v>
      </c>
      <c r="G778" t="str">
        <f t="shared" si="12"/>
        <v>deliver</v>
      </c>
    </row>
    <row r="779" spans="1:7" x14ac:dyDescent="0.25">
      <c r="A779" t="s">
        <v>1821</v>
      </c>
      <c r="C779" t="s">
        <v>2764</v>
      </c>
      <c r="E779" t="s">
        <v>4404</v>
      </c>
      <c r="G779" t="str">
        <f t="shared" si="12"/>
        <v>doubloons</v>
      </c>
    </row>
    <row r="780" spans="1:7" x14ac:dyDescent="0.25">
      <c r="A780" t="s">
        <v>1821</v>
      </c>
      <c r="C780" t="s">
        <v>2794</v>
      </c>
      <c r="E780" t="s">
        <v>4405</v>
      </c>
      <c r="G780" t="str">
        <f t="shared" si="12"/>
        <v>endlesschalice</v>
      </c>
    </row>
    <row r="781" spans="1:7" x14ac:dyDescent="0.25">
      <c r="A781" t="s">
        <v>1821</v>
      </c>
      <c r="C781" t="s">
        <v>2790</v>
      </c>
      <c r="E781" t="s">
        <v>4388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x14ac:dyDescent="0.25">
      <c r="A782" t="s">
        <v>1821</v>
      </c>
      <c r="C782" t="s">
        <v>2754</v>
      </c>
      <c r="E782" t="s">
        <v>4434</v>
      </c>
      <c r="G782" t="str">
        <f t="shared" si="13"/>
        <v>fated</v>
      </c>
    </row>
    <row r="783" spans="1:7" x14ac:dyDescent="0.25">
      <c r="A783" t="s">
        <v>1821</v>
      </c>
      <c r="C783" t="s">
        <v>2754</v>
      </c>
      <c r="E783" t="s">
        <v>4435</v>
      </c>
      <c r="G783" t="str">
        <f t="shared" si="13"/>
        <v>fawning</v>
      </c>
    </row>
    <row r="784" spans="1:7" x14ac:dyDescent="0.25">
      <c r="A784" t="s">
        <v>1821</v>
      </c>
      <c r="C784" t="s">
        <v>2794</v>
      </c>
      <c r="E784" t="s">
        <v>4406</v>
      </c>
      <c r="G784" t="str">
        <f t="shared" si="13"/>
        <v>figurehead</v>
      </c>
    </row>
    <row r="785" spans="1:7" x14ac:dyDescent="0.25">
      <c r="A785" t="s">
        <v>1821</v>
      </c>
      <c r="C785" t="s">
        <v>2819</v>
      </c>
      <c r="E785" t="s">
        <v>4389</v>
      </c>
      <c r="G785" t="str">
        <f t="shared" si="13"/>
        <v>figurine</v>
      </c>
    </row>
    <row r="786" spans="1:7" x14ac:dyDescent="0.25">
      <c r="A786" t="s">
        <v>1821</v>
      </c>
      <c r="C786" t="s">
        <v>2778</v>
      </c>
      <c r="E786" t="s">
        <v>4390</v>
      </c>
      <c r="G786" t="str">
        <f t="shared" si="13"/>
        <v>firstmate</v>
      </c>
    </row>
    <row r="787" spans="1:7" x14ac:dyDescent="0.25">
      <c r="A787" t="s">
        <v>1821</v>
      </c>
      <c r="C787" t="s">
        <v>2767</v>
      </c>
      <c r="E787" t="s">
        <v>4375</v>
      </c>
      <c r="G787" t="str">
        <f t="shared" si="13"/>
        <v>flagship</v>
      </c>
    </row>
    <row r="788" spans="1:7" x14ac:dyDescent="0.25">
      <c r="A788" t="s">
        <v>1821</v>
      </c>
      <c r="C788" t="s">
        <v>4602</v>
      </c>
      <c r="E788" t="s">
        <v>4423</v>
      </c>
      <c r="G788" t="str">
        <f t="shared" si="13"/>
        <v>foray</v>
      </c>
    </row>
    <row r="789" spans="1:7" x14ac:dyDescent="0.25">
      <c r="A789" t="s">
        <v>1821</v>
      </c>
      <c r="C789" t="s">
        <v>2778</v>
      </c>
      <c r="E789" t="s">
        <v>4376</v>
      </c>
      <c r="G789" t="str">
        <f t="shared" si="13"/>
        <v>fortunehunter</v>
      </c>
    </row>
    <row r="790" spans="1:7" x14ac:dyDescent="0.25">
      <c r="A790" t="s">
        <v>1821</v>
      </c>
      <c r="C790" t="s">
        <v>2754</v>
      </c>
      <c r="E790" t="s">
        <v>4436</v>
      </c>
      <c r="G790" t="str">
        <f t="shared" si="13"/>
        <v>friendly</v>
      </c>
    </row>
    <row r="791" spans="1:7" x14ac:dyDescent="0.25">
      <c r="A791" t="s">
        <v>1821</v>
      </c>
      <c r="C791" t="s">
        <v>4241</v>
      </c>
      <c r="E791" t="s">
        <v>4391</v>
      </c>
      <c r="G791" t="str">
        <f t="shared" si="13"/>
        <v>frigate</v>
      </c>
    </row>
    <row r="792" spans="1:7" x14ac:dyDescent="0.25">
      <c r="A792" t="s">
        <v>1821</v>
      </c>
      <c r="C792" t="s">
        <v>4242</v>
      </c>
      <c r="E792" t="s">
        <v>4377</v>
      </c>
      <c r="G792" t="str">
        <f t="shared" si="13"/>
        <v>gondola</v>
      </c>
    </row>
    <row r="793" spans="1:7" x14ac:dyDescent="0.25">
      <c r="A793" t="s">
        <v>1821</v>
      </c>
      <c r="C793" t="s">
        <v>4707</v>
      </c>
      <c r="E793" t="s">
        <v>4364</v>
      </c>
      <c r="G793" t="str">
        <f t="shared" si="13"/>
        <v>grotto</v>
      </c>
    </row>
    <row r="794" spans="1:7" x14ac:dyDescent="0.25">
      <c r="A794" t="s">
        <v>1821</v>
      </c>
      <c r="C794" t="s">
        <v>2764</v>
      </c>
      <c r="E794" t="s">
        <v>4407</v>
      </c>
      <c r="G794" t="str">
        <f t="shared" si="13"/>
        <v>hammer</v>
      </c>
    </row>
    <row r="795" spans="1:7" x14ac:dyDescent="0.25">
      <c r="A795" t="s">
        <v>1821</v>
      </c>
      <c r="C795" t="s">
        <v>2768</v>
      </c>
      <c r="E795" t="s">
        <v>4378</v>
      </c>
      <c r="G795" t="str">
        <f t="shared" si="13"/>
        <v>harborvillage</v>
      </c>
    </row>
    <row r="796" spans="1:7" x14ac:dyDescent="0.25">
      <c r="A796" t="s">
        <v>1821</v>
      </c>
      <c r="C796" t="s">
        <v>2759</v>
      </c>
      <c r="E796" t="s">
        <v>4437</v>
      </c>
      <c r="G796" t="str">
        <f t="shared" si="13"/>
        <v>hasty</v>
      </c>
    </row>
    <row r="797" spans="1:7" x14ac:dyDescent="0.25">
      <c r="A797" t="s">
        <v>1821</v>
      </c>
      <c r="C797" t="s">
        <v>2794</v>
      </c>
      <c r="E797" t="s">
        <v>4438</v>
      </c>
      <c r="G797" t="str">
        <f t="shared" si="13"/>
        <v>inherited</v>
      </c>
    </row>
    <row r="798" spans="1:7" x14ac:dyDescent="0.25">
      <c r="A798" t="s">
        <v>1821</v>
      </c>
      <c r="C798" t="s">
        <v>2768</v>
      </c>
      <c r="E798" t="s">
        <v>4408</v>
      </c>
      <c r="G798" t="str">
        <f t="shared" si="13"/>
        <v>insignia</v>
      </c>
    </row>
    <row r="799" spans="1:7" x14ac:dyDescent="0.25">
      <c r="A799" t="s">
        <v>1821</v>
      </c>
      <c r="C799" t="s">
        <v>2754</v>
      </c>
      <c r="E799" t="s">
        <v>4439</v>
      </c>
      <c r="G799" t="str">
        <f t="shared" si="13"/>
        <v>inspiring</v>
      </c>
    </row>
    <row r="800" spans="1:7" x14ac:dyDescent="0.25">
      <c r="A800" t="s">
        <v>1821</v>
      </c>
      <c r="C800" t="s">
        <v>4602</v>
      </c>
      <c r="E800" t="s">
        <v>4431</v>
      </c>
      <c r="G800" t="str">
        <f t="shared" si="13"/>
        <v>invasion</v>
      </c>
    </row>
    <row r="801" spans="1:7" x14ac:dyDescent="0.25">
      <c r="A801" t="s">
        <v>1821</v>
      </c>
      <c r="C801" t="s">
        <v>4602</v>
      </c>
      <c r="E801" t="s">
        <v>4365</v>
      </c>
      <c r="G801" t="str">
        <f t="shared" si="13"/>
        <v>jewelledegg</v>
      </c>
    </row>
    <row r="802" spans="1:7" x14ac:dyDescent="0.25">
      <c r="A802" t="s">
        <v>1821</v>
      </c>
      <c r="C802" t="s">
        <v>2819</v>
      </c>
      <c r="E802" t="s">
        <v>4409</v>
      </c>
      <c r="G802" t="str">
        <f t="shared" si="13"/>
        <v>jewels</v>
      </c>
    </row>
    <row r="803" spans="1:7" x14ac:dyDescent="0.25">
      <c r="A803" t="s">
        <v>1821</v>
      </c>
      <c r="C803" t="s">
        <v>2778</v>
      </c>
      <c r="E803" t="s">
        <v>4428</v>
      </c>
      <c r="G803" t="str">
        <f t="shared" si="13"/>
        <v>journey</v>
      </c>
    </row>
    <row r="804" spans="1:7" x14ac:dyDescent="0.25">
      <c r="A804" t="s">
        <v>1821</v>
      </c>
      <c r="C804" t="s">
        <v>2768</v>
      </c>
      <c r="E804" t="s">
        <v>4402</v>
      </c>
      <c r="G804" t="str">
        <f t="shared" si="13"/>
        <v>kingscache</v>
      </c>
    </row>
    <row r="805" spans="1:7" x14ac:dyDescent="0.25">
      <c r="A805" t="s">
        <v>1821</v>
      </c>
      <c r="C805" t="s">
        <v>2768</v>
      </c>
      <c r="E805" t="s">
        <v>4379</v>
      </c>
      <c r="G805" t="str">
        <f t="shared" si="13"/>
        <v>landingparty</v>
      </c>
    </row>
    <row r="806" spans="1:7" x14ac:dyDescent="0.25">
      <c r="A806" t="s">
        <v>1821</v>
      </c>
      <c r="C806" t="s">
        <v>4602</v>
      </c>
      <c r="E806" t="s">
        <v>4424</v>
      </c>
      <c r="G806" t="str">
        <f t="shared" si="13"/>
        <v>launch</v>
      </c>
    </row>
    <row r="807" spans="1:7" x14ac:dyDescent="0.25">
      <c r="A807" t="s">
        <v>1821</v>
      </c>
      <c r="C807" t="s">
        <v>2778</v>
      </c>
      <c r="E807" t="s">
        <v>4392</v>
      </c>
      <c r="G807" t="str">
        <f t="shared" si="13"/>
        <v>longship</v>
      </c>
    </row>
    <row r="808" spans="1:7" x14ac:dyDescent="0.25">
      <c r="A808" t="s">
        <v>1821</v>
      </c>
      <c r="C808" t="s">
        <v>4602</v>
      </c>
      <c r="E808" t="s">
        <v>4430</v>
      </c>
      <c r="G808" t="str">
        <f t="shared" si="13"/>
        <v>looting</v>
      </c>
    </row>
    <row r="809" spans="1:7" x14ac:dyDescent="0.25">
      <c r="A809" t="s">
        <v>1821</v>
      </c>
      <c r="C809" t="s">
        <v>2778</v>
      </c>
      <c r="E809" t="s">
        <v>4429</v>
      </c>
      <c r="G809" t="str">
        <f t="shared" si="13"/>
        <v>maelstrom</v>
      </c>
    </row>
    <row r="810" spans="1:7" x14ac:dyDescent="0.25">
      <c r="A810" t="s">
        <v>1821</v>
      </c>
      <c r="C810" t="s">
        <v>4241</v>
      </c>
      <c r="E810" t="s">
        <v>4380</v>
      </c>
      <c r="G810" t="str">
        <f t="shared" si="13"/>
        <v>mapmaker</v>
      </c>
    </row>
    <row r="811" spans="1:7" x14ac:dyDescent="0.25">
      <c r="A811" t="s">
        <v>1821</v>
      </c>
      <c r="C811" t="s">
        <v>2768</v>
      </c>
      <c r="E811" t="s">
        <v>4381</v>
      </c>
      <c r="G811" t="str">
        <f t="shared" si="13"/>
        <v>maroon</v>
      </c>
    </row>
    <row r="812" spans="1:7" x14ac:dyDescent="0.25">
      <c r="A812" t="s">
        <v>1821</v>
      </c>
      <c r="C812" t="s">
        <v>4242</v>
      </c>
      <c r="E812" t="s">
        <v>4393</v>
      </c>
      <c r="G812" t="str">
        <f t="shared" si="13"/>
        <v>miningroad</v>
      </c>
    </row>
    <row r="813" spans="1:7" x14ac:dyDescent="0.25">
      <c r="A813" t="s">
        <v>1821</v>
      </c>
      <c r="C813" t="s">
        <v>4602</v>
      </c>
      <c r="E813" t="s">
        <v>4425</v>
      </c>
      <c r="G813" t="str">
        <f t="shared" si="13"/>
        <v>mirror</v>
      </c>
    </row>
    <row r="814" spans="1:7" x14ac:dyDescent="0.25">
      <c r="A814" t="s">
        <v>1821</v>
      </c>
      <c r="C814" t="s">
        <v>2754</v>
      </c>
      <c r="E814" t="s">
        <v>4440</v>
      </c>
      <c r="G814" t="str">
        <f t="shared" si="13"/>
        <v>nearby</v>
      </c>
    </row>
    <row r="815" spans="1:7" x14ac:dyDescent="0.25">
      <c r="A815" t="s">
        <v>1821</v>
      </c>
      <c r="C815" t="s">
        <v>2820</v>
      </c>
      <c r="E815" t="s">
        <v>4410</v>
      </c>
      <c r="G815" t="str">
        <f t="shared" si="13"/>
        <v>orb</v>
      </c>
    </row>
    <row r="816" spans="1:7" x14ac:dyDescent="0.25">
      <c r="A816" t="s">
        <v>1821</v>
      </c>
      <c r="C816" t="s">
        <v>2759</v>
      </c>
      <c r="E816" t="s">
        <v>4441</v>
      </c>
      <c r="G816" t="str">
        <f t="shared" si="13"/>
        <v>patient</v>
      </c>
    </row>
    <row r="817" spans="1:7" x14ac:dyDescent="0.25">
      <c r="A817" t="s">
        <v>1821</v>
      </c>
      <c r="C817" t="s">
        <v>2794</v>
      </c>
      <c r="E817" t="s">
        <v>4394</v>
      </c>
      <c r="G817" t="str">
        <f t="shared" si="13"/>
        <v>pendant</v>
      </c>
    </row>
    <row r="818" spans="1:7" x14ac:dyDescent="0.25">
      <c r="A818" t="s">
        <v>1821</v>
      </c>
      <c r="C818" t="s">
        <v>4241</v>
      </c>
      <c r="E818" t="s">
        <v>4421</v>
      </c>
      <c r="G818" t="str">
        <f t="shared" si="13"/>
        <v>peril</v>
      </c>
    </row>
    <row r="819" spans="1:7" x14ac:dyDescent="0.25">
      <c r="A819" t="s">
        <v>1821</v>
      </c>
      <c r="C819" t="s">
        <v>4602</v>
      </c>
      <c r="E819" t="s">
        <v>4395</v>
      </c>
      <c r="G819" t="str">
        <f t="shared" si="13"/>
        <v>pickaxe</v>
      </c>
    </row>
    <row r="820" spans="1:7" x14ac:dyDescent="0.25">
      <c r="A820" t="s">
        <v>1821</v>
      </c>
      <c r="C820" t="s">
        <v>2763</v>
      </c>
      <c r="E820" t="s">
        <v>4396</v>
      </c>
      <c r="G820" t="str">
        <f t="shared" si="13"/>
        <v>pilgrim</v>
      </c>
    </row>
    <row r="821" spans="1:7" x14ac:dyDescent="0.25">
      <c r="A821" t="s">
        <v>1821</v>
      </c>
      <c r="C821" t="s">
        <v>2794</v>
      </c>
      <c r="E821" t="s">
        <v>4442</v>
      </c>
      <c r="G821" t="str">
        <f t="shared" si="13"/>
        <v>pious</v>
      </c>
    </row>
    <row r="822" spans="1:7" x14ac:dyDescent="0.25">
      <c r="A822" t="s">
        <v>1821</v>
      </c>
      <c r="C822" t="s">
        <v>2790</v>
      </c>
      <c r="E822" t="s">
        <v>4426</v>
      </c>
      <c r="G822" t="str">
        <f t="shared" si="13"/>
        <v>prepare</v>
      </c>
    </row>
    <row r="823" spans="1:7" x14ac:dyDescent="0.25">
      <c r="A823" t="s">
        <v>1821</v>
      </c>
      <c r="C823" t="s">
        <v>2763</v>
      </c>
      <c r="E823" t="s">
        <v>4411</v>
      </c>
      <c r="G823" t="str">
        <f t="shared" si="13"/>
        <v>prizegoat</v>
      </c>
    </row>
    <row r="824" spans="1:7" x14ac:dyDescent="0.25">
      <c r="A824" t="s">
        <v>1821</v>
      </c>
      <c r="C824" t="s">
        <v>2778</v>
      </c>
      <c r="E824" t="s">
        <v>4432</v>
      </c>
      <c r="G824" t="str">
        <f t="shared" si="13"/>
        <v>prosper</v>
      </c>
    </row>
    <row r="825" spans="1:7" x14ac:dyDescent="0.25">
      <c r="A825" t="s">
        <v>1821</v>
      </c>
      <c r="C825" t="s">
        <v>2794</v>
      </c>
      <c r="E825" t="s">
        <v>4412</v>
      </c>
      <c r="G825" t="str">
        <f t="shared" si="13"/>
        <v>puzzlebox</v>
      </c>
    </row>
    <row r="826" spans="1:7" x14ac:dyDescent="0.25">
      <c r="A826" t="s">
        <v>1821</v>
      </c>
      <c r="C826" t="s">
        <v>2778</v>
      </c>
      <c r="E826" t="s">
        <v>4397</v>
      </c>
      <c r="G826" t="str">
        <f t="shared" si="13"/>
        <v>quartermaster</v>
      </c>
    </row>
    <row r="827" spans="1:7" x14ac:dyDescent="0.25">
      <c r="A827" t="s">
        <v>1821</v>
      </c>
      <c r="C827" t="s">
        <v>2794</v>
      </c>
      <c r="E827" t="s">
        <v>4443</v>
      </c>
      <c r="G827" t="str">
        <f t="shared" si="13"/>
        <v>reckless</v>
      </c>
    </row>
    <row r="828" spans="1:7" x14ac:dyDescent="0.25">
      <c r="A828" t="s">
        <v>1821</v>
      </c>
      <c r="C828" t="s">
        <v>2754</v>
      </c>
      <c r="E828" t="s">
        <v>4444</v>
      </c>
      <c r="G828" t="str">
        <f t="shared" si="13"/>
        <v>rich</v>
      </c>
    </row>
    <row r="829" spans="1:7" x14ac:dyDescent="0.25">
      <c r="A829" t="s">
        <v>1821</v>
      </c>
      <c r="C829" t="s">
        <v>4602</v>
      </c>
      <c r="E829" t="s">
        <v>4382</v>
      </c>
      <c r="G829" t="str">
        <f t="shared" si="13"/>
        <v>rope</v>
      </c>
    </row>
    <row r="830" spans="1:7" x14ac:dyDescent="0.25">
      <c r="A830" t="s">
        <v>1821</v>
      </c>
      <c r="C830" t="s">
        <v>4602</v>
      </c>
      <c r="E830" t="s">
        <v>4422</v>
      </c>
      <c r="G830" t="str">
        <f t="shared" si="13"/>
        <v>rush</v>
      </c>
    </row>
    <row r="831" spans="1:7" x14ac:dyDescent="0.25">
      <c r="A831" t="s">
        <v>1821</v>
      </c>
      <c r="C831" t="s">
        <v>2768</v>
      </c>
      <c r="E831" t="s">
        <v>4401</v>
      </c>
      <c r="G831" t="str">
        <f t="shared" si="13"/>
        <v>sackofloot</v>
      </c>
    </row>
    <row r="832" spans="1:7" x14ac:dyDescent="0.25">
      <c r="A832" t="s">
        <v>1821</v>
      </c>
      <c r="C832" t="s">
        <v>4241</v>
      </c>
      <c r="E832" t="s">
        <v>4427</v>
      </c>
      <c r="G832" t="str">
        <f t="shared" si="13"/>
        <v>scrounge</v>
      </c>
    </row>
    <row r="833" spans="1:7" x14ac:dyDescent="0.25">
      <c r="A833" t="s">
        <v>1821</v>
      </c>
      <c r="C833" t="s">
        <v>4241</v>
      </c>
      <c r="E833" t="s">
        <v>4366</v>
      </c>
      <c r="G833" t="str">
        <f t="shared" si="13"/>
        <v>search</v>
      </c>
    </row>
    <row r="834" spans="1:7" x14ac:dyDescent="0.25">
      <c r="A834" t="s">
        <v>1821</v>
      </c>
      <c r="C834" t="s">
        <v>4242</v>
      </c>
      <c r="E834" t="s">
        <v>4368</v>
      </c>
      <c r="G834" t="str">
        <f t="shared" si="13"/>
        <v>secludedshrine</v>
      </c>
    </row>
    <row r="835" spans="1:7" x14ac:dyDescent="0.25">
      <c r="A835" t="s">
        <v>1821</v>
      </c>
      <c r="C835" t="s">
        <v>2762</v>
      </c>
      <c r="E835" t="s">
        <v>4413</v>
      </c>
      <c r="G835" t="str">
        <f t="shared" si="13"/>
        <v>sextant</v>
      </c>
    </row>
    <row r="836" spans="1:7" x14ac:dyDescent="0.25">
      <c r="A836" t="s">
        <v>1821</v>
      </c>
      <c r="C836" t="s">
        <v>4242</v>
      </c>
      <c r="E836" t="s">
        <v>4367</v>
      </c>
      <c r="G836" t="str">
        <f t="shared" si="13"/>
        <v>shaman</v>
      </c>
    </row>
    <row r="837" spans="1:7" x14ac:dyDescent="0.25">
      <c r="A837" t="s">
        <v>1821</v>
      </c>
      <c r="C837" t="s">
        <v>2791</v>
      </c>
      <c r="E837" t="s">
        <v>4414</v>
      </c>
      <c r="G837" t="str">
        <f t="shared" si="13"/>
        <v>shield</v>
      </c>
    </row>
    <row r="838" spans="1:7" x14ac:dyDescent="0.25">
      <c r="A838" t="s">
        <v>1821</v>
      </c>
      <c r="C838" t="s">
        <v>2820</v>
      </c>
      <c r="E838" t="s">
        <v>4445</v>
      </c>
      <c r="G838" t="str">
        <f t="shared" si="13"/>
        <v>shy</v>
      </c>
    </row>
    <row r="839" spans="1:7" x14ac:dyDescent="0.25">
      <c r="A839" t="s">
        <v>1821</v>
      </c>
      <c r="C839" t="s">
        <v>2794</v>
      </c>
      <c r="E839" t="s">
        <v>4398</v>
      </c>
      <c r="G839" t="str">
        <f t="shared" si="13"/>
        <v>silvermine</v>
      </c>
    </row>
    <row r="840" spans="1:7" x14ac:dyDescent="0.25">
      <c r="A840" t="s">
        <v>1821</v>
      </c>
      <c r="C840" t="s">
        <v>4242</v>
      </c>
      <c r="E840" t="s">
        <v>4369</v>
      </c>
      <c r="G840" t="str">
        <f t="shared" si="13"/>
        <v>siren</v>
      </c>
    </row>
    <row r="841" spans="1:7" x14ac:dyDescent="0.25">
      <c r="A841" t="s">
        <v>1821</v>
      </c>
      <c r="C841" t="s">
        <v>2761</v>
      </c>
      <c r="E841" t="s">
        <v>4415</v>
      </c>
      <c r="G841" t="str">
        <f t="shared" si="13"/>
        <v>spellscroll</v>
      </c>
    </row>
    <row r="842" spans="1:7" x14ac:dyDescent="0.25">
      <c r="A842" t="s">
        <v>1821</v>
      </c>
      <c r="C842" t="s">
        <v>2761</v>
      </c>
      <c r="E842" t="s">
        <v>4416</v>
      </c>
      <c r="G842" t="str">
        <f t="shared" si="13"/>
        <v>staff</v>
      </c>
    </row>
    <row r="843" spans="1:7" x14ac:dyDescent="0.25">
      <c r="A843" t="s">
        <v>1821</v>
      </c>
      <c r="C843" t="s">
        <v>4241</v>
      </c>
      <c r="E843" t="s">
        <v>4370</v>
      </c>
      <c r="G843" t="str">
        <f t="shared" si="13"/>
        <v>stowaway</v>
      </c>
    </row>
    <row r="844" spans="1:7" x14ac:dyDescent="0.25">
      <c r="A844" t="s">
        <v>1821</v>
      </c>
      <c r="C844" t="s">
        <v>2820</v>
      </c>
      <c r="E844" t="s">
        <v>4383</v>
      </c>
      <c r="G844" t="str">
        <f t="shared" si="13"/>
        <v>swampshacks</v>
      </c>
    </row>
    <row r="845" spans="1:7" x14ac:dyDescent="0.25">
      <c r="A845" t="s">
        <v>1821</v>
      </c>
      <c r="C845" t="s">
        <v>2791</v>
      </c>
      <c r="E845" t="s">
        <v>4417</v>
      </c>
      <c r="G845" t="str">
        <f t="shared" ref="G845:G866" si="14">SUBSTITUTE(SUBSTITUTE(SUBSTITUTE(SUBSTITUTE(SUBSTITUTE(SUBSTITUTE(LOWER(E845), " ",""),"_2nd","##2nd"),"'",""),"-",""),"_",""),"##2nd","_2nd")</f>
        <v>sword</v>
      </c>
    </row>
    <row r="846" spans="1:7" x14ac:dyDescent="0.25">
      <c r="A846" t="s">
        <v>1821</v>
      </c>
      <c r="C846" t="s">
        <v>4241</v>
      </c>
      <c r="E846" t="s">
        <v>4371</v>
      </c>
      <c r="G846" t="str">
        <f t="shared" si="14"/>
        <v>taskmaster</v>
      </c>
    </row>
    <row r="847" spans="1:7" x14ac:dyDescent="0.25">
      <c r="A847" t="s">
        <v>1821</v>
      </c>
      <c r="C847" t="s">
        <v>2794</v>
      </c>
      <c r="E847" t="s">
        <v>4446</v>
      </c>
      <c r="G847" t="str">
        <f t="shared" si="14"/>
        <v>tireless</v>
      </c>
    </row>
    <row r="848" spans="1:7" x14ac:dyDescent="0.25">
      <c r="A848" t="s">
        <v>1821</v>
      </c>
      <c r="C848" t="s">
        <v>4602</v>
      </c>
      <c r="E848" t="s">
        <v>4384</v>
      </c>
      <c r="G848" t="str">
        <f t="shared" si="14"/>
        <v>tools</v>
      </c>
    </row>
    <row r="849" spans="1:7" x14ac:dyDescent="0.25">
      <c r="A849" t="s">
        <v>1821</v>
      </c>
      <c r="C849" t="s">
        <v>2790</v>
      </c>
      <c r="E849" t="s">
        <v>4399</v>
      </c>
      <c r="G849" t="str">
        <f t="shared" si="14"/>
        <v>trickster</v>
      </c>
    </row>
    <row r="850" spans="1:7" x14ac:dyDescent="0.25">
      <c r="A850" t="s">
        <v>1821</v>
      </c>
      <c r="C850" t="s">
        <v>2762</v>
      </c>
      <c r="E850" t="s">
        <v>4400</v>
      </c>
      <c r="G850" t="str">
        <f t="shared" si="14"/>
        <v>wealthyvillage</v>
      </c>
    </row>
    <row r="851" spans="1:7" x14ac:dyDescent="0.25">
      <c r="A851" t="s">
        <v>1821</v>
      </c>
      <c r="G851" t="str">
        <f t="shared" si="14"/>
        <v/>
      </c>
    </row>
    <row r="852" spans="1:7" hidden="1" x14ac:dyDescent="0.25">
      <c r="A852" t="s">
        <v>4533</v>
      </c>
      <c r="C852" t="s">
        <v>2801</v>
      </c>
      <c r="E852" t="s">
        <v>5079</v>
      </c>
      <c r="G852" t="str">
        <f t="shared" si="14"/>
        <v>avanto</v>
      </c>
    </row>
    <row r="853" spans="1:7" hidden="1" x14ac:dyDescent="0.25">
      <c r="A853" t="s">
        <v>4533</v>
      </c>
      <c r="C853" t="s">
        <v>2763</v>
      </c>
      <c r="E853" t="s">
        <v>5070</v>
      </c>
      <c r="G853" t="str">
        <f t="shared" si="14"/>
        <v>blackmarket</v>
      </c>
    </row>
    <row r="854" spans="1:7" hidden="1" x14ac:dyDescent="0.25">
      <c r="A854" t="s">
        <v>4533</v>
      </c>
      <c r="C854" t="s">
        <v>2778</v>
      </c>
      <c r="E854" t="s">
        <v>5074</v>
      </c>
      <c r="G854" t="str">
        <f t="shared" si="14"/>
        <v>captain</v>
      </c>
    </row>
    <row r="855" spans="1:7" hidden="1" x14ac:dyDescent="0.25">
      <c r="A855" t="s">
        <v>4533</v>
      </c>
      <c r="C855" t="s">
        <v>2778</v>
      </c>
      <c r="E855" t="s">
        <v>5076</v>
      </c>
      <c r="G855" t="str">
        <f t="shared" si="14"/>
        <v>church</v>
      </c>
    </row>
    <row r="856" spans="1:7" hidden="1" x14ac:dyDescent="0.25">
      <c r="A856" t="s">
        <v>4533</v>
      </c>
      <c r="C856" t="s">
        <v>2761</v>
      </c>
      <c r="E856" t="s">
        <v>5075</v>
      </c>
      <c r="G856" t="str">
        <f t="shared" si="14"/>
        <v>dismantle</v>
      </c>
    </row>
    <row r="857" spans="1:7" hidden="1" x14ac:dyDescent="0.25">
      <c r="A857" t="s">
        <v>4533</v>
      </c>
      <c r="C857" t="s">
        <v>2797</v>
      </c>
      <c r="E857" t="s">
        <v>5069</v>
      </c>
      <c r="G857" t="str">
        <f t="shared" si="14"/>
        <v>envoy</v>
      </c>
    </row>
    <row r="858" spans="1:7" hidden="1" x14ac:dyDescent="0.25">
      <c r="A858" t="s">
        <v>4533</v>
      </c>
      <c r="C858" t="s">
        <v>2768</v>
      </c>
      <c r="E858" t="s">
        <v>5072</v>
      </c>
      <c r="G858" t="str">
        <f t="shared" si="14"/>
        <v>governor</v>
      </c>
    </row>
    <row r="859" spans="1:7" hidden="1" x14ac:dyDescent="0.25">
      <c r="A859" t="s">
        <v>4533</v>
      </c>
      <c r="C859" t="s">
        <v>4732</v>
      </c>
      <c r="E859" t="s">
        <v>5077</v>
      </c>
      <c r="G859" t="str">
        <f t="shared" si="14"/>
        <v>marchland</v>
      </c>
    </row>
    <row r="860" spans="1:7" hidden="1" x14ac:dyDescent="0.25">
      <c r="A860" t="s">
        <v>4533</v>
      </c>
      <c r="C860" t="s">
        <v>2762</v>
      </c>
      <c r="E860" t="s">
        <v>2310</v>
      </c>
      <c r="G860" t="str">
        <f t="shared" si="14"/>
        <v>prince</v>
      </c>
    </row>
    <row r="861" spans="1:7" hidden="1" x14ac:dyDescent="0.25">
      <c r="A861" t="s">
        <v>4533</v>
      </c>
      <c r="C861" t="s">
        <v>2801</v>
      </c>
      <c r="E861" t="s">
        <v>1853</v>
      </c>
      <c r="G861" t="str">
        <f t="shared" si="14"/>
        <v>sauna</v>
      </c>
    </row>
    <row r="862" spans="1:7" hidden="1" x14ac:dyDescent="0.25">
      <c r="A862" t="s">
        <v>4533</v>
      </c>
      <c r="C862" t="s">
        <v>2801</v>
      </c>
      <c r="E862" t="s">
        <v>5285</v>
      </c>
      <c r="G862" t="str">
        <f t="shared" si="14"/>
        <v>saunaavanto</v>
      </c>
    </row>
    <row r="863" spans="1:7" hidden="1" x14ac:dyDescent="0.25">
      <c r="A863" t="s">
        <v>4533</v>
      </c>
      <c r="C863" t="s">
        <v>2794</v>
      </c>
      <c r="E863" t="s">
        <v>5073</v>
      </c>
      <c r="G863" t="str">
        <f t="shared" si="14"/>
        <v>stash</v>
      </c>
    </row>
    <row r="864" spans="1:7" hidden="1" x14ac:dyDescent="0.25">
      <c r="A864" t="s">
        <v>4533</v>
      </c>
      <c r="C864" t="s">
        <v>2792</v>
      </c>
      <c r="E864" t="s">
        <v>5078</v>
      </c>
      <c r="G864" t="str">
        <f t="shared" si="14"/>
        <v>summon</v>
      </c>
    </row>
    <row r="865" spans="1:7" hidden="1" x14ac:dyDescent="0.25">
      <c r="A865" t="s">
        <v>4533</v>
      </c>
      <c r="C865" t="s">
        <v>2760</v>
      </c>
      <c r="E865" t="s">
        <v>5071</v>
      </c>
      <c r="G865" t="str">
        <f t="shared" si="14"/>
        <v>walledvillage</v>
      </c>
    </row>
    <row r="866" spans="1:7" hidden="1" x14ac:dyDescent="0.25">
      <c r="A866" t="s">
        <v>4533</v>
      </c>
      <c r="G866" t="str">
        <f t="shared" si="14"/>
        <v/>
      </c>
    </row>
    <row r="867" spans="1:7" x14ac:dyDescent="0.25">
      <c r="G867" t="str">
        <f>SUBSTITUTE(SUBSTITUTE(SUBSTITUTE(SUBSTITUTE(LOWER(E867), " ",""),"'",""),"-",""),"_","")</f>
        <v/>
      </c>
    </row>
  </sheetData>
  <autoFilter ref="A1:E866" xr:uid="{00000000-0001-0000-0500-000000000000}">
    <filterColumn colId="0">
      <filters>
        <filter val="plunder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2:M32"/>
  <sheetViews>
    <sheetView workbookViewId="0">
      <selection activeCell="F59" sqref="A59:F59"/>
    </sheetView>
  </sheetViews>
  <sheetFormatPr baseColWidth="10" defaultRowHeight="15" x14ac:dyDescent="0.25"/>
  <sheetData>
    <row r="2" spans="2:13" x14ac:dyDescent="0.25">
      <c r="B2" s="8" t="s">
        <v>4527</v>
      </c>
      <c r="C2" t="s">
        <v>4532</v>
      </c>
      <c r="D2" t="s">
        <v>4528</v>
      </c>
      <c r="E2">
        <v>2008</v>
      </c>
      <c r="F2" t="s">
        <v>4529</v>
      </c>
      <c r="G2">
        <v>0</v>
      </c>
    </row>
    <row r="3" spans="2:13" x14ac:dyDescent="0.25">
      <c r="B3" s="8" t="s">
        <v>4527</v>
      </c>
      <c r="C3" t="s">
        <v>4533</v>
      </c>
      <c r="D3" t="s">
        <v>4530</v>
      </c>
      <c r="E3">
        <v>2008</v>
      </c>
      <c r="F3" t="s">
        <v>4529</v>
      </c>
      <c r="G3">
        <v>1</v>
      </c>
      <c r="K3" t="s">
        <v>533</v>
      </c>
      <c r="L3" t="s">
        <v>4560</v>
      </c>
      <c r="M3" t="s">
        <v>4561</v>
      </c>
    </row>
    <row r="4" spans="2:13" x14ac:dyDescent="0.25">
      <c r="B4" s="8" t="s">
        <v>4527</v>
      </c>
      <c r="C4" t="s">
        <v>4534</v>
      </c>
      <c r="D4" t="s">
        <v>4530</v>
      </c>
      <c r="E4">
        <v>2016</v>
      </c>
      <c r="F4" t="s">
        <v>4529</v>
      </c>
      <c r="G4">
        <v>2</v>
      </c>
      <c r="K4" t="s">
        <v>4562</v>
      </c>
    </row>
    <row r="5" spans="2:13" x14ac:dyDescent="0.25">
      <c r="B5" s="8" t="s">
        <v>4527</v>
      </c>
      <c r="C5" t="s">
        <v>4535</v>
      </c>
      <c r="D5" t="s">
        <v>4528</v>
      </c>
      <c r="E5">
        <v>2016</v>
      </c>
      <c r="F5" t="s">
        <v>4529</v>
      </c>
      <c r="G5">
        <v>3</v>
      </c>
      <c r="K5" t="s">
        <v>2120</v>
      </c>
    </row>
    <row r="6" spans="2:13" x14ac:dyDescent="0.25">
      <c r="B6" s="8" t="s">
        <v>4527</v>
      </c>
      <c r="C6" t="s">
        <v>4536</v>
      </c>
      <c r="D6" t="s">
        <v>4530</v>
      </c>
      <c r="E6">
        <v>2009</v>
      </c>
      <c r="F6" t="s">
        <v>4529</v>
      </c>
      <c r="G6">
        <v>0</v>
      </c>
      <c r="K6" t="s">
        <v>1245</v>
      </c>
      <c r="L6" t="s">
        <v>4560</v>
      </c>
      <c r="M6" t="s">
        <v>4561</v>
      </c>
    </row>
    <row r="7" spans="2:13" x14ac:dyDescent="0.25">
      <c r="B7" s="8" t="s">
        <v>4527</v>
      </c>
      <c r="C7" t="s">
        <v>4537</v>
      </c>
      <c r="D7" t="s">
        <v>4528</v>
      </c>
      <c r="E7">
        <v>2016</v>
      </c>
      <c r="F7" t="s">
        <v>4529</v>
      </c>
      <c r="G7">
        <v>4</v>
      </c>
      <c r="K7" t="s">
        <v>4563</v>
      </c>
    </row>
    <row r="8" spans="2:13" x14ac:dyDescent="0.25">
      <c r="B8" s="8" t="s">
        <v>4527</v>
      </c>
      <c r="C8" t="s">
        <v>4538</v>
      </c>
      <c r="D8" t="s">
        <v>4530</v>
      </c>
      <c r="E8">
        <v>2016</v>
      </c>
      <c r="F8" t="s">
        <v>4529</v>
      </c>
      <c r="G8">
        <v>5</v>
      </c>
      <c r="K8" t="s">
        <v>4564</v>
      </c>
      <c r="L8" t="s">
        <v>4560</v>
      </c>
      <c r="M8" t="s">
        <v>4561</v>
      </c>
    </row>
    <row r="9" spans="2:13" x14ac:dyDescent="0.25">
      <c r="B9" s="8" t="s">
        <v>4527</v>
      </c>
      <c r="C9" t="s">
        <v>4539</v>
      </c>
      <c r="D9" t="s">
        <v>4528</v>
      </c>
      <c r="E9">
        <v>2009</v>
      </c>
      <c r="F9" t="s">
        <v>4529</v>
      </c>
      <c r="G9">
        <v>0</v>
      </c>
      <c r="K9" t="s">
        <v>4565</v>
      </c>
    </row>
    <row r="10" spans="2:13" x14ac:dyDescent="0.25">
      <c r="B10" s="8" t="s">
        <v>4527</v>
      </c>
      <c r="C10" t="s">
        <v>4540</v>
      </c>
      <c r="D10" t="s">
        <v>4528</v>
      </c>
      <c r="E10">
        <v>2010</v>
      </c>
      <c r="F10" t="s">
        <v>4529</v>
      </c>
      <c r="G10">
        <v>0</v>
      </c>
      <c r="K10" t="s">
        <v>4540</v>
      </c>
    </row>
    <row r="11" spans="2:13" x14ac:dyDescent="0.25">
      <c r="B11" s="8" t="s">
        <v>4527</v>
      </c>
      <c r="C11" t="s">
        <v>4541</v>
      </c>
      <c r="D11" t="s">
        <v>4530</v>
      </c>
      <c r="E11">
        <v>2010</v>
      </c>
      <c r="F11" t="s">
        <v>4529</v>
      </c>
      <c r="G11">
        <v>1</v>
      </c>
      <c r="K11" t="s">
        <v>1244</v>
      </c>
      <c r="L11" t="s">
        <v>4560</v>
      </c>
      <c r="M11" t="s">
        <v>4561</v>
      </c>
    </row>
    <row r="12" spans="2:13" x14ac:dyDescent="0.25">
      <c r="B12" s="8" t="s">
        <v>4527</v>
      </c>
      <c r="C12" t="s">
        <v>4542</v>
      </c>
      <c r="D12" t="s">
        <v>4530</v>
      </c>
      <c r="E12">
        <v>2011</v>
      </c>
      <c r="F12" t="s">
        <v>4529</v>
      </c>
      <c r="G12">
        <v>0</v>
      </c>
      <c r="K12" t="s">
        <v>4566</v>
      </c>
    </row>
    <row r="13" spans="2:13" x14ac:dyDescent="0.25">
      <c r="B13" s="8" t="s">
        <v>4527</v>
      </c>
      <c r="C13" t="s">
        <v>4543</v>
      </c>
      <c r="D13" t="s">
        <v>4528</v>
      </c>
      <c r="E13">
        <v>2011</v>
      </c>
      <c r="F13" t="s">
        <v>4529</v>
      </c>
      <c r="G13">
        <v>1</v>
      </c>
      <c r="K13" t="s">
        <v>1242</v>
      </c>
    </row>
    <row r="14" spans="2:13" x14ac:dyDescent="0.25">
      <c r="B14" s="8" t="s">
        <v>4527</v>
      </c>
      <c r="C14" t="s">
        <v>4544</v>
      </c>
      <c r="D14" t="s">
        <v>4530</v>
      </c>
      <c r="E14">
        <v>2012</v>
      </c>
      <c r="F14" t="s">
        <v>4529</v>
      </c>
      <c r="G14">
        <v>0</v>
      </c>
      <c r="K14" t="s">
        <v>4543</v>
      </c>
      <c r="L14" t="s">
        <v>4560</v>
      </c>
      <c r="M14" t="s">
        <v>4561</v>
      </c>
    </row>
    <row r="15" spans="2:13" x14ac:dyDescent="0.25">
      <c r="B15" s="8" t="s">
        <v>4527</v>
      </c>
      <c r="C15" t="s">
        <v>4545</v>
      </c>
      <c r="D15" t="s">
        <v>4530</v>
      </c>
      <c r="E15">
        <v>2013</v>
      </c>
      <c r="F15" t="s">
        <v>4529</v>
      </c>
      <c r="G15">
        <v>0</v>
      </c>
      <c r="K15" t="s">
        <v>4567</v>
      </c>
    </row>
    <row r="16" spans="2:13" x14ac:dyDescent="0.25">
      <c r="B16" s="8" t="s">
        <v>4527</v>
      </c>
      <c r="C16" t="s">
        <v>4546</v>
      </c>
      <c r="D16" t="s">
        <v>4530</v>
      </c>
      <c r="E16">
        <v>2015</v>
      </c>
      <c r="F16" t="s">
        <v>4529</v>
      </c>
      <c r="G16">
        <v>0</v>
      </c>
      <c r="K16" t="s">
        <v>4544</v>
      </c>
    </row>
    <row r="17" spans="2:13" x14ac:dyDescent="0.25">
      <c r="B17" s="8" t="s">
        <v>4527</v>
      </c>
      <c r="C17" t="s">
        <v>4547</v>
      </c>
      <c r="D17" t="s">
        <v>4530</v>
      </c>
      <c r="E17">
        <v>2016</v>
      </c>
      <c r="F17" t="s">
        <v>4529</v>
      </c>
      <c r="K17" t="s">
        <v>4545</v>
      </c>
    </row>
    <row r="18" spans="2:13" x14ac:dyDescent="0.25">
      <c r="B18" s="8" t="s">
        <v>4527</v>
      </c>
      <c r="C18" t="s">
        <v>4548</v>
      </c>
      <c r="D18" t="s">
        <v>4528</v>
      </c>
      <c r="E18">
        <v>2016</v>
      </c>
      <c r="F18" t="s">
        <v>4529</v>
      </c>
      <c r="G18">
        <v>1</v>
      </c>
      <c r="K18" t="s">
        <v>4546</v>
      </c>
      <c r="L18" t="s">
        <v>4560</v>
      </c>
      <c r="M18" t="s">
        <v>4561</v>
      </c>
    </row>
    <row r="19" spans="2:13" x14ac:dyDescent="0.25">
      <c r="B19" s="8" t="s">
        <v>4527</v>
      </c>
      <c r="C19" t="s">
        <v>4549</v>
      </c>
      <c r="D19" t="s">
        <v>4530</v>
      </c>
      <c r="E19">
        <v>2017</v>
      </c>
      <c r="F19" t="s">
        <v>4529</v>
      </c>
      <c r="G19">
        <v>0</v>
      </c>
      <c r="K19" t="s">
        <v>4568</v>
      </c>
    </row>
    <row r="20" spans="2:13" x14ac:dyDescent="0.25">
      <c r="B20" s="8" t="s">
        <v>4527</v>
      </c>
      <c r="C20" t="s">
        <v>4550</v>
      </c>
      <c r="D20" t="s">
        <v>4528</v>
      </c>
      <c r="E20">
        <v>2018</v>
      </c>
      <c r="F20" t="s">
        <v>4529</v>
      </c>
      <c r="G20">
        <v>0</v>
      </c>
      <c r="K20" t="s">
        <v>4547</v>
      </c>
    </row>
    <row r="21" spans="2:13" x14ac:dyDescent="0.25">
      <c r="B21" s="8" t="s">
        <v>4527</v>
      </c>
      <c r="C21" t="s">
        <v>805</v>
      </c>
      <c r="D21" t="s">
        <v>4528</v>
      </c>
      <c r="E21">
        <v>2020</v>
      </c>
      <c r="F21" t="s">
        <v>4529</v>
      </c>
      <c r="G21">
        <v>0</v>
      </c>
      <c r="K21" t="s">
        <v>4548</v>
      </c>
    </row>
    <row r="22" spans="2:13" x14ac:dyDescent="0.25">
      <c r="B22" s="8" t="s">
        <v>4527</v>
      </c>
      <c r="C22" t="s">
        <v>4551</v>
      </c>
      <c r="D22" t="s">
        <v>4530</v>
      </c>
      <c r="E22">
        <v>2021</v>
      </c>
      <c r="F22" t="s">
        <v>4529</v>
      </c>
      <c r="G22">
        <v>0</v>
      </c>
      <c r="K22" t="s">
        <v>4549</v>
      </c>
    </row>
    <row r="23" spans="2:13" x14ac:dyDescent="0.25">
      <c r="B23" s="8" t="s">
        <v>4527</v>
      </c>
      <c r="C23" t="s">
        <v>1821</v>
      </c>
      <c r="D23" t="s">
        <v>4528</v>
      </c>
      <c r="E23">
        <v>2023</v>
      </c>
      <c r="F23" t="s">
        <v>4529</v>
      </c>
      <c r="G23">
        <v>0</v>
      </c>
      <c r="K23" t="s">
        <v>4550</v>
      </c>
    </row>
    <row r="24" spans="2:13" x14ac:dyDescent="0.25">
      <c r="B24" s="8" t="s">
        <v>4531</v>
      </c>
      <c r="K24" t="s">
        <v>805</v>
      </c>
    </row>
    <row r="25" spans="2:13" x14ac:dyDescent="0.25">
      <c r="B25" s="8" t="s">
        <v>4527</v>
      </c>
      <c r="C25" t="s">
        <v>4552</v>
      </c>
      <c r="D25" t="s">
        <v>4530</v>
      </c>
      <c r="E25">
        <v>2022</v>
      </c>
      <c r="F25" t="s">
        <v>4529</v>
      </c>
      <c r="G25">
        <v>0</v>
      </c>
      <c r="K25" t="s">
        <v>4551</v>
      </c>
    </row>
    <row r="26" spans="2:13" x14ac:dyDescent="0.25">
      <c r="B26" s="8" t="s">
        <v>4527</v>
      </c>
      <c r="C26" t="s">
        <v>4553</v>
      </c>
      <c r="D26" t="s">
        <v>4528</v>
      </c>
      <c r="E26">
        <v>2022</v>
      </c>
      <c r="F26" t="s">
        <v>4529</v>
      </c>
      <c r="G26">
        <v>1</v>
      </c>
      <c r="K26" t="s">
        <v>1821</v>
      </c>
    </row>
    <row r="27" spans="2:13" x14ac:dyDescent="0.25">
      <c r="B27" s="8" t="s">
        <v>4527</v>
      </c>
      <c r="C27" t="s">
        <v>4554</v>
      </c>
      <c r="D27" t="s">
        <v>4528</v>
      </c>
      <c r="E27">
        <v>2022</v>
      </c>
      <c r="F27" t="s">
        <v>4529</v>
      </c>
      <c r="G27">
        <v>2</v>
      </c>
      <c r="K27" t="s">
        <v>4569</v>
      </c>
    </row>
    <row r="28" spans="2:13" x14ac:dyDescent="0.25">
      <c r="B28" s="8" t="s">
        <v>4527</v>
      </c>
      <c r="C28" t="s">
        <v>4555</v>
      </c>
      <c r="D28" t="s">
        <v>4530</v>
      </c>
      <c r="E28">
        <v>2022</v>
      </c>
      <c r="F28" t="s">
        <v>4529</v>
      </c>
      <c r="G28">
        <v>3</v>
      </c>
    </row>
    <row r="29" spans="2:13" x14ac:dyDescent="0.25">
      <c r="B29" s="8" t="s">
        <v>4527</v>
      </c>
      <c r="C29" t="s">
        <v>4556</v>
      </c>
      <c r="D29" t="s">
        <v>4530</v>
      </c>
      <c r="E29">
        <v>2022</v>
      </c>
      <c r="F29" t="s">
        <v>4529</v>
      </c>
      <c r="G29">
        <v>4</v>
      </c>
    </row>
    <row r="30" spans="2:13" x14ac:dyDescent="0.25">
      <c r="B30" s="8" t="s">
        <v>4527</v>
      </c>
      <c r="C30" t="s">
        <v>4557</v>
      </c>
      <c r="D30" t="s">
        <v>4528</v>
      </c>
      <c r="E30">
        <v>2022</v>
      </c>
      <c r="F30" t="s">
        <v>4529</v>
      </c>
      <c r="G30">
        <v>5</v>
      </c>
    </row>
    <row r="31" spans="2:13" x14ac:dyDescent="0.25">
      <c r="B31" s="8" t="s">
        <v>4527</v>
      </c>
      <c r="C31" t="s">
        <v>4558</v>
      </c>
      <c r="D31" t="s">
        <v>4528</v>
      </c>
      <c r="E31">
        <v>2024</v>
      </c>
      <c r="F31" t="s">
        <v>4529</v>
      </c>
      <c r="G31">
        <v>0</v>
      </c>
    </row>
    <row r="32" spans="2:13" x14ac:dyDescent="0.25">
      <c r="B32" s="8" t="s">
        <v>4527</v>
      </c>
      <c r="C32" t="s">
        <v>4559</v>
      </c>
      <c r="D32" t="s">
        <v>4530</v>
      </c>
      <c r="E32">
        <v>2024</v>
      </c>
      <c r="F32" t="s">
        <v>4529</v>
      </c>
      <c r="G32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200"/>
  <sheetViews>
    <sheetView topLeftCell="A2165" zoomScale="70" zoomScaleNormal="70" workbookViewId="0">
      <selection activeCell="C2219" sqref="C2219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1900</v>
      </c>
      <c r="B2" t="s">
        <v>1901</v>
      </c>
      <c r="C2" t="s">
        <v>1902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"http://wiki.dominionstrategy.com/images/a/ae/Abandoned_MineArt.jpg",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    artwork.xlsx!$K$1&amp;": '" &amp; SUBSTITUTE(INDEX(artwork.xlsx!K:K,QUOTIENT(ROW(A79)-1,3)+2),"'","\'") &amp; "'",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    artwork.xlsx!$K$1&amp;": '" &amp; SUBSTITUTE(INDEX(artwork.xlsx!K:K,QUOTIENT(ROW(A82)-1,3)+2),"'","\'") &amp; "'",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    artwork.xlsx!$K$1&amp;": '" &amp; SUBSTITUTE(INDEX(artwork.xlsx!K:K,QUOTIENT(ROW(A85)-1,3)+2),"'","\'") &amp; "'",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    artwork.xlsx!$K$1&amp;": '" &amp; SUBSTITUTE(INDEX(artwork.xlsx!K:K,QUOTIENT(ROW(A88)-1,3)+2),"'","\'") &amp; "'",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    artwork.xlsx!$K$1&amp;": '" &amp; SUBSTITUTE(INDEX(artwork.xlsx!K:K,QUOTIENT(ROW(A91)-1,3)+2),"'","\'") &amp; "'",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    artwork.xlsx!$K$1&amp;": '" &amp; SUBSTITUTE(INDEX(artwork.xlsx!K:K,QUOTIENT(ROW(A94)-1,3)+2),"'","\'") &amp; "'",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    artwork.xlsx!$K$1&amp;": '" &amp; SUBSTITUTE(INDEX(artwork.xlsx!K:K,QUOTIENT(ROW(A97)-1,3)+2),"'","\'") &amp; "'",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    artwork.xlsx!$K$1&amp;": '" &amp; SUBSTITUTE(INDEX(artwork.xlsx!K:K,QUOTIENT(ROW(A100)-1,3)+2),"'","\'") &amp; "'",
IF(MOD(ROW(A100)-1,3)=2,"","")))</f>
        <v>id: "merchant",  frenchName: "Marchand",  artwork: "http://wiki.dominionstrategy.com/images/d/d3/MerchantArt.jpg",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    artwork.xlsx!$K$1&amp;": '" &amp; SUBSTITUTE(INDEX(artwork.xlsx!K:K,QUOTIENT(ROW(A103)-1,3)+2),"'","\'") &amp; "'",
IF(MOD(ROW(A103)-1,3)=2,"","")))</f>
        <v>id: "vassal",  frenchName: "Vassal",  artwork: "http://wiki.dominionstrategy.com/images/b/ba/VassalArt.jpg",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    artwork.xlsx!$K$1&amp;": '" &amp; SUBSTITUTE(INDEX(artwork.xlsx!K:K,QUOTIENT(ROW(A106)-1,3)+2),"'","\'") &amp; "'",
IF(MOD(ROW(A106)-1,3)=2,"","")))</f>
        <v>id: "bandit",  frenchName: "Bandit",  artwork: "http://wiki.dominionstrategy.com/images/d/d4/BanditArt.jpg",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    artwork.xlsx!$K$1&amp;": '" &amp; SUBSTITUTE(INDEX(artwork.xlsx!K:K,QUOTIENT(ROW(A109)-1,3)+2),"'","\'") &amp; "'",
IF(MOD(ROW(A109)-1,3)=2,"","")))</f>
        <v>id: "poacher",  frenchName: "Braconnier",  artwork: "http://wiki.dominionstrategy.com/images/5/55/PoacherArt.jpg",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"harbinger",  frenchName: "Présage",  artwork: "http://wiki.dominionstrategy.com/images/2/2d/HarbingerArt.jpg",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    artwork.xlsx!$K$1&amp;": '" &amp; SUBSTITUTE(INDEX(artwork.xlsx!K:K,QUOTIENT(ROW(A115)-1,3)+2),"'","\'") &amp; "'",
IF(MOD(ROW(A115)-1,3)=2,"","")))</f>
        <v>id: "sentry",  frenchName: "Sentinelle",  artwork: "http://wiki.dominionstrategy.com/images/b/bd/SentryArt.jpg",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    artwork.xlsx!$K$1&amp;": '" &amp; SUBSTITUTE(INDEX(artwork.xlsx!K:K,QUOTIENT(ROW(A118)-1,3)+2),"'","\'") &amp; "'",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    artwork.xlsx!$K$1&amp;": '" &amp; SUBSTITUTE(INDEX(artwork.xlsx!K:K,QUOTIENT(ROW(A124)-1,3)+2),"'","\'") &amp; "'",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    artwork.xlsx!$K$1&amp;": '" &amp; SUBSTITUTE(INDEX(artwork.xlsx!K:K,QUOTIENT(ROW(A127)-1,3)+2),"'","\'") &amp; "'",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    artwork.xlsx!$K$1&amp;": '" &amp; SUBSTITUTE(INDEX(artwork.xlsx!K:K,QUOTIENT(ROW(A130)-1,3)+2),"'","\'") &amp; "'",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    artwork.xlsx!$K$1&amp;": '" &amp; SUBSTITUTE(INDEX(artwork.xlsx!K:K,QUOTIENT(ROW(A133)-1,3)+2),"'","\'") &amp; "'",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    artwork.xlsx!$K$1&amp;": '" &amp; SUBSTITUTE(INDEX(artwork.xlsx!K:K,QUOTIENT(ROW(A136)-1,3)+2),"'","\'") &amp; "'",
IF(MOD(ROW(A136)-1,3)=2,"","")))</f>
        <v>id: "curse_2nd",  frenchName: "Malédiction",  artwork: "/img/artworks/curse_2ndArt.jpg",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style="top:2px;"&gt;&lt;/div&gt;'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    artwork.xlsx!$K$1&amp;": '" &amp; SUBSTITUTE(INDEX(artwork.xlsx!K:K,QUOTIENT(ROW(A139)-1,3)+2),"'","\'") &amp; "'",
IF(MOD(ROW(A139)-1,3)=2,"","")))</f>
        <v>id: "alchemist",  frenchName: "Alchimiste",  artwork: "http://wiki.dominionstrategy.com/images/9/93/AlchemistArt.jpg",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    artwork.xlsx!$K$1&amp;": '" &amp; SUBSTITUTE(INDEX(artwork.xlsx!K:K,QUOTIENT(ROW(A142)-1,3)+2),"'","\'") &amp; "'",
IF(MOD(ROW(A142)-1,3)=2,"","")))</f>
        <v>id: "apothecary",  frenchName: "Apothicaire",  artwork: "http://wiki.dominionstrategy.com/images/e/e6/ApothecaryArt.jpg",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"apprentice",  frenchName: "Apprenti",  artwork: "http://wiki.dominionstrategy.com/images/1/1c/ApprenticeArt.jpg",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    artwork.xlsx!$K$1&amp;": '" &amp; SUBSTITUTE(INDEX(artwork.xlsx!K:K,QUOTIENT(ROW(A148)-1,3)+2),"'","\'") &amp; "'",
IF(MOD(ROW(A148)-1,3)=2,"","")))</f>
        <v>id: "familiar",  frenchName: "Familier",  artwork: "http://wiki.dominionstrategy.com/images/4/45/FamiliarArt.jpg",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    artwork.xlsx!$K$1&amp;": '" &amp; SUBSTITUTE(INDEX(artwork.xlsx!K:K,QUOTIENT(ROW(A151)-1,3)+2),"'","\'") &amp; "'",
IF(MOD(ROW(A151)-1,3)=2,"","")))</f>
        <v>id: "golem",  frenchName: "Golem ",  artwork: "http://wiki.dominionstrategy.com/images/3/38/GolemArt.jpg",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    artwork.xlsx!$K$1&amp;": '" &amp; SUBSTITUTE(INDEX(artwork.xlsx!K:K,QUOTIENT(ROW(A154)-1,3)+2),"'","\'") &amp; "'",
IF(MOD(ROW(A154)-1,3)=2,"","")))</f>
        <v>id: "herbalist",  frenchName: "Herboriste",  artwork: "http://wiki.dominionstrategy.com/images/0/09/HerbalistArt.jpg",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"philosophersstone",  frenchName: "Pierre philosophale",  artwork: "http://wiki.dominionstrategy.com/images/9/92/Philosophers_StoneArt.jpg",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    artwork.xlsx!$K$1&amp;": '" &amp; SUBSTITUTE(INDEX(artwork.xlsx!K:K,QUOTIENT(ROW(A160)-1,3)+2),"'","\'") &amp; "'",
IF(MOD(ROW(A160)-1,3)=2,"","")))</f>
        <v>id: "possession",  frenchName: "Possession",  artwork: "http://wiki.dominionstrategy.com/images/f/fd/PossessionArt.jpg",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    artwork.xlsx!$K$1&amp;": '" &amp; SUBSTITUTE(INDEX(artwork.xlsx!K:K,QUOTIENT(ROW(A163)-1,3)+2),"'","\'") &amp; "'",
IF(MOD(ROW(A163)-1,3)=2,"","")))</f>
        <v>id: "scryingpool",  frenchName: "Bassin divinatoire",  artwork: "http://wiki.dominionstrategy.com/images/f/f8/Scrying_PoolArt.jpg",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    artwork.xlsx!$K$1&amp;": '" &amp; SUBSTITUTE(INDEX(artwork.xlsx!K:K,QUOTIENT(ROW(A166)-1,3)+2),"'","\'") &amp; "'",
IF(MOD(ROW(A166)-1,3)=2,"","")))</f>
        <v>id: "transmute",  frenchName: "Transmutation",  artwork: "http://wiki.dominionstrategy.com/images/9/9b/TransmuteArt.jpg",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    artwork.xlsx!$K$1&amp;": '" &amp; SUBSTITUTE(INDEX(artwork.xlsx!K:K,QUOTIENT(ROW(A169)-1,3)+2),"'","\'") &amp; "'",
IF(MOD(ROW(A169)-1,3)=2,"","")))</f>
        <v>id: "university",  frenchName: "Université",  artwork: "http://wiki.dominionstrategy.com/images/e/e3/UniversityArt.jpg",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    artwork.xlsx!$K$1&amp;": '" &amp; SUBSTITUTE(INDEX(artwork.xlsx!K:K,QUOTIENT(ROW(A172)-1,3)+2),"'","\'") &amp; "'",
IF(MOD(ROW(A172)-1,3)=2,"","")))</f>
        <v>id: "vineyard",  frenchName: "Vignoble",  artwork: "http://wiki.dominionstrategy.com/images/c/c9/VineyardArt.jpg",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    artwork.xlsx!$K$1&amp;": '" &amp; SUBSTITUTE(INDEX(artwork.xlsx!K:K,QUOTIENT(ROW(A175)-1,3)+2),"'","\'") &amp; "'",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    artwork.xlsx!$K$1&amp;": '" &amp; SUBSTITUTE(INDEX(artwork.xlsx!K:K,QUOTIENT(ROW(A178)-1,3)+2),"'","\'") &amp; "'",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    artwork.xlsx!$K$1&amp;": '" &amp; SUBSTITUTE(INDEX(artwork.xlsx!K:K,QUOTIENT(ROW(A181)-1,3)+2),"'","\'") &amp; "'",
IF(MOD(ROW(A181)-1,3)=2,"","")))</f>
        <v>id: "ghostship",  frenchName: "Vaisseau fantôme",  artwork: "http://wiki.dominionstrategy.com/images/5/5e/Ghost_ShipArt.jpg",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    artwork.xlsx!$K$1&amp;": '" &amp; SUBSTITUTE(INDEX(artwork.xlsx!K:K,QUOTIENT(ROW(A184)-1,3)+2),"'","\'") &amp; "'",
IF(MOD(ROW(A184)-1,3)=2,"","")))</f>
        <v>id: "smugglers",  frenchName: "Contrebandiers",  artwork: "http://wiki.dominionstrategy.com/images/6/64/SmugglersArt.jpg",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    artwork.xlsx!$K$1&amp;": '" &amp; SUBSTITUTE(INDEX(artwork.xlsx!K:K,QUOTIENT(ROW(A187)-1,3)+2),"'","\'") &amp; "'",
IF(MOD(ROW(A187)-1,3)=2,"","")))</f>
        <v>id: "salvager",  frenchName: "Sauveteur",  artwork: "http://wiki.dominionstrategy.com/images/2/2a/SalvagerArt.jpg",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    artwork.xlsx!$K$1&amp;": '" &amp; SUBSTITUTE(INDEX(artwork.xlsx!K:K,QUOTIENT(ROW(A190)-1,3)+2),"'","\'") &amp; "'",
IF(MOD(ROW(A190)-1,3)=2,"","")))</f>
        <v>id: "haven",  frenchName: "Havre",  artwork: "http://wiki.dominionstrategy.com/images/d/d4/HavenArt.jpg",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    artwork.xlsx!$K$1&amp;": '" &amp; SUBSTITUTE(INDEX(artwork.xlsx!K:K,QUOTIENT(ROW(A193)-1,3)+2),"'","\'") &amp; "'",
IF(MOD(ROW(A193)-1,3)=2,"","")))</f>
        <v>id: "ambassador",  frenchName: "Ambassadeur",  artwork: "http://wiki.dominionstrategy.com/images/9/92/AmbassadorArt.jpg",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    artwork.xlsx!$K$1&amp;": '" &amp; SUBSTITUTE(INDEX(artwork.xlsx!K:K,QUOTIENT(ROW(A196)-1,3)+2),"'","\'") &amp; "'",
IF(MOD(ROW(A196)-1,3)=2,"","")))</f>
        <v>id: "seahag",  frenchName: "Sorcière de mer",  artwork: "http://wiki.dominionstrategy.com/images/7/7b/Sea_HagArt.jpg",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    artwork.xlsx!$K$1&amp;": '" &amp; SUBSTITUTE(INDEX(artwork.xlsx!K:K,QUOTIENT(ROW(A199)-1,3)+2),"'","\'") &amp; "'",
IF(MOD(ROW(A199)-1,3)=2,"","")))</f>
        <v>id: "nativevillage",  frenchName: "Village indigène",  artwork: "http://wiki.dominionstrategy.com/images/4/4f/Native_VillageArt.jpg",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    artwork.xlsx!$K$1&amp;": '" &amp; SUBSTITUTE(INDEX(artwork.xlsx!K:K,QUOTIENT(ROW(A202)-1,3)+2),"'","\'") &amp; "'",
IF(MOD(ROW(A202)-1,3)=2,"","")))</f>
        <v>id: "navigator",  frenchName: "Navigateur",  artwork: "http://wiki.dominionstrategy.com/images/5/54/NavigatorArt.jpg",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    artwork.xlsx!$K$1&amp;": '" &amp; SUBSTITUTE(INDEX(artwork.xlsx!K:K,QUOTIENT(ROW(A205)-1,3)+2),"'","\'") &amp; "'",
IF(MOD(ROW(A205)-1,3)=2,"","")))</f>
        <v>id: "pirateship",  frenchName: "Bateau pirate",  artwork: "http://wiki.dominionstrategy.com/images/a/ad/Pirate_ShipArt.jpg",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    artwork.xlsx!$K$1&amp;": '" &amp; SUBSTITUTE(INDEX(artwork.xlsx!K:K,QUOTIENT(ROW(A208)-1,3)+2),"'","\'") &amp; "'",
IF(MOD(ROW(A208)-1,3)=2,"","")))</f>
        <v>id: "merchantship",  frenchName: "Navire Marchand",  artwork: "http://wiki.dominionstrategy.com/images/6/65/Merchant_ShipArt.jpg",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    artwork.xlsx!$K$1&amp;": '" &amp; SUBSTITUTE(INDEX(artwork.xlsx!K:K,QUOTIENT(ROW(A211)-1,3)+2),"'","\'") &amp; "'",
IF(MOD(ROW(A211)-1,3)=2,"","")))</f>
        <v>id: "tactician",  frenchName: "Tacticien",  artwork: "http://wiki.dominionstrategy.com/images/4/49/TacticianArt.jpg",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    artwork.xlsx!$K$1&amp;": '" &amp; SUBSTITUTE(INDEX(artwork.xlsx!K:K,QUOTIENT(ROW(A214)-1,3)+2),"'","\'") &amp; "'",
IF(MOD(ROW(A214)-1,3)=2,"","")))</f>
        <v>id: "fishingvillage",  frenchName: "Village de pêcheurs",  artwork: "http://wiki.dominionstrategy.com/images/2/20/Fishing_VillageArt.jpg",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    artwork.xlsx!$K$1&amp;": '" &amp; SUBSTITUTE(INDEX(artwork.xlsx!K:K,QUOTIENT(ROW(A217)-1,3)+2),"'","\'") &amp; "'",
IF(MOD(ROW(A217)-1,3)=2,"","")))</f>
        <v>id: "island",  frenchName: "Île",  artwork: "http://wiki.dominionstrategy.com/images/4/40/IslandArt.jpg",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    artwork.xlsx!$K$1&amp;": '" &amp; SUBSTITUTE(INDEX(artwork.xlsx!K:K,QUOTIENT(ROW(A220)-1,3)+2),"'","\'") &amp; "'",
IF(MOD(ROW(A220)-1,3)=2,"","")))</f>
        <v>id: "wharf",  frenchName: "Quai",  artwork: "http://wiki.dominionstrategy.com/images/1/16/WharfArt.jpg",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    artwork.xlsx!$K$1&amp;": '" &amp; SUBSTITUTE(INDEX(artwork.xlsx!K:K,QUOTIENT(ROW(A223)-1,3)+2),"'","\'") &amp; "'",
IF(MOD(ROW(A223)-1,3)=2,"","")))</f>
        <v>id: "bazaar",  frenchName: "Bazar",  artwork: "http://wiki.dominionstrategy.com/images/7/7c/BazaarArt.jpg",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    artwork.xlsx!$K$1&amp;": '" &amp; SUBSTITUTE(INDEX(artwork.xlsx!K:K,QUOTIENT(ROW(A226)-1,3)+2),"'","\'") &amp; "'",
IF(MOD(ROW(A226)-1,3)=2,"","")))</f>
        <v>id: "treasuremap",  frenchName: "Carte aux trésors",  artwork: "http://wiki.dominionstrategy.com/images/2/29/Treasure_MapArt.jpg",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    artwork.xlsx!$K$1&amp;": '" &amp; SUBSTITUTE(INDEX(artwork.xlsx!K:K,QUOTIENT(ROW(A229)-1,3)+2),"'","\'") &amp; "'",
IF(MOD(ROW(A229)-1,3)=2,"","")))</f>
        <v>id: "explorer",  frenchName: "Explorateur",  artwork: "http://wiki.dominionstrategy.com/images/d/d7/ExplorerArt.jpg",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    artwork.xlsx!$K$1&amp;": '" &amp; SUBSTITUTE(INDEX(artwork.xlsx!K:K,QUOTIENT(ROW(A232)-1,3)+2),"'","\'") &amp; "'",
IF(MOD(ROW(A232)-1,3)=2,"","")))</f>
        <v>id: "lookout",  frenchName: "Vigie",  artwork: "http://wiki.dominionstrategy.com/images/f/fa/LookoutArt.jpg",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    artwork.xlsx!$K$1&amp;": '" &amp; SUBSTITUTE(INDEX(artwork.xlsx!K:K,QUOTIENT(ROW(A235)-1,3)+2),"'","\'") &amp; "'",
IF(MOD(ROW(A235)-1,3)=2,"","")))</f>
        <v>id: "treasury",  frenchName: "Trésorerie",  artwork: "http://wiki.dominionstrategy.com/images/7/79/TreasuryArt.jpg",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    artwork.xlsx!$K$1&amp;": '" &amp; SUBSTITUTE(INDEX(artwork.xlsx!K:K,QUOTIENT(ROW(A238)-1,3)+2),"'","\'") &amp; "'",
IF(MOD(ROW(A238)-1,3)=2,"","")))</f>
        <v>id: "cutpurse",  frenchName: "Coupeur de bourse",  artwork: "http://wiki.dominionstrategy.com/images/3/3e/CutpurseArt.jpg",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    artwork.xlsx!$K$1&amp;": '" &amp; SUBSTITUTE(INDEX(artwork.xlsx!K:K,QUOTIENT(ROW(A241)-1,3)+2),"'","\'") &amp; "'",
IF(MOD(ROW(A241)-1,3)=2,"","")))</f>
        <v>id: "caravan",  frenchName: "Caravane",  artwork: "http://wiki.dominionstrategy.com/images/2/21/CaravanArt.jpg",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    artwork.xlsx!$K$1&amp;": '" &amp; SUBSTITUTE(INDEX(artwork.xlsx!K:K,QUOTIENT(ROW(A244)-1,3)+2),"'","\'") &amp; "'",
IF(MOD(ROW(A244)-1,3)=2,"","")))</f>
        <v>id: "warehouse",  frenchName: "Entrepôt",  artwork: "http://wiki.dominionstrategy.com/images/e/ed/WarehouseArt.jpg",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    artwork.xlsx!$K$1&amp;": '" &amp; SUBSTITUTE(INDEX(artwork.xlsx!K:K,QUOTIENT(ROW(A247)-1,3)+2),"'","\'") &amp; "'",
IF(MOD(ROW(A247)-1,3)=2,"","")))</f>
        <v>id: "lighthouse",  frenchName: "Phare",  artwork: "http://wiki.dominionstrategy.com/images/0/06/LighthouseArt.jpg",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    artwork.xlsx!$K$1&amp;": '" &amp; SUBSTITUTE(INDEX(artwork.xlsx!K:K,QUOTIENT(ROW(A250)-1,3)+2),"'","\'") &amp; "'",
IF(MOD(ROW(A250)-1,3)=2,"","")))</f>
        <v>id: "pearldiver",  frenchName: "Plongeur de perles",  artwork: "http://wiki.dominionstrategy.com/images/2/20/Pearl_DiverArt.jpg",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    artwork.xlsx!$K$1&amp;": '" &amp; SUBSTITUTE(INDEX(artwork.xlsx!K:K,QUOTIENT(ROW(A253)-1,3)+2),"'","\'") &amp; "'",
IF(MOD(ROW(A253)-1,3)=2,"","")))</f>
        <v>id: "embargo",  frenchName: "Embargo",  artwork: "http://wiki.dominionstrategy.com/images/9/96/EmbargoArt.jpg",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    artwork.xlsx!$K$1&amp;": '" &amp; SUBSTITUTE(INDEX(artwork.xlsx!K:K,QUOTIENT(ROW(A256)-1,3)+2),"'","\'") &amp; "'",
IF(MOD(ROW(A256)-1,3)=2,"","")))</f>
        <v>id: "outpost",  frenchName: "Avant-poste",  artwork: "http://wiki.dominionstrategy.com/images/5/54/OutpostArt.jpg",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    artwork.xlsx!$K$1&amp;": '" &amp; SUBSTITUTE(INDEX(artwork.xlsx!K:K,QUOTIENT(ROW(A259)-1,3)+2),"'","\'") &amp; "'",
IF(MOD(ROW(A259)-1,3)=2,"","")))</f>
        <v>id: "harvest",  frenchName: "Récolte",  artwork: "http://wiki.dominionstrategy.com/images/1/15/HarvestArt.jpg",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    artwork.xlsx!$K$1&amp;": '" &amp; SUBSTITUTE(INDEX(artwork.xlsx!K:K,QUOTIENT(ROW(A262)-1,3)+2),"'","\'") &amp; "'",
IF(MOD(ROW(A262)-1,3)=2,"","")))</f>
        <v>id: "youngwitch",  frenchName: "Jeune sorcière",  artwork: "http://wiki.dominionstrategy.com/images/8/89/Young_WitchArt.jpg",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    artwork.xlsx!$K$1&amp;": '" &amp; SUBSTITUTE(INDEX(artwork.xlsx!K:K,QUOTIENT(ROW(A265)-1,3)+2),"'","\'") &amp; "'",
IF(MOD(ROW(A265)-1,3)=2,"","")))</f>
        <v>id: "horsetraders",  frenchName: "Maquignons",  artwork: "http://wiki.dominionstrategy.com/images/8/89/Horse_TradersArt.jpg",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    artwork.xlsx!$K$1&amp;": '" &amp; SUBSTITUTE(INDEX(artwork.xlsx!K:K,QUOTIENT(ROW(A268)-1,3)+2),"'","\'") &amp; "'",
IF(MOD(ROW(A268)-1,3)=2,"","")))</f>
        <v>id: "tournament",  frenchName: "Tournoi",  artwork: "http://wiki.dominionstrategy.com/images/f/f1/TournamentArt.jpg",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    artwork.xlsx!$K$1&amp;": '" &amp; SUBSTITUTE(INDEX(artwork.xlsx!K:K,QUOTIENT(ROW(A271)-1,3)+2),"'","\'") &amp; "'",
IF(MOD(ROW(A271)-1,3)=2,"","")))</f>
        <v>id: "hamlet",  frenchName: "Hameau",  artwork: "http://wiki.dominionstrategy.com/images/b/b0/HamletArt.jpg",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    artwork.xlsx!$K$1&amp;": '" &amp; SUBSTITUTE(INDEX(artwork.xlsx!K:K,QUOTIENT(ROW(A274)-1,3)+2),"'","\'") &amp; "'",
IF(MOD(ROW(A274)-1,3)=2,"","")))</f>
        <v>id: "jester",  frenchName: "Bouffon",  artwork: "http://wiki.dominionstrategy.com/images/f/ff/JesterArt.jpg",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    artwork.xlsx!$K$1&amp;": '" &amp; SUBSTITUTE(INDEX(artwork.xlsx!K:K,QUOTIENT(ROW(A277)-1,3)+2),"'","\'") &amp; "'",
IF(MOD(ROW(A277)-1,3)=2,"","")))</f>
        <v>id: "fortuneteller",  frenchName: "Diseuse de bonne aventure",  artwork: "http://wiki.dominionstrategy.com/images/5/52/Fortune_TellerArt.jpg",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    artwork.xlsx!$K$1&amp;": '" &amp; SUBSTITUTE(INDEX(artwork.xlsx!K:K,QUOTIENT(ROW(A280)-1,3)+2),"'","\'") &amp; "'",
IF(MOD(ROW(A280)-1,3)=2,"","")))</f>
        <v>id: "fairgrounds",  frenchName: "Champ de foire",  artwork: "http://wiki.dominionstrategy.com/images/e/e1/FairgroundsArt.jpg",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    artwork.xlsx!$K$1&amp;": '" &amp; SUBSTITUTE(INDEX(artwork.xlsx!K:K,QUOTIENT(ROW(A283)-1,3)+2),"'","\'") &amp; "'",
IF(MOD(ROW(A283)-1,3)=2,"","")))</f>
        <v>id: "hornofplenty",  frenchName: "Corne d'abondance",  artwork: "http://wiki.dominionstrategy.com/images/8/8f/Horn_of_PlentyArt.jpg",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    artwork.xlsx!$K$1&amp;": '" &amp; SUBSTITUTE(INDEX(artwork.xlsx!K:K,QUOTIENT(ROW(A286)-1,3)+2),"'","\'") &amp; "'",
IF(MOD(ROW(A286)-1,3)=2,"","")))</f>
        <v>id: "huntingparty",  frenchName: "Chasseurs",  artwork: "http://wiki.dominionstrategy.com/images/6/65/Hunting_PartyArt.jpg",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    artwork.xlsx!$K$1&amp;": '" &amp; SUBSTITUTE(INDEX(artwork.xlsx!K:K,QUOTIENT(ROW(A289)-1,3)+2),"'","\'") &amp; "'",
IF(MOD(ROW(A289)-1,3)=2,"","")))</f>
        <v>id: "menagerie",  frenchName: "Ménagerie",  artwork: "http://wiki.dominionstrategy.com/images/e/eb/MenagerieArt.jpg",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    artwork.xlsx!$K$1&amp;": '" &amp; SUBSTITUTE(INDEX(artwork.xlsx!K:K,QUOTIENT(ROW(A292)-1,3)+2),"'","\'") &amp; "'",
IF(MOD(ROW(A292)-1,3)=2,"","")))</f>
        <v>id: "farmingvillage",  frenchName: "Village agricole",  artwork: "http://wiki.dominionstrategy.com/images/a/a5/Farming_VillageArt.jpg",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    artwork.xlsx!$K$1&amp;": '" &amp; SUBSTITUTE(INDEX(artwork.xlsx!K:K,QUOTIENT(ROW(A295)-1,3)+2),"'","\'") &amp; "'",
IF(MOD(ROW(A295)-1,3)=2,"","")))</f>
        <v>id: "remake",  frenchName: "Renouvellement",  artwork: "http://wiki.dominionstrategy.com/images/f/fe/RemakeArt.jpg",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    artwork.xlsx!$K$1&amp;": '" &amp; SUBSTITUTE(INDEX(artwork.xlsx!K:K,QUOTIENT(ROW(A298)-1,3)+2),"'","\'") &amp; "'",
IF(MOD(ROW(A298)-1,3)=2,"","")))</f>
        <v>id: "trustysteed",  frenchName: "Fidèle destrier",  artwork: "http://wiki.dominionstrategy.com/images/3/3f/Trusty_SteedArt.jpg",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    artwork.xlsx!$K$1&amp;": '" &amp; SUBSTITUTE(INDEX(artwork.xlsx!K:K,QUOTIENT(ROW(A301)-1,3)+2),"'","\'") &amp; "'",
IF(MOD(ROW(A301)-1,3)=2,"","")))</f>
        <v>id: "followers",  frenchName: "Partisans",  artwork: "http://wiki.dominionstrategy.com/images/8/89/FollowersArt.jpg",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    artwork.xlsx!$K$1&amp;": '" &amp; SUBSTITUTE(INDEX(artwork.xlsx!K:K,QUOTIENT(ROW(A304)-1,3)+2),"'","\'") &amp; "'",
IF(MOD(ROW(A304)-1,3)=2,"","")))</f>
        <v>id: "princess",  frenchName: "Princesse",  artwork: "http://wiki.dominionstrategy.com/images/e/ee/PrincessArt.jpg",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    artwork.xlsx!$K$1&amp;": '" &amp; SUBSTITUTE(INDEX(artwork.xlsx!K:K,QUOTIENT(ROW(A307)-1,3)+2),"'","\'") &amp; "'",
IF(MOD(ROW(A307)-1,3)=2,"","")))</f>
        <v>id: "diadem",  frenchName: "Diadème",  artwork: "http://wiki.dominionstrategy.com/images/6/67/DiademArt.jpg",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    artwork.xlsx!$K$1&amp;": '" &amp; SUBSTITUTE(INDEX(artwork.xlsx!K:K,QUOTIENT(ROW(A310)-1,3)+2),"'","\'") &amp; "'",
IF(MOD(ROW(A310)-1,3)=2,"","")))</f>
        <v>id: "bagofgold",  frenchName: "Sac d'or",  artwork: "http://wiki.dominionstrategy.com/images/5/5a/Bag_Of_GoldArt.jpg",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    artwork.xlsx!$K$1&amp;": '" &amp; SUBSTITUTE(INDEX(artwork.xlsx!K:K,QUOTIENT(ROW(A313)-1,3)+2),"'","\'") &amp; "'",
IF(MOD(ROW(A313)-1,3)=2,"","")))</f>
        <v>id: "contraband",  frenchName: "Contrebande",  artwork: "http://wiki.dominionstrategy.com/images/0/0a/ContrabandArt.jpg",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    artwork.xlsx!$K$1&amp;": '" &amp; SUBSTITUTE(INDEX(artwork.xlsx!K:K,QUOTIENT(ROW(A316)-1,3)+2),"'","\'") &amp; "'",
IF(MOD(ROW(A316)-1,3)=2,"","")))</f>
        <v>id: "peddler",  frenchName: "Colporteur",  artwork: "http://wiki.dominionstrategy.com/images/9/9f/PeddlerArt.jpg",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    artwork.xlsx!$K$1&amp;": '" &amp; SUBSTITUTE(INDEX(artwork.xlsx!K:K,QUOTIENT(ROW(A319)-1,3)+2),"'","\'") &amp; "'",
IF(MOD(ROW(A319)-1,3)=2,"","")))</f>
        <v>id: "bank",  frenchName: "Banque",  artwork: "http://wiki.dominionstrategy.com/images/8/80/BankArt.jpg",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    artwork.xlsx!$K$1&amp;": '" &amp; SUBSTITUTE(INDEX(artwork.xlsx!K:K,QUOTIENT(ROW(A322)-1,3)+2),"'","\'") &amp; "'",
IF(MOD(ROW(A322)-1,3)=2,"","")))</f>
        <v>id: "city",  frenchName: "Ville",  artwork: "http://wiki.dominionstrategy.com/images/b/b1/Lost_CityArt.jpg",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    artwork.xlsx!$K$1&amp;": '" &amp; SUBSTITUTE(INDEX(artwork.xlsx!K:K,QUOTIENT(ROW(A325)-1,3)+2),"'","\'") &amp; "'",
IF(MOD(ROW(A325)-1,3)=2,"","")))</f>
        <v>id: "countinghouse",  frenchName: "Bureau de comptabilité",  artwork: "http://wiki.dominionstrategy.com/images/9/9c/Counting_HouseArt.jpg",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    artwork.xlsx!$K$1&amp;": '" &amp; SUBSTITUTE(INDEX(artwork.xlsx!K:K,QUOTIENT(ROW(A328)-1,3)+2),"'","\'") &amp; "'",
IF(MOD(ROW(A328)-1,3)=2,"","")))</f>
        <v>id: "bishop",  frenchName: "Evêque",  artwork: "http://wiki.dominionstrategy.com/images/4/48/BishopArt.jpg",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    artwork.xlsx!$K$1&amp;": '" &amp; SUBSTITUTE(INDEX(artwork.xlsx!K:K,QUOTIENT(ROW(A331)-1,3)+2),"'","\'") &amp; "'",
IF(MOD(ROW(A331)-1,3)=2,"","")))</f>
        <v>id: "grandmarket",  frenchName: "Grand marché",  artwork: "http://wiki.dominionstrategy.com/images/c/cc/Grand_MarketArt.jpg",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    artwork.xlsx!$K$1&amp;": '" &amp; SUBSTITUTE(INDEX(artwork.xlsx!K:K,QUOTIENT(ROW(A334)-1,3)+2),"'","\'") &amp; "'",
IF(MOD(ROW(A334)-1,3)=2,"","")))</f>
        <v>id: "goons",  frenchName: "Fiers-à-bras",  artwork: "http://wiki.dominionstrategy.com/images/8/83/GoonsArt.jpg",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    artwork.xlsx!$K$1&amp;": '" &amp; SUBSTITUTE(INDEX(artwork.xlsx!K:K,QUOTIENT(ROW(A337)-1,3)+2),"'","\'") &amp; "'",
IF(MOD(ROW(A337)-1,3)=2,"","")))</f>
        <v>id: "watchtower",  frenchName: "Mirador",  artwork: "http://wiki.dominionstrategy.com/images/e/e1/WatchtowerArt.jpg",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    artwork.xlsx!$K$1&amp;": '" &amp; SUBSTITUTE(INDEX(artwork.xlsx!K:K,QUOTIENT(ROW(A340)-1,3)+2),"'","\'") &amp; "'",
IF(MOD(ROW(A340)-1,3)=2,"","")))</f>
        <v>id: "expand",  frenchName: "Agrandissement",  artwork: "http://wiki.dominionstrategy.com/images/0/0a/ExpandArt.jpg",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    artwork.xlsx!$K$1&amp;": '" &amp; SUBSTITUTE(INDEX(artwork.xlsx!K:K,QUOTIENT(ROW(A343)-1,3)+2),"'","\'") &amp; "'",
IF(MOD(ROW(A343)-1,3)=2,"","")))</f>
        <v>id: "kingscourt",  frenchName: "Cour du roi",  artwork: "http://wiki.dominionstrategy.com/images/2/2e/Kings_CourtArt.jpg",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    artwork.xlsx!$K$1&amp;": '" &amp; SUBSTITUTE(INDEX(artwork.xlsx!K:K,QUOTIENT(ROW(A346)-1,3)+2),"'","\'") &amp; "'",
IF(MOD(ROW(A346)-1,3)=2,"","")))</f>
        <v>id: "hoard",  frenchName: "Magot",  artwork: "http://wiki.dominionstrategy.com/images/e/ea/HoardArt.jpg",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    artwork.xlsx!$K$1&amp;": '" &amp; SUBSTITUTE(INDEX(artwork.xlsx!K:K,QUOTIENT(ROW(A349)-1,3)+2),"'","\'") &amp; "'",
IF(MOD(ROW(A349)-1,3)=2,"","")))</f>
        <v>id: "monument",  frenchName: "Monument",  artwork: "http://wiki.dominionstrategy.com/images/d/d5/MonumentArt.jpg",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    artwork.xlsx!$K$1&amp;": '" &amp; SUBSTITUTE(INDEX(artwork.xlsx!K:K,QUOTIENT(ROW(A352)-1,3)+2),"'","\'") &amp; "'",
IF(MOD(ROW(A352)-1,3)=2,"","")))</f>
        <v>id: "forge",  frenchName: "Forge",  artwork: "http://wiki.dominionstrategy.com/images/3/35/ForgeArt.jpg",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    artwork.xlsx!$K$1&amp;": '" &amp; SUBSTITUTE(INDEX(artwork.xlsx!K:K,QUOTIENT(ROW(A355)-1,3)+2),"'","\'") &amp; "'",
IF(MOD(ROW(A355)-1,3)=2,"","")))</f>
        <v>id: "rabble",  frenchName: "Foule",  artwork: "http://wiki.dominionstrategy.com/images/1/1b/RabbleArt.jpg",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    artwork.xlsx!$K$1&amp;": '" &amp; SUBSTITUTE(INDEX(artwork.xlsx!K:K,QUOTIENT(ROW(A358)-1,3)+2),"'","\'") &amp; "'",
IF(MOD(ROW(A358)-1,3)=2,"","")))</f>
        <v>id: "talisman",  frenchName: "Talisman",  artwork: "http://wiki.dominionstrategy.com/images/d/de/TalismanArt.jpg",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    artwork.xlsx!$K$1&amp;": '" &amp; SUBSTITUTE(INDEX(artwork.xlsx!K:K,QUOTIENT(ROW(A361)-1,3)+2),"'","\'") &amp; "'",
IF(MOD(ROW(A361)-1,3)=2,"","")))</f>
        <v>id: "mint",  frenchName: "Hotel de la monnaie",  artwork: "http://wiki.dominionstrategy.com/images/b/b9/MintArt.jpg",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    artwork.xlsx!$K$1&amp;": '" &amp; SUBSTITUTE(INDEX(artwork.xlsx!K:K,QUOTIENT(ROW(A364)-1,3)+2),"'","\'") &amp; "'",
IF(MOD(ROW(A364)-1,3)=2,"","")))</f>
        <v>id: "loan",  frenchName: "Prêt",  artwork: "http://wiki.dominionstrategy.com/images/3/3a/LoanArt.jpg",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    artwork.xlsx!$K$1&amp;": '" &amp; SUBSTITUTE(INDEX(artwork.xlsx!K:K,QUOTIENT(ROW(A367)-1,3)+2),"'","\'") &amp; "'",
IF(MOD(ROW(A367)-1,3)=2,"","")))</f>
        <v>id: "traderoute",  frenchName: "Route commerciale",  artwork: "http://wiki.dominionstrategy.com/images/3/35/Trade_RouteArt.jpg",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    artwork.xlsx!$K$1&amp;": '" &amp; SUBSTITUTE(INDEX(artwork.xlsx!K:K,QUOTIENT(ROW(A370)-1,3)+2),"'","\'") &amp; "'",
IF(MOD(ROW(A370)-1,3)=2,"","")))</f>
        <v>id: "quarry",  frenchName: "Carrière",  artwork: "http://wiki.dominionstrategy.com/images/6/6d/QuarryArt.jpg",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    artwork.xlsx!$K$1&amp;": '" &amp; SUBSTITUTE(INDEX(artwork.xlsx!K:K,QUOTIENT(ROW(A373)-1,3)+2),"'","\'") &amp; "'",
IF(MOD(ROW(A373)-1,3)=2,"","")))</f>
        <v>id: "royalseal",  frenchName: "Sceau royal",  artwork: "http://wiki.dominionstrategy.com/images/3/38/Royal_SealArt.jpg",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    artwork.xlsx!$K$1&amp;": '" &amp; SUBSTITUTE(INDEX(artwork.xlsx!K:K,QUOTIENT(ROW(A376)-1,3)+2),"'","\'") &amp; "'",
IF(MOD(ROW(A376)-1,3)=2,"","")))</f>
        <v>id: "mountebank",  frenchName: "Charlatan",  artwork: "http://wiki.dominionstrategy.com/images/0/0d/MountebankArt.jpg",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    artwork.xlsx!$K$1&amp;": '" &amp; SUBSTITUTE(INDEX(artwork.xlsx!K:K,QUOTIENT(ROW(A379)-1,3)+2),"'","\'") &amp; "'",
IF(MOD(ROW(A379)-1,3)=2,"","")))</f>
        <v>id: "workersvillage",  frenchName: "Village ouvrier",  artwork: "http://wiki.dominionstrategy.com/images/e/e4/Workers_VillageArt.jpg",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    artwork.xlsx!$K$1&amp;": '" &amp; SUBSTITUTE(INDEX(artwork.xlsx!K:K,QUOTIENT(ROW(A382)-1,3)+2),"'","\'") &amp; "'",
IF(MOD(ROW(A382)-1,3)=2,"","")))</f>
        <v>id: "vault",  frenchName: "Chambre forte",  artwork: "http://wiki.dominionstrategy.com/images/4/49/VaultArt.jpg",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    artwork.xlsx!$K$1&amp;": '" &amp; SUBSTITUTE(INDEX(artwork.xlsx!K:K,QUOTIENT(ROW(A385)-1,3)+2),"'","\'") &amp; "'",
IF(MOD(ROW(A385)-1,3)=2,"","")))</f>
        <v>id: "venture",  frenchName: "Entreprise risquée",  artwork: "http://wiki.dominionstrategy.com/images/e/e3/VentureArt.jpg",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    artwork.xlsx!$K$1&amp;": '" &amp; SUBSTITUTE(INDEX(artwork.xlsx!K:K,QUOTIENT(ROW(A388)-1,3)+2),"'","\'") &amp; "'",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    artwork.xlsx!$K$1&amp;": '" &amp; SUBSTITUTE(INDEX(artwork.xlsx!K:K,QUOTIENT(ROW(A391)-1,3)+2),"'","\'") &amp; "'",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    artwork.xlsx!$K$1&amp;": '" &amp; SUBSTITUTE(INDEX(artwork.xlsx!K:K,QUOTIENT(ROW(A394)-1,3)+2),"'","\'") &amp; "'",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    artwork.xlsx!$K$1&amp;": '" &amp; SUBSTITUTE(INDEX(artwork.xlsx!K:K,QUOTIENT(ROW(A397)-1,3)+2),"'","\'") &amp; "'",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    artwork.xlsx!$K$1&amp;": '" &amp; SUBSTITUTE(INDEX(artwork.xlsx!K:K,QUOTIENT(ROW(A400)-1,3)+2),"'","\'") &amp; "'",
IF(MOD(ROW(A400)-1,3)=2,"","")))</f>
        <v>id: "nobles",  frenchName: "Nobles",  artwork: "http://wiki.dominionstrategy.com/images/9/98/NoblesArt.jpg",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    artwork.xlsx!$K$1&amp;": '" &amp; SUBSTITUTE(INDEX(artwork.xlsx!K:K,QUOTIENT(ROW(A403)-1,3)+2),"'","\'") &amp; "'",
IF(MOD(ROW(A403)-1,3)=2,"","")))</f>
        <v>id: "conspirator",  frenchName: "Conspirateur",  artwork: "http://wiki.dominionstrategy.com/images/2/26/ConspiratorArt.jpg",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    artwork.xlsx!$K$1&amp;": '" &amp; SUBSTITUTE(INDEX(artwork.xlsx!K:K,QUOTIENT(ROW(A406)-1,3)+2),"'","\'") &amp; "'",
IF(MOD(ROW(A406)-1,3)=2,"","")))</f>
        <v>id: "miningvillage",  frenchName: "Village minier",  artwork: "http://wiki.dominionstrategy.com/images/2/22/Mining_VillageArt.jpg",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    artwork.xlsx!$K$1&amp;": '" &amp; SUBSTITUTE(INDEX(artwork.xlsx!K:K,QUOTIENT(ROW(A409)-1,3)+2),"'","\'") &amp; "'",
IF(MOD(ROW(A409)-1,3)=2,"","")))</f>
        <v>id: "secretchamber",  frenchName: "Chambre secrète",  artwork: "http://wiki.dominionstrategy.com/images/1/1a/Secret_ChamberArt.jpg",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    artwork.xlsx!$K$1&amp;": '" &amp; SUBSTITUTE(INDEX(artwork.xlsx!K:K,QUOTIENT(ROW(A412)-1,3)+2),"'","\'") &amp; "'",
IF(MOD(ROW(A412)-1,3)=2,"","")))</f>
        <v>id: "coppersmith",  frenchName: "Chaudronnier",  artwork: "http://wiki.dominionstrategy.com/images/c/c3/CoppersmithArt.jpg",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    artwork.xlsx!$K$1&amp;": '" &amp; SUBSTITUTE(INDEX(artwork.xlsx!K:K,QUOTIENT(ROW(A415)-1,3)+2),"'","\'") &amp; "'",
IF(MOD(ROW(A415)-1,3)=2,"","")))</f>
        <v>id: "pawn",  frenchName: "Pion",  artwork: "http://wiki.dominionstrategy.com/images/d/d7/PawnArt.jpg",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    artwork.xlsx!$K$1&amp;": '" &amp; SUBSTITUTE(INDEX(artwork.xlsx!K:K,QUOTIENT(ROW(A418)-1,3)+2),"'","\'") &amp; "'",
IF(MOD(ROW(A418)-1,3)=2,"","")))</f>
        <v>id: "courtyard",  frenchName: "Cour",  artwork: "http://wiki.dominionstrategy.com/images/1/13/CourtyardArt.jpg",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    artwork.xlsx!$K$1&amp;": '" &amp; SUBSTITUTE(INDEX(artwork.xlsx!K:K,QUOTIENT(ROW(A421)-1,3)+2),"'","\'") &amp; "'",
IF(MOD(ROW(A421)-1,3)=2,"","")))</f>
        <v>id: "tradingpost",  frenchName: "Comptoir",  artwork: "http://wiki.dominionstrategy.com/images/c/c3/Trading_PostArt.jpg",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    artwork.xlsx!$K$1&amp;": '" &amp; SUBSTITUTE(INDEX(artwork.xlsx!K:K,QUOTIENT(ROW(A424)-1,3)+2),"'","\'") &amp; "'",
IF(MOD(ROW(A424)-1,3)=2,"","")))</f>
        <v>id: "scout",  frenchName: "Éclaireur",  artwork: "http://wiki.dominionstrategy.com/images/7/79/ScoutArt.jpg",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    artwork.xlsx!$K$1&amp;": '" &amp; SUBSTITUTE(INDEX(artwork.xlsx!K:K,QUOTIENT(ROW(A427)-1,3)+2),"'","\'") &amp; "'",
IF(MOD(ROW(A427)-1,3)=2,"","")))</f>
        <v>id: "duke",  frenchName: "Duc",  artwork: "http://wiki.dominionstrategy.com/images/6/6e/DukeArt.jpg",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    artwork.xlsx!$K$1&amp;": '" &amp; SUBSTITUTE(INDEX(artwork.xlsx!K:K,QUOTIENT(ROW(A430)-1,3)+2),"'","\'") &amp; "'",
IF(MOD(ROW(A430)-1,3)=2,"","")))</f>
        <v>id: "baron",  frenchName: "Baron",  artwork: "http://wiki.dominionstrategy.com/images/d/dc/BaronArt.jpg",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    artwork.xlsx!$K$1&amp;": '" &amp; SUBSTITUTE(INDEX(artwork.xlsx!K:K,QUOTIENT(ROW(A433)-1,3)+2),"'","\'") &amp; "'",
IF(MOD(ROW(A433)-1,3)=2,"","")))</f>
        <v>id: "swindler",  frenchName: "Escroc",  artwork: "http://wiki.dominionstrategy.com/images/2/27/SwindlerArt.jpg",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    artwork.xlsx!$K$1&amp;": '" &amp; SUBSTITUTE(INDEX(artwork.xlsx!K:K,QUOTIENT(ROW(A436)-1,3)+2),"'","\'") &amp; "'",
IF(MOD(ROW(A436)-1,3)=2,"","")))</f>
        <v>id: "bridge",  frenchName: "Pont",  artwork: "http://wiki.dominionstrategy.com/images/7/7c/BridgeArt.jpg",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    artwork.xlsx!$K$1&amp;": '" &amp; SUBSTITUTE(INDEX(artwork.xlsx!K:K,QUOTIENT(ROW(A439)-1,3)+2),"'","\'") &amp; "'",
IF(MOD(ROW(A439)-1,3)=2,"","")))</f>
        <v>id: "torturer",  frenchName: "Bourreau",  artwork: "http://wiki.dominionstrategy.com/images/6/6e/TorturerArt.jpg",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    artwork.xlsx!$K$1&amp;": '" &amp; SUBSTITUTE(INDEX(artwork.xlsx!K:K,QUOTIENT(ROW(A442)-1,3)+2),"'","\'") &amp; "'",
IF(MOD(ROW(A442)-1,3)=2,"","")))</f>
        <v>id: "wishingwell",  frenchName: "Puits aux souhaits",  artwork: "http://wiki.dominionstrategy.com/images/a/a7/Wishing_WellArt.jpg",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    artwork.xlsx!$K$1&amp;": '" &amp; SUBSTITUTE(INDEX(artwork.xlsx!K:K,QUOTIENT(ROW(A445)-1,3)+2),"'","\'") &amp; "'",
IF(MOD(ROW(A445)-1,3)=2,"","")))</f>
        <v>id: "masquerade",  frenchName: "Mascarade",  artwork: "http://wiki.dominionstrategy.com/images/b/b6/MasqueradeArt.jpg",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    artwork.xlsx!$K$1&amp;": '" &amp; SUBSTITUTE(INDEX(artwork.xlsx!K:K,QUOTIENT(ROW(A448)-1,3)+2),"'","\'") &amp; "'",
IF(MOD(ROW(A448)-1,3)=2,"","")))</f>
        <v>id: "ironworks",  frenchName: "Fonderie",  artwork: "http://wiki.dominionstrategy.com/images/0/0d/IronworksArt.jpg",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    artwork.xlsx!$K$1&amp;": '" &amp; SUBSTITUTE(INDEX(artwork.xlsx!K:K,QUOTIENT(ROW(A451)-1,3)+2),"'","\'") &amp; "'",
IF(MOD(ROW(A451)-1,3)=2,"","")))</f>
        <v>id: "steward",  frenchName: "Intendant",  artwork: "http://wiki.dominionstrategy.com/images/c/c3/StewardArt.jpg",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    artwork.xlsx!$K$1&amp;": '" &amp; SUBSTITUTE(INDEX(artwork.xlsx!K:K,QUOTIENT(ROW(A454)-1,3)+2),"'","\'") &amp; "'",
IF(MOD(ROW(A454)-1,3)=2,"","")))</f>
        <v>id: "harem",  frenchName: "Harem",  artwork: "http://wiki.dominionstrategy.com/images/9/90/HaremArt.jpg",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"minion",  frenchName: "Larbin",  artwork: "http://wiki.dominionstrategy.com/images/7/70/MinionArt.jpg",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    artwork.xlsx!$K$1&amp;": '" &amp; SUBSTITUTE(INDEX(artwork.xlsx!K:K,QUOTIENT(ROW(A460)-1,3)+2),"'","\'") &amp; "'",
IF(MOD(ROW(A460)-1,3)=2,"","")))</f>
        <v>id: "saboteur",  frenchName: "Saboteur",  artwork: "http://wiki.dominionstrategy.com/images/e/e5/SaboteurArt.jpg",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    artwork.xlsx!$K$1&amp;": '" &amp; SUBSTITUTE(INDEX(artwork.xlsx!K:K,QUOTIENT(ROW(A463)-1,3)+2),"'","\'") &amp; "'",
IF(MOD(ROW(A463)-1,3)=2,"","")))</f>
        <v>id: "upgrade",  frenchName: "Mise à niveau",  artwork: "http://wiki.dominionstrategy.com/images/b/b4/UpgradeArt.jpg",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    artwork.xlsx!$K$1&amp;": '" &amp; SUBSTITUTE(INDEX(artwork.xlsx!K:K,QUOTIENT(ROW(A466)-1,3)+2),"'","\'") &amp; "'",
IF(MOD(ROW(A466)-1,3)=2,"","")))</f>
        <v>id: "tribute",  frenchName: "Hommage",  artwork: "http://wiki.dominionstrategy.com/images/5/5d/TributeArt.jpg",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    artwork.xlsx!$K$1&amp;": '" &amp; SUBSTITUTE(INDEX(artwork.xlsx!K:K,QUOTIENT(ROW(A469)-1,3)+2),"'","\'") &amp; "'",
IF(MOD(ROW(A469)-1,3)=2,"","")))</f>
        <v>id: "greathall",  frenchName: "Grand hall",  artwork: "http://wiki.dominionstrategy.com/images/7/7e/Great_HallArt.jpg",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    artwork.xlsx!$K$1&amp;": '" &amp; SUBSTITUTE(INDEX(artwork.xlsx!K:K,QUOTIENT(ROW(A472)-1,3)+2),"'","\'") &amp; "'",
IF(MOD(ROW(A472)-1,3)=2,"","")))</f>
        <v>id: "shantytown",  frenchName: "Taudis",  artwork: "http://wiki.dominionstrategy.com/images/3/36/Shanty_TownArt.jpg",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    artwork.xlsx!$K$1&amp;": '" &amp; SUBSTITUTE(INDEX(artwork.xlsx!K:K,QUOTIENT(ROW(A475)-1,3)+2),"'","\'") &amp; "'",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    artwork.xlsx!$K$1&amp;": '" &amp; SUBSTITUTE(INDEX(artwork.xlsx!K:K,QUOTIENT(ROW(A478)-1,3)+2),"'","\'") &amp; "'",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    artwork.xlsx!$K$1&amp;": '" &amp; SUBSTITUTE(INDEX(artwork.xlsx!K:K,QUOTIENT(ROW(A481)-1,3)+2),"'","\'") &amp; "'",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    artwork.xlsx!$K$1&amp;": '" &amp; SUBSTITUTE(INDEX(artwork.xlsx!K:K,QUOTIENT(ROW(A484)-1,3)+2),"'","\'") &amp; "'",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    artwork.xlsx!$K$1&amp;": '" &amp; SUBSTITUTE(INDEX(artwork.xlsx!K:K,QUOTIENT(ROW(A487)-1,3)+2),"'","\'") &amp; "'",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    artwork.xlsx!$K$1&amp;": '" &amp; SUBSTITUTE(INDEX(artwork.xlsx!K:K,QUOTIENT(ROW(A490)-1,3)+2),"'","\'") &amp; "'",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    artwork.xlsx!$K$1&amp;": '" &amp; SUBSTITUTE(INDEX(artwork.xlsx!K:K,QUOTIENT(ROW(A493)-1,3)+2),"'","\'") &amp; "'",
IF(MOD(ROW(A493)-1,3)=2,"","")))</f>
        <v>id: "curse2",  frenchName: "Malédiction",  artwork: "/img/artworks/curseArt.jpg",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    artwork.xlsx!$K$1&amp;": '" &amp; SUBSTITUTE(INDEX(artwork.xlsx!K:K,QUOTIENT(ROW(A496)-1,3)+2),"'","\'") &amp; "'",
IF(MOD(ROW(A496)-1,3)=2,"","")))</f>
        <v>id: "lurker",  frenchName: "Rôdeur",  artwork: "http://wiki.dominionstrategy.com/images/7/78/LurkerArt.jpg",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"secretpassage",  frenchName: "Passage secret",  artwork: "http://wiki.dominionstrategy.com/images/5/5e/Secret_PassageArt.jpg",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    artwork.xlsx!$K$1&amp;": '" &amp; SUBSTITUTE(INDEX(artwork.xlsx!K:K,QUOTIENT(ROW(A502)-1,3)+2),"'","\'") &amp; "'",
IF(MOD(ROW(A502)-1,3)=2,"","")))</f>
        <v>id: "diplomat",  frenchName: "Diplomate",  artwork: "http://wiki.dominionstrategy.com/images/9/92/DiplomatArt.jpg",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    artwork.xlsx!$K$1&amp;": '" &amp; SUBSTITUTE(INDEX(artwork.xlsx!K:K,QUOTIENT(ROW(A505)-1,3)+2),"'","\'") &amp; "'",
IF(MOD(ROW(A505)-1,3)=2,"","")))</f>
        <v>id: "mill",  frenchName: "Moulin",  artwork: "http://wiki.dominionstrategy.com/images/f/f9/MillArt.jpg",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    artwork.xlsx!$K$1&amp;": '" &amp; SUBSTITUTE(INDEX(artwork.xlsx!K:K,QUOTIENT(ROW(A508)-1,3)+2),"'","\'") &amp; "'",
IF(MOD(ROW(A508)-1,3)=2,"","")))</f>
        <v>id: "courtier",  frenchName: "Courtisan",  artwork: "http://wiki.dominionstrategy.com/images/b/b5/CourtierArt.jpg",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    artwork.xlsx!$K$1&amp;": '" &amp; SUBSTITUTE(INDEX(artwork.xlsx!K:K,QUOTIENT(ROW(A511)-1,3)+2),"'","\'") &amp; "'",
IF(MOD(ROW(A511)-1,3)=2,"","")))</f>
        <v>id: "patrol",  frenchName: "Patrouille",  artwork: "http://wiki.dominionstrategy.com/images/4/40/PatrolArt.jpg",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    artwork.xlsx!$K$1&amp;": '" &amp; SUBSTITUTE(INDEX(artwork.xlsx!K:K,QUOTIENT(ROW(A514)-1,3)+2),"'","\'") &amp; "'",
IF(MOD(ROW(A514)-1,3)=2,"","")))</f>
        <v>id: "replace",  frenchName: "Remplacement",  artwork: "http://wiki.dominionstrategy.com/images/7/74/ReplaceArt.jpg",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    artwork.xlsx!$K$1&amp;": '" &amp; SUBSTITUTE(INDEX(artwork.xlsx!K:K,QUOTIENT(ROW(A517)-1,3)+2),"'","\'") &amp; "'",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    artwork.xlsx!$K$1&amp;": '" &amp; SUBSTITUTE(INDEX(artwork.xlsx!K:K,QUOTIENT(ROW(A523)-1,3)+2),"'","\'") &amp; "'",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    artwork.xlsx!$K$1&amp;": '" &amp; SUBSTITUTE(INDEX(artwork.xlsx!K:K,QUOTIENT(ROW(A526)-1,3)+2),"'","\'") &amp; "'",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    artwork.xlsx!$K$1&amp;": '" &amp; SUBSTITUTE(INDEX(artwork.xlsx!K:K,QUOTIENT(ROW(A529)-1,3)+2),"'","\'") &amp; "'",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    artwork.xlsx!$K$1&amp;": '" &amp; SUBSTITUTE(INDEX(artwork.xlsx!K:K,QUOTIENT(ROW(A532)-1,3)+2),"'","\'") &amp; "'",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    artwork.xlsx!$K$1&amp;": '" &amp; SUBSTITUTE(INDEX(artwork.xlsx!K:K,QUOTIENT(ROW(A535)-1,3)+2),"'","\'") &amp; "'",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style="top:2px;"&gt;&lt;/div&gt;'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    artwork.xlsx!$K$1&amp;": '" &amp; SUBSTITUTE(INDEX(artwork.xlsx!K:K,QUOTIENT(ROW(A538)-1,3)+2),"'","\'") &amp; "'",
IF(MOD(ROW(A538)-1,3)=2,"","")))</f>
        <v>id: "advisor",  frenchName: "Conseiller",  artwork: "http://wiki.dominionstrategy.com/images/c/c8/AdvisorArt.jpg",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    artwork.xlsx!$K$1&amp;": '" &amp; SUBSTITUTE(INDEX(artwork.xlsx!K:K,QUOTIENT(ROW(A541)-1,3)+2),"'","\'") &amp; "'",
IF(MOD(ROW(A541)-1,3)=2,"","")))</f>
        <v>id: "baker",  frenchName: "Boulanger",  artwork: "http://wiki.dominionstrategy.com/images/1/16/BakerArt.jpg",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    artwork.xlsx!$K$1&amp;": '" &amp; SUBSTITUTE(INDEX(artwork.xlsx!K:K,QUOTIENT(ROW(A544)-1,3)+2),"'","\'") &amp; "'",
IF(MOD(ROW(A544)-1,3)=2,"","")))</f>
        <v>id: "butcher",  frenchName: "Boucher",  artwork: "http://wiki.dominionstrategy.com/images/5/56/ButcherArt.jpg",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    artwork.xlsx!$K$1&amp;": '" &amp; SUBSTITUTE(INDEX(artwork.xlsx!K:K,QUOTIENT(ROW(A547)-1,3)+2),"'","\'") &amp; "'",
IF(MOD(ROW(A547)-1,3)=2,"","")))</f>
        <v>id: "candlestickmaker",  frenchName: "Cirier",  artwork: "http://wiki.dominionstrategy.com/images/e/e2/Candlestick_MakerArt.jpg",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    artwork.xlsx!$K$1&amp;": '" &amp; SUBSTITUTE(INDEX(artwork.xlsx!K:K,QUOTIENT(ROW(A550)-1,3)+2),"'","\'") &amp; "'",
IF(MOD(ROW(A550)-1,3)=2,"","")))</f>
        <v>id: "doctor",  frenchName: "Médecin",  artwork: "http://wiki.dominionstrategy.com/images/c/cc/DoctorArt.jpg",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    artwork.xlsx!$K$1&amp;": '" &amp; SUBSTITUTE(INDEX(artwork.xlsx!K:K,QUOTIENT(ROW(A553)-1,3)+2),"'","\'") &amp; "'",
IF(MOD(ROW(A553)-1,3)=2,"","")))</f>
        <v>id: "herald",  frenchName: "Héraut",  artwork: "http://wiki.dominionstrategy.com/images/1/13/HeraldArt.jpg",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    artwork.xlsx!$K$1&amp;": '" &amp; SUBSTITUTE(INDEX(artwork.xlsx!K:K,QUOTIENT(ROW(A556)-1,3)+2),"'","\'") &amp; "'",
IF(MOD(ROW(A556)-1,3)=2,"","")))</f>
        <v>id: "journeyman",  frenchName: "Compagnon",  artwork: "http://wiki.dominionstrategy.com/images/a/a5/JourneymanArt.jpg",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    artwork.xlsx!$K$1&amp;": '" &amp; SUBSTITUTE(INDEX(artwork.xlsx!K:K,QUOTIENT(ROW(A559)-1,3)+2),"'","\'") &amp; "'",
IF(MOD(ROW(A559)-1,3)=2,"","")))</f>
        <v>id: "masterpiece",  frenchName: "Chef-d'œuvre",  artwork: "http://wiki.dominionstrategy.com/images/d/d9/MasterpieceArt.jpg",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    artwork.xlsx!$K$1&amp;": '" &amp; SUBSTITUTE(INDEX(artwork.xlsx!K:K,QUOTIENT(ROW(A562)-1,3)+2),"'","\'") &amp; "'",
IF(MOD(ROW(A562)-1,3)=2,"","")))</f>
        <v>id: "merchantguild",  frenchName: "Guilde des marchands",  artwork: "http://wiki.dominionstrategy.com/images/5/5e/Merchant_GuildArt.jpg",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    artwork.xlsx!$K$1&amp;": '" &amp; SUBSTITUTE(INDEX(artwork.xlsx!K:K,QUOTIENT(ROW(A565)-1,3)+2),"'","\'") &amp; "'",
IF(MOD(ROW(A565)-1,3)=2,"","")))</f>
        <v>id: "plaza",  frenchName: "Place du village",  artwork: "http://wiki.dominionstrategy.com/images/a/a1/PlazaArt.jpg",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"soothsayer",  frenchName: "Devin",  artwork: "http://wiki.dominionstrategy.com/images/f/ff/SoothsayerArt.jpg",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    artwork.xlsx!$K$1&amp;": '" &amp; SUBSTITUTE(INDEX(artwork.xlsx!K:K,QUOTIENT(ROW(A571)-1,3)+2),"'","\'") &amp; "'",
IF(MOD(ROW(A571)-1,3)=2,"","")))</f>
        <v>id: "stonemason",  frenchName: "Tailleur de pierre",  artwork: "http://wiki.dominionstrategy.com/images/5/59/StonemasonArt.jpg",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    artwork.xlsx!$K$1&amp;": '" &amp; SUBSTITUTE(INDEX(artwork.xlsx!K:K,QUOTIENT(ROW(A574)-1,3)+2),"'","\'") &amp; "'",
IF(MOD(ROW(A574)-1,3)=2,"","")))</f>
        <v>id: "taxman",  frenchName: "Percepteur",  artwork: "http://wiki.dominionstrategy.com/images/8/85/TaxmanArt.jpg",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    artwork.xlsx!$K$1&amp;": '" &amp; SUBSTITUTE(INDEX(artwork.xlsx!K:K,QUOTIENT(ROW(A577)-1,3)+2),"'","\'") &amp; "'",
IF(MOD(ROW(A577)-1,3)=2,"","")))</f>
        <v>id: "bordervillage",  frenchName: "Village frontalier",  artwork: "http://wiki.dominionstrategy.com/images/2/2b/Border_VillageArt.jpg",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    artwork.xlsx!$K$1&amp;": '" &amp; SUBSTITUTE(INDEX(artwork.xlsx!K:K,QUOTIENT(ROW(A580)-1,3)+2),"'","\'") &amp; "'",
IF(MOD(ROW(A580)-1,3)=2,"","")))</f>
        <v>id: "foolsgold",  frenchName: "Or des fous",  artwork: "http://wiki.dominionstrategy.com/images/6/6b/Fools_GoldArt.jpg",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    artwork.xlsx!$K$1&amp;": '" &amp; SUBSTITUTE(INDEX(artwork.xlsx!K:K,QUOTIENT(ROW(A583)-1,3)+2),"'","\'") &amp; "'",
IF(MOD(ROW(A583)-1,3)=2,"","")))</f>
        <v>id: "trader",  frenchName: "Troqueuse",  artwork: "http://wiki.dominionstrategy.com/images/7/72/TraderArt.jpg",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    artwork.xlsx!$K$1&amp;": '" &amp; SUBSTITUTE(INDEX(artwork.xlsx!K:K,QUOTIENT(ROW(A586)-1,3)+2),"'","\'") &amp; "'",
IF(MOD(ROW(A586)-1,3)=2,"","")))</f>
        <v>id: "highway",  frenchName: "Route",  artwork: "http://wiki.dominionstrategy.com/images/2/21/HighwayArt.jpg",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    artwork.xlsx!$K$1&amp;": '" &amp; SUBSTITUTE(INDEX(artwork.xlsx!K:K,QUOTIENT(ROW(A589)-1,3)+2),"'","\'") &amp; "'",
IF(MOD(ROW(A589)-1,3)=2,"","")))</f>
        <v>id: "silkroad",  frenchName: "Route de la soie",  artwork: "http://wiki.dominionstrategy.com/images/b/b3/Silk_RoadArt.jpg",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    artwork.xlsx!$K$1&amp;": '" &amp; SUBSTITUTE(INDEX(artwork.xlsx!K:K,QUOTIENT(ROW(A592)-1,3)+2),"'","\'") &amp; "'",
IF(MOD(ROW(A592)-1,3)=2,"","")))</f>
        <v>id: "illgottengains",  frenchName: "Argent noir",  artwork: "http://wiki.dominionstrategy.com/images/e/ee/IllGotten_GainsArt.jpg",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    artwork.xlsx!$K$1&amp;": '" &amp; SUBSTITUTE(INDEX(artwork.xlsx!K:K,QUOTIENT(ROW(A595)-1,3)+2),"'","\'") &amp; "'",
IF(MOD(ROW(A595)-1,3)=2,"","")))</f>
        <v>id: "embassy",  frenchName: "Ambasse",  artwork: "http://wiki.dominionstrategy.com/images/3/31/EmbassyArt.jpg",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    artwork.xlsx!$K$1&amp;": '" &amp; SUBSTITUTE(INDEX(artwork.xlsx!K:K,QUOTIENT(ROW(A598)-1,3)+2),"'","\'") &amp; "'",
IF(MOD(ROW(A598)-1,3)=2,"","")))</f>
        <v>id: "nomadcamp",  frenchName: "Campement nomade",  artwork: "http://wiki.dominionstrategy.com/images/e/ef/Nomad_CampArt.jpg",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    artwork.xlsx!$K$1&amp;": '" &amp; SUBSTITUTE(INDEX(artwork.xlsx!K:K,QUOTIENT(ROW(A601)-1,3)+2),"'","\'") &amp; "'",
IF(MOD(ROW(A601)-1,3)=2,"","")))</f>
        <v>id: "spicemerchant",  frenchName: "Marchand d'épices",  artwork: "http://wiki.dominionstrategy.com/images/4/4b/Spice_MerchantArt.jpg",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    artwork.xlsx!$K$1&amp;": '" &amp; SUBSTITUTE(INDEX(artwork.xlsx!K:K,QUOTIENT(ROW(A604)-1,3)+2),"'","\'") &amp; "'",
IF(MOD(ROW(A604)-1,3)=2,"","")))</f>
        <v>id: "oracle",  frenchName: "Oracle",  artwork: "http://wiki.dominionstrategy.com/images/e/eb/OracleArt.jpg",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    artwork.xlsx!$K$1&amp;": '" &amp; SUBSTITUTE(INDEX(artwork.xlsx!K:K,QUOTIENT(ROW(A607)-1,3)+2),"'","\'") &amp; "'",
IF(MOD(ROW(A607)-1,3)=2,"","")))</f>
        <v>id: "cartographer",  frenchName: "Cartographe",  artwork: "http://wiki.dominionstrategy.com/images/7/75/CartographerArt.jpg",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    artwork.xlsx!$K$1&amp;": '" &amp; SUBSTITUTE(INDEX(artwork.xlsx!K:K,QUOTIENT(ROW(A610)-1,3)+2),"'","\'") &amp; "'",
IF(MOD(ROW(A610)-1,3)=2,"","")))</f>
        <v>id: "farmland",  frenchName: "Terre agricole",  artwork: "http://wiki.dominionstrategy.com/images/d/dd/FarmlandArt.jpg",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    artwork.xlsx!$K$1&amp;": '" &amp; SUBSTITUTE(INDEX(artwork.xlsx!K:K,QUOTIENT(ROW(A613)-1,3)+2),"'","\'") &amp; "'",
IF(MOD(ROW(A613)-1,3)=2,"","")))</f>
        <v>id: "noblebrigand",  frenchName: "Noble brigand",  artwork: "http://wiki.dominionstrategy.com/images/6/6b/Noble_BrigandArt.jpg",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"margrave",  frenchName: "Margrave",  artwork: "http://wiki.dominionstrategy.com/images/f/f0/MargraveArt.jpg",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    artwork.xlsx!$K$1&amp;": '" &amp; SUBSTITUTE(INDEX(artwork.xlsx!K:K,QUOTIENT(ROW(A619)-1,3)+2),"'","\'") &amp; "'",
IF(MOD(ROW(A619)-1,3)=2,"","")))</f>
        <v>id: "haggler",  frenchName: "Marchandeur",  artwork: "http://wiki.dominionstrategy.com/images/b/b5/HagglerArt.jpg",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    artwork.xlsx!$K$1&amp;": '" &amp; SUBSTITUTE(INDEX(artwork.xlsx!K:K,QUOTIENT(ROW(A622)-1,3)+2),"'","\'") &amp; "'",
IF(MOD(ROW(A622)-1,3)=2,"","")))</f>
        <v>id: "scheme",  frenchName: "Complot",  artwork: "http://wiki.dominionstrategy.com/images/a/ab/SchemeArt.jpg",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    artwork.xlsx!$K$1&amp;": '" &amp; SUBSTITUTE(INDEX(artwork.xlsx!K:K,QUOTIENT(ROW(A625)-1,3)+2),"'","\'") &amp; "'",
IF(MOD(ROW(A625)-1,3)=2,"","")))</f>
        <v>id: "inn",  frenchName: "Auberge",  artwork: "http://wiki.dominionstrategy.com/images/3/3d/InnArt.jpg",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    artwork.xlsx!$K$1&amp;": '" &amp; SUBSTITUTE(INDEX(artwork.xlsx!K:K,QUOTIENT(ROW(A628)-1,3)+2),"'","\'") &amp; "'",
IF(MOD(ROW(A628)-1,3)=2,"","")))</f>
        <v>id: "tunnel",  frenchName: "Tunnel",  artwork: "http://wiki.dominionstrategy.com/images/a/ad/TunnelArt.jpg",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"crossroads",  frenchName: "Carrefour",  artwork: "http://wiki.dominionstrategy.com/images/7/7f/CrossroadsArt.jpg",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    artwork.xlsx!$K$1&amp;": '" &amp; SUBSTITUTE(INDEX(artwork.xlsx!K:K,QUOTIENT(ROW(A634)-1,3)+2),"'","\'") &amp; "'",
IF(MOD(ROW(A634)-1,3)=2,"","")))</f>
        <v>id: "develop",  frenchName: "Développement",  artwork: "http://wiki.dominionstrategy.com/images/0/00/DevelopArt.jpg",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    artwork.xlsx!$K$1&amp;": '" &amp; SUBSTITUTE(INDEX(artwork.xlsx!K:K,QUOTIENT(ROW(A637)-1,3)+2),"'","\'") &amp; "'",
IF(MOD(ROW(A637)-1,3)=2,"","")))</f>
        <v>id: "oasis",  frenchName: "Oasis",  artwork: "http://wiki.dominionstrategy.com/images/d/d3/OasisArt.jpg",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    artwork.xlsx!$K$1&amp;": '" &amp; SUBSTITUTE(INDEX(artwork.xlsx!K:K,QUOTIENT(ROW(A640)-1,3)+2),"'","\'") &amp; "'",
IF(MOD(ROW(A640)-1,3)=2,"","")))</f>
        <v>id: "mandarin",  frenchName: "Mandarin",  artwork: "http://wiki.dominionstrategy.com/images/c/cf/MandarinArt.jpg",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    artwork.xlsx!$K$1&amp;": '" &amp; SUBSTITUTE(INDEX(artwork.xlsx!K:K,QUOTIENT(ROW(A643)-1,3)+2),"'","\'") &amp; "'",
IF(MOD(ROW(A643)-1,3)=2,"","")))</f>
        <v>id: "cache",  frenchName: "Cache",  artwork: "http://wiki.dominionstrategy.com/images/7/79/CacheArt.jpg",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    artwork.xlsx!$K$1&amp;": '" &amp; SUBSTITUTE(INDEX(artwork.xlsx!K:K,QUOTIENT(ROW(A646)-1,3)+2),"'","\'") &amp; "'",
IF(MOD(ROW(A646)-1,3)=2,"","")))</f>
        <v>id: "duchess",  frenchName: "Duchesse",  artwork: "http://wiki.dominionstrategy.com/images/b/bb/DuchessArt.jpg",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    artwork.xlsx!$K$1&amp;": '" &amp; SUBSTITUTE(INDEX(artwork.xlsx!K:K,QUOTIENT(ROW(A649)-1,3)+2),"'","\'") &amp; "'",
IF(MOD(ROW(A649)-1,3)=2,"","")))</f>
        <v>id: "stables",  frenchName: "Écuries",  artwork: "http://wiki.dominionstrategy.com/images/3/38/StablesArt.jpg",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    artwork.xlsx!$K$1&amp;": '" &amp; SUBSTITUTE(INDEX(artwork.xlsx!K:K,QUOTIENT(ROW(A652)-1,3)+2),"'","\'") &amp; "'",
IF(MOD(ROW(A652)-1,3)=2,"","")))</f>
        <v>id: "jackofalltrades",  frenchName: "Touche-à-tout",  artwork: "http://wiki.dominionstrategy.com/images/a/ae/Jack_of_all_TradesArt.jpg",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    artwork.xlsx!$K$1&amp;": '" &amp; SUBSTITUTE(INDEX(artwork.xlsx!K:K,QUOTIENT(ROW(A655)-1,3)+2),"'","\'") &amp; "'",
IF(MOD(ROW(A655)-1,3)=2,"","")))</f>
        <v>id: "armory",  frenchName: "Armurerie",  artwork: "http://wiki.dominionstrategy.com/images/9/91/ArmoryArt.jpg",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    artwork.xlsx!$K$1&amp;": '" &amp; SUBSTITUTE(INDEX(artwork.xlsx!K:K,QUOTIENT(ROW(A658)-1,3)+2),"'","\'") &amp; "'",
IF(MOD(ROW(A658)-1,3)=2,"","")))</f>
        <v>id: "vagrant",  frenchName: "Vagabond",  artwork: "http://wiki.dominionstrategy.com/images/0/0c/VagrantArt.jpg",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    artwork.xlsx!$K$1&amp;": '" &amp; SUBSTITUTE(INDEX(artwork.xlsx!K:K,QUOTIENT(ROW(A661)-1,3)+2),"'","\'") &amp; "'",
IF(MOD(ROW(A661)-1,3)=2,"","")))</f>
        <v>id: "catacombs",  frenchName: "Catacombes",  artwork: "http://wiki.dominionstrategy.com/images/5/5b/CatacombsArt.jpg",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    artwork.xlsx!$K$1&amp;": '" &amp; SUBSTITUTE(INDEX(artwork.xlsx!K:K,QUOTIENT(ROW(A664)-1,3)+2),"'","\'") &amp; "'",
IF(MOD(ROW(A664)-1,3)=2,"","")))</f>
        <v>id: "count",  frenchName: "Comte",  artwork: "http://wiki.dominionstrategy.com/images/f/f8/CountArt.jpg",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    artwork.xlsx!$K$1&amp;": '" &amp; SUBSTITUTE(INDEX(artwork.xlsx!K:K,QUOTIENT(ROW(A667)-1,3)+2),"'","\'") &amp; "'",
IF(MOD(ROW(A667)-1,3)=2,"","")))</f>
        <v>id: "fortress",  frenchName: "Forteresse",  artwork: "http://wiki.dominionstrategy.com/images/f/f5/FortressArt.jpg",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"scavenger",  frenchName: "Pilleur",  artwork: "http://wiki.dominionstrategy.com/images/2/21/ScavengerArt.jpg",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"marketsquare",  frenchName: "Place du marché",  artwork: "http://wiki.dominionstrategy.com/images/d/dd/Market_SquareArt.jpg",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    artwork.xlsx!$K$1&amp;": '" &amp; SUBSTITUTE(INDEX(artwork.xlsx!K:K,QUOTIENT(ROW(A676)-1,3)+2),"'","\'") &amp; "'",
IF(MOD(ROW(A676)-1,3)=2,"","")))</f>
        <v>id: "urchin",  frenchName: "Orphelin",  artwork: "http://wiki.dominionstrategy.com/images/1/15/UrchinArt.jpg",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    artwork.xlsx!$K$1&amp;": '" &amp; SUBSTITUTE(INDEX(artwork.xlsx!K:K,QUOTIENT(ROW(A679)-1,3)+2),"'","\'") &amp; "'",
IF(MOD(ROW(A679)-1,3)=2,"","")))</f>
        <v>id: "rats",  frenchName: "Rats",  artwork: "http://wiki.dominionstrategy.com/images/3/3b/RatsArt.jpg",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    artwork.xlsx!$K$1&amp;": '" &amp; SUBSTITUTE(INDEX(artwork.xlsx!K:K,QUOTIENT(ROW(A682)-1,3)+2),"'","\'") &amp; "'",
IF(MOD(ROW(A682)-1,3)=2,"","")))</f>
        <v>id: "sage",  frenchName: "Sage",  artwork: "http://wiki.dominionstrategy.com/images/d/d6/SageArt.jpg",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    artwork.xlsx!$K$1&amp;": '" &amp; SUBSTITUTE(INDEX(artwork.xlsx!K:K,QUOTIENT(ROW(A685)-1,3)+2),"'","\'") &amp; "'",
IF(MOD(ROW(A685)-1,3)=2,"","")))</f>
        <v>id: "forager",  frenchName: "Cueilleur",  artwork: "http://wiki.dominionstrategy.com/images/8/8d/ForagerArt.jpg",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    artwork.xlsx!$K$1&amp;": '" &amp; SUBSTITUTE(INDEX(artwork.xlsx!K:K,QUOTIENT(ROW(A688)-1,3)+2),"'","\'") &amp; "'",
IF(MOD(ROW(A688)-1,3)=2,"","")))</f>
        <v>id: "altar",  frenchName: "Autel",  artwork: "http://wiki.dominionstrategy.com/images/4/4b/AltarArt.jpg",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    artwork.xlsx!$K$1&amp;": '" &amp; SUBSTITUTE(INDEX(artwork.xlsx!K:K,QUOTIENT(ROW(A691)-1,3)+2),"'","\'") &amp; "'",
IF(MOD(ROW(A691)-1,3)=2,"","")))</f>
        <v>id: "procession",  frenchName: "Procession",  artwork: "http://wiki.dominionstrategy.com/images/2/29/ProcessionArt.jpg",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    artwork.xlsx!$K$1&amp;": '" &amp; SUBSTITUTE(INDEX(artwork.xlsx!K:K,QUOTIENT(ROW(A694)-1,3)+2),"'","\'") &amp; "'",
IF(MOD(ROW(A694)-1,3)=2,"","")))</f>
        <v>id: "squire",  frenchName: "Écuyer",  artwork: "http://wiki.dominionstrategy.com/images/8/8e/SquireArt.jpg",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    artwork.xlsx!$K$1&amp;": '" &amp; SUBSTITUTE(INDEX(artwork.xlsx!K:K,QUOTIENT(ROW(A697)-1,3)+2),"'","\'") &amp; "'",
IF(MOD(ROW(A697)-1,3)=2,"","")))</f>
        <v>id: "beggar",  frenchName: "Mendiant",  artwork: "http://wiki.dominionstrategy.com/images/e/e3/BeggarArt.jpg",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    artwork.xlsx!$K$1&amp;": '" &amp; SUBSTITUTE(INDEX(artwork.xlsx!K:K,QUOTIENT(ROW(A700)-1,3)+2),"'","\'") &amp; "'",
IF(MOD(ROW(A700)-1,3)=2,"","")))</f>
        <v>id: "poorhouse",  frenchName: "Hospice",  artwork: "http://wiki.dominionstrategy.com/images/0/02/Poor_HouseArt.jpg",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"deathcart",  frenchName: "Charrette de cadavres",  artwork: "http://wiki.dominionstrategy.com/images/2/2e/Death_CartArt.jpg",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    artwork.xlsx!$K$1&amp;": '" &amp; SUBSTITUTE(INDEX(artwork.xlsx!K:K,QUOTIENT(ROW(A706)-1,3)+2),"'","\'") &amp; "'",
IF(MOD(ROW(A706)-1,3)=2,"","")))</f>
        <v>id: "wanderingminstrel",  frenchName: "Ménestrel errant",  artwork: "http://wiki.dominionstrategy.com/images/f/fc/Wandering_MinstrelArt.jpg",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    artwork.xlsx!$K$1&amp;": '" &amp; SUBSTITUTE(INDEX(artwork.xlsx!K:K,QUOTIENT(ROW(A709)-1,3)+2),"'","\'") &amp; "'",
IF(MOD(ROW(A709)-1,3)=2,"","")))</f>
        <v>id: "ironmonger",  frenchName: "Ferronnier",  artwork: "http://wiki.dominionstrategy.com/images/9/96/IronmongerArt.jpg",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    artwork.xlsx!$K$1&amp;": '" &amp; SUBSTITUTE(INDEX(artwork.xlsx!K:K,QUOTIENT(ROW(A712)-1,3)+2),"'","\'") &amp; "'",
IF(MOD(ROW(A712)-1,3)=2,"","")))</f>
        <v>id: "hermit",  frenchName: "Ermite",  artwork: "http://wiki.dominionstrategy.com/images/5/5b/HermitArt.jpg",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    artwork.xlsx!$K$1&amp;": '" &amp; SUBSTITUTE(INDEX(artwork.xlsx!K:K,QUOTIENT(ROW(A715)-1,3)+2),"'","\'") &amp; "'",
IF(MOD(ROW(A715)-1,3)=2,"","")))</f>
        <v>id: "pillage",  frenchName: "Pillage",  artwork: "http://wiki.dominionstrategy.com/images/0/07/PillageArt.jpg",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    artwork.xlsx!$K$1&amp;": '" &amp; SUBSTITUTE(INDEX(artwork.xlsx!K:K,QUOTIENT(ROW(A718)-1,3)+2),"'","\'") &amp; "'",
IF(MOD(ROW(A718)-1,3)=2,"","")))</f>
        <v>id: "mystic",  frenchName: "Mystique",  artwork: "http://wiki.dominionstrategy.com/images/2/21/MysticArt.jpg",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    artwork.xlsx!$K$1&amp;": '" &amp; SUBSTITUTE(INDEX(artwork.xlsx!K:K,QUOTIENT(ROW(A721)-1,3)+2),"'","\'") &amp; "'",
IF(MOD(ROW(A721)-1,3)=2,"","")))</f>
        <v>id: "storeroom",  frenchName: "Salle d'entreposage",  artwork: "http://wiki.dominionstrategy.com/images/1/1e/StoreroomArt.jpg",</v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    artwork.xlsx!$K$1&amp;": '" &amp; SUBSTITUTE(INDEX(artwork.xlsx!K:K,QUOTIENT(ROW(A722)-1,3)+2),"'","\'") &amp; "'",
IF(MOD(ROW(A722)-1,3)=2,"","")))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    artwork.xlsx!$K$1&amp;": '" &amp; SUBSTITUTE(INDEX(artwork.xlsx!K:K,QUOTIENT(ROW(A724)-1,3)+2),"'","\'") &amp; "'",
IF(MOD(ROW(A724)-1,3)=2,"","")))</f>
        <v>id: "huntinggrounds",  frenchName: "Territoire de chasse",  artwork: "http://wiki.dominionstrategy.com/images/3/38/Hunting_GroundsArt.jpg",</v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    artwork.xlsx!$K$1&amp;": '" &amp; SUBSTITUTE(INDEX(artwork.xlsx!K:K,QUOTIENT(ROW(A725)-1,3)+2),"'","\'") &amp; "'",
IF(MOD(ROW(A725)-1,3)=2,"","")))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    artwork.xlsx!$K$1&amp;": '" &amp; SUBSTITUTE(INDEX(artwork.xlsx!K:K,QUOTIENT(ROW(A727)-1,3)+2),"'","\'") &amp; "'",
IF(MOD(ROW(A727)-1,3)=2,"","")))</f>
        <v>id: "graverobber",  frenchName: "Pilleur de tombe",  artwork: "http://wiki.dominionstrategy.com/images/2/29/GraverobberArt.jpg",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    artwork.xlsx!$K$1&amp;": '" &amp; SUBSTITUTE(INDEX(artwork.xlsx!K:K,QUOTIENT(ROW(A730)-1,3)+2),"'","\'") &amp; "'",
IF(MOD(ROW(A730)-1,3)=2,"","")))</f>
        <v>id: "counterfeit",  frenchName: "Contrefaçon",  artwork: "http://wiki.dominionstrategy.com/images/2/24/CounterfeitArt.jpg",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    artwork.xlsx!$K$1&amp;": '" &amp; SUBSTITUTE(INDEX(artwork.xlsx!K:K,QUOTIENT(ROW(A733)-1,3)+2),"'","\'") &amp; "'",
IF(MOD(ROW(A733)-1,3)=2,"","")))</f>
        <v>id: "cultist",  frenchName: "Cultiste",  artwork: "http://wiki.dominionstrategy.com/images/1/1b/CultistArt.jpg",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    artwork.xlsx!$K$1&amp;": '" &amp; SUBSTITUTE(INDEX(artwork.xlsx!K:K,QUOTIENT(ROW(A736)-1,3)+2),"'","\'") &amp; "'",
IF(MOD(ROW(A736)-1,3)=2,"","")))</f>
        <v>id: "rogue",  frenchName: "Bandit",  artwork: "http://wiki.dominionstrategy.com/images/f/fa/RogueArt.jpg",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    artwork.xlsx!$K$1&amp;": '" &amp; SUBSTITUTE(INDEX(artwork.xlsx!K:K,QUOTIENT(ROW(A739)-1,3)+2),"'","\'") &amp; "'",
IF(MOD(ROW(A739)-1,3)=2,"","")))</f>
        <v>id: "marauder",  frenchName: "Maraudeur",  artwork: "http://wiki.dominionstrategy.com/images/1/10/MarauderArt.jpg",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    artwork.xlsx!$K$1&amp;": '" &amp; SUBSTITUTE(INDEX(artwork.xlsx!K:K,QUOTIENT(ROW(A742)-1,3)+2),"'","\'") &amp; "'",
IF(MOD(ROW(A742)-1,3)=2,"","")))</f>
        <v>id: "bandofmisfits",  frenchName: "Malfaiteurs",  artwork: "http://wiki.dominionstrategy.com/images/d/d9/Band_of_MisfitsArt.jpg",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    artwork.xlsx!$K$1&amp;": '" &amp; SUBSTITUTE(INDEX(artwork.xlsx!K:K,QUOTIENT(ROW(A745)-1,3)+2),"'","\'") &amp; "'",
IF(MOD(ROW(A745)-1,3)=2,"","")))</f>
        <v>id: "junkdealer",  frenchName: "Brocanteur",  artwork: "http://wiki.dominionstrategy.com/images/8/80/Junk_DealerArt.jpg",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    artwork.xlsx!$K$1&amp;": '" &amp; SUBSTITUTE(INDEX(artwork.xlsx!K:K,QUOTIENT(ROW(A748)-1,3)+2),"'","\'") &amp; "'",
IF(MOD(ROW(A748)-1,3)=2,"","")))</f>
        <v>id: "feodum",  frenchName: "Fief",  artwork: "http://wiki.dominionstrategy.com/images/5/56/FeodumArt.jpg",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    artwork.xlsx!$K$1&amp;": '" &amp; SUBSTITUTE(INDEX(artwork.xlsx!K:K,QUOTIENT(ROW(A751)-1,3)+2),"'","\'") &amp; "'",
IF(MOD(ROW(A751)-1,3)=2,"","")))</f>
        <v>id: "rebuild",  frenchName: "Reconstruction",  artwork: "http://wiki.dominionstrategy.com/images/4/4d/RebuildArt.jpg",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    artwork.xlsx!$K$1&amp;": '" &amp; SUBSTITUTE(INDEX(artwork.xlsx!K:K,QUOTIENT(ROW(A754)-1,3)+2),"'","\'") &amp; "'",
IF(MOD(ROW(A754)-1,3)=2,"","")))</f>
        <v>id: "banditcamp",  frenchName: "Camp de bandits",  artwork: "http://wiki.dominionstrategy.com/images/6/6f/Bandit_CampArt.jpg",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    artwork.xlsx!$K$1&amp;": '" &amp; SUBSTITUTE(INDEX(artwork.xlsx!K:K,QUOTIENT(ROW(A757)-1,3)+2),"'","\'") &amp; "'",
IF(MOD(ROW(A757)-1,3)=2,"","")))</f>
        <v>id: "spoils",  frenchName: "Butin",  artwork: "http://wiki.dominionstrategy.com/images/3/3a/SpoilsArt.jpg",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    artwork.xlsx!$K$1&amp;": '" &amp; SUBSTITUTE(INDEX(artwork.xlsx!K:K,QUOTIENT(ROW(A760)-1,3)+2),"'","\'") &amp; "'",
IF(MOD(ROW(A760)-1,3)=2,"","")))</f>
        <v>id: "abandonedmine",  frenchName: "Mine abandonnée",  artwork: "http://wiki.dominionstrategy.com/images/a/ae/Abandoned_MineArt.jpg",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    artwork.xlsx!$K$1&amp;": '" &amp; SUBSTITUTE(INDEX(artwork.xlsx!K:K,QUOTIENT(ROW(A763)-1,3)+2),"'","\'") &amp; "'",
IF(MOD(ROW(A763)-1,3)=2,"","")))</f>
        <v>id: "ruinedlibrary",  frenchName: "Bibliothèque en ruines",  artwork: "http://wiki.dominionstrategy.com/images/f/ff/Ruined_LibraryArt.jpg",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style="top:73px;"&gt;&lt;div style="font-weight: bold;"&gt;&lt;div style="display:inline;"&gt;+1 Carte&lt;/div&gt;&lt;br&gt;&lt;/div&gt;&lt;/div&gt;'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    artwork.xlsx!$K$1&amp;": '" &amp; SUBSTITUTE(INDEX(artwork.xlsx!K:K,QUOTIENT(ROW(A766)-1,3)+2),"'","\'") &amp; "'",
IF(MOD(ROW(A766)-1,3)=2,"","")))</f>
        <v>id: "ruinedmarket",  frenchName: "Marché en ruines",  artwork: "http://wiki.dominionstrategy.com/images/0/0e/Ruined_MarketArt.jpg",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style="top:73px;"&gt;&lt;div style="font-weight: bold;"&gt;&lt;div style="display:inline;"&gt;+1 Achat&lt;/div&gt;&lt;br&gt;&lt;/div&gt;&lt;/div&gt;'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    artwork.xlsx!$K$1&amp;": '" &amp; SUBSTITUTE(INDEX(artwork.xlsx!K:K,QUOTIENT(ROW(A769)-1,3)+2),"'","\'") &amp; "'",
IF(MOD(ROW(A769)-1,3)=2,"","")))</f>
        <v>id: "ruinedvillage",  frenchName: "Village en ruines",  artwork: "http://wiki.dominionstrategy.com/images/2/21/Ruined_VillageArt.jpg",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style="top:73px;"&gt;&lt;div style="font-weight: bold;"&gt;&lt;div style="display:inline;"&gt;+1 Action&lt;/div&gt;&lt;br&gt;&lt;/div&gt;&lt;/div&gt;'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    artwork.xlsx!$K$1&amp;": '" &amp; SUBSTITUTE(INDEX(artwork.xlsx!K:K,QUOTIENT(ROW(A772)-1,3)+2),"'","\'") &amp; "'",
IF(MOD(ROW(A772)-1,3)=2,"","")))</f>
        <v>id: "survivors",  frenchName: "rescapés",  artwork: "http://wiki.dominionstrategy.com/images/a/a4/SurvivorsArt.jpg",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    artwork.xlsx!$K$1&amp;": '" &amp; SUBSTITUTE(INDEX(artwork.xlsx!K:K,QUOTIENT(ROW(A775)-1,3)+2),"'","\'") &amp; "'",
IF(MOD(ROW(A775)-1,3)=2,"","")))</f>
        <v>id: "madman",  frenchName: "Fou",  artwork: "http://wiki.dominionstrategy.com/images/c/c1/MadmanArt.jpg",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    artwork.xlsx!$K$1&amp;": '" &amp; SUBSTITUTE(INDEX(artwork.xlsx!K:K,QUOTIENT(ROW(A778)-1,3)+2),"'","\'") &amp; "'",
IF(MOD(ROW(A778)-1,3)=2,"","")))</f>
        <v>id: "mercenary",  frenchName: "Mercenaire",  artwork: "http://wiki.dominionstrategy.com/images/b/bb/MercenaryArt.jpg",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    artwork.xlsx!$K$1&amp;": '" &amp; SUBSTITUTE(INDEX(artwork.xlsx!K:K,QUOTIENT(ROW(A781)-1,3)+2),"'","\'") &amp; "'",
IF(MOD(ROW(A781)-1,3)=2,"","")))</f>
        <v>id: "hovel",  frenchName: "Cabane",  artwork: "http://wiki.dominionstrategy.com/images/4/4a/HovelArt.jpg",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    artwork.xlsx!$K$1&amp;": '" &amp; SUBSTITUTE(INDEX(artwork.xlsx!K:K,QUOTIENT(ROW(A784)-1,3)+2),"'","\'") &amp; "'",
IF(MOD(ROW(A784)-1,3)=2,"","")))</f>
        <v>id: "necropolis",  frenchName: "Nécropole",  artwork: "http://wiki.dominionstrategy.com/images/f/fe/NecropolisArt.jpg",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style="top:73px;"&gt;&lt;div style="font-weight: bold;"&gt;&lt;div style="display:inline;"&gt;+2 Actions&lt;/div&gt;&lt;br&gt;&lt;/div&gt;&lt;/div&gt;'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    artwork.xlsx!$K$1&amp;": '" &amp; SUBSTITUTE(INDEX(artwork.xlsx!K:K,QUOTIENT(ROW(A787)-1,3)+2),"'","\'") &amp; "'",
IF(MOD(ROW(A787)-1,3)=2,"","")))</f>
        <v>id: "overgrownestate",  frenchName: "Domaine luxuriant",  artwork: "http://wiki.dominionstrategy.com/images/7/71/Overgrown_EstateArt.jpg",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    artwork.xlsx!$K$1&amp;": '" &amp; SUBSTITUTE(INDEX(artwork.xlsx!K:K,QUOTIENT(ROW(A790)-1,3)+2),"'","\'") &amp; "'",
IF(MOD(ROW(A790)-1,3)=2,"","")))</f>
        <v>id: "knights",  frenchName: "Chevaliers",  artwork: "http://wiki.dominionstrategy.com/images/7/7b/KnightsArt.jpg",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    artwork.xlsx!$K$1&amp;": '" &amp; SUBSTITUTE(INDEX(artwork.xlsx!K:K,QUOTIENT(ROW(A793)-1,3)+2),"'","\'") &amp; "'",
IF(MOD(ROW(A793)-1,3)=2,"","")))</f>
        <v>id: "dameanna",  frenchName: "Dame Anna",  artwork: "/img/artworks/Dame_AnnaArt.jpg",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    artwork.xlsx!$K$1&amp;": '" &amp; SUBSTITUTE(INDEX(artwork.xlsx!K:K,QUOTIENT(ROW(A796)-1,3)+2),"'","\'") &amp; "'",
IF(MOD(ROW(A796)-1,3)=2,"","")))</f>
        <v>id: "damejosephine",  frenchName: "Dame Josephine",  artwork: "http://wiki.dominionstrategy.com/images/8/89/Dame_JosephineArt.jpg",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    artwork.xlsx!$K$1&amp;": '" &amp; SUBSTITUTE(INDEX(artwork.xlsx!K:K,QUOTIENT(ROW(A799)-1,3)+2),"'","\'") &amp; "'",
IF(MOD(ROW(A799)-1,3)=2,"","")))</f>
        <v>id: "damemolly",  frenchName: "Dame Molly",  artwork: "http://wiki.dominionstrategy.com/images/5/5a/Dame_MollyArt.jpg",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    artwork.xlsx!$K$1&amp;": '" &amp; SUBSTITUTE(INDEX(artwork.xlsx!K:K,QUOTIENT(ROW(A802)-1,3)+2),"'","\'") &amp; "'",
IF(MOD(ROW(A802)-1,3)=2,"","")))</f>
        <v>id: "damenatalie",  frenchName: "Dame Natalie",  artwork: "http://wiki.dominionstrategy.com/images/1/1a/Dame_NatalieArt.jpg",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    artwork.xlsx!$K$1&amp;": '" &amp; SUBSTITUTE(INDEX(artwork.xlsx!K:K,QUOTIENT(ROW(A805)-1,3)+2),"'","\'") &amp; "'",
IF(MOD(ROW(A805)-1,3)=2,"","")))</f>
        <v>id: "damesylvia",  frenchName: "Dame Sylvia",  artwork: "http://wiki.dominionstrategy.com/images/6/66/Dame_SylviaArt.jpg",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    artwork.xlsx!$K$1&amp;": '" &amp; SUBSTITUTE(INDEX(artwork.xlsx!K:K,QUOTIENT(ROW(A808)-1,3)+2),"'","\'") &amp; "'",
IF(MOD(ROW(A808)-1,3)=2,"","")))</f>
        <v>id: "sirbailey",  frenchName: "Sir Bailey",  artwork: "http://wiki.dominionstrategy.com/images/d/d2/Sir_BaileyArt.jpg",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    artwork.xlsx!$K$1&amp;": '" &amp; SUBSTITUTE(INDEX(artwork.xlsx!K:K,QUOTIENT(ROW(A811)-1,3)+2),"'","\'") &amp; "'",
IF(MOD(ROW(A811)-1,3)=2,"","")))</f>
        <v>id: "sirdestry",  frenchName: "Sir Destry",  artwork: "http://wiki.dominionstrategy.com/images/7/7f/Sir_DestryArt.jpg",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    artwork.xlsx!$K$1&amp;": '" &amp; SUBSTITUTE(INDEX(artwork.xlsx!K:K,QUOTIENT(ROW(A814)-1,3)+2),"'","\'") &amp; "'",
IF(MOD(ROW(A814)-1,3)=2,"","")))</f>
        <v>id: "sirmartin",  frenchName: "Sir Martin",  artwork: "http://wiki.dominionstrategy.com/images/a/ab/Sir_MartinArt.jpg",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    artwork.xlsx!$K$1&amp;": '" &amp; SUBSTITUTE(INDEX(artwork.xlsx!K:K,QUOTIENT(ROW(A817)-1,3)+2),"'","\'") &amp; "'",
IF(MOD(ROW(A817)-1,3)=2,"","")))</f>
        <v>id: "sirmichael",  frenchName: "Sir Michael",  artwork: "http://wiki.dominionstrategy.com/images/5/5a/Sir_MichaelArt.jpg",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    artwork.xlsx!$K$1&amp;": '" &amp; SUBSTITUTE(INDEX(artwork.xlsx!K:K,QUOTIENT(ROW(A820)-1,3)+2),"'","\'") &amp; "'",
IF(MOD(ROW(A820)-1,3)=2,"","")))</f>
        <v>id: "sirvander",  frenchName: "Sir Vander",  artwork: "http://wiki.dominionstrategy.com/images/1/1d/Sir_VanderArt.jpg",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    artwork.xlsx!$K$1&amp;": '" &amp; SUBSTITUTE(INDEX(artwork.xlsx!K:K,QUOTIENT(ROW(A823)-1,3)+2),"'","\'") &amp; "'",
IF(MOD(ROW(A823)-1,3)=2,"","")))</f>
        <v>id: "amulet",  frenchName: "Amulette",  artwork: "http://wiki.dominionstrategy.com/images/4/48/AmuletArt.jpg",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    artwork.xlsx!$K$1&amp;": '" &amp; SUBSTITUTE(INDEX(artwork.xlsx!K:K,QUOTIENT(ROW(A826)-1,3)+2),"'","\'") &amp; "'",
IF(MOD(ROW(A826)-1,3)=2,"","")))</f>
        <v>id: "artificer",  frenchName: "Maître artisan",  artwork: "http://wiki.dominionstrategy.com/images/6/6b/ArtificerArt.jpg",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    artwork.xlsx!$K$1&amp;": '" &amp; SUBSTITUTE(INDEX(artwork.xlsx!K:K,QUOTIENT(ROW(A829)-1,3)+2),"'","\'") &amp; "'",
IF(MOD(ROW(A829)-1,3)=2,"","")))</f>
        <v>id: "bridgetroll",  frenchName: "Pont aux trolls",  artwork: "http://wiki.dominionstrategy.com/images/a/a1/BridgeTrollArt.jpg",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    artwork.xlsx!$K$1&amp;": '" &amp; SUBSTITUTE(INDEX(artwork.xlsx!K:K,QUOTIENT(ROW(A832)-1,3)+2),"'","\'") &amp; "'",
IF(MOD(ROW(A832)-1,3)=2,"","")))</f>
        <v>id: "caravanguard",  frenchName: "Escorte",  artwork: "http://wiki.dominionstrategy.com/images/9/96/Caravan_GuardArt.jpg",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    artwork.xlsx!$K$1&amp;": '" &amp; SUBSTITUTE(INDEX(artwork.xlsx!K:K,QUOTIENT(ROW(A835)-1,3)+2),"'","\'") &amp; "'",
IF(MOD(ROW(A835)-1,3)=2,"","")))</f>
        <v>id: "distantlands",  frenchName: "Terres lointaines",  artwork: "http://wiki.dominionstrategy.com/images/c/c4/Distant_LandsArt.jpg",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    artwork.xlsx!$K$1&amp;": '" &amp; SUBSTITUTE(INDEX(artwork.xlsx!K:K,QUOTIENT(ROW(A838)-1,3)+2),"'","\'") &amp; "'",
IF(MOD(ROW(A838)-1,3)=2,"","")))</f>
        <v>id: "dungeon",  frenchName: "Donjon",  artwork: "http://wiki.dominionstrategy.com/images/4/4b/DungeonArt.jpg",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    artwork.xlsx!$K$1&amp;": '" &amp; SUBSTITUTE(INDEX(artwork.xlsx!K:K,QUOTIENT(ROW(A841)-1,3)+2),"'","\'") &amp; "'",
IF(MOD(ROW(A841)-1,3)=2,"","")))</f>
        <v>id: "duplicate",  frenchName: "Copie",  artwork: "http://wiki.dominionstrategy.com/images/0/09/DuplicateArt.jpg",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    artwork.xlsx!$K$1&amp;": '" &amp; SUBSTITUTE(INDEX(artwork.xlsx!K:K,QUOTIENT(ROW(A844)-1,3)+2),"'","\'") &amp; "'",
IF(MOD(ROW(A844)-1,3)=2,"","")))</f>
        <v>id: "gear",  frenchName: "Equipement",  artwork: "http://wiki.dominionstrategy.com/images/6/62/GearArt.jpg",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    artwork.xlsx!$K$1&amp;": '" &amp; SUBSTITUTE(INDEX(artwork.xlsx!K:K,QUOTIENT(ROW(A847)-1,3)+2),"'","\'") &amp; "'",
IF(MOD(ROW(A847)-1,3)=2,"","")))</f>
        <v>id: "giant",  frenchName: "Géant",  artwork: "http://wiki.dominionstrategy.com/images/3/31/GiantArt.jpg",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    artwork.xlsx!$K$1&amp;": '" &amp; SUBSTITUTE(INDEX(artwork.xlsx!K:K,QUOTIENT(ROW(A850)-1,3)+2),"'","\'") &amp; "'",
IF(MOD(ROW(A850)-1,3)=2,"","")))</f>
        <v>id: "guide",  frenchName: "Guide",  artwork: "http://wiki.dominionstrategy.com/images/b/b7/GuideArt.jpg",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    artwork.xlsx!$K$1&amp;": '" &amp; SUBSTITUTE(INDEX(artwork.xlsx!K:K,QUOTIENT(ROW(A853)-1,3)+2),"'","\'") &amp; "'",
IF(MOD(ROW(A853)-1,3)=2,"","")))</f>
        <v>id: "hauntedwoods",  frenchName: "Bois hantés",  artwork: "http://wiki.dominionstrategy.com/images/7/78/HauntedWoodsArt.jpg",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    artwork.xlsx!$K$1&amp;": '" &amp; SUBSTITUTE(INDEX(artwork.xlsx!K:K,QUOTIENT(ROW(A856)-1,3)+2),"'","\'") &amp; "'",
IF(MOD(ROW(A856)-1,3)=2,"","")))</f>
        <v>id: "hireling",  frenchName: "Recrue",  artwork: "http://wiki.dominionstrategy.com/images/c/cf/HirelingArt.jpg",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    artwork.xlsx!$K$1&amp;": '" &amp; SUBSTITUTE(INDEX(artwork.xlsx!K:K,QUOTIENT(ROW(A859)-1,3)+2),"'","\'") &amp; "'",
IF(MOD(ROW(A859)-1,3)=2,"","")))</f>
        <v>id: "lostcity",  frenchName: "Cité perdue",  artwork: "http://wiki.dominionstrategy.com/images/b/b1/Lost_CityArt.jpg",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    artwork.xlsx!$K$1&amp;": '" &amp; SUBSTITUTE(INDEX(artwork.xlsx!K:K,QUOTIENT(ROW(A862)-1,3)+2),"'","\'") &amp; "'",
IF(MOD(ROW(A862)-1,3)=2,"","")))</f>
        <v>id: "magpie",  frenchName: "Pie voleuse",  artwork: "http://wiki.dominionstrategy.com/images/b/b0/MagpieArt.jpg",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    artwork.xlsx!$K$1&amp;": '" &amp; SUBSTITUTE(INDEX(artwork.xlsx!K:K,QUOTIENT(ROW(A865)-1,3)+2),"'","\'") &amp; "'",
IF(MOD(ROW(A865)-1,3)=2,"","")))</f>
        <v>id: "messenger",  frenchName: "Courrier",  artwork: "http://wiki.dominionstrategy.com/images/9/98/MessengerArt.jpg",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    artwork.xlsx!$K$1&amp;": '" &amp; SUBSTITUTE(INDEX(artwork.xlsx!K:K,QUOTIENT(ROW(A868)-1,3)+2),"'","\'") &amp; "'",
IF(MOD(ROW(A868)-1,3)=2,"","")))</f>
        <v>id: "miser",  frenchName: "Miséreux",  artwork: "http://wiki.dominionstrategy.com/images/c/c0/MiserArt.jpg",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    artwork.xlsx!$K$1&amp;": '" &amp; SUBSTITUTE(INDEX(artwork.xlsx!K:K,QUOTIENT(ROW(A871)-1,3)+2),"'","\'") &amp; "'",
IF(MOD(ROW(A871)-1,3)=2,"","")))</f>
        <v>id: "page",  frenchName: "Page",  artwork: "http://wiki.dominionstrategy.com/images/a/ac/PageArt.jpg",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    artwork.xlsx!$K$1&amp;": '" &amp; SUBSTITUTE(INDEX(artwork.xlsx!K:K,QUOTIENT(ROW(A874)-1,3)+2),"'","\'") &amp; "'",
IF(MOD(ROW(A874)-1,3)=2,"","")))</f>
        <v>id: "peasant",  frenchName: "Paysan",  artwork: "http://wiki.dominionstrategy.com/images/2/2a/PeasantArt.jpg",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"port",  frenchName: "Ville portuaire",  artwork: "http://wiki.dominionstrategy.com/images/7/71/PortArt.jpg",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    artwork.xlsx!$K$1&amp;": '" &amp; SUBSTITUTE(INDEX(artwork.xlsx!K:K,QUOTIENT(ROW(A880)-1,3)+2),"'","\'") &amp; "'",
IF(MOD(ROW(A880)-1,3)=2,"","")))</f>
        <v>id: "ranger",  frenchName: "Forestier",  artwork: "http://wiki.dominionstrategy.com/images/9/94/RangerArt.jpg",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    artwork.xlsx!$K$1&amp;": '" &amp; SUBSTITUTE(INDEX(artwork.xlsx!K:K,QUOTIENT(ROW(A883)-1,3)+2),"'","\'") &amp; "'",
IF(MOD(ROW(A883)-1,3)=2,"","")))</f>
        <v>id: "ratcatcher",  frenchName: "Chasseur de rats",  artwork: "http://wiki.dominionstrategy.com/images/8/81/RatcatcherArt.jpg",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    artwork.xlsx!$K$1&amp;": '" &amp; SUBSTITUTE(INDEX(artwork.xlsx!K:K,QUOTIENT(ROW(A886)-1,3)+2),"'","\'") &amp; "'",
IF(MOD(ROW(A886)-1,3)=2,"","")))</f>
        <v>id: "raze",  frenchName: "Démolition",  artwork: "http://wiki.dominionstrategy.com/images/c/c8/RazeArt.jpg",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    artwork.xlsx!$K$1&amp;": '" &amp; SUBSTITUTE(INDEX(artwork.xlsx!K:K,QUOTIENT(ROW(A889)-1,3)+2),"'","\'") &amp; "'",
IF(MOD(ROW(A889)-1,3)=2,"","")))</f>
        <v>id: "relic",  frenchName: "Relique",  artwork: "http://wiki.dominionstrategy.com/images/9/93/RelicArt.jpg",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    artwork.xlsx!$K$1&amp;": '" &amp; SUBSTITUTE(INDEX(artwork.xlsx!K:K,QUOTIENT(ROW(A892)-1,3)+2),"'","\'") &amp; "'",
IF(MOD(ROW(A892)-1,3)=2,"","")))</f>
        <v>id: "royalcarriage",  frenchName: "Cortège royal",  artwork: "http://wiki.dominionstrategy.com/images/a/a6/Royal_CarriageArt.jpg",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    artwork.xlsx!$K$1&amp;": '" &amp; SUBSTITUTE(INDEX(artwork.xlsx!K:K,QUOTIENT(ROW(A895)-1,3)+2),"'","\'") &amp; "'",
IF(MOD(ROW(A895)-1,3)=2,"","")))</f>
        <v>id: "storyteller",  frenchName: "Conteuse",  artwork: "http://wiki.dominionstrategy.com/images/b/bc/StorytellerArt.jpg",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    artwork.xlsx!$K$1&amp;": '" &amp; SUBSTITUTE(INDEX(artwork.xlsx!K:K,QUOTIENT(ROW(A898)-1,3)+2),"'","\'") &amp; "'",
IF(MOD(ROW(A898)-1,3)=2,"","")))</f>
        <v>id: "swamphag",  frenchName: "Sorcière des marais",  artwork: "http://wiki.dominionstrategy.com/images/3/35/Swamp_HagArt.jpg",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    artwork.xlsx!$K$1&amp;": '" &amp; SUBSTITUTE(INDEX(artwork.xlsx!K:K,QUOTIENT(ROW(A901)-1,3)+2),"'","\'") &amp; "'",
IF(MOD(ROW(A901)-1,3)=2,"","")))</f>
        <v>id: "transmogrify",  frenchName: "Transfiguration",  artwork: "http://wiki.dominionstrategy.com/images/d/dc/TransmogrifyArt.jpg",</v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    artwork.xlsx!$K$1&amp;": '" &amp; SUBSTITUTE(INDEX(artwork.xlsx!K:K,QUOTIENT(ROW(A902)-1,3)+2),"'","\'") &amp; "'",
IF(MOD(ROW(A902)-1,3)=2,"","")))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    artwork.xlsx!$K$1&amp;": '" &amp; SUBSTITUTE(INDEX(artwork.xlsx!K:K,QUOTIENT(ROW(A904)-1,3)+2),"'","\'") &amp; "'",
IF(MOD(ROW(A904)-1,3)=2,"","")))</f>
        <v>id: "treasuretrove",  frenchName: "Pierres précieuses",  artwork: "http://wiki.dominionstrategy.com/images/9/94/Treasure_TroveArt.jpg",</v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    artwork.xlsx!$K$1&amp;": '" &amp; SUBSTITUTE(INDEX(artwork.xlsx!K:K,QUOTIENT(ROW(A905)-1,3)+2),"'","\'") &amp; "'",
IF(MOD(ROW(A905)-1,3)=2,"","")))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    artwork.xlsx!$K$1&amp;": '" &amp; SUBSTITUTE(INDEX(artwork.xlsx!K:K,QUOTIENT(ROW(A907)-1,3)+2),"'","\'") &amp; "'",
IF(MOD(ROW(A907)-1,3)=2,"","")))</f>
        <v>id: "winemerchant",  frenchName: "Marchand de vin",  artwork: "http://wiki.dominionstrategy.com/images/6/61/WineMerchantArt.jpg",</v>
      </c>
    </row>
    <row r="913" spans="1:22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    artwork.xlsx!$K$1&amp;": '" &amp; SUBSTITUTE(INDEX(artwork.xlsx!K:K,QUOTIENT(ROW(A908)-1,3)+2),"'","\'") &amp; "'",
IF(MOD(ROW(A908)-1,3)=2,"","")))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    artwork.xlsx!$K$1&amp;": '" &amp; SUBSTITUTE(INDEX(artwork.xlsx!K:K,QUOTIENT(ROW(A910)-1,3)+2),"'","\'") &amp; "'",
IF(MOD(ROW(A910)-1,3)=2,"","")))</f>
        <v>id: "coinoftherealm",  frenchName: "Monnaie royale",  artwork: "http://wiki.dominionstrategy.com/images/4/43/Coin_of_the_RealmArt.jpg",</v>
      </c>
    </row>
    <row r="916" spans="1:22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    artwork.xlsx!$K$1&amp;": '" &amp; SUBSTITUTE(INDEX(artwork.xlsx!K:K,QUOTIENT(ROW(A911)-1,3)+2),"'","\'") &amp; "'",
IF(MOD(ROW(A911)-1,3)=2,"","")))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    artwork.xlsx!$K$1&amp;": '" &amp; SUBSTITUTE(INDEX(artwork.xlsx!K:K,QUOTIENT(ROW(A913)-1,3)+2),"'","\'") &amp; "'",
IF(MOD(ROW(A913)-1,3)=2,"","")))</f>
        <v>id: "alms",  frenchName: "Aumône",  artwork: "http://wiki.dominionstrategy.com/images/a/ab/AlmsArt.jpg",</v>
      </c>
      <c r="J918" t="s">
        <v>2405</v>
      </c>
      <c r="K918" t="s">
        <v>2822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    artwork.xlsx!$K$1&amp;": '" &amp; SUBSTITUTE(INDEX(artwork.xlsx!K:K,QUOTIENT(ROW(A914)-1,3)+2),"'","\'") &amp; "'",
IF(MOD(ROW(A914)-1,3)=2,"","")))</f>
        <v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v>
      </c>
      <c r="K919" t="s">
        <v>2823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  <c r="J920" t="s">
        <v>2824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    artwork.xlsx!$K$1&amp;": '" &amp; SUBSTITUTE(INDEX(artwork.xlsx!K:K,QUOTIENT(ROW(A916)-1,3)+2),"'","\'") &amp; "'",
IF(MOD(ROW(A916)-1,3)=2,"","")))</f>
        <v>id: "ball",  frenchName: "Bal",  artwork: "http://wiki.dominionstrategy.com/images/e/e5/BallArt.jpg",</v>
      </c>
      <c r="J921" t="s">
        <v>2405</v>
      </c>
      <c r="K921" t="s">
        <v>2825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v>
      </c>
      <c r="K922" t="s">
        <v>2826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  <c r="J923" t="s">
        <v>2824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    artwork.xlsx!$K$1&amp;": '" &amp; SUBSTITUTE(INDEX(artwork.xlsx!K:K,QUOTIENT(ROW(A919)-1,3)+2),"'","\'") &amp; "'",
IF(MOD(ROW(A919)-1,3)=2,"","")))</f>
        <v>id: "bonfire",  frenchName: "Feu de joie",  artwork: "http://wiki.dominionstrategy.com/images/4/4c/BonfireArt.jpg",</v>
      </c>
      <c r="J924" t="s">
        <v>2405</v>
      </c>
      <c r="K924" t="s">
        <v>2827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  <c r="K925" t="s">
        <v>2828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  <c r="J926" t="s">
        <v>2824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    artwork.xlsx!$K$1&amp;": '" &amp; SUBSTITUTE(INDEX(artwork.xlsx!K:K,QUOTIENT(ROW(A922)-1,3)+2),"'","\'") &amp; "'",
IF(MOD(ROW(A922)-1,3)=2,"","")))</f>
        <v>id: "borrow",  frenchName: "Emprunt",  artwork: "http://wiki.dominionstrategy.com/images/a/af/BorrowArt.jpg",</v>
      </c>
      <c r="J927" t="s">
        <v>2405</v>
      </c>
      <c r="K927" t="s">
        <v>2829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v>
      </c>
      <c r="K928" t="s">
        <v>2830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  <c r="J929" t="s">
        <v>2824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    artwork.xlsx!$K$1&amp;": '" &amp; SUBSTITUTE(INDEX(artwork.xlsx!K:K,QUOTIENT(ROW(A925)-1,3)+2),"'","\'") &amp; "'",
IF(MOD(ROW(A925)-1,3)=2,"","")))</f>
        <v>id: "expedition",  frenchName: "Expedition",  artwork: "http://wiki.dominionstrategy.com/images/c/c0/ExpeditionArt.jpg",</v>
      </c>
      <c r="J930" t="s">
        <v>2405</v>
      </c>
      <c r="K930" t="s">
        <v>2831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v>
      </c>
      <c r="K931" t="s">
        <v>2832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  <c r="J932" t="s">
        <v>2824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    artwork.xlsx!$K$1&amp;": '" &amp; SUBSTITUTE(INDEX(artwork.xlsx!K:K,QUOTIENT(ROW(A928)-1,3)+2),"'","\'") &amp; "'",
IF(MOD(ROW(A928)-1,3)=2,"","")))</f>
        <v>id: "ferry",  frenchName: "Bac",  artwork: "http://wiki.dominionstrategy.com/images/7/7a/FerryArt.jpg",</v>
      </c>
      <c r="J933" t="s">
        <v>2405</v>
      </c>
      <c r="K933" t="s">
        <v>2833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    artwork.xlsx!$K$1&amp;": '" &amp; SUBSTITUTE(INDEX(artwork.xlsx!K:K,QUOTIENT(ROW(A929)-1,3)+2),"'","\'") &amp; "'",
IF(MOD(ROW(A929)-1,3)=2,"","")))</f>
        <v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v>
      </c>
      <c r="K934" t="s">
        <v>2834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  <c r="J935" t="s">
        <v>2824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    artwork.xlsx!$K$1&amp;": '" &amp; SUBSTITUTE(INDEX(artwork.xlsx!K:K,QUOTIENT(ROW(A931)-1,3)+2),"'","\'") &amp; "'",
IF(MOD(ROW(A931)-1,3)=2,"","")))</f>
        <v>id: "inheritance",  frenchName: "Héritage",  artwork: "http://wiki.dominionstrategy.com/images/d/dd/InheritanceArt.jpg",</v>
      </c>
      <c r="J936" t="s">
        <v>2405</v>
      </c>
      <c r="K936" t="s">
        <v>2835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v>
      </c>
      <c r="K937" t="s">
        <v>2836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  <c r="J938" t="s">
        <v>2824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    artwork.xlsx!$K$1&amp;": '" &amp; SUBSTITUTE(INDEX(artwork.xlsx!K:K,QUOTIENT(ROW(A934)-1,3)+2),"'","\'") &amp; "'",
IF(MOD(ROW(A934)-1,3)=2,"","")))</f>
        <v>id: "lostarts",  frenchName: "Arts anciens",  artwork: "http://wiki.dominionstrategy.com/images/4/49/LostArtsArt.jpg",</v>
      </c>
      <c r="J939" t="s">
        <v>2405</v>
      </c>
      <c r="K939" t="s">
        <v>2837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v>
      </c>
      <c r="K940" t="s">
        <v>2838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  <c r="J941" t="s">
        <v>2824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    artwork.xlsx!$K$1&amp;": '" &amp; SUBSTITUTE(INDEX(artwork.xlsx!K:K,QUOTIENT(ROW(A937)-1,3)+2),"'","\'") &amp; "'",
IF(MOD(ROW(A937)-1,3)=2,"","")))</f>
        <v>id: "mission",  frenchName: "Mission",  artwork: "http://wiki.dominionstrategy.com/images/9/90/MissionArt.jpg",</v>
      </c>
      <c r="J942" t="s">
        <v>2405</v>
      </c>
      <c r="K942" t="s">
        <v>2839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    artwork.xlsx!$K$1&amp;": '" &amp; SUBSTITUTE(INDEX(artwork.xlsx!K:K,QUOTIENT(ROW(A938)-1,3)+2),"'","\'") &amp; "'",
IF(MOD(ROW(A938)-1,3)=2,"","")))</f>
        <v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v>
      </c>
      <c r="K943" t="s">
        <v>2840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  <c r="J944" t="s">
        <v>2824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"pathfinding",  frenchName: "Reconnaissance",  artwork: "http://wiki.dominionstrategy.com/images/a/a3/PathfindingArt.jpg",</v>
      </c>
      <c r="J945" t="s">
        <v>2405</v>
      </c>
      <c r="K945" t="s">
        <v>2841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v>
      </c>
      <c r="K946" t="s">
        <v>2842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  <c r="J947" t="s">
        <v>2824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    artwork.xlsx!$K$1&amp;": '" &amp; SUBSTITUTE(INDEX(artwork.xlsx!K:K,QUOTIENT(ROW(A943)-1,3)+2),"'","\'") &amp; "'",
IF(MOD(ROW(A943)-1,3)=2,"","")))</f>
        <v>id: "pilgrimage",  frenchName: "Pèlerinage",  artwork: "http://wiki.dominionstrategy.com/images/a/a2/PilgrimageArt.jpg",</v>
      </c>
      <c r="J948" t="s">
        <v>2405</v>
      </c>
      <c r="K948" t="s">
        <v>2843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v>
      </c>
      <c r="K949" t="s">
        <v>2844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  <c r="J950" t="s">
        <v>2824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    artwork.xlsx!$K$1&amp;": '" &amp; SUBSTITUTE(INDEX(artwork.xlsx!K:K,QUOTIENT(ROW(A946)-1,3)+2),"'","\'") &amp; "'",
IF(MOD(ROW(A946)-1,3)=2,"","")))</f>
        <v>id: "plan",  frenchName: "Plan de bataille",  artwork: "http://wiki.dominionstrategy.com/images/5/53/Battle_PlanArt.jpg",</v>
      </c>
      <c r="J951" t="s">
        <v>2405</v>
      </c>
      <c r="K951" t="s">
        <v>2845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    artwork.xlsx!$K$1&amp;": '" &amp; SUBSTITUTE(INDEX(artwork.xlsx!K:K,QUOTIENT(ROW(A947)-1,3)+2),"'","\'") &amp; "'",
IF(MOD(ROW(A947)-1,3)=2,"","")))</f>
        <v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v>
      </c>
      <c r="K952" t="s">
        <v>2846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  <c r="J953" t="s">
        <v>2824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    artwork.xlsx!$K$1&amp;": '" &amp; SUBSTITUTE(INDEX(artwork.xlsx!K:K,QUOTIENT(ROW(A949)-1,3)+2),"'","\'") &amp; "'",
IF(MOD(ROW(A949)-1,3)=2,"","")))</f>
        <v>id: "quest",  frenchName: "Quête",  artwork: "http://wiki.dominionstrategy.com/images/9/96/ConquestArt.jpg",</v>
      </c>
      <c r="J954" t="s">
        <v>2405</v>
      </c>
      <c r="K954" t="s">
        <v>2847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v>
      </c>
      <c r="K955" t="s">
        <v>2848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  <c r="J956" t="s">
        <v>2824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    artwork.xlsx!$K$1&amp;": '" &amp; SUBSTITUTE(INDEX(artwork.xlsx!K:K,QUOTIENT(ROW(A952)-1,3)+2),"'","\'") &amp; "'",
IF(MOD(ROW(A952)-1,3)=2,"","")))</f>
        <v>id: "raid",  frenchName: "Raid",  artwork: "http://wiki.dominionstrategy.com/images/2/21/RaidArt.jpg",</v>
      </c>
      <c r="J957" t="s">
        <v>2405</v>
      </c>
      <c r="K957" t="s">
        <v>2849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v>
      </c>
      <c r="K958" t="s">
        <v>2850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  <c r="J959" t="s">
        <v>2824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    artwork.xlsx!$K$1&amp;": '" &amp; SUBSTITUTE(INDEX(artwork.xlsx!K:K,QUOTIENT(ROW(A955)-1,3)+2),"'","\'") &amp; "'",
IF(MOD(ROW(A955)-1,3)=2,"","")))</f>
        <v>id: "save",  frenchName: "Resserre",  artwork: "http://wiki.dominionstrategy.com/images/6/6a/SaveArt.jpg",</v>
      </c>
      <c r="J960" t="s">
        <v>2405</v>
      </c>
      <c r="K960" t="s">
        <v>2851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v>
      </c>
      <c r="K961" t="s">
        <v>2852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  <c r="J962" t="s">
        <v>2824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    artwork.xlsx!$K$1&amp;": '" &amp; SUBSTITUTE(INDEX(artwork.xlsx!K:K,QUOTIENT(ROW(A958)-1,3)+2),"'","\'") &amp; "'",
IF(MOD(ROW(A958)-1,3)=2,"","")))</f>
        <v>id: "scoutingparty",  frenchName: "Pistage",  artwork: "http://wiki.dominionstrategy.com/images/0/0d/ScoutingPartyArt.jpg",</v>
      </c>
      <c r="J963" t="s">
        <v>2405</v>
      </c>
      <c r="K963" t="s">
        <v>2853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    artwork.xlsx!$K$1&amp;": '" &amp; SUBSTITUTE(INDEX(artwork.xlsx!K:K,QUOTIENT(ROW(A959)-1,3)+2),"'","\'") &amp; "'",
IF(MOD(ROW(A959)-1,3)=2,"","")))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v>
      </c>
      <c r="K964" t="s">
        <v>2854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  <c r="J965" t="s">
        <v>2824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    artwork.xlsx!$K$1&amp;": '" &amp; SUBSTITUTE(INDEX(artwork.xlsx!K:K,QUOTIENT(ROW(A961)-1,3)+2),"'","\'") &amp; "'",
IF(MOD(ROW(A961)-1,3)=2,"","")))</f>
        <v>id: "seaway",  frenchName: "Route maritime",  artwork: "http://wiki.dominionstrategy.com/images/e/ec/SeawayArt.jpg",</v>
      </c>
      <c r="J966" t="s">
        <v>2405</v>
      </c>
      <c r="K966" t="s">
        <v>2855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v>
      </c>
      <c r="K967" t="s">
        <v>2856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  <c r="J968" t="s">
        <v>2824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    artwork.xlsx!$K$1&amp;": '" &amp; SUBSTITUTE(INDEX(artwork.xlsx!K:K,QUOTIENT(ROW(A964)-1,3)+2),"'","\'") &amp; "'",
IF(MOD(ROW(A964)-1,3)=2,"","")))</f>
        <v>id: "travellingfair",  frenchName: "Forains",  artwork: "http://wiki.dominionstrategy.com/images/d/d4/Travelling_FairArt.jpg",</v>
      </c>
      <c r="J969" t="s">
        <v>2405</v>
      </c>
      <c r="K969" t="s">
        <v>2857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v>
      </c>
      <c r="K970" t="s">
        <v>2858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  <c r="J971" t="s">
        <v>2824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    artwork.xlsx!$K$1&amp;": '" &amp; SUBSTITUTE(INDEX(artwork.xlsx!K:K,QUOTIENT(ROW(A967)-1,3)+2),"'","\'") &amp; "'",
IF(MOD(ROW(A967)-1,3)=2,"","")))</f>
        <v>id: "trade",  frenchName: "Commerce",  artwork: "http://wiki.dominionstrategy.com/images/f/f7/TradeArt.jpg",</v>
      </c>
      <c r="J972" t="s">
        <v>2405</v>
      </c>
      <c r="K972" t="s">
        <v>2859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v>
      </c>
      <c r="K973" t="s">
        <v>2860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  <c r="J974" t="s">
        <v>2824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    artwork.xlsx!$K$1&amp;": '" &amp; SUBSTITUTE(INDEX(artwork.xlsx!K:K,QUOTIENT(ROW(A970)-1,3)+2),"'","\'") &amp; "'",
IF(MOD(ROW(A970)-1,3)=2,"","")))</f>
        <v>id: "training",  frenchName: "Entraînement",  artwork: "http://wiki.dominionstrategy.com/images/3/34/TrainingArt.jpg",</v>
      </c>
      <c r="J975" t="s">
        <v>2405</v>
      </c>
      <c r="K975" t="s">
        <v>2861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v>
      </c>
      <c r="K976" t="s">
        <v>2862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  <c r="J977" t="s">
        <v>2824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    artwork.xlsx!$K$1&amp;": '" &amp; SUBSTITUTE(INDEX(artwork.xlsx!K:K,QUOTIENT(ROW(A973)-1,3)+2),"'","\'") &amp; "'",
IF(MOD(ROW(A973)-1,3)=2,"","")))</f>
        <v>id: "treasurehunter",  frenchName: "Chasseuse de trèsor",  artwork: "http://wiki.dominionstrategy.com/images/c/c1/Treasure_HunterArt.jpg",</v>
      </c>
    </row>
    <row r="979" spans="1:22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    artwork.xlsx!$K$1&amp;": '" &amp; SUBSTITUTE(INDEX(artwork.xlsx!K:K,QUOTIENT(ROW(A976)-1,3)+2),"'","\'") &amp; "'",
IF(MOD(ROW(A976)-1,3)=2,"","")))</f>
        <v>id: "warrior",  frenchName: "Guerrière",  artwork: "http://wiki.dominionstrategy.com/images/b/bf/WarriorArt.jpg",</v>
      </c>
    </row>
    <row r="982" spans="1:22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    artwork.xlsx!$K$1&amp;": '" &amp; SUBSTITUTE(INDEX(artwork.xlsx!K:K,QUOTIENT(ROW(A977)-1,3)+2),"'","\'") &amp; "'",
IF(MOD(ROW(A977)-1,3)=2,"","")))</f>
        <v>text_html: 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    artwork.xlsx!$K$1&amp;": '" &amp; SUBSTITUTE(INDEX(artwork.xlsx!K:K,QUOTIENT(ROW(A979)-1,3)+2),"'","\'") &amp; "'",
IF(MOD(ROW(A979)-1,3)=2,"","")))</f>
        <v>id: "hero",  frenchName: "Héroïne",  artwork: "http://wiki.dominionstrategy.com/images/6/60/HeroArt.jpg",</v>
      </c>
    </row>
    <row r="985" spans="1:22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    artwork.xlsx!$K$1&amp;": '" &amp; SUBSTITUTE(INDEX(artwork.xlsx!K:K,QUOTIENT(ROW(A982)-1,3)+2),"'","\'") &amp; "'",
IF(MOD(ROW(A982)-1,3)=2,"","")))</f>
        <v>id: "champion",  frenchName: "Championne",  artwork: "http://wiki.dominionstrategy.com/images/3/32/ChampionArt.jpg",</v>
      </c>
    </row>
    <row r="988" spans="1:22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"soldier",  frenchName: "Soldat",  artwork: "http://wiki.dominionstrategy.com/images/3/36/SoldierArt.jpg",</v>
      </c>
    </row>
    <row r="991" spans="1:22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    artwork.xlsx!$K$1&amp;": '" &amp; SUBSTITUTE(INDEX(artwork.xlsx!K:K,QUOTIENT(ROW(A988)-1,3)+2),"'","\'") &amp; "'",
IF(MOD(ROW(A988)-1,3)=2,"","")))</f>
        <v>id: "fugitive",  frenchName: "Fugitif",  artwork: "http://wiki.dominionstrategy.com/images/f/f7/FugitiveArt.jpg",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    artwork.xlsx!$K$1&amp;": '" &amp; SUBSTITUTE(INDEX(artwork.xlsx!K:K,QUOTIENT(ROW(A991)-1,3)+2),"'","\'") &amp; "'",
IF(MOD(ROW(A991)-1,3)=2,"","")))</f>
        <v>id: "disciple",  frenchName: "Disciple",  artwork: "http://wiki.dominionstrategy.com/images/b/b9/DiscipleArt.jpg",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    artwork.xlsx!$K$1&amp;": '" &amp; SUBSTITUTE(INDEX(artwork.xlsx!K:K,QUOTIENT(ROW(A994)-1,3)+2),"'","\'") &amp; "'",
IF(MOD(ROW(A994)-1,3)=2,"","")))</f>
        <v>id: "teacher",  frenchName: "Maître",  artwork: "http://wiki.dominionstrategy.com/images/8/8c/TeacherArt.jpg",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    artwork.xlsx!$K$1&amp;": '" &amp; SUBSTITUTE(INDEX(artwork.xlsx!K:K,QUOTIENT(ROW(A997)-1,3)+2),"'","\'") &amp; "'",
IF(MOD(ROW(A997)-1,3)=2,"","")))</f>
        <v>id: "engineer",  frenchName: "Ingénieur",  artwork: "http://wiki.dominionstrategy.com/images/2/2b/EngineerArt.jpg",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"cityquarter",  frenchName: "Faubourg",  artwork: "http://wiki.dominionstrategy.com/images/6/68/City_QuarterArt.jpg",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"overlord",  frenchName: "Seigneur",  artwork: "http://wiki.dominionstrategy.com/images/c/c0/OverlordArt.jpg",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"royalblacksmith",  frenchName: "Forgeron royal",  artwork: "http://wiki.dominionstrategy.com/images/6/6e/Royal_BlacksmithArt.jpg",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"encampmentplunder",  frenchName: "Camp/Saccage",  artwork: "/img/artworks/encampmentplunderArt.jpg",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"encampment",  frenchName: "Camp",  artwork: "http://wiki.dominionstrategy.com/images/6/63/EncampmentArt.jpg",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"plunder",  frenchName: "Saccage",  artwork: "http://wiki.dominionstrategy.com/images/1/10/PlunderArt.jpg",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"patricianemporium",  frenchName: "Patricien/Emporium",  artwork: "/img/artworks/patricianemporiumArt.jpg",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"patrician",  frenchName: "Patricien",  artwork: "http://wiki.dominionstrategy.com/images/0/00/PatricianArt.jpg",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"emporium",  frenchName: "Emporium",  artwork: "http://wiki.dominionstrategy.com/images/c/c2/EmporiumArt.jpg",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"settlersbustlingvillage",  frenchName: "Colons/Village en effervescence",  artwork: "/img/artworks/settlersbustlingvillageArt.jpg",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"settlers",  frenchName: "Colons",  artwork: "http://wiki.dominionstrategy.com/images/5/50/SettlersArt.jpg",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"bustlingvillage",  frenchName: "Village en effervescence",  artwork: "http://wiki.dominionstrategy.com/images/0/0a/Bustling_VillageArt.jpg",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"castles",  frenchName: "Châteaux",  artwork: "http://wiki.dominionstrategy.com/images/1/13/CastlesArt.jpg",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"catapultrocks",  frenchName: "Catapulte/Rocher",  artwork: "/img/artworks/catapultrocksArt.jpg",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"catapult",  frenchName: "Catapulte",  artwork: "http://wiki.dominionstrategy.com/images/b/bd/CatapultArt.jpg",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"rocks",  frenchName: "Rocher",  artwork: "http://wiki.dominionstrategy.com/images/f/fc/RocksArt.jpg",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"chariotrace",  frenchName: "Course de char",  artwork: "http://wiki.dominionstrategy.com/images/c/c9/Chariot_RaceArt.jpg",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"enchantress",  frenchName: "Magicienne",  artwork: "http://wiki.dominionstrategy.com/images/f/f7/EnchantressArt.jpg",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"farmersmarket",  frenchName: "Marché agricole",  artwork: "http://wiki.dominionstrategy.com/images/d/d2/Farmers%27_MarketArt.jpg",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"gladiatorfortune",  frenchName: "Gladiateur/Fortune",  artwork: "/img/artworks/gladiatorfortuneArt.jpg",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"gladiator",  frenchName: "Gladiateur",  artwork: "http://wiki.dominionstrategy.com/images/a/a7/GladiatorArt.jpg",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"fortune",  frenchName: "Fortune",  artwork: "http://wiki.dominionstrategy.com/images/f/fd/FortuneArt.jpg",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"sacrifice",  frenchName: "Sacrifice",  artwork: "http://wiki.dominionstrategy.com/images/d/d7/SacrificeArt.jpg",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"temple",  frenchName: "Temple",  artwork: "http://wiki.dominionstrategy.com/images/5/56/TempleArt.jpg",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"villa",  frenchName: "Villa",  artwork: "http://wiki.dominionstrategy.com/images/0/03/VillaArt.jpg",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"archive",  frenchName: "Archives",  artwork: "http://wiki.dominionstrategy.com/images/7/74/ArchiveArt.jpg",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"capital",  frenchName: "Capital",  artwork: "http://wiki.dominionstrategy.com/images/a/a5/CapitalArt.jpg",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"charm",  frenchName: "Sort",  artwork: "http://wiki.dominionstrategy.com/images/3/35/CharmArt.jpg",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"crown",  frenchName: "Couronne",  artwork: "http://wiki.dominionstrategy.com/images/6/65/CrownArt.jpg",</v>
      </c>
    </row>
    <row r="1090" spans="1:22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"forum",  frenchName: "Forum",  artwork: "http://wiki.dominionstrategy.com/images/2/2c/ForumArt.jpg",</v>
      </c>
    </row>
    <row r="1093" spans="1:22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"groundskeeper",  frenchName: "Jardinière",  artwork: "http://wiki.dominionstrategy.com/images/2/2f/GroundskeeperArt.jpg",</v>
      </c>
    </row>
    <row r="1096" spans="1:22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"legionary",  frenchName: "Légionnaire",  artwork: "http://wiki.dominionstrategy.com/images/2/23/LegionaryArt.jpg",</v>
      </c>
    </row>
    <row r="1099" spans="1:22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"wildhunt",  frenchName: "Chasse fantastique",  artwork: "http://wiki.dominionstrategy.com/images/e/e6/Wild_HuntArt.jpg",</v>
      </c>
    </row>
    <row r="1102" spans="1:22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"triumph",  frenchName: "Triomphe",  artwork: "http://wiki.dominionstrategy.com/images/9/9d/TriumphArt.jpg",</v>
      </c>
      <c r="J1104" t="s">
        <v>2405</v>
      </c>
      <c r="K1104" t="s">
        <v>2882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v>
      </c>
      <c r="K1105" t="s">
        <v>2883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  <c r="J1106" t="s">
        <v>2824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"annex",  frenchName: "Annexion",  artwork: "http://wiki.dominionstrategy.com/images/4/46/AnnexArt.jpg",</v>
      </c>
      <c r="J1107" t="s">
        <v>2405</v>
      </c>
      <c r="K1107" t="s">
        <v>2884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v>
      </c>
      <c r="K1108" t="s">
        <v>2885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  <c r="J1109" t="s">
        <v>2824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"donate",  frenchName: "Donation",  artwork: "http://wiki.dominionstrategy.com/images/f/f5/DonateArt.jpg",</v>
      </c>
      <c r="J1110" t="s">
        <v>2405</v>
      </c>
      <c r="K1110" t="s">
        <v>2886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v>
      </c>
      <c r="K1111" t="s">
        <v>2887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  <c r="J1112" t="s">
        <v>2824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"advance",  frenchName: "Adoubement",  artwork: "http://wiki.dominionstrategy.com/images/3/36/AdvanceArt.jpg",</v>
      </c>
      <c r="J1113" t="s">
        <v>2405</v>
      </c>
      <c r="K1113" t="s">
        <v>2888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v>
      </c>
      <c r="K1114" t="s">
        <v>2889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  <c r="J1115" t="s">
        <v>2824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"delve",  frenchName: "Trouée",  artwork: "http://wiki.dominionstrategy.com/images/b/b5/DelveArt.jpg",</v>
      </c>
      <c r="J1116" t="s">
        <v>2405</v>
      </c>
      <c r="K1116" t="s">
        <v>2890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v>
      </c>
      <c r="K1117" t="s">
        <v>2891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  <c r="J1118" t="s">
        <v>2824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"tax",  frenchName: "Taxe",  artwork: "http://wiki.dominionstrategy.com/images/2/21/TaxArt.jpg",</v>
      </c>
      <c r="J1119" t="s">
        <v>2405</v>
      </c>
      <c r="K1119" t="s">
        <v>2892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2893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  <c r="J1121" t="s">
        <v>2824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"banquet",  frenchName: "Banquet",  artwork: "http://wiki.dominionstrategy.com/images/2/2b/BanquetArt.jpg",</v>
      </c>
      <c r="J1122" t="s">
        <v>2405</v>
      </c>
      <c r="K1122" t="s">
        <v>2894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v>
      </c>
      <c r="K1123" t="s">
        <v>2895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  <c r="J1124" t="s">
        <v>2824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"ritual",  frenchName: "Rituel",  artwork: "http://wiki.dominionstrategy.com/images/c/cd/RitualArt.jpg",</v>
      </c>
      <c r="J1125" t="s">
        <v>2405</v>
      </c>
      <c r="K1125" t="s">
        <v>2896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v>
      </c>
      <c r="K1126" t="s">
        <v>2897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  <c r="J1127" t="s">
        <v>2824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"salttheearth",  frenchName: "Épendage de sel",  artwork: "http://wiki.dominionstrategy.com/images/3/32/Salt_the_EarthArt.jpg",</v>
      </c>
      <c r="J1128" t="s">
        <v>2405</v>
      </c>
      <c r="K1128" t="s">
        <v>2898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29" t="s">
        <v>2899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  <c r="J1130" t="s">
        <v>2824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"wedding",  frenchName: "Mariage",  artwork: "http://wiki.dominionstrategy.com/images/2/25/WeddingArt.jpg",</v>
      </c>
      <c r="J1131" t="s">
        <v>2405</v>
      </c>
      <c r="K1131" t="s">
        <v>2900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32" t="s">
        <v>2901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  <c r="J1133" t="s">
        <v>2824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"windfall",  frenchName: "Manne",  artwork: "http://wiki.dominionstrategy.com/images/f/f0/WindfallArt.jpg",</v>
      </c>
      <c r="J1134" t="s">
        <v>2405</v>
      </c>
      <c r="K1134" t="s">
        <v>2902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  <c r="K1135" t="s">
        <v>2903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  <c r="J1136" t="s">
        <v>2824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"conquest",  frenchName: "Conquête",  artwork: "http://wiki.dominionstrategy.com/images/9/96/ConquestArt.jpg",</v>
      </c>
      <c r="J1137" t="s">
        <v>2405</v>
      </c>
      <c r="K1137" t="s">
        <v>2904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v>
      </c>
      <c r="K1138" t="s">
        <v>2905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  <c r="J1139" t="s">
        <v>2824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"dominate",  frenchName: "Domination",  artwork: "http://wiki.dominionstrategy.com/images/e/e7/DominateArt.jpg",</v>
      </c>
      <c r="J1140" t="s">
        <v>2405</v>
      </c>
      <c r="K1140" t="s">
        <v>2906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v>
      </c>
      <c r="K1141" t="s">
        <v>2907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  <c r="J1142" t="s">
        <v>2824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"aqueduct",  frenchName: "Aqueduc",  artwork: "http://wiki.dominionstrategy.com/images/0/0b/AqueductArt.jpg",</v>
      </c>
      <c r="J1143" t="s">
        <v>2405</v>
      </c>
      <c r="K1143" t="s">
        <v>2908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v>
      </c>
      <c r="K1144" t="s">
        <v>2909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  <c r="J1145" t="s">
        <v>2824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"arena",  frenchName: "Arène",  artwork: "http://wiki.dominionstrategy.com/images/7/74/ArenaArt.jpg",</v>
      </c>
      <c r="J1146" t="s">
        <v>2405</v>
      </c>
      <c r="K1146" t="s">
        <v>2910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v>
      </c>
      <c r="K1147" t="s">
        <v>2911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  <c r="J1148" t="s">
        <v>2824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    artwork.xlsx!$K$1&amp;": '" &amp; SUBSTITUTE(INDEX(artwork.xlsx!K:K,QUOTIENT(ROW(A1144)-1,3)+2),"'","\'") &amp; "'",
IF(MOD(ROW(A1144)-1,3)=2,"","")))</f>
        <v>id: "banditfort",  frenchName: "Fort des bandits",  artwork: "http://wiki.dominionstrategy.com/images/d/df/Bandit_FortArt.jpg",</v>
      </c>
      <c r="J1149" t="s">
        <v>2405</v>
      </c>
      <c r="K1149" t="s">
        <v>2912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    artwork.xlsx!$K$1&amp;": '" &amp; SUBSTITUTE(INDEX(artwork.xlsx!K:K,QUOTIENT(ROW(A1145)-1,3)+2),"'","\'") &amp; "'",
IF(MOD(ROW(A1145)-1,3)=2,"","")))</f>
        <v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v>
      </c>
      <c r="K1150" t="s">
        <v>2913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  <c r="J1151" t="s">
        <v>2824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    artwork.xlsx!$K$1&amp;": '" &amp; SUBSTITUTE(INDEX(artwork.xlsx!K:K,QUOTIENT(ROW(A1147)-1,3)+2),"'","\'") &amp; "'",
IF(MOD(ROW(A1147)-1,3)=2,"","")))</f>
        <v>id: "basilica",  frenchName: "Basilique",  artwork: "http://wiki.dominionstrategy.com/images/6/64/BasilicaArt.jpg",</v>
      </c>
      <c r="J1152" t="s">
        <v>2405</v>
      </c>
      <c r="K1152" t="s">
        <v>2914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    artwork.xlsx!$K$1&amp;": '" &amp; SUBSTITUTE(INDEX(artwork.xlsx!K:K,QUOTIENT(ROW(A1148)-1,3)+2),"'","\'") &amp; "'",
IF(MOD(ROW(A1148)-1,3)=2,"","")))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3" t="s">
        <v>2915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  <c r="J1154" t="s">
        <v>2824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"baths",  frenchName: "Bains",  artwork: "http://wiki.dominionstrategy.com/images/a/a1/BathsArt.jpg",</v>
      </c>
      <c r="J1155" t="s">
        <v>2405</v>
      </c>
      <c r="K1155" t="s">
        <v>2916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6" t="s">
        <v>2917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  <c r="J1157" t="s">
        <v>2824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"battlefield",  frenchName: "Champ de bataille",  artwork: "http://wiki.dominionstrategy.com/images/8/86/BattlefieldArt.jpg",</v>
      </c>
      <c r="J1158" t="s">
        <v>2405</v>
      </c>
      <c r="K1158" t="s">
        <v>2918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v>
      </c>
      <c r="K1159" t="s">
        <v>2981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  <c r="J1160" t="s">
        <v>2824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"colonnade",  frenchName: "Colonnade",  artwork: "http://wiki.dominionstrategy.com/images/9/94/ColonnadeArt.jpg",</v>
      </c>
      <c r="J1161" t="s">
        <v>2405</v>
      </c>
      <c r="K1161" t="s">
        <v>2919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62" t="s">
        <v>2920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  <c r="J1163" t="s">
        <v>2824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"defiledshrine",  frenchName: "Profanation",  artwork: "http://wiki.dominionstrategy.com/images/c/cf/Defiled_ShrineArt.jpg",</v>
      </c>
      <c r="J1164" t="s">
        <v>2405</v>
      </c>
      <c r="K1164" t="s">
        <v>2921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v>
      </c>
      <c r="K1165" t="s">
        <v>2922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  <c r="J1166" t="s">
        <v>2824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"fountain",  frenchName: "Fontaine",  artwork: "http://wiki.dominionstrategy.com/images/5/5b/FountainArt.jpg",</v>
      </c>
      <c r="J1167" t="s">
        <v>2405</v>
      </c>
      <c r="K1167" t="s">
        <v>2923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v>
      </c>
      <c r="K1168" t="s">
        <v>2924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  <c r="J1169" t="s">
        <v>2824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"keep",  frenchName: "Fort",  artwork: "http://wiki.dominionstrategy.com/images/b/b5/KeepArt.jpg",</v>
      </c>
      <c r="J1170" t="s">
        <v>2405</v>
      </c>
      <c r="K1170" t="s">
        <v>2925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v>
      </c>
      <c r="K1171" t="s">
        <v>2926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  <c r="J1172" t="s">
        <v>2824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"labyrinth",  frenchName: "Labyrinthe",  artwork: "http://wiki.dominionstrategy.com/images/8/8d/LabyrinthArt.jpg",</v>
      </c>
      <c r="J1173" t="s">
        <v>2405</v>
      </c>
      <c r="K1173" t="s">
        <v>2927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74" t="s">
        <v>2928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  <c r="J1175" t="s">
        <v>2824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"mountainpass",  frenchName: "Col",  artwork: "http://wiki.dominionstrategy.com/images/4/43/Mountain_PassArt.jpg",</v>
      </c>
      <c r="J1176" t="s">
        <v>2405</v>
      </c>
      <c r="K1176" t="s">
        <v>2929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v>
      </c>
      <c r="K1177" t="s">
        <v>2930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  <c r="J1178" t="s">
        <v>2824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"museum",  frenchName: "Musée",  artwork: "http://wiki.dominionstrategy.com/images/6/69/MuseumArt.jpg",</v>
      </c>
      <c r="J1179" t="s">
        <v>2405</v>
      </c>
      <c r="K1179" t="s">
        <v>2931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v>
      </c>
      <c r="K1180" t="s">
        <v>2932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  <c r="J1181" t="s">
        <v>2824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"obelisk",  frenchName: "Obélisque",  artwork: "http://wiki.dominionstrategy.com/images/2/23/ObeliskArt.jpg",</v>
      </c>
      <c r="J1182" t="s">
        <v>2405</v>
      </c>
      <c r="K1182" t="s">
        <v>2933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v>
      </c>
      <c r="K1183" t="s">
        <v>2934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  <c r="J1184" t="s">
        <v>2824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"orchard",  frenchName: "Verger",  artwork: "http://wiki.dominionstrategy.com/images/c/c6/OrchardArt.jpg",</v>
      </c>
      <c r="J1185" t="s">
        <v>2405</v>
      </c>
      <c r="K1185" t="s">
        <v>2935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v>
      </c>
      <c r="K1186" t="s">
        <v>2936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  <c r="J1187" t="s">
        <v>2824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"palace",  frenchName: "Palais",  artwork: "http://wiki.dominionstrategy.com/images/1/12/PalaceArt.jpg",</v>
      </c>
      <c r="J1188" t="s">
        <v>2405</v>
      </c>
      <c r="K1188" t="s">
        <v>2937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v>
      </c>
      <c r="K1189" t="s">
        <v>2938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  <c r="J1190" t="s">
        <v>2824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"tomb",  frenchName: "Tombe",  artwork: "http://wiki.dominionstrategy.com/images/5/54/TombArt.jpg",</v>
      </c>
      <c r="J1191" t="s">
        <v>2405</v>
      </c>
      <c r="K1191" t="s">
        <v>2939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v>
      </c>
      <c r="K1192" t="s">
        <v>2940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  <c r="J1193" t="s">
        <v>2824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"tower",  frenchName: "Tour",  artwork: "http://wiki.dominionstrategy.com/images/2/2f/TowerArt.jpg",</v>
      </c>
      <c r="J1194" t="s">
        <v>2405</v>
      </c>
      <c r="K1194" t="s">
        <v>2941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v>
      </c>
      <c r="K1195" t="s">
        <v>2942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  <c r="J1196" t="s">
        <v>2824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"triumphalarch",  frenchName: "Arc de triomphe",  artwork: "http://wiki.dominionstrategy.com/images/c/cb/Triumphal_ArchArt.jpg",</v>
      </c>
      <c r="J1197" t="s">
        <v>2405</v>
      </c>
      <c r="K1197" t="s">
        <v>2943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v>
      </c>
      <c r="K1198" t="s">
        <v>2944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  <c r="J1199" t="s">
        <v>2824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"wall",  frenchName: "Rempart",  artwork: "http://wiki.dominionstrategy.com/images/8/8d/WallArt.jpg",</v>
      </c>
      <c r="J1200" t="s">
        <v>2405</v>
      </c>
      <c r="K1200" t="s">
        <v>2945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v>
      </c>
      <c r="K1201" t="s">
        <v>2946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  <c r="J1202" t="s">
        <v>2824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"wolfden",  frenchName: "Tanière des loups",  artwork: "http://wiki.dominionstrategy.com/images/0/09/Wolf_DenArt.jpg",</v>
      </c>
      <c r="J1203" t="s">
        <v>2405</v>
      </c>
      <c r="K1203" t="s">
        <v>2947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v>
      </c>
      <c r="K1204" t="s">
        <v>2948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  <c r="J1205" t="s">
        <v>2824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"humblecastle",  frenchName: "Château modeste",  artwork: "http://wiki.dominionstrategy.com/images/3/32/Humble_CastleArt.jpg",</v>
      </c>
    </row>
    <row r="1207" spans="1:22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"crumblingcastle",  frenchName: "Château délabré",  artwork: "http://wiki.dominionstrategy.com/images/1/1b/Crumbling_CastleArt.jpg",</v>
      </c>
    </row>
    <row r="1210" spans="1:22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"smallcastle",  frenchName: "Petit château",  artwork: "http://wiki.dominionstrategy.com/images/2/26/Small_CastleArt.jpg",</v>
      </c>
    </row>
    <row r="1213" spans="1:22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"hauntedcastle",  frenchName: "Château hanté",  artwork: "http://wiki.dominionstrategy.com/images/a/a8/Haunted_CastleArt.jpg",</v>
      </c>
    </row>
    <row r="1216" spans="1:22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"opulentcastle",  frenchName: "Somptueux château",  artwork: "http://wiki.dominionstrategy.com/images/5/5f/Opulent_CastleArt.jpg",</v>
      </c>
    </row>
    <row r="1219" spans="1:22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"sprawlingcastle",  frenchName: "Château prospère",  artwork: "http://wiki.dominionstrategy.com/images/3/3b/Sprawling_CastleArt.jpg",</v>
      </c>
    </row>
    <row r="1222" spans="1:22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"grandcastle",  frenchName: "Grand château",  artwork: "http://wiki.dominionstrategy.com/images/3/30/Grand_CastleArt.jpg",</v>
      </c>
    </row>
    <row r="1225" spans="1:22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"kingscastle",  frenchName: "Château royal",  artwork: "http://wiki.dominionstrategy.com/images/c/c1/King%27s_CastleArt.jpg",</v>
      </c>
    </row>
    <row r="1228" spans="1:22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"druid",  frenchName: "Druide",  artwork: "http://wiki.dominionstrategy.com/images/a/a3/DruidArt.jpg",</v>
      </c>
      <c r="J1230" t="s">
        <v>2405</v>
      </c>
      <c r="K1230" t="s">
        <v>3194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1231" t="s">
        <v>3195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  <c r="J1232" t="s">
        <v>2824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"faithfulhound",  frenchName: "Chien fidèle",  artwork: "http://wiki.dominionstrategy.com/images/b/b8/Faithful_HoundArt.jpg",</v>
      </c>
      <c r="J1233" t="s">
        <v>2405</v>
      </c>
      <c r="K1233" t="s">
        <v>3196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1234" t="s">
        <v>3197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  <c r="J1235" t="s">
        <v>2824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"guardian",  frenchName: "Gardienne",  artwork: "http://wiki.dominionstrategy.com/images/d/d6/GuardianArt.jpg",</v>
      </c>
      <c r="J1236" t="s">
        <v>2405</v>
      </c>
      <c r="K1236" t="s">
        <v>3198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1237" t="s">
        <v>3199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  <c r="J1238" t="s">
        <v>2824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"monastery",  frenchName: "Monastère",  artwork: "http://wiki.dominionstrategy.com/images/6/64/MonasteryArt.jpg",</v>
      </c>
      <c r="J1239" t="s">
        <v>2405</v>
      </c>
      <c r="K1239" t="s">
        <v>3200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1240" t="s">
        <v>3201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  <c r="J1241" t="s">
        <v>2824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"pixie",  frenchName: "Pixie",  artwork: "http://wiki.dominionstrategy.com/images/5/58/PixieArt.jpg",</v>
      </c>
      <c r="J1242" t="s">
        <v>2405</v>
      </c>
      <c r="K1242" t="s">
        <v>3202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1243" t="s">
        <v>3203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  <c r="J1244" t="s">
        <v>2824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"tracker",  frenchName: "Traqueur",  artwork: "http://wiki.dominionstrategy.com/images/4/46/TrackerArt.jpg",</v>
      </c>
      <c r="J1245" t="s">
        <v>2405</v>
      </c>
      <c r="K1245" t="s">
        <v>3204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1246" t="s">
        <v>3205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  <c r="J1247" t="s">
        <v>2824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"changeling",  frenchName: "Changelin",  artwork: "http://wiki.dominionstrategy.com/images/d/d8/ChangelingArt.jpg",</v>
      </c>
      <c r="J1248" t="s">
        <v>2405</v>
      </c>
      <c r="K1248" t="s">
        <v>3206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1249" t="s">
        <v>3207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  <c r="J1250" t="s">
        <v>2824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"fool",  frenchName: "Benet",  artwork: "http://wiki.dominionstrategy.com/images/e/e3/FoolArt.jpg",</v>
      </c>
      <c r="J1251" t="s">
        <v>2405</v>
      </c>
      <c r="K1251" t="s">
        <v>3208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1252" t="s">
        <v>3209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  <c r="J1253" t="s">
        <v>2824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"ghosttown",  frenchName: "Ville fantôme",  artwork: "http://wiki.dominionstrategy.com/images/e/ed/Ghost_TownArt.jpg",</v>
      </c>
      <c r="J1254" t="s">
        <v>2405</v>
      </c>
      <c r="K1254" t="s">
        <v>3210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55" t="s">
        <v>3211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  <c r="J1256" t="s">
        <v>2824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"leprechaun",  frenchName: "Leprechaun",  artwork: "http://wiki.dominionstrategy.com/images/8/8b/LeprechaunArt.jpg",</v>
      </c>
      <c r="J1257" t="s">
        <v>2405</v>
      </c>
      <c r="K1257" t="s">
        <v>3212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1258" t="s">
        <v>3213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  <c r="J1259" t="s">
        <v>2824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"nightwatchman",  frenchName: "Veilleur de nuit",  artwork: "http://wiki.dominionstrategy.com/images/d/d3/Night_WatchmanArt.jpg",</v>
      </c>
      <c r="J1260" t="s">
        <v>2405</v>
      </c>
      <c r="K1260" t="s">
        <v>3214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61" t="s">
        <v>3215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  <c r="J1262" t="s">
        <v>2824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"secretcave",  frenchName: "Grotte secrète",  artwork: "http://wiki.dominionstrategy.com/images/b/b3/Secret_CaveArt.jpg",</v>
      </c>
      <c r="J1263" t="s">
        <v>2405</v>
      </c>
      <c r="K1263" t="s">
        <v>3216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1264" t="s">
        <v>3217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  <c r="J1265" t="s">
        <v>2824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"bard",  frenchName: "Barde",  artwork: "http://wiki.dominionstrategy.com/images/2/20/BardArt.jpg",</v>
      </c>
      <c r="J1266" t="s">
        <v>2405</v>
      </c>
      <c r="K1266" t="s">
        <v>3218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1267" t="s">
        <v>3219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  <c r="J1268" t="s">
        <v>2824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"blessedvillage",  frenchName: "Village béni",  artwork: "http://wiki.dominionstrategy.com/images/e/e5/Blessed_VillageArt.jpg",</v>
      </c>
      <c r="J1269" t="s">
        <v>2405</v>
      </c>
      <c r="K1269" t="s">
        <v>3220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1270" t="s">
        <v>3221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  <c r="J1271" t="s">
        <v>2824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"cemetery",  frenchName: "Cimetière",  artwork: "http://wiki.dominionstrategy.com/images/a/a7/CemeteryArt.jpg",</v>
      </c>
      <c r="J1272" t="s">
        <v>2405</v>
      </c>
      <c r="K1272" t="s">
        <v>3222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1273" t="s">
        <v>3223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  <c r="J1274" t="s">
        <v>2824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"conclave",  frenchName: "Conclave",  artwork: "http://wiki.dominionstrategy.com/images/f/fc/ConclaveArt.jpg",</v>
      </c>
      <c r="J1275" t="s">
        <v>2405</v>
      </c>
      <c r="K1275" t="s">
        <v>3224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1276" t="s">
        <v>3225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  <c r="J1277" t="s">
        <v>2824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"devilsworkshop",  frenchName: "Atelier du diable",  artwork: "http://wiki.dominionstrategy.com/images/b/b3/Devil%27s_WorkshopArt.jpg",</v>
      </c>
      <c r="J1278" t="s">
        <v>2405</v>
      </c>
      <c r="K1278" t="s">
        <v>3226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1279" t="s">
        <v>3227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  <c r="J1280" t="s">
        <v>2824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"exorcist",  frenchName: "Exorciste",  artwork: "http://wiki.dominionstrategy.com/images/4/44/ExorcistArt.jpg",</v>
      </c>
      <c r="J1281" t="s">
        <v>2405</v>
      </c>
      <c r="K1281" t="s">
        <v>3228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1282" t="s">
        <v>3229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  <c r="J1283" t="s">
        <v>2824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"necromancer",  frenchName: "Nécromancien",  artwork: "http://wiki.dominionstrategy.com/images/b/b4/NecromancerArt.jpg",</v>
      </c>
      <c r="J1284" t="s">
        <v>2405</v>
      </c>
      <c r="K1284" t="s">
        <v>3230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1285" t="s">
        <v>3231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  <c r="J1286" t="s">
        <v>2824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"shepherd",  frenchName: "Berger",  artwork: "http://wiki.dominionstrategy.com/images/d/da/ShepherdArt.jpg",</v>
      </c>
      <c r="J1287" t="s">
        <v>2405</v>
      </c>
      <c r="K1287" t="s">
        <v>3232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1288" t="s">
        <v>3233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  <c r="J1289" t="s">
        <v>2824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    artwork.xlsx!$K$1&amp;": '" &amp; SUBSTITUTE(INDEX(artwork.xlsx!K:K,QUOTIENT(ROW(A1285)-1,3)+2),"'","\'") &amp; "'",
IF(MOD(ROW(A1285)-1,3)=2,"","")))</f>
        <v>id: "skulk",  frenchName: "Malandrin",  artwork: "http://wiki.dominionstrategy.com/images/3/3f/SkulkArt.jpg",</v>
      </c>
      <c r="J1290" t="s">
        <v>2405</v>
      </c>
      <c r="K1290" t="s">
        <v>3234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    artwork.xlsx!$K$1&amp;": '" &amp; SUBSTITUTE(INDEX(artwork.xlsx!K:K,QUOTIENT(ROW(A1286)-1,3)+2),"'","\'") &amp; "'",
IF(MOD(ROW(A1286)-1,3)=2,"","")))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1291" t="s">
        <v>3235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  <c r="J1292" t="s">
        <v>2824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    artwork.xlsx!$K$1&amp;": '" &amp; SUBSTITUTE(INDEX(artwork.xlsx!K:K,QUOTIENT(ROW(A1288)-1,3)+2),"'","\'") &amp; "'",
IF(MOD(ROW(A1288)-1,3)=2,"","")))</f>
        <v>id: "cobbler",  frenchName: "Cordonnier",  artwork: "http://wiki.dominionstrategy.com/images/3/3d/CobblerArt.jpg",</v>
      </c>
      <c r="J1293" t="s">
        <v>2405</v>
      </c>
      <c r="K1293" t="s">
        <v>3236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    artwork.xlsx!$K$1&amp;": '" &amp; SUBSTITUTE(INDEX(artwork.xlsx!K:K,QUOTIENT(ROW(A1289)-1,3)+2),"'","\'") &amp; "'",
IF(MOD(ROW(A1289)-1,3)=2,"","")))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1294" t="s">
        <v>3237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  <c r="J1295" t="s">
        <v>2824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    artwork.xlsx!$K$1&amp;": '" &amp; SUBSTITUTE(INDEX(artwork.xlsx!K:K,QUOTIENT(ROW(A1291)-1,3)+2),"'","\'") &amp; "'",
IF(MOD(ROW(A1291)-1,3)=2,"","")))</f>
        <v>id: "crypt",  frenchName: "Crypte",  artwork: "http://wiki.dominionstrategy.com/images/f/fc/CryptArt.jpg",</v>
      </c>
      <c r="J1296" t="s">
        <v>2405</v>
      </c>
      <c r="K1296" t="s">
        <v>3238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    artwork.xlsx!$K$1&amp;": '" &amp; SUBSTITUTE(INDEX(artwork.xlsx!K:K,QUOTIENT(ROW(A1292)-1,3)+2),"'","\'") &amp; "'",
IF(MOD(ROW(A1292)-1,3)=2,"","")))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1297" t="s">
        <v>3239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  <c r="J1298" t="s">
        <v>2824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"cursedvillage",  frenchName: "Village maudit",  artwork: "http://wiki.dominionstrategy.com/images/1/18/Cursed_VillageArt.jpg",</v>
      </c>
      <c r="J1299" t="s">
        <v>2405</v>
      </c>
      <c r="K1299" t="s">
        <v>3240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1300" t="s">
        <v>3241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  <c r="J1301" t="s">
        <v>2824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"denofsin",  frenchName: "Antre du pêché",  artwork: "http://wiki.dominionstrategy.com/images/0/02/Den_of_SinArt.jpg",</v>
      </c>
      <c r="J1302" t="s">
        <v>2405</v>
      </c>
      <c r="K1302" t="s">
        <v>3242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303" t="s">
        <v>3243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  <c r="J1304" t="s">
        <v>2824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    artwork.xlsx!$K$1&amp;": '" &amp; SUBSTITUTE(INDEX(artwork.xlsx!K:K,QUOTIENT(ROW(A1300)-1,3)+2),"'","\'") &amp; "'",
IF(MOD(ROW(A1300)-1,3)=2,"","")))</f>
        <v>id: "idol",  frenchName: "Idole",  artwork: "http://wiki.dominionstrategy.com/images/2/2e/IdolArt.jpg",</v>
      </c>
      <c r="J1305" t="s">
        <v>2405</v>
      </c>
      <c r="K1305" t="s">
        <v>3244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    artwork.xlsx!$K$1&amp;": '" &amp; SUBSTITUTE(INDEX(artwork.xlsx!K:K,QUOTIENT(ROW(A1301)-1,3)+2),"'","\'") &amp; "'",
IF(MOD(ROW(A1301)-1,3)=2,"","")))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1306" t="s">
        <v>3245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  <c r="J1307" t="s">
        <v>2824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"pooka",  frenchName: "Pooka",  artwork: "http://wiki.dominionstrategy.com/images/7/78/PookaArt.jpg",</v>
      </c>
      <c r="J1308" t="s">
        <v>2405</v>
      </c>
      <c r="K1308" t="s">
        <v>3246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1309" t="s">
        <v>3247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  <c r="J1310" t="s">
        <v>2824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"sacredgrove",  frenchName: "Bois sacré",  artwork: "http://wiki.dominionstrategy.com/images/a/a2/Sacred_GroveArt.jpg",</v>
      </c>
      <c r="J1311" t="s">
        <v>2405</v>
      </c>
      <c r="K1311" t="s">
        <v>3248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1312" t="s">
        <v>3249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  <c r="J1313" t="s">
        <v>2824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"tormentor",  frenchName: "Persécuteur",  artwork: "http://wiki.dominionstrategy.com/images/e/e8/TormentorArt.jpg",</v>
      </c>
      <c r="J1314" t="s">
        <v>2405</v>
      </c>
      <c r="K1314" t="s">
        <v>3250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1315" t="s">
        <v>3251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  <c r="J1316" t="s">
        <v>2824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    artwork.xlsx!$K$1&amp;": '" &amp; SUBSTITUTE(INDEX(artwork.xlsx!K:K,QUOTIENT(ROW(A1312)-1,3)+2),"'","\'") &amp; "'",
IF(MOD(ROW(A1312)-1,3)=2,"","")))</f>
        <v>id: "tragichero",  frenchName: "Héros de tragédie",  artwork: "http://wiki.dominionstrategy.com/images/7/70/Tragic_HeroArt.jpg",</v>
      </c>
      <c r="J1317" t="s">
        <v>2405</v>
      </c>
      <c r="K1317" t="s">
        <v>3252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    artwork.xlsx!$K$1&amp;": '" &amp; SUBSTITUTE(INDEX(artwork.xlsx!K:K,QUOTIENT(ROW(A1313)-1,3)+2),"'","\'") &amp; "'",
IF(MOD(ROW(A1313)-1,3)=2,"","")))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1318" t="s">
        <v>3253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  <c r="J1319" t="s">
        <v>2824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"werewolf",  frenchName: "Loup-garou",  artwork: "http://wiki.dominionstrategy.com/images/4/4a/WerewolfArt.jpg",</v>
      </c>
    </row>
    <row r="1324" spans="1:22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"raider",  frenchName: "Razzia",  artwork: "http://wiki.dominionstrategy.com/images/c/cc/RaiderArt.jpg",</v>
      </c>
    </row>
    <row r="1327" spans="1:22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"theearthsgift",  frenchName: "Don de la terre",  artwork: "http://wiki.dominionstrategy.com/images/7/78/The_Earth%27s_GiftArt.jpg",</v>
      </c>
      <c r="J1329" t="s">
        <v>2405</v>
      </c>
      <c r="K1329" t="s">
        <v>2983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  <c r="K1330" t="s">
        <v>2984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  <c r="J1331" t="s">
        <v>2824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    artwork.xlsx!$K$1&amp;": '" &amp; SUBSTITUTE(INDEX(artwork.xlsx!K:K,QUOTIENT(ROW(A1327)-1,3)+2),"'","\'") &amp; "'",
IF(MOD(ROW(A1327)-1,3)=2,"","")))</f>
        <v>id: "thefieldsgift",  frenchName: "Don des champs",  artwork: "http://wiki.dominionstrategy.com/images/7/77/The_Field%27s_GiftArt.jpg",</v>
      </c>
      <c r="J1332" t="s">
        <v>2405</v>
      </c>
      <c r="K1332" t="s">
        <v>2985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    artwork.xlsx!$K$1&amp;": '" &amp; SUBSTITUTE(INDEX(artwork.xlsx!K:K,QUOTIENT(ROW(A1328)-1,3)+2),"'","\'") &amp; "'",
IF(MOD(ROW(A1328)-1,3)=2,"","")))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3" t="s">
        <v>2986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  <c r="J1334" t="s">
        <v>2824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"theflamesgift",  frenchName: "Don des flammes",  artwork: "http://wiki.dominionstrategy.com/images/2/22/The_Flame%27s_GiftArt.jpg",</v>
      </c>
      <c r="J1335" t="s">
        <v>2405</v>
      </c>
      <c r="K1335" t="s">
        <v>2987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  <c r="K1336" t="s">
        <v>2988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  <c r="J1337" t="s">
        <v>2824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"theforestsgift",  frenchName: "Don des forêts",  artwork: "http://wiki.dominionstrategy.com/images/7/73/The_Forest%27s_GiftArt.jpg",</v>
      </c>
      <c r="J1338" t="s">
        <v>2405</v>
      </c>
      <c r="K1338" t="s">
        <v>2989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9" t="s">
        <v>2990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  <c r="J1340" t="s">
        <v>2824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"themoonsgift",  frenchName: "Don de la lune",  artwork: "http://wiki.dominionstrategy.com/images/c/cd/The_Moon%27s_GiftArt.jpg",</v>
      </c>
      <c r="J1341" t="s">
        <v>2405</v>
      </c>
      <c r="K1341" t="s">
        <v>2991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  <c r="K1342" t="s">
        <v>2992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  <c r="J1343" t="s">
        <v>2824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"themountainsgift",  frenchName: "Don des montagnes",  artwork: "http://wiki.dominionstrategy.com/images/5/53/The_Mountain%27s_GiftArt.jpg",</v>
      </c>
      <c r="J1344" t="s">
        <v>2405</v>
      </c>
      <c r="K1344" t="s">
        <v>2993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style="top:14px;"&gt;&lt;div style="display:inline;"&gt;&lt;div style="display:inline; font-size:26px;"&gt;Recevez un Argent.&lt;/div&gt;&lt;/div&gt;&lt;br&gt;&lt;/div&gt;'</v>
      </c>
      <c r="K1345" t="s">
        <v>2994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  <c r="J1346" t="s">
        <v>2824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"theriversgift",  frenchName: "Don de la rivière",  artwork: "http://wiki.dominionstrategy.com/images/3/33/The_River%27s_GiftArt.jpg",</v>
      </c>
      <c r="J1347" t="s">
        <v>2405</v>
      </c>
      <c r="K1347" t="s">
        <v>2995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v>
      </c>
      <c r="K1348" t="s">
        <v>2996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  <c r="J1349" t="s">
        <v>2824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"theseasgift",  frenchName: "Don de la mer",  artwork: "http://wiki.dominionstrategy.com/images/8/88/The_Sea%27s_GiftArt.jpg",</v>
      </c>
      <c r="J1350" t="s">
        <v>2405</v>
      </c>
      <c r="K1350" t="s">
        <v>2997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  <c r="K1351" t="s">
        <v>2998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  <c r="J1352" t="s">
        <v>2824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"theskysgift",  frenchName: "Don du ciel",  artwork: "http://wiki.dominionstrategy.com/images/b/bc/The_Sky%27s_GiftArt.jpg",</v>
      </c>
      <c r="J1353" t="s">
        <v>2405</v>
      </c>
      <c r="K1353" t="s">
        <v>2999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  <c r="K1354" t="s">
        <v>3000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  <c r="J1355" t="s">
        <v>2824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"thesunsgift",  frenchName: "Don du soleil",  artwork: "http://wiki.dominionstrategy.com/images/f/f1/The_Sun%27s_GiftArt.jpg",</v>
      </c>
      <c r="J1356" t="s">
        <v>2405</v>
      </c>
      <c r="K1356" t="s">
        <v>3001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  <c r="K1357" t="s">
        <v>3002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  <c r="J1358" t="s">
        <v>2824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"theswampsgift",  frenchName: "Don des marais",  artwork: "http://wiki.dominionstrategy.com/images/c/c5/The_Swamp%27s_GiftArt.jpg",</v>
      </c>
      <c r="J1359" t="s">
        <v>2405</v>
      </c>
      <c r="K1359" t="s">
        <v>3003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  <c r="K1360" t="s">
        <v>3004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  <c r="J1361" t="s">
        <v>2824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"thewindsgift",  frenchName: "Don du vent",  artwork: "http://wiki.dominionstrategy.com/images/f/f4/The_Wind%27s_GiftArt.jpg",</v>
      </c>
      <c r="J1362" t="s">
        <v>2405</v>
      </c>
      <c r="K1362" t="s">
        <v>3005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  <c r="K1363" t="s">
        <v>3006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  <c r="J1364" t="s">
        <v>2824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"hauntedmirror",  frenchName: "Mirroir hanté",  artwork: "http://wiki.dominionstrategy.com/images/3/3d/Haunted_MirrorArt.jpg",</v>
      </c>
      <c r="J1365" t="s">
        <v>2405</v>
      </c>
      <c r="K1365" t="s">
        <v>3007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1366" t="s">
        <v>3008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  <c r="J1367" t="s">
        <v>2824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"magiclamp",  frenchName: "Lampe magique",  artwork: "http://wiki.dominionstrategy.com/images/c/c2/Magic_LampArt.jpg",</v>
      </c>
      <c r="J1368" t="s">
        <v>2405</v>
      </c>
      <c r="K1368" t="s">
        <v>3009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1369" t="s">
        <v>3010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  <c r="J1370" t="s">
        <v>2824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"goat",  frenchName: "Chèvre",  artwork: "http://wiki.dominionstrategy.com/images/0/06/GoatArt.jpg",</v>
      </c>
      <c r="J1371" t="s">
        <v>2405</v>
      </c>
      <c r="K1371" t="s">
        <v>3011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1372" t="s">
        <v>3012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  <c r="J1373" t="s">
        <v>2824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"pasture",  frenchName: "Pâturage",  artwork: "http://wiki.dominionstrategy.com/images/9/9e/PastureArt.jpg",</v>
      </c>
      <c r="J1374" t="s">
        <v>2405</v>
      </c>
      <c r="K1374" t="s">
        <v>3013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1375" t="s">
        <v>3014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  <c r="J1376" t="s">
        <v>2824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"pouch",  frenchName: "Pochette",  artwork: "http://wiki.dominionstrategy.com/images/5/52/PouchArt.jpg",</v>
      </c>
      <c r="J1377" t="s">
        <v>2405</v>
      </c>
      <c r="K1377" t="s">
        <v>3015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1378" t="s">
        <v>3016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  <c r="J1379" t="s">
        <v>2824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"cursedgold",  frenchName: "Or maudit",  artwork: "http://wiki.dominionstrategy.com/images/c/c2/Cursed_GoldArt.jpg",</v>
      </c>
      <c r="J1380" t="s">
        <v>2405</v>
      </c>
      <c r="K1380" t="s">
        <v>3017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1381" t="s">
        <v>3018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  <c r="J1382" t="s">
        <v>2824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"luckycoin",  frenchName: "Porte-bonheur",  artwork: "http://wiki.dominionstrategy.com/images/f/fa/Lucky_CoinArt.jpg",</v>
      </c>
      <c r="J1383" t="s">
        <v>2405</v>
      </c>
      <c r="K1383" t="s">
        <v>3019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1384" t="s">
        <v>3020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  <c r="J1385" t="s">
        <v>2824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    artwork.xlsx!$K$1&amp;": '" &amp; SUBSTITUTE(INDEX(artwork.xlsx!K:K,QUOTIENT(ROW(A1381)-1,3)+2),"'","\'") &amp; "'",
IF(MOD(ROW(A1381)-1,3)=2,"","")))</f>
        <v>id: "willowisp",  frenchName: "Feux follet",  artwork: "http://wiki.dominionstrategy.com/images/b/bf/Will-o%27-WispArt.jpg",</v>
      </c>
      <c r="J1386" t="s">
        <v>2405</v>
      </c>
      <c r="K1386" t="s">
        <v>3021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    artwork.xlsx!$K$1&amp;": '" &amp; SUBSTITUTE(INDEX(artwork.xlsx!K:K,QUOTIENT(ROW(A1382)-1,3)+2),"'","\'") &amp; "'",
IF(MOD(ROW(A1382)-1,3)=2,"","")))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87" t="s">
        <v>3022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  <c r="J1388" t="s">
        <v>2824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    artwork.xlsx!$K$1&amp;": '" &amp; SUBSTITUTE(INDEX(artwork.xlsx!K:K,QUOTIENT(ROW(A1384)-1,3)+2),"'","\'") &amp; "'",
IF(MOD(ROW(A1384)-1,3)=2,"","")))</f>
        <v>id: "wish",  frenchName: "Vœu",  artwork: "http://wiki.dominionstrategy.com/images/4/4d/WishArt.jpg",</v>
      </c>
      <c r="J1389" t="s">
        <v>2405</v>
      </c>
      <c r="K1389" t="s">
        <v>3023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    artwork.xlsx!$K$1&amp;": '" &amp; SUBSTITUTE(INDEX(artwork.xlsx!K:K,QUOTIENT(ROW(A1385)-1,3)+2),"'","\'") &amp; "'",
IF(MOD(ROW(A1385)-1,3)=2,"","")))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0" t="s">
        <v>3024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  <c r="J1391" t="s">
        <v>2824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"bat",  frenchName: "Chauve-souris",  artwork: "http://wiki.dominionstrategy.com/images/f/f0/BatArt.jpg",</v>
      </c>
      <c r="J1392" t="s">
        <v>2405</v>
      </c>
      <c r="K1392" t="s">
        <v>3025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3" t="s">
        <v>3026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  <c r="J1394" t="s">
        <v>2824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"imp",  frenchName: "Farfadet",  artwork: "http://wiki.dominionstrategy.com/images/2/2c/ImpArt.jpg",</v>
      </c>
      <c r="J1395" t="s">
        <v>2405</v>
      </c>
      <c r="K1395" t="s">
        <v>3027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6" t="s">
        <v>3028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  <c r="J1397" t="s">
        <v>2824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"zombieapprentice",  frenchName: "Zombie apprenti",  artwork: "http://wiki.dominionstrategy.com/images/3/35/Zombie_ApprenticeArt.jpg",</v>
      </c>
      <c r="J1398" t="s">
        <v>2405</v>
      </c>
      <c r="K1398" t="s">
        <v>3029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1399" t="s">
        <v>3030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  <c r="J1400" t="s">
        <v>2824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"zombiemason",  frenchName: "Zombie maçon",  artwork: "http://wiki.dominionstrategy.com/images/a/a2/Zombie_MasonArt.jpg",</v>
      </c>
      <c r="J1401" t="s">
        <v>2405</v>
      </c>
      <c r="K1401" t="s">
        <v>3031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1402" t="s">
        <v>3032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  <c r="J1403" t="s">
        <v>2824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"zombiespy",  frenchName: "Zombie espion",  artwork: "http://wiki.dominionstrategy.com/images/7/7a/Zombie_SpyArt.jpg",</v>
      </c>
      <c r="J1404" t="s">
        <v>2405</v>
      </c>
      <c r="K1404" t="s">
        <v>3033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1405" t="s">
        <v>3034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  <c r="J1406" t="s">
        <v>2824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"ghost",  frenchName: "Fantôme",  artwork: "http://wiki.dominionstrategy.com/images/2/2d/GhostArt.jpg",</v>
      </c>
      <c r="J1407" t="s">
        <v>2405</v>
      </c>
      <c r="K1407" t="s">
        <v>3035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1408" t="s">
        <v>3036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  <c r="J1409" t="s">
        <v>2824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"badomens",  frenchName: "Mauvais augure",  artwork: "http://wiki.dominionstrategy.com/images/1/1b/Bad_OmensArt.jpg",</v>
      </c>
      <c r="J1410" t="s">
        <v>2405</v>
      </c>
      <c r="K1410" t="s">
        <v>3037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  <c r="K1411" t="s">
        <v>3038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  <c r="J1412" t="s">
        <v>2824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"delusion",  frenchName: "Envoûtement",  artwork: "http://wiki.dominionstrategy.com/images/5/58/DelusionArt.jpg",</v>
      </c>
      <c r="J1413" t="s">
        <v>2405</v>
      </c>
      <c r="K1413" t="s">
        <v>3039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v>
      </c>
      <c r="K1414" t="s">
        <v>3040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  <c r="J1415" t="s">
        <v>2824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"famine",  frenchName: "Famine",  artwork: "http://wiki.dominionstrategy.com/images/5/51/FamineArt.jpg",</v>
      </c>
    </row>
    <row r="1420" spans="1:22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"fear",  frenchName: "Peur",  artwork: "http://wiki.dominionstrategy.com/images/0/09/FearArt.jpg",</v>
      </c>
    </row>
    <row r="1423" spans="1:22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"greed",  frenchName: "Avidité",  artwork: "http://wiki.dominionstrategy.com/images/f/f8/GreedArt.jpg",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"haunting",  frenchName: "Obsession",  artwork: "http://wiki.dominionstrategy.com/images/1/10/HauntingArt.jpg",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"locusts",  frenchName: "Sauterelles",  artwork: "http://wiki.dominionstrategy.com/images/3/38/LocustsArt.jpg",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"misery",  frenchName: "Détresse",  artwork: "http://wiki.dominionstrategy.com/images/c/ce/MiseryArt.jpg",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"plague",  frenchName: "Peste",  artwork: "http://wiki.dominionstrategy.com/images/1/1d/PlagueArt.jpg",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"poverty",  frenchName: "Pauvreté",  artwork: "http://wiki.dominionstrategy.com/images/e/e2/PovertyArt.jpg",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"war",  frenchName: "Guerre",  artwork: "http://wiki.dominionstrategy.com/images/2/23/WarArt.jpg",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"deluded",  frenchName: "Envoûté",  artwork: "http://wiki.dominionstrategy.com/images/5/58/DelusionArt.jpg",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"envious",  frenchName: "Jalous",  artwork: "http://wiki.dominionstrategy.com/images/b/bd/EnvyArt.jpg",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"miserable",  frenchName: "En détresse",  artwork: "http://wiki.dominionstrategy.com/images/c/ce/MiseryArt.jpg",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"twicemiserable",  frenchName: "En grande détresse",  artwork: "http://wiki.dominionstrategy.com/images/c/ce/MiseryArt.jpg",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"lostinthewoods",  frenchName: "Perdu dans les bois",  artwork: "http://wiki.dominionstrategy.com/images/f/fb/Lost_in_the_WoodsArt.jpg",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"borderguard",  frenchName: "Garde-frontière",  artwork: "http://wiki.dominionstrategy.com/images/1/13/Border_GuardArt.jpg",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"ducat",  frenchName: "Ducat",  artwork: "http://wiki.dominionstrategy.com/images/a/a3/DucatArt.jpg",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"lackeys",  frenchName: "Laquais",  artwork: "http://wiki.dominionstrategy.com/images/e/e7/LackeysArt.jpg",</v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"actingtroupe",  frenchName: "Troupe de théatre",  artwork: "http://wiki.dominionstrategy.com/images/b/bd/Acting_TroupeArt.jpg",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"cargoship",  frenchName: "Cargo",  artwork: "http://wiki.dominionstrategy.com/images/8/81/Cargo_ShipArt.jpg",</v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"experiment",  frenchName: "Expérience",  artwork: "http://wiki.dominionstrategy.com/images/9/90/ExperimentArt.jpg",</v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"improve",  frenchName: "Amélioration",  artwork: "http://wiki.dominionstrategy.com/images/5/51/ImproveArt.jpg",</v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"flagbearer",  frenchName: "Porte-drapeau",  artwork: "http://wiki.dominionstrategy.com/images/5/53/Flag_BearerArt.jpg",</v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"hideout",  frenchName: "Planque",  artwork: "http://wiki.dominionstrategy.com/images/6/6a/HideoutArt.jpg",</v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"inventor",  frenchName: "Inventeur",  artwork: "http://wiki.dominionstrategy.com/images/5/51/InventorArt.jpg",</v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"mountainvillage",  frenchName: "Village de montagne",  artwork: "http://wiki.dominionstrategy.com/images/c/c5/Mountain_VillageArt.jpg",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"patron",  frenchName: "Mécène",  artwork: "http://wiki.dominionstrategy.com/images/2/26/PatronArt.jpg",</v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"priest",  frenchName: "Prêtre",  artwork: "http://wiki.dominionstrategy.com/images/8/8f/PriestArt.jpg",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"research",  frenchName: "Recherche",  artwork: "http://wiki.dominionstrategy.com/images/0/0b/ResearchArt.jpg",</v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"silkmerchant",  frenchName: "Marchande de soie",  artwork: "http://wiki.dominionstrategy.com/images/b/b2/Silk_MerchantArt.jpg",</v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"oldwitch",  frenchName: "Vieille sorcière",  artwork: "http://wiki.dominionstrategy.com/images/2/2a/Old_WitchArt.jpg",</v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"recruiter",  frenchName: "Recruteur",  artwork: "http://wiki.dominionstrategy.com/images/3/3d/RecruiterArt.jpg",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"scepter",  frenchName: "Sceptre",  artwork: "http://wiki.dominionstrategy.com/images/f/f3/ScepterArt.jpg",</v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"scholar",  frenchName: "Érudit",  artwork: "http://wiki.dominionstrategy.com/images/6/62/ScholarArt.jpg",</v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"sculptor",  frenchName: "Sculptrice",  artwork: "http://wiki.dominionstrategy.com/images/7/79/SculptorArt.jpg",</v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"seer",  frenchName: "Prophète",  artwork: "http://wiki.dominionstrategy.com/images/8/85/SeerArt.jpg",</v>
      </c>
    </row>
    <row r="1522" spans="1:22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"spices",  frenchName: "Épices",  artwork: "http://wiki.dominionstrategy.com/images/f/fb/SpicesArt.jpg",</v>
      </c>
    </row>
    <row r="1525" spans="1:22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"swashbuckler",  frenchName: "Bretteuse",  artwork: "http://wiki.dominionstrategy.com/images/f/fd/SwashbucklerArt.jpg",</v>
      </c>
    </row>
    <row r="1528" spans="1:22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    artwork.xlsx!$K$1&amp;": '" &amp; SUBSTITUTE(INDEX(artwork.xlsx!K:K,QUOTIENT(ROW(A1525)-1,3)+2),"'","\'") &amp; "'",
IF(MOD(ROW(A1525)-1,3)=2,"","")))</f>
        <v>id: "treasurer",  frenchName: "Trésorière",  artwork: "http://wiki.dominionstrategy.com/images/4/4f/TreasurerArt.jpg",</v>
      </c>
    </row>
    <row r="1531" spans="1:22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    artwork.xlsx!$K$1&amp;": '" &amp; SUBSTITUTE(INDEX(artwork.xlsx!K:K,QUOTIENT(ROW(A1526)-1,3)+2),"'","\'") &amp; "'",
IF(MOD(ROW(A1526)-1,3)=2,"","")))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"villain",  frenchName: "Scélérat",  artwork: "http://wiki.dominionstrategy.com/images/1/1c/VillainArt.jpg",</v>
      </c>
    </row>
    <row r="1534" spans="1:22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    artwork.xlsx!$K$1&amp;": '" &amp; SUBSTITUTE(INDEX(artwork.xlsx!K:K,QUOTIENT(ROW(A1531)-1,3)+2),"'","\'") &amp; "'",
IF(MOD(ROW(A1531)-1,3)=2,"","")))</f>
        <v>id: "cathedral",  frenchName: "Cathédrale",  artwork: "http://wiki.dominionstrategy.com/images/f/fb/CathedralArt.jpg",</v>
      </c>
      <c r="J1536" t="s">
        <v>2405</v>
      </c>
      <c r="K1536" t="s">
        <v>3048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    artwork.xlsx!$K$1&amp;": '" &amp; SUBSTITUTE(INDEX(artwork.xlsx!K:K,QUOTIENT(ROW(A1532)-1,3)+2),"'","\'") &amp; "'",
IF(MOD(ROW(A1532)-1,3)=2,"","")))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  <c r="K1537" t="s">
        <v>3049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  <c r="J1538" t="s">
        <v>2824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    artwork.xlsx!$K$1&amp;": '" &amp; SUBSTITUTE(INDEX(artwork.xlsx!K:K,QUOTIENT(ROW(A1534)-1,3)+2),"'","\'") &amp; "'",
IF(MOD(ROW(A1534)-1,3)=2,"","")))</f>
        <v>id: "citygate",  frenchName: "Porte ",  artwork: "http://wiki.dominionstrategy.com/images/e/e2/City_GateArt.jpg",</v>
      </c>
      <c r="J1539" t="s">
        <v>2405</v>
      </c>
      <c r="K1539" t="s">
        <v>3050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    artwork.xlsx!$K$1&amp;": '" &amp; SUBSTITUTE(INDEX(artwork.xlsx!K:K,QUOTIENT(ROW(A1535)-1,3)+2),"'","\'") &amp; "'",
IF(MOD(ROW(A1535)-1,3)=2,"","")))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  <c r="K1540" t="s">
        <v>3051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  <c r="J1541" t="s">
        <v>2824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    artwork.xlsx!$K$1&amp;": '" &amp; SUBSTITUTE(INDEX(artwork.xlsx!K:K,QUOTIENT(ROW(A1537)-1,3)+2),"'","\'") &amp; "'",
IF(MOD(ROW(A1537)-1,3)=2,"","")))</f>
        <v>id: "pageant",  frenchName: "Spectacle",  artwork: "http://wiki.dominionstrategy.com/images/3/3d/PageantArt.jpg",</v>
      </c>
      <c r="J1542" t="s">
        <v>2405</v>
      </c>
      <c r="K1542" t="s">
        <v>3052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    artwork.xlsx!$K$1&amp;": '" &amp; SUBSTITUTE(INDEX(artwork.xlsx!K:K,QUOTIENT(ROW(A1538)-1,3)+2),"'","\'") &amp; "'",
IF(MOD(ROW(A1538)-1,3)=2,"","")))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  <c r="K1543" t="s">
        <v>3053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  <c r="J1544" t="s">
        <v>2824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    artwork.xlsx!$K$1&amp;": '" &amp; SUBSTITUTE(INDEX(artwork.xlsx!K:K,QUOTIENT(ROW(A1540)-1,3)+2),"'","\'") &amp; "'",
IF(MOD(ROW(A1540)-1,3)=2,"","")))</f>
        <v>id: "sewers",  frenchName: "Égouts",  artwork: "http://wiki.dominionstrategy.com/images/e/ec/SewersArt.jpg",</v>
      </c>
      <c r="J1545" t="s">
        <v>2405</v>
      </c>
      <c r="K1545" t="s">
        <v>3054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    artwork.xlsx!$K$1&amp;": '" &amp; SUBSTITUTE(INDEX(artwork.xlsx!K:K,QUOTIENT(ROW(A1541)-1,3)+2),"'","\'") &amp; "'",
IF(MOD(ROW(A1541)-1,3)=2,"","")))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  <c r="K1546" t="s">
        <v>3055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  <c r="J1547" t="s">
        <v>2824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"starchart",  frenchName: "Carte céleste",  artwork: "http://wiki.dominionstrategy.com/images/b/bc/Star_ChartArt.jpg",</v>
      </c>
      <c r="J1548" t="s">
        <v>2405</v>
      </c>
      <c r="K1548" t="s">
        <v>3056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  <c r="K1549" t="s">
        <v>3057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  <c r="J1550" t="s">
        <v>2824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"exploration",  frenchName: "Exploration",  artwork: "http://wiki.dominionstrategy.com/images/6/6d/ExplorationArt.jpg",</v>
      </c>
      <c r="J1551" t="s">
        <v>2405</v>
      </c>
      <c r="K1551" t="s">
        <v>3058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  <c r="K1552" t="s">
        <v>3059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  <c r="J1553" t="s">
        <v>2824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"fair",  frenchName: "Foire",  artwork: "http://wiki.dominionstrategy.com/images/a/a7/FairArt.jpg",</v>
      </c>
      <c r="J1554" t="s">
        <v>2405</v>
      </c>
      <c r="K1554" t="s">
        <v>3060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  <c r="K1555" t="s">
        <v>3061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  <c r="J1556" t="s">
        <v>2824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"silos",  frenchName: "Silos",  artwork: "http://wiki.dominionstrategy.com/images/3/35/SilosArt.jpg",</v>
      </c>
      <c r="J1557" t="s">
        <v>2405</v>
      </c>
      <c r="K1557" t="s">
        <v>3062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  <c r="K1558" t="s">
        <v>3063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  <c r="J1559" t="s">
        <v>2824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"sinisterplot",  frenchName: "Machination",  artwork: "http://wiki.dominionstrategy.com/images/0/05/Sinister_PlotArt.jpg",</v>
      </c>
      <c r="J1560" t="s">
        <v>2405</v>
      </c>
      <c r="K1560" t="s">
        <v>3064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  <c r="K1561" t="s">
        <v>3065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  <c r="J1562" t="s">
        <v>2824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"academy",  frenchName: "Académie",  artwork: "http://wiki.dominionstrategy.com/images/3/38/AcademyArt.jpg",</v>
      </c>
      <c r="J1563" t="s">
        <v>2405</v>
      </c>
      <c r="K1563" t="s">
        <v>3066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  <c r="K1564" t="s">
        <v>3067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  <c r="J1565" t="s">
        <v>2824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"capitalism",  frenchName: "Capitalisme",  artwork: "http://wiki.dominionstrategy.com/images/1/19/CapitalismArt.jpg",</v>
      </c>
      <c r="J1566" t="s">
        <v>2405</v>
      </c>
      <c r="K1566" t="s">
        <v>3068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  <c r="K1567" t="s">
        <v>3069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  <c r="J1568" t="s">
        <v>2824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"fleet",  frenchName: "Flotte",  artwork: "http://wiki.dominionstrategy.com/images/b/bf/FleetArt.jpg",</v>
      </c>
      <c r="J1569" t="s">
        <v>2405</v>
      </c>
      <c r="K1569" t="s">
        <v>3070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  <c r="K1570" t="s">
        <v>3071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  <c r="J1571" t="s">
        <v>2824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"guildhall",  frenchName: "Hôtel de ville",  artwork: "http://wiki.dominionstrategy.com/images/2/2e/GuildhallArt.jpg",</v>
      </c>
      <c r="J1572" t="s">
        <v>2405</v>
      </c>
      <c r="K1572" t="s">
        <v>3072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  <c r="K1573" t="s">
        <v>3073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  <c r="J1574" t="s">
        <v>2824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"piazza",  frenchName: "Piazza",  artwork: "http://wiki.dominionstrategy.com/images/f/ff/PiazzaArt.jpg",</v>
      </c>
      <c r="J1575" t="s">
        <v>2405</v>
      </c>
      <c r="K1575" t="s">
        <v>3074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v>
      </c>
      <c r="K1576" t="s">
        <v>3075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  <c r="J1577" t="s">
        <v>2824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"roadnetwork",  frenchName: "Réseau routier",  artwork: "http://wiki.dominionstrategy.com/images/d/d7/Road_NetworkArt.jpg",</v>
      </c>
      <c r="J1578" t="s">
        <v>2405</v>
      </c>
      <c r="K1578" t="s">
        <v>3076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  <c r="K1579" t="s">
        <v>3077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  <c r="J1580" t="s">
        <v>2824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    artwork.xlsx!$K$1&amp;": '" &amp; SUBSTITUTE(INDEX(artwork.xlsx!K:K,QUOTIENT(ROW(A1576)-1,3)+2),"'","\'") &amp; "'",
IF(MOD(ROW(A1576)-1,3)=2,"","")))</f>
        <v>id: "barracks",  frenchName: "Caserne",  artwork: "http://wiki.dominionstrategy.com/images/f/f9/BarracksArt.jpg",</v>
      </c>
      <c r="J1581" t="s">
        <v>2405</v>
      </c>
      <c r="K1581" t="s">
        <v>3078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    artwork.xlsx!$K$1&amp;": '" &amp; SUBSTITUTE(INDEX(artwork.xlsx!K:K,QUOTIENT(ROW(A1577)-1,3)+2),"'","\'") &amp; "'",
IF(MOD(ROW(A1577)-1,3)=2,"","")))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  <c r="K1582" t="s">
        <v>3079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  <c r="J1583" t="s">
        <v>2824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    artwork.xlsx!$K$1&amp;": '" &amp; SUBSTITUTE(INDEX(artwork.xlsx!K:K,QUOTIENT(ROW(A1579)-1,3)+2),"'","\'") &amp; "'",
IF(MOD(ROW(A1579)-1,3)=2,"","")))</f>
        <v>id: "croprotation",  frenchName: "Assolement",  artwork: "http://wiki.dominionstrategy.com/images/7/7a/Crop_RotationArt.jpg",</v>
      </c>
      <c r="J1584" t="s">
        <v>2405</v>
      </c>
      <c r="K1584" t="s">
        <v>3080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    artwork.xlsx!$K$1&amp;": '" &amp; SUBSTITUTE(INDEX(artwork.xlsx!K:K,QUOTIENT(ROW(A1580)-1,3)+2),"'","\'") &amp; "'",
IF(MOD(ROW(A1580)-1,3)=2,"","")))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  <c r="K1585" t="s">
        <v>3081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    artwork.xlsx!$K$1&amp;": '" &amp; SUBSTITUTE(INDEX(artwork.xlsx!K:K,QUOTIENT(ROW(A1581)-1,3)+2),"'","\'") &amp; "'",
IF(MOD(ROW(A1581)-1,3)=2,"","")))</f>
        <v/>
      </c>
      <c r="J1586" t="s">
        <v>2824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    artwork.xlsx!$K$1&amp;": '" &amp; SUBSTITUTE(INDEX(artwork.xlsx!K:K,QUOTIENT(ROW(A1582)-1,3)+2),"'","\'") &amp; "'",
IF(MOD(ROW(A1582)-1,3)=2,"","")))</f>
        <v>id: "innovation",  frenchName: "Innovation",  artwork: "http://wiki.dominionstrategy.com/images/3/32/InnovationArt.jpg",</v>
      </c>
      <c r="J1587" t="s">
        <v>2405</v>
      </c>
      <c r="K1587" t="s">
        <v>3082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    artwork.xlsx!$K$1&amp;": '" &amp; SUBSTITUTE(INDEX(artwork.xlsx!K:K,QUOTIENT(ROW(A1583)-1,3)+2),"'","\'") &amp; "'",
IF(MOD(ROW(A1583)-1,3)=2,"","")))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  <c r="K1588" t="s">
        <v>3083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    artwork.xlsx!$K$1&amp;": '" &amp; SUBSTITUTE(INDEX(artwork.xlsx!K:K,QUOTIENT(ROW(A1584)-1,3)+2),"'","\'") &amp; "'",
IF(MOD(ROW(A1584)-1,3)=2,"","")))</f>
        <v/>
      </c>
      <c r="J1589" t="s">
        <v>2824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    artwork.xlsx!$K$1&amp;": '" &amp; SUBSTITUTE(INDEX(artwork.xlsx!K:K,QUOTIENT(ROW(A1585)-1,3)+2),"'","\'") &amp; "'",
IF(MOD(ROW(A1585)-1,3)=2,"","")))</f>
        <v>id: "canal",  frenchName: "Canal",  artwork: "http://wiki.dominionstrategy.com/images/3/31/CanalArt.jpg",</v>
      </c>
      <c r="J1590" t="s">
        <v>2405</v>
      </c>
      <c r="K1590" t="s">
        <v>3084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    artwork.xlsx!$K$1&amp;": '" &amp; SUBSTITUTE(INDEX(artwork.xlsx!K:K,QUOTIENT(ROW(A1586)-1,3)+2),"'","\'") &amp; "'",
IF(MOD(ROW(A1586)-1,3)=2,"","")))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  <c r="K1591" t="s">
        <v>3085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    artwork.xlsx!$K$1&amp;": '" &amp; SUBSTITUTE(INDEX(artwork.xlsx!K:K,QUOTIENT(ROW(A1587)-1,3)+2),"'","\'") &amp; "'",
IF(MOD(ROW(A1587)-1,3)=2,"","")))</f>
        <v/>
      </c>
      <c r="J1592" t="s">
        <v>2824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    artwork.xlsx!$K$1&amp;": '" &amp; SUBSTITUTE(INDEX(artwork.xlsx!K:K,QUOTIENT(ROW(A1588)-1,3)+2),"'","\'") &amp; "'",
IF(MOD(ROW(A1588)-1,3)=2,"","")))</f>
        <v>id: "citadel",  frenchName: "Citadelle",  artwork: "http://wiki.dominionstrategy.com/images/d/d4/CitadelArt.jpg",</v>
      </c>
      <c r="J1593" t="s">
        <v>2405</v>
      </c>
      <c r="K1593" t="s">
        <v>3086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    artwork.xlsx!$K$1&amp;": '" &amp; SUBSTITUTE(INDEX(artwork.xlsx!K:K,QUOTIENT(ROW(A1589)-1,3)+2),"'","\'") &amp; "'",
IF(MOD(ROW(A1589)-1,3)=2,"","")))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  <c r="K1594" t="s">
        <v>3087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    artwork.xlsx!$K$1&amp;": '" &amp; SUBSTITUTE(INDEX(artwork.xlsx!K:K,QUOTIENT(ROW(A1590)-1,3)+2),"'","\'") &amp; "'",
IF(MOD(ROW(A1590)-1,3)=2,"","")))</f>
        <v/>
      </c>
      <c r="J1595" t="s">
        <v>2824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    artwork.xlsx!$K$1&amp;": '" &amp; SUBSTITUTE(INDEX(artwork.xlsx!K:K,QUOTIENT(ROW(A1591)-1,3)+2),"'","\'") &amp; "'",
IF(MOD(ROW(A1591)-1,3)=2,"","")))</f>
        <v>id: "flag",  frenchName: "Drapeau",  artwork: "http://wiki.dominionstrategy.com/images/8/82/FlagArt.jpg",</v>
      </c>
      <c r="J1596" t="s">
        <v>2405</v>
      </c>
      <c r="K1596" t="s">
        <v>3088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    artwork.xlsx!$K$1&amp;": '" &amp; SUBSTITUTE(INDEX(artwork.xlsx!K:K,QUOTIENT(ROW(A1592)-1,3)+2),"'","\'") &amp; "'",
IF(MOD(ROW(A1592)-1,3)=2,"","")))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  <c r="K1597" t="s">
        <v>3089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    artwork.xlsx!$K$1&amp;": '" &amp; SUBSTITUTE(INDEX(artwork.xlsx!K:K,QUOTIENT(ROW(A1593)-1,3)+2),"'","\'") &amp; "'",
IF(MOD(ROW(A1593)-1,3)=2,"","")))</f>
        <v/>
      </c>
      <c r="J1598" t="s">
        <v>2824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    artwork.xlsx!$K$1&amp;": '" &amp; SUBSTITUTE(INDEX(artwork.xlsx!K:K,QUOTIENT(ROW(A1594)-1,3)+2),"'","\'") &amp; "'",
IF(MOD(ROW(A1594)-1,3)=2,"","")))</f>
        <v>id: "horn",  frenchName: "Corne",  artwork: "http://wiki.dominionstrategy.com/images/2/29/HornArt.jpg",</v>
      </c>
      <c r="J1599" t="s">
        <v>2405</v>
      </c>
      <c r="K1599" t="s">
        <v>3090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    artwork.xlsx!$K$1&amp;": '" &amp; SUBSTITUTE(INDEX(artwork.xlsx!K:K,QUOTIENT(ROW(A1595)-1,3)+2),"'","\'") &amp; "'",
IF(MOD(ROW(A1595)-1,3)=2,"","")))</f>
        <v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v>
      </c>
      <c r="K1600" t="s">
        <v>3091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    artwork.xlsx!$K$1&amp;": '" &amp; SUBSTITUTE(INDEX(artwork.xlsx!K:K,QUOTIENT(ROW(A1596)-1,3)+2),"'","\'") &amp; "'",
IF(MOD(ROW(A1596)-1,3)=2,"","")))</f>
        <v/>
      </c>
      <c r="J1601" t="s">
        <v>2824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    artwork.xlsx!$K$1&amp;": '" &amp; SUBSTITUTE(INDEX(artwork.xlsx!K:K,QUOTIENT(ROW(A1597)-1,3)+2),"'","\'") &amp; "'",
IF(MOD(ROW(A1597)-1,3)=2,"","")))</f>
        <v>id: "key",  frenchName: "Clé",  artwork: "http://wiki.dominionstrategy.com/images/a/a2/KeyArt.jpg",</v>
      </c>
      <c r="J1602" t="s">
        <v>2405</v>
      </c>
      <c r="K1602" t="s">
        <v>3092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    artwork.xlsx!$K$1&amp;": '" &amp; SUBSTITUTE(INDEX(artwork.xlsx!K:K,QUOTIENT(ROW(A1598)-1,3)+2),"'","\'") &amp; "'",
IF(MOD(ROW(A1598)-1,3)=2,"","")))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  <c r="K1603" t="s">
        <v>3093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    artwork.xlsx!$K$1&amp;": '" &amp; SUBSTITUTE(INDEX(artwork.xlsx!K:K,QUOTIENT(ROW(A1599)-1,3)+2),"'","\'") &amp; "'",
IF(MOD(ROW(A1599)-1,3)=2,"","")))</f>
        <v/>
      </c>
      <c r="J1604" t="s">
        <v>2824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    artwork.xlsx!$K$1&amp;": '" &amp; SUBSTITUTE(INDEX(artwork.xlsx!K:K,QUOTIENT(ROW(A1600)-1,3)+2),"'","\'") &amp; "'",
IF(MOD(ROW(A1600)-1,3)=2,"","")))</f>
        <v>id: "lantern",  frenchName: "Lanterne",  artwork: "http://wiki.dominionstrategy.com/images/7/70/LanternArt.jpg",</v>
      </c>
      <c r="J1605" t="s">
        <v>2405</v>
      </c>
      <c r="K1605" t="s">
        <v>3094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    artwork.xlsx!$K$1&amp;": '" &amp; SUBSTITUTE(INDEX(artwork.xlsx!K:K,QUOTIENT(ROW(A1601)-1,3)+2),"'","\'") &amp; "'",
IF(MOD(ROW(A1601)-1,3)=2,"","")))</f>
        <v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v>
      </c>
      <c r="K1606" t="s">
        <v>3095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    artwork.xlsx!$K$1&amp;": '" &amp; SUBSTITUTE(INDEX(artwork.xlsx!K:K,QUOTIENT(ROW(A1602)-1,3)+2),"'","\'") &amp; "'",
IF(MOD(ROW(A1602)-1,3)=2,"","")))</f>
        <v/>
      </c>
      <c r="J1607" t="s">
        <v>2824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    artwork.xlsx!$K$1&amp;": '" &amp; SUBSTITUTE(INDEX(artwork.xlsx!K:K,QUOTIENT(ROW(A1603)-1,3)+2),"'","\'") &amp; "'",
IF(MOD(ROW(A1603)-1,3)=2,"","")))</f>
        <v>id: "treasurechest",  frenchName: "Coffre",  artwork: "http://wiki.dominionstrategy.com/images/f/f0/Treasure_ChestArt.jpg",</v>
      </c>
      <c r="J1608" t="s">
        <v>2405</v>
      </c>
      <c r="K1608" t="s">
        <v>3096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    artwork.xlsx!$K$1&amp;": '" &amp; SUBSTITUTE(INDEX(artwork.xlsx!K:K,QUOTIENT(ROW(A1604)-1,3)+2),"'","\'") &amp; "'",
IF(MOD(ROW(A1604)-1,3)=2,"","")))</f>
        <v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v>
      </c>
      <c r="K1609" t="s">
        <v>3097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    artwork.xlsx!$K$1&amp;": '" &amp; SUBSTITUTE(INDEX(artwork.xlsx!K:K,QUOTIENT(ROW(A1605)-1,3)+2),"'","\'") &amp; "'",
IF(MOD(ROW(A1605)-1,3)=2,"","")))</f>
        <v/>
      </c>
      <c r="J1610" t="s">
        <v>2824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    artwork.xlsx!$K$1&amp;": '" &amp; SUBSTITUTE(INDEX(artwork.xlsx!K:K,QUOTIENT(ROW(A1606)-1,3)+2),"'","\'") &amp; "'",
IF(MOD(ROW(A1606)-1,3)=2,"","")))</f>
        <v>id: "sauna",  frenchName: "Sauna",  artwork: "http://wiki.dominionstrategy.com/images/d/de/SaunaArt.jpg",</v>
      </c>
    </row>
    <row r="1612" spans="1:22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    artwork.xlsx!$K$1&amp;": '" &amp; SUBSTITUTE(INDEX(artwork.xlsx!K:K,QUOTIENT(ROW(A1607)-1,3)+2),"'","\'") &amp; "'",
IF(MOD(ROW(A1607)-1,3)=2,"","")))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    artwork.xlsx!$K$1&amp;": '" &amp; SUBSTITUTE(INDEX(artwork.xlsx!K:K,QUOTIENT(ROW(A1608)-1,3)+2),"'","\'") &amp; "'",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    artwork.xlsx!$K$1&amp;": '" &amp; SUBSTITUTE(INDEX(artwork.xlsx!K:K,QUOTIENT(ROW(A1609)-1,3)+2),"'","\'") &amp; "'",
IF(MOD(ROW(A1609)-1,3)=2,"","")))</f>
        <v>id: "avanto",  frenchName: "Trou dans la glace",  artwork: "http://wiki.dominionstrategy.com/images/f/f1/AvantoArt.jpg",</v>
      </c>
    </row>
    <row r="1615" spans="1:22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    artwork.xlsx!$K$1&amp;": '" &amp; SUBSTITUTE(INDEX(artwork.xlsx!K:K,QUOTIENT(ROW(A1610)-1,3)+2),"'","\'") &amp; "'",
IF(MOD(ROW(A1610)-1,3)=2,"","")))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    artwork.xlsx!$K$1&amp;": '" &amp; SUBSTITUTE(INDEX(artwork.xlsx!K:K,QUOTIENT(ROW(A1611)-1,3)+2),"'","\'") &amp; "'",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    artwork.xlsx!$K$1&amp;": '" &amp; SUBSTITUTE(INDEX(artwork.xlsx!K:K,QUOTIENT(ROW(A1612)-1,3)+2),"'","\'") &amp; "'",
IF(MOD(ROW(A1612)-1,3)=2,"","")))</f>
        <v>id: "blackmarket",  frenchName: "Marché noir",  artwork: "http://wiki.dominionstrategy.com/images/9/93/Black_MarketArt.jpg",</v>
      </c>
    </row>
    <row r="1618" spans="1:3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    artwork.xlsx!$K$1&amp;": '" &amp; SUBSTITUTE(INDEX(artwork.xlsx!K:K,QUOTIENT(ROW(A1613)-1,3)+2),"'","\'") &amp; "'",
IF(MOD(ROW(A1613)-1,3)=2,"","")))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    artwork.xlsx!$K$1&amp;": '" &amp; SUBSTITUTE(INDEX(artwork.xlsx!K:K,QUOTIENT(ROW(A1614)-1,3)+2),"'","\'") &amp; "'",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    artwork.xlsx!$K$1&amp;": '" &amp; SUBSTITUTE(INDEX(artwork.xlsx!K:K,QUOTIENT(ROW(A1615)-1,3)+2),"'","\'") &amp; "'",
IF(MOD(ROW(A1615)-1,3)=2,"","")))</f>
        <v>id: "envoy",  frenchName: "Délégué",  artwork: "http://wiki.dominionstrategy.com/images/f/f8/EnvoyArt.jpg",</v>
      </c>
    </row>
    <row r="1621" spans="1:3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    artwork.xlsx!$K$1&amp;": '" &amp; SUBSTITUTE(INDEX(artwork.xlsx!K:K,QUOTIENT(ROW(A1616)-1,3)+2),"'","\'") &amp; "'",
IF(MOD(ROW(A1616)-1,3)=2,"","")))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    artwork.xlsx!$K$1&amp;": '" &amp; SUBSTITUTE(INDEX(artwork.xlsx!K:K,QUOTIENT(ROW(A1617)-1,3)+2),"'","\'") &amp; "'",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    artwork.xlsx!$K$1&amp;": '" &amp; SUBSTITUTE(INDEX(artwork.xlsx!K:K,QUOTIENT(ROW(A1618)-1,3)+2),"'","\'") &amp; "'",
IF(MOD(ROW(A1618)-1,3)=2,"","")))</f>
        <v>id: "governor",  frenchName: "Gouverneur",  artwork: "http://wiki.dominionstrategy.com/images/e/e3/GovernorArt.jpg",</v>
      </c>
    </row>
    <row r="1624" spans="1:3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    artwork.xlsx!$K$1&amp;": '" &amp; SUBSTITUTE(INDEX(artwork.xlsx!K:K,QUOTIENT(ROW(A1619)-1,3)+2),"'","\'") &amp; "'",
IF(MOD(ROW(A1619)-1,3)=2,"","")))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    artwork.xlsx!$K$1&amp;": '" &amp; SUBSTITUTE(INDEX(artwork.xlsx!K:K,QUOTIENT(ROW(A1620)-1,3)+2),"'","\'") &amp; "'",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    artwork.xlsx!$K$1&amp;": '" &amp; SUBSTITUTE(INDEX(artwork.xlsx!K:K,QUOTIENT(ROW(A1621)-1,3)+2),"'","\'") &amp; "'",
IF(MOD(ROW(A1621)-1,3)=2,"","")))</f>
        <v>id: "prince",  frenchName: "Prince",  artwork: "http://wiki.dominionstrategy.com/images/c/ca/PrinceArt.jpg",</v>
      </c>
    </row>
    <row r="1627" spans="1:3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    artwork.xlsx!$K$1&amp;": '" &amp; SUBSTITUTE(INDEX(artwork.xlsx!K:K,QUOTIENT(ROW(A1622)-1,3)+2),"'","\'") &amp; "'",
IF(MOD(ROW(A1622)-1,3)=2,"","")))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    artwork.xlsx!$K$1&amp;": '" &amp; SUBSTITUTE(INDEX(artwork.xlsx!K:K,QUOTIENT(ROW(A1623)-1,3)+2),"'","\'") &amp; "'",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    artwork.xlsx!$K$1&amp;": '" &amp; SUBSTITUTE(INDEX(artwork.xlsx!K:K,QUOTIENT(ROW(A1624)-1,3)+2),"'","\'") &amp; "'",
IF(MOD(ROW(A1624)-1,3)=2,"","")))</f>
        <v>id: "walledvillage",  frenchName: "Ville fortifiée",  artwork: "http://wiki.dominionstrategy.com/images/e/ea/Walled_VillageArt.jpg",</v>
      </c>
    </row>
    <row r="1630" spans="1:3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    artwork.xlsx!$K$1&amp;": '" &amp; SUBSTITUTE(INDEX(artwork.xlsx!K:K,QUOTIENT(ROW(A1625)-1,3)+2),"'","\'") &amp; "'",
IF(MOD(ROW(A1625)-1,3)=2,"","")))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    artwork.xlsx!$K$1&amp;": '" &amp; SUBSTITUTE(INDEX(artwork.xlsx!K:K,QUOTIENT(ROW(A1626)-1,3)+2),"'","\'") &amp; "'",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    artwork.xlsx!$K$1&amp;": '" &amp; SUBSTITUTE(INDEX(artwork.xlsx!K:K,QUOTIENT(ROW(A1627)-1,3)+2),"'","\'") &amp; "'",
IF(MOD(ROW(A1627)-1,3)=2,"","")))</f>
        <v>id: "dismantle",  frenchName: "Démantelement",  artwork: "http://wiki.dominionstrategy.com/images/b/b3/DismantleArt.jpg",</v>
      </c>
    </row>
    <row r="1633" spans="1:22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    artwork.xlsx!$K$1&amp;": '" &amp; SUBSTITUTE(INDEX(artwork.xlsx!K:K,QUOTIENT(ROW(A1628)-1,3)+2),"'","\'") &amp; "'",
IF(MOD(ROW(A1628)-1,3)=2,"","")))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    artwork.xlsx!$K$1&amp;": '" &amp; SUBSTITUTE(INDEX(artwork.xlsx!K:K,QUOTIENT(ROW(A1629)-1,3)+2),"'","\'") &amp; "'",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    artwork.xlsx!$K$1&amp;": '" &amp; SUBSTITUTE(INDEX(artwork.xlsx!K:K,QUOTIENT(ROW(A1630)-1,3)+2),"'","\'") &amp; "'",
IF(MOD(ROW(A1630)-1,3)=2,"","")))</f>
        <v>id: "captain",  frenchName: "Capitaine",  artwork: "http://wiki.dominionstrategy.com/images/8/8e/CaptainArt.jpg",</v>
      </c>
    </row>
    <row r="1636" spans="1:22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    artwork.xlsx!$K$1&amp;": '" &amp; SUBSTITUTE(INDEX(artwork.xlsx!K:K,QUOTIENT(ROW(A1631)-1,3)+2),"'","\'") &amp; "'",
IF(MOD(ROW(A1631)-1,3)=2,"","")))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    artwork.xlsx!$K$1&amp;": '" &amp; SUBSTITUTE(INDEX(artwork.xlsx!K:K,QUOTIENT(ROW(A1632)-1,3)+2),"'","\'") &amp; "'",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    artwork.xlsx!$K$1&amp;": '" &amp; SUBSTITUTE(INDEX(artwork.xlsx!K:K,QUOTIENT(ROW(A1633)-1,3)+2),"'","\'") &amp; "'",
IF(MOD(ROW(A1633)-1,3)=2,"","")))</f>
        <v>id: "church",  frenchName: "Eglise",  artwork: "http://wiki.dominionstrategy.com/images/b/bf/ChurchArt.jpg",</v>
      </c>
    </row>
    <row r="1639" spans="1:22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    artwork.xlsx!$K$1&amp;": '" &amp; SUBSTITUTE(INDEX(artwork.xlsx!K:K,QUOTIENT(ROW(A1634)-1,3)+2),"'","\'") &amp; "'",
IF(MOD(ROW(A1634)-1,3)=2,"","")))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    artwork.xlsx!$K$1&amp;": '" &amp; SUBSTITUTE(INDEX(artwork.xlsx!K:K,QUOTIENT(ROW(A1635)-1,3)+2),"'","\'") &amp; "'",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    artwork.xlsx!$K$1&amp;": '" &amp; SUBSTITUTE(INDEX(artwork.xlsx!K:K,QUOTIENT(ROW(A1636)-1,3)+2),"'","\'") &amp; "'",
IF(MOD(ROW(A1636)-1,3)=2,"","")))</f>
        <v>id: "stash",  frenchName: "Planque",  artwork: "http://wiki.dominionstrategy.com/images/d/df/StashArt.jpg",</v>
      </c>
    </row>
    <row r="1642" spans="1:22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    artwork.xlsx!$K$1&amp;": '" &amp; SUBSTITUTE(INDEX(artwork.xlsx!K:K,QUOTIENT(ROW(A1637)-1,3)+2),"'","\'") &amp; "'",
IF(MOD(ROW(A1637)-1,3)=2,"","")))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    artwork.xlsx!$K$1&amp;": '" &amp; SUBSTITUTE(INDEX(artwork.xlsx!K:K,QUOTIENT(ROW(A1638)-1,3)+2),"'","\'") &amp; "'",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    artwork.xlsx!$K$1&amp;": '" &amp; SUBSTITUTE(INDEX(artwork.xlsx!K:K,QUOTIENT(ROW(A1639)-1,3)+2),"'","\'") &amp; "'",
IF(MOD(ROW(A1639)-1,3)=2,"","")))</f>
        <v>id: "marchland",  frenchName: "Confins",  artwork: "http://wiki.dominionstrategy.com/images/2/24/MarchlandArt.jpg",</v>
      </c>
    </row>
    <row r="1645" spans="1:22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    artwork.xlsx!$K$1&amp;": '" &amp; SUBSTITUTE(INDEX(artwork.xlsx!K:K,QUOTIENT(ROW(A1640)-1,3)+2),"'","\'") &amp; "'",
IF(MOD(ROW(A1640)-1,3)=2,"","")))</f>
        <v>text_html: ''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    artwork.xlsx!$K$1&amp;": '" &amp; SUBSTITUTE(INDEX(artwork.xlsx!K:K,QUOTIENT(ROW(A1641)-1,3)+2),"'","\'") &amp; "'",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    artwork.xlsx!$K$1&amp;": '" &amp; SUBSTITUTE(INDEX(artwork.xlsx!K:K,QUOTIENT(ROW(A1642)-1,3)+2),"'","\'") &amp; "'",
IF(MOD(ROW(A1642)-1,3)=2,"","")))</f>
        <v>id: "saunaavanto",  frenchName: "Sauna/Trou dans la glace",  artwork: "/img/artworks/saunaavantoArt.jpg",</v>
      </c>
      <c r="J1647" t="s">
        <v>2405</v>
      </c>
      <c r="K1647" t="s">
        <v>3102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    artwork.xlsx!$K$1&amp;": '" &amp; SUBSTITUTE(INDEX(artwork.xlsx!K:K,QUOTIENT(ROW(A1643)-1,3)+2),"'","\'") &amp; "'",
IF(MOD(ROW(A1643)-1,3)=2,"","")))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1648" t="s">
        <v>3103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    artwork.xlsx!$K$1&amp;": '" &amp; SUBSTITUTE(INDEX(artwork.xlsx!K:K,QUOTIENT(ROW(A1644)-1,3)+2),"'","\'") &amp; "'",
IF(MOD(ROW(A1644)-1,3)=2,"","")))</f>
        <v/>
      </c>
      <c r="J1649" t="s">
        <v>2824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/* landscape */</v>
      </c>
      <c r="B1650" t="str">
        <f t="shared" si="61"/>
        <v>{</v>
      </c>
      <c r="C1650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    artwork.xlsx!$K$1&amp;": '" &amp; SUBSTITUTE(INDEX(artwork.xlsx!K:K,QUOTIENT(ROW(A1645)-1,3)+2),"'","\'") &amp; "'",
IF(MOD(ROW(A1645)-1,3)=2,"","")))</f>
        <v>id: "summon",  frenchName: "Convocation",  artwork: "http://wiki.dominionstrategy.com/images/a/ad/SummonArt.jpg",</v>
      </c>
    </row>
    <row r="1651" spans="1:22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/* landscape */</v>
      </c>
      <c r="B1651" t="str">
        <f t="shared" si="61"/>
        <v/>
      </c>
      <c r="C1651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    artwork.xlsx!$K$1&amp;": '" &amp; SUBSTITUTE(INDEX(artwork.xlsx!K:K,QUOTIENT(ROW(A1646)-1,3)+2),"'","\'") &amp; "'",
IF(MOD(ROW(A1646)-1,3)=2,"","")))</f>
        <v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/* landscape */</v>
      </c>
      <c r="B1652" t="str">
        <f t="shared" si="61"/>
        <v>},</v>
      </c>
      <c r="C1652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    artwork.xlsx!$K$1&amp;": '" &amp; SUBSTITUTE(INDEX(artwork.xlsx!K:K,QUOTIENT(ROW(A1647)-1,3)+2),"'","\'") &amp; "'",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/* Ménagerie */  </v>
      </c>
      <c r="B1653" t="str">
        <f t="shared" si="61"/>
        <v>{</v>
      </c>
      <c r="C1653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    artwork.xlsx!$K$1&amp;": '" &amp; SUBSTITUTE(INDEX(artwork.xlsx!K:K,QUOTIENT(ROW(A1648)-1,3)+2),"'","\'") &amp; "'",
IF(MOD(ROW(A1648)-1,3)=2,"","")))</f>
        <v>id: "horse",  frenchName: "Cheval",  artwork: "http://wiki.dominionstrategy.com/images/4/41/HorseArt.jpg",</v>
      </c>
    </row>
    <row r="1654" spans="1:22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  </v>
      </c>
      <c r="B1654" t="str">
        <f t="shared" si="61"/>
        <v/>
      </c>
      <c r="C1654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    artwork.xlsx!$K$1&amp;": '" &amp; SUBSTITUTE(INDEX(artwork.xlsx!K:K,QUOTIENT(ROW(A1649)-1,3)+2),"'","\'") &amp; "'",
IF(MOD(ROW(A1649)-1,3)=2,"","")))</f>
        <v>text_html: 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  </v>
      </c>
      <c r="B1655" t="str">
        <f t="shared" si="61"/>
        <v>},</v>
      </c>
      <c r="C1655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    artwork.xlsx!$K$1&amp;": '" &amp; SUBSTITUTE(INDEX(artwork.xlsx!K:K,QUOTIENT(ROW(A1650)-1,3)+2),"'","\'") &amp; "'",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    </v>
      </c>
      <c r="B1656" t="str">
        <f t="shared" si="61"/>
        <v>{</v>
      </c>
      <c r="C1656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    artwork.xlsx!$K$1&amp;": '" &amp; SUBSTITUTE(INDEX(artwork.xlsx!K:K,QUOTIENT(ROW(A1651)-1,3)+2),"'","\'") &amp; "'",
IF(MOD(ROW(A1651)-1,3)=2,"","")))</f>
        <v>id: "blackcat",  frenchName: "Chat noir",  artwork: "http://wiki.dominionstrategy.com/images/1/15/Black_CatArt.jpg",</v>
      </c>
    </row>
    <row r="1657" spans="1:22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    artwork.xlsx!$K$1&amp;": '" &amp; SUBSTITUTE(INDEX(artwork.xlsx!K:K,QUOTIENT(ROW(A1652)-1,3)+2),"'","\'") &amp; "'",
IF(MOD(ROW(A1652)-1,3)=2,"","")))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    artwork.xlsx!$K$1&amp;": '" &amp; SUBSTITUTE(INDEX(artwork.xlsx!K:K,QUOTIENT(ROW(A1653)-1,3)+2),"'","\'") &amp; "'",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    artwork.xlsx!$K$1&amp;": '" &amp; SUBSTITUTE(INDEX(artwork.xlsx!K:K,QUOTIENT(ROW(A1654)-1,3)+2),"'","\'") &amp; "'",
IF(MOD(ROW(A1654)-1,3)=2,"","")))</f>
        <v>id: "sleigh",  frenchName: "Traîneau",  artwork: "http://wiki.dominionstrategy.com/images/d/dd/SleighArt.jpg",</v>
      </c>
    </row>
    <row r="1660" spans="1:22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    artwork.xlsx!$K$1&amp;": '" &amp; SUBSTITUTE(INDEX(artwork.xlsx!K:K,QUOTIENT(ROW(A1655)-1,3)+2),"'","\'") &amp; "'",
IF(MOD(ROW(A1655)-1,3)=2,"","")))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    artwork.xlsx!$K$1&amp;": '" &amp; SUBSTITUTE(INDEX(artwork.xlsx!K:K,QUOTIENT(ROW(A1656)-1,3)+2),"'","\'") &amp; "'",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    artwork.xlsx!$K$1&amp;": '" &amp; SUBSTITUTE(INDEX(artwork.xlsx!K:K,QUOTIENT(ROW(A1657)-1,3)+2),"'","\'") &amp; "'",
IF(MOD(ROW(A1657)-1,3)=2,"","")))</f>
        <v>id: "supplies",  frenchName: "Réserves",  artwork: "http://wiki.dominionstrategy.com/images/1/1b/SuppliesArt.jpg",</v>
      </c>
    </row>
    <row r="1663" spans="1:22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    artwork.xlsx!$K$1&amp;": '" &amp; SUBSTITUTE(INDEX(artwork.xlsx!K:K,QUOTIENT(ROW(A1658)-1,3)+2),"'","\'") &amp; "'",
IF(MOD(ROW(A1658)-1,3)=2,"","")))</f>
        <v>text_html: 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    artwork.xlsx!$K$1&amp;": '" &amp; SUBSTITUTE(INDEX(artwork.xlsx!K:K,QUOTIENT(ROW(A1659)-1,3)+2),"'","\'") &amp; "'",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    artwork.xlsx!$K$1&amp;": '" &amp; SUBSTITUTE(INDEX(artwork.xlsx!K:K,QUOTIENT(ROW(A1660)-1,3)+2),"'","\'") &amp; "'",
IF(MOD(ROW(A1660)-1,3)=2,"","")))</f>
        <v>id: "cameltrain",  frenchName: "Caravane de chameaux",  artwork: "http://wiki.dominionstrategy.com/images/4/4b/Camel_TrainArt.jpg",</v>
      </c>
    </row>
    <row r="1666" spans="1:3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    artwork.xlsx!$K$1&amp;": '" &amp; SUBSTITUTE(INDEX(artwork.xlsx!K:K,QUOTIENT(ROW(A1661)-1,3)+2),"'","\'") &amp; "'",
IF(MOD(ROW(A1661)-1,3)=2,"","")))</f>
        <v>text_html: 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    artwork.xlsx!$K$1&amp;": '" &amp; SUBSTITUTE(INDEX(artwork.xlsx!K:K,QUOTIENT(ROW(A1662)-1,3)+2),"'","\'") &amp; "'",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    artwork.xlsx!$K$1&amp;": '" &amp; SUBSTITUTE(INDEX(artwork.xlsx!K:K,QUOTIENT(ROW(A1663)-1,3)+2),"'","\'") &amp; "'",
IF(MOD(ROW(A1663)-1,3)=2,"","")))</f>
        <v>id: "goatherd",  frenchName: "Chevrière",  artwork: "http://wiki.dominionstrategy.com/images/0/0e/GoatherdArt.jpg",</v>
      </c>
    </row>
    <row r="1669" spans="1:3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    artwork.xlsx!$K$1&amp;": '" &amp; SUBSTITUTE(INDEX(artwork.xlsx!K:K,QUOTIENT(ROW(A1664)-1,3)+2),"'","\'") &amp; "'",
IF(MOD(ROW(A1664)-1,3)=2,"","")))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    artwork.xlsx!$K$1&amp;": '" &amp; SUBSTITUTE(INDEX(artwork.xlsx!K:K,QUOTIENT(ROW(A1665)-1,3)+2),"'","\'") &amp; "'",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    artwork.xlsx!$K$1&amp;": '" &amp; SUBSTITUTE(INDEX(artwork.xlsx!K:K,QUOTIENT(ROW(A1666)-1,3)+2),"'","\'") &amp; "'",
IF(MOD(ROW(A1666)-1,3)=2,"","")))</f>
        <v>id: "scrap",  frenchName: "Ferraille",  artwork: "http://wiki.dominionstrategy.com/images/0/01/ScrapArt.jpg",</v>
      </c>
    </row>
    <row r="1672" spans="1:3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    artwork.xlsx!$K$1&amp;": '" &amp; SUBSTITUTE(INDEX(artwork.xlsx!K:K,QUOTIENT(ROW(A1667)-1,3)+2),"'","\'") &amp; "'",
IF(MOD(ROW(A1667)-1,3)=2,"","")))</f>
        <v>text_html: 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    artwork.xlsx!$K$1&amp;": '" &amp; SUBSTITUTE(INDEX(artwork.xlsx!K:K,QUOTIENT(ROW(A1668)-1,3)+2),"'","\'") &amp; "'",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    artwork.xlsx!$K$1&amp;": '" &amp; SUBSTITUTE(INDEX(artwork.xlsx!K:K,QUOTIENT(ROW(A1669)-1,3)+2),"'","\'") &amp; "'",
IF(MOD(ROW(A1669)-1,3)=2,"","")))</f>
        <v>id: "sheepdog",  frenchName: "Chien de berger",  artwork: "http://wiki.dominionstrategy.com/images/0/0f/SheepdogArt.jpg",</v>
      </c>
    </row>
    <row r="1675" spans="1:3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    artwork.xlsx!$K$1&amp;": '" &amp; SUBSTITUTE(INDEX(artwork.xlsx!K:K,QUOTIENT(ROW(A1670)-1,3)+2),"'","\'") &amp; "'",
IF(MOD(ROW(A1670)-1,3)=2,"","")))</f>
        <v>text_html: 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    artwork.xlsx!$K$1&amp;": '" &amp; SUBSTITUTE(INDEX(artwork.xlsx!K:K,QUOTIENT(ROW(A1671)-1,3)+2),"'","\'") &amp; "'",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    artwork.xlsx!$K$1&amp;": '" &amp; SUBSTITUTE(INDEX(artwork.xlsx!K:K,QUOTIENT(ROW(A1672)-1,3)+2),"'","\'") &amp; "'",
IF(MOD(ROW(A1672)-1,3)=2,"","")))</f>
        <v>id: "snowyvillage",  frenchName: "Village enneigé",  artwork: "http://wiki.dominionstrategy.com/images/d/d0/Snowy_VillageArt.jpg",</v>
      </c>
    </row>
    <row r="1678" spans="1:3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    artwork.xlsx!$K$1&amp;": '" &amp; SUBSTITUTE(INDEX(artwork.xlsx!K:K,QUOTIENT(ROW(A1673)-1,3)+2),"'","\'") &amp; "'",
IF(MOD(ROW(A1673)-1,3)=2,"","")))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    artwork.xlsx!$K$1&amp;": '" &amp; SUBSTITUTE(INDEX(artwork.xlsx!K:K,QUOTIENT(ROW(A1674)-1,3)+2),"'","\'") &amp; "'",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    artwork.xlsx!$K$1&amp;": '" &amp; SUBSTITUTE(INDEX(artwork.xlsx!K:K,QUOTIENT(ROW(A1675)-1,3)+2),"'","\'") &amp; "'",
IF(MOD(ROW(A1675)-1,3)=2,"","")))</f>
        <v>id: "stockpile",  frenchName: "Stocks",  artwork: "http://wiki.dominionstrategy.com/images/4/4c/StockpileArt.jpg",</v>
      </c>
    </row>
    <row r="1681" spans="1:3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    artwork.xlsx!$K$1&amp;": '" &amp; SUBSTITUTE(INDEX(artwork.xlsx!K:K,QUOTIENT(ROW(A1676)-1,3)+2),"'","\'") &amp; "'",
IF(MOD(ROW(A1676)-1,3)=2,"","")))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    artwork.xlsx!$K$1&amp;": '" &amp; SUBSTITUTE(INDEX(artwork.xlsx!K:K,QUOTIENT(ROW(A1677)-1,3)+2),"'","\'") &amp; "'",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    artwork.xlsx!$K$1&amp;": '" &amp; SUBSTITUTE(INDEX(artwork.xlsx!K:K,QUOTIENT(ROW(A1678)-1,3)+2),"'","\'") &amp; "'",
IF(MOD(ROW(A1678)-1,3)=2,"","")))</f>
        <v>id: "bountyhunter",  frenchName: "Chasseur de prime",  artwork: "http://wiki.dominionstrategy.com/images/f/f3/Bounty_HunterArt.jpg",</v>
      </c>
    </row>
    <row r="1684" spans="1:3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    artwork.xlsx!$K$1&amp;": '" &amp; SUBSTITUTE(INDEX(artwork.xlsx!K:K,QUOTIENT(ROW(A1679)-1,3)+2),"'","\'") &amp; "'",
IF(MOD(ROW(A1679)-1,3)=2,"","")))</f>
        <v>text_html: 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    artwork.xlsx!$K$1&amp;": '" &amp; SUBSTITUTE(INDEX(artwork.xlsx!K:K,QUOTIENT(ROW(A1680)-1,3)+2),"'","\'") &amp; "'",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    artwork.xlsx!$K$1&amp;": '" &amp; SUBSTITUTE(INDEX(artwork.xlsx!K:K,QUOTIENT(ROW(A1681)-1,3)+2),"'","\'") &amp; "'",
IF(MOD(ROW(A1681)-1,3)=2,"","")))</f>
        <v>id: "cardinal",  frenchName: "Cardinal",  artwork: "http://wiki.dominionstrategy.com/images/0/0f/CardinalArt.jpg",</v>
      </c>
    </row>
    <row r="1687" spans="1:3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    artwork.xlsx!$K$1&amp;": '" &amp; SUBSTITUTE(INDEX(artwork.xlsx!K:K,QUOTIENT(ROW(A1682)-1,3)+2),"'","\'") &amp; "'",
IF(MOD(ROW(A1682)-1,3)=2,"","")))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    artwork.xlsx!$K$1&amp;": '" &amp; SUBSTITUTE(INDEX(artwork.xlsx!K:K,QUOTIENT(ROW(A1683)-1,3)+2),"'","\'") &amp; "'",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    artwork.xlsx!$K$1&amp;": '" &amp; SUBSTITUTE(INDEX(artwork.xlsx!K:K,QUOTIENT(ROW(A1684)-1,3)+2),"'","\'") &amp; "'",
IF(MOD(ROW(A1684)-1,3)=2,"","")))</f>
        <v>id: "cavalry",  frenchName: "Cavalière",  artwork: "http://wiki.dominionstrategy.commmmmmmmmmmmmmmmm",</v>
      </c>
    </row>
    <row r="1690" spans="1:3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    artwork.xlsx!$K$1&amp;": '" &amp; SUBSTITUTE(INDEX(artwork.xlsx!K:K,QUOTIENT(ROW(A1685)-1,3)+2),"'","\'") &amp; "'",
IF(MOD(ROW(A1685)-1,3)=2,"","")))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    artwork.xlsx!$K$1&amp;": '" &amp; SUBSTITUTE(INDEX(artwork.xlsx!K:K,QUOTIENT(ROW(A1686)-1,3)+2),"'","\'") &amp; "'",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    artwork.xlsx!$K$1&amp;": '" &amp; SUBSTITUTE(INDEX(artwork.xlsx!K:K,QUOTIENT(ROW(A1687)-1,3)+2),"'","\'") &amp; "'",
IF(MOD(ROW(A1687)-1,3)=2,"","")))</f>
        <v>id: "groom",  frenchName: "Palefrenier",  artwork: "http://wiki.dominionstrategy.com/images/2/22/GroomArt.jpg",</v>
      </c>
    </row>
    <row r="1693" spans="1:3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    artwork.xlsx!$K$1&amp;": '" &amp; SUBSTITUTE(INDEX(artwork.xlsx!K:K,QUOTIENT(ROW(A1688)-1,3)+2),"'","\'") &amp; "'",
IF(MOD(ROW(A1688)-1,3)=2,"","")))</f>
        <v>text_html: 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    artwork.xlsx!$K$1&amp;": '" &amp; SUBSTITUTE(INDEX(artwork.xlsx!K:K,QUOTIENT(ROW(A1689)-1,3)+2),"'","\'") &amp; "'",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    artwork.xlsx!$K$1&amp;": '" &amp; SUBSTITUTE(INDEX(artwork.xlsx!K:K,QUOTIENT(ROW(A1690)-1,3)+2),"'","\'") &amp; "'",
IF(MOD(ROW(A1690)-1,3)=2,"","")))</f>
        <v>id: "hostelry",  frenchName: "Hôtel",  artwork: "http://wiki.dominionstrategy.com/images/e/ea/HostelryArt.jpg",</v>
      </c>
    </row>
    <row r="1696" spans="1:3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    artwork.xlsx!$K$1&amp;": '" &amp; SUBSTITUTE(INDEX(artwork.xlsx!K:K,QUOTIENT(ROW(A1691)-1,3)+2),"'","\'") &amp; "'",
IF(MOD(ROW(A1691)-1,3)=2,"","")))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    artwork.xlsx!$K$1&amp;": '" &amp; SUBSTITUTE(INDEX(artwork.xlsx!K:K,QUOTIENT(ROW(A1692)-1,3)+2),"'","\'") &amp; "'",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    artwork.xlsx!$K$1&amp;": '" &amp; SUBSTITUTE(INDEX(artwork.xlsx!K:K,QUOTIENT(ROW(A1693)-1,3)+2),"'","\'") &amp; "'",
IF(MOD(ROW(A1693)-1,3)=2,"","")))</f>
        <v>id: "villagegreen",  frenchName: "Espace vert",  artwork: "http://wiki.dominionstrategy.com/images/0/01/Village_GreenArt.jpg",</v>
      </c>
    </row>
    <row r="1699" spans="1:3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    artwork.xlsx!$K$1&amp;": '" &amp; SUBSTITUTE(INDEX(artwork.xlsx!K:K,QUOTIENT(ROW(A1694)-1,3)+2),"'","\'") &amp; "'",
IF(MOD(ROW(A1694)-1,3)=2,"","")))</f>
        <v>text_html: 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    artwork.xlsx!$K$1&amp;": '" &amp; SUBSTITUTE(INDEX(artwork.xlsx!K:K,QUOTIENT(ROW(A1695)-1,3)+2),"'","\'") &amp; "'",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    artwork.xlsx!$K$1&amp;": '" &amp; SUBSTITUTE(INDEX(artwork.xlsx!K:K,QUOTIENT(ROW(A1696)-1,3)+2),"'","\'") &amp; "'",
IF(MOD(ROW(A1696)-1,3)=2,"","")))</f>
        <v>id: "barge",  frenchName: "Chaland",  artwork: "http://wiki.dominionstrategy.com/images/f/fd/BargeArt.jpg",</v>
      </c>
    </row>
    <row r="1702" spans="1:3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    artwork.xlsx!$K$1&amp;": '" &amp; SUBSTITUTE(INDEX(artwork.xlsx!K:K,QUOTIENT(ROW(A1697)-1,3)+2),"'","\'") &amp; "'",
IF(MOD(ROW(A1697)-1,3)=2,"","")))</f>
        <v>text_html: 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    artwork.xlsx!$K$1&amp;": '" &amp; SUBSTITUTE(INDEX(artwork.xlsx!K:K,QUOTIENT(ROW(A1698)-1,3)+2),"'","\'") &amp; "'",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    artwork.xlsx!$K$1&amp;": '" &amp; SUBSTITUTE(INDEX(artwork.xlsx!K:K,QUOTIENT(ROW(A1699)-1,3)+2),"'","\'") &amp; "'",
IF(MOD(ROW(A1699)-1,3)=2,"","")))</f>
        <v>id: "coven",  frenchName: "Clan de sorciers",  artwork: "http://wiki.dominionstrategy.com/images/c/cd/CovenArt.jpg",</v>
      </c>
    </row>
    <row r="1705" spans="1:3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    artwork.xlsx!$K$1&amp;": '" &amp; SUBSTITUTE(INDEX(artwork.xlsx!K:K,QUOTIENT(ROW(A1700)-1,3)+2),"'","\'") &amp; "'",
IF(MOD(ROW(A1700)-1,3)=2,"","")))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    artwork.xlsx!$K$1&amp;": '" &amp; SUBSTITUTE(INDEX(artwork.xlsx!K:K,QUOTIENT(ROW(A1701)-1,3)+2),"'","\'") &amp; "'",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    artwork.xlsx!$K$1&amp;": '" &amp; SUBSTITUTE(INDEX(artwork.xlsx!K:K,QUOTIENT(ROW(A1702)-1,3)+2),"'","\'") &amp; "'",
IF(MOD(ROW(A1702)-1,3)=2,"","")))</f>
        <v>id: "displace",  frenchName: "Déplacement",  artwork: "http://wiki.dominionstrategy.com/images/6/6e/DisplaceArt.jpg",</v>
      </c>
    </row>
    <row r="1708" spans="1:3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    artwork.xlsx!$K$1&amp;": '" &amp; SUBSTITUTE(INDEX(artwork.xlsx!K:K,QUOTIENT(ROW(A1703)-1,3)+2),"'","\'") &amp; "'",
IF(MOD(ROW(A1703)-1,3)=2,"","")))</f>
        <v>text_html: 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    artwork.xlsx!$K$1&amp;": '" &amp; SUBSTITUTE(INDEX(artwork.xlsx!K:K,QUOTIENT(ROW(A1704)-1,3)+2),"'","\'") &amp; "'",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    artwork.xlsx!$K$1&amp;": '" &amp; SUBSTITUTE(INDEX(artwork.xlsx!K:K,QUOTIENT(ROW(A1705)-1,3)+2),"'","\'") &amp; "'",
IF(MOD(ROW(A1705)-1,3)=2,"","")))</f>
        <v>id: "falconer",  frenchName: "Fauconnière",  artwork: "http://wiki.dominionstrategy.com/images/6/6a/FalconerArt.jpg",</v>
      </c>
    </row>
    <row r="1711" spans="1:3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    artwork.xlsx!$K$1&amp;": '" &amp; SUBSTITUTE(INDEX(artwork.xlsx!K:K,QUOTIENT(ROW(A1706)-1,3)+2),"'","\'") &amp; "'",
IF(MOD(ROW(A1706)-1,3)=2,"","")))</f>
        <v>text_html: 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    artwork.xlsx!$K$1&amp;": '" &amp; SUBSTITUTE(INDEX(artwork.xlsx!K:K,QUOTIENT(ROW(A1707)-1,3)+2),"'","\'") &amp; "'",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    artwork.xlsx!$K$1&amp;": '" &amp; SUBSTITUTE(INDEX(artwork.xlsx!K:K,QUOTIENT(ROW(A1708)-1,3)+2),"'","\'") &amp; "'",
IF(MOD(ROW(A1708)-1,3)=2,"","")))</f>
        <v>id: "fisherman",  frenchName: "Pêcheur",  artwork: "http://wiki.dominionstrategy.com/images/5/51/FishermanArt.jpg",</v>
      </c>
    </row>
    <row r="1714" spans="1:3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    artwork.xlsx!$K$1&amp;": '" &amp; SUBSTITUTE(INDEX(artwork.xlsx!K:K,QUOTIENT(ROW(A1709)-1,3)+2),"'","\'") &amp; "'",
IF(MOD(ROW(A1709)-1,3)=2,"","")))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    artwork.xlsx!$K$1&amp;": '" &amp; SUBSTITUTE(INDEX(artwork.xlsx!K:K,QUOTIENT(ROW(A1710)-1,3)+2),"'","\'") &amp; "'",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    artwork.xlsx!$K$1&amp;": '" &amp; SUBSTITUTE(INDEX(artwork.xlsx!K:K,QUOTIENT(ROW(A1711)-1,3)+2),"'","\'") &amp; "'",
IF(MOD(ROW(A1711)-1,3)=2,"","")))</f>
        <v>id: "gatekeeper",  frenchName: "Garde",  artwork: "http://wiki.dominionstrategy.com/images/0/07/GatekeeperArt.jpg",</v>
      </c>
    </row>
    <row r="1717" spans="1:3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    artwork.xlsx!$K$1&amp;": '" &amp; SUBSTITUTE(INDEX(artwork.xlsx!K:K,QUOTIENT(ROW(A1712)-1,3)+2),"'","\'") &amp; "'",
IF(MOD(ROW(A1712)-1,3)=2,"","")))</f>
        <v>text_html: 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    artwork.xlsx!$K$1&amp;": '" &amp; SUBSTITUTE(INDEX(artwork.xlsx!K:K,QUOTIENT(ROW(A1713)-1,3)+2),"'","\'") &amp; "'",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    artwork.xlsx!$K$1&amp;": '" &amp; SUBSTITUTE(INDEX(artwork.xlsx!K:K,QUOTIENT(ROW(A1714)-1,3)+2),"'","\'") &amp; "'",
IF(MOD(ROW(A1714)-1,3)=2,"","")))</f>
        <v>id: "huntinglodge",  frenchName: "Pavillon de chasse",  artwork: "http://wiki.dominionstrategy.com/images/c/c3/Hunting_LodgeArt.jpg",</v>
      </c>
    </row>
    <row r="1720" spans="1:3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    artwork.xlsx!$K$1&amp;": '" &amp; SUBSTITUTE(INDEX(artwork.xlsx!K:K,QUOTIENT(ROW(A1715)-1,3)+2),"'","\'") &amp; "'",
IF(MOD(ROW(A1715)-1,3)=2,"","")))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    artwork.xlsx!$K$1&amp;": '" &amp; SUBSTITUTE(INDEX(artwork.xlsx!K:K,QUOTIENT(ROW(A1716)-1,3)+2),"'","\'") &amp; "'",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    artwork.xlsx!$K$1&amp;": '" &amp; SUBSTITUTE(INDEX(artwork.xlsx!K:K,QUOTIENT(ROW(A1717)-1,3)+2),"'","\'") &amp; "'",
IF(MOD(ROW(A1717)-1,3)=2,"","")))</f>
        <v>id: "kiln",  frenchName: "Four",  artwork: "http://wiki.dominionstrategy.com/images/0/06/KilnArt.jpg",</v>
      </c>
    </row>
    <row r="1723" spans="1:3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    artwork.xlsx!$K$1&amp;": '" &amp; SUBSTITUTE(INDEX(artwork.xlsx!K:K,QUOTIENT(ROW(A1718)-1,3)+2),"'","\'") &amp; "'",
IF(MOD(ROW(A1718)-1,3)=2,"","")))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    artwork.xlsx!$K$1&amp;": '" &amp; SUBSTITUTE(INDEX(artwork.xlsx!K:K,QUOTIENT(ROW(A1719)-1,3)+2),"'","\'") &amp; "'",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    artwork.xlsx!$K$1&amp;": '" &amp; SUBSTITUTE(INDEX(artwork.xlsx!K:K,QUOTIENT(ROW(A1720)-1,3)+2),"'","\'") &amp; "'",
IF(MOD(ROW(A1720)-1,3)=2,"","")))</f>
        <v>id: "livery",  frenchName: "Pension",  artwork: "http://wiki.dominionstrategy.com/images/8/8e/LiveryArt.jpg",</v>
      </c>
    </row>
    <row r="1726" spans="1:3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    artwork.xlsx!$K$1&amp;": '" &amp; SUBSTITUTE(INDEX(artwork.xlsx!K:K,QUOTIENT(ROW(A1721)-1,3)+2),"'","\'") &amp; "'",
IF(MOD(ROW(A1721)-1,3)=2,"","")))</f>
        <v>text_html: 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    artwork.xlsx!$K$1&amp;": '" &amp; SUBSTITUTE(INDEX(artwork.xlsx!K:K,QUOTIENT(ROW(A1722)-1,3)+2),"'","\'") &amp; "'",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    artwork.xlsx!$K$1&amp;": '" &amp; SUBSTITUTE(INDEX(artwork.xlsx!K:K,QUOTIENT(ROW(A1723)-1,3)+2),"'","\'") &amp; "'",
IF(MOD(ROW(A1723)-1,3)=2,"","")))</f>
        <v>id: "mastermind",  frenchName: "Génie",  artwork: "http://wiki.dominionstrategy.com/images/0/03/MastermindArt.jpg",</v>
      </c>
    </row>
    <row r="1729" spans="1:22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    artwork.xlsx!$K$1&amp;": '" &amp; SUBSTITUTE(INDEX(artwork.xlsx!K:K,QUOTIENT(ROW(A1724)-1,3)+2),"'","\'") &amp; "'",
IF(MOD(ROW(A1724)-1,3)=2,"","")))</f>
        <v>text_html: 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    artwork.xlsx!$K$1&amp;": '" &amp; SUBSTITUTE(INDEX(artwork.xlsx!K:K,QUOTIENT(ROW(A1725)-1,3)+2),"'","\'") &amp; "'",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    artwork.xlsx!$K$1&amp;": '" &amp; SUBSTITUTE(INDEX(artwork.xlsx!K:K,QUOTIENT(ROW(A1726)-1,3)+2),"'","\'") &amp; "'",
IF(MOD(ROW(A1726)-1,3)=2,"","")))</f>
        <v>id: "paddock",  frenchName: "Enclos",  artwork: "http://wiki.dominionstrategy.com/images/b/be/PaddockArt.jpg",</v>
      </c>
    </row>
    <row r="1732" spans="1:22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    artwork.xlsx!$K$1&amp;": '" &amp; SUBSTITUTE(INDEX(artwork.xlsx!K:K,QUOTIENT(ROW(A1727)-1,3)+2),"'","\'") &amp; "'",
IF(MOD(ROW(A1727)-1,3)=2,"","")))</f>
        <v>text_html: 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    artwork.xlsx!$K$1&amp;": '" &amp; SUBSTITUTE(INDEX(artwork.xlsx!K:K,QUOTIENT(ROW(A1728)-1,3)+2),"'","\'") &amp; "'",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    artwork.xlsx!$K$1&amp;": '" &amp; SUBSTITUTE(INDEX(artwork.xlsx!K:K,QUOTIENT(ROW(A1729)-1,3)+2),"'","\'") &amp; "'",
IF(MOD(ROW(A1729)-1,3)=2,"","")))</f>
        <v>id: "sanctuary",  frenchName: "Sanctuaire",  artwork: "http://wiki.dominionstrategy.com/images/a/a9/SanctuaryArt.jpg",</v>
      </c>
    </row>
    <row r="1735" spans="1:22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    artwork.xlsx!$K$1&amp;": '" &amp; SUBSTITUTE(INDEX(artwork.xlsx!K:K,QUOTIENT(ROW(A1730)-1,3)+2),"'","\'") &amp; "'",
IF(MOD(ROW(A1730)-1,3)=2,"","")))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    artwork.xlsx!$K$1&amp;": '" &amp; SUBSTITUTE(INDEX(artwork.xlsx!K:K,QUOTIENT(ROW(A1731)-1,3)+2),"'","\'") &amp; "'",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    artwork.xlsx!$K$1&amp;": '" &amp; SUBSTITUTE(INDEX(artwork.xlsx!K:K,QUOTIENT(ROW(A1732)-1,3)+2),"'","\'") &amp; "'",
IF(MOD(ROW(A1732)-1,3)=2,"","")))</f>
        <v>id: "destrier",  frenchName: "Destrier",  artwork: "http://wiki.dominionstrategy.com/images/7/75/DestrierArt.jpg",</v>
      </c>
    </row>
    <row r="1738" spans="1:22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    artwork.xlsx!$K$1&amp;": '" &amp; SUBSTITUTE(INDEX(artwork.xlsx!K:K,QUOTIENT(ROW(A1733)-1,3)+2),"'","\'") &amp; "'",
IF(MOD(ROW(A1733)-1,3)=2,"","")))</f>
        <v>text_html: 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    artwork.xlsx!$K$1&amp;": '" &amp; SUBSTITUTE(INDEX(artwork.xlsx!K:K,QUOTIENT(ROW(A1734)-1,3)+2),"'","\'") &amp; "'",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    artwork.xlsx!$K$1&amp;": '" &amp; SUBSTITUTE(INDEX(artwork.xlsx!K:K,QUOTIENT(ROW(A1735)-1,3)+2),"'","\'") &amp; "'",
IF(MOD(ROW(A1735)-1,3)=2,"","")))</f>
        <v>id: "wayfarer",  frenchName: "Voyageuse",  artwork: "http://wiki.dominionstrategy.com/images/3/30/WayfarerArt.jpg",</v>
      </c>
    </row>
    <row r="1741" spans="1:22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    artwork.xlsx!$K$1&amp;": '" &amp; SUBSTITUTE(INDEX(artwork.xlsx!K:K,QUOTIENT(ROW(A1736)-1,3)+2),"'","\'") &amp; "'",
IF(MOD(ROW(A1736)-1,3)=2,"","")))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    artwork.xlsx!$K$1&amp;": '" &amp; SUBSTITUTE(INDEX(artwork.xlsx!K:K,QUOTIENT(ROW(A1737)-1,3)+2),"'","\'") &amp; "'",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    artwork.xlsx!$K$1&amp;": '" &amp; SUBSTITUTE(INDEX(artwork.xlsx!K:K,QUOTIENT(ROW(A1738)-1,3)+2),"'","\'") &amp; "'",
IF(MOD(ROW(A1738)-1,3)=2,"","")))</f>
        <v>id: "animalfair",  frenchName: "Foire aux bestiaux",  artwork: "http://wiki.dominionstrategy.com/images/1/1e/Animal_FairArt.jpg",</v>
      </c>
      <c r="J1743" t="s">
        <v>2405</v>
      </c>
      <c r="K1743" t="s">
        <v>3105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    artwork.xlsx!$K$1&amp;": '" &amp; SUBSTITUTE(INDEX(artwork.xlsx!K:K,QUOTIENT(ROW(A1739)-1,3)+2),"'","\'") &amp; "'",
IF(MOD(ROW(A1739)-1,3)=2,"","")))</f>
        <v>text_html: 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1744" t="s">
        <v>3106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    artwork.xlsx!$K$1&amp;": '" &amp; SUBSTITUTE(INDEX(artwork.xlsx!K:K,QUOTIENT(ROW(A1740)-1,3)+2),"'","\'") &amp; "'",
IF(MOD(ROW(A1740)-1,3)=2,"","")))</f>
        <v/>
      </c>
      <c r="J1745" t="s">
        <v>2824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/* landscape */</v>
      </c>
      <c r="B1746" t="str">
        <f t="shared" si="66"/>
        <v>{</v>
      </c>
      <c r="C1746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    artwork.xlsx!$K$1&amp;": '" &amp; SUBSTITUTE(INDEX(artwork.xlsx!K:K,QUOTIENT(ROW(A1741)-1,3)+2),"'","\'") &amp; "'",
IF(MOD(ROW(A1741)-1,3)=2,"","")))</f>
        <v>id: "wayofthebutterfly",  frenchName: "Voie du papillon",  artwork: "http://wiki.dominionstrategy.com/images/3/36/Way_of_the_ButterflyArt.jpg",</v>
      </c>
      <c r="J1746" t="s">
        <v>2405</v>
      </c>
      <c r="K1746" t="s">
        <v>3107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/* landscape */</v>
      </c>
      <c r="B1747" t="str">
        <f t="shared" si="66"/>
        <v/>
      </c>
      <c r="C1747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    artwork.xlsx!$K$1&amp;": '" &amp; SUBSTITUTE(INDEX(artwork.xlsx!K:K,QUOTIENT(ROW(A1742)-1,3)+2),"'","\'") &amp; "'",
IF(MOD(ROW(A1742)-1,3)=2,"","")))</f>
        <v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v>
      </c>
      <c r="K1747" t="s">
        <v>3108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/* landscape */</v>
      </c>
      <c r="B1748" t="str">
        <f t="shared" si="66"/>
        <v>},</v>
      </c>
      <c r="C1748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    artwork.xlsx!$K$1&amp;": '" &amp; SUBSTITUTE(INDEX(artwork.xlsx!K:K,QUOTIENT(ROW(A1743)-1,3)+2),"'","\'") &amp; "'",
IF(MOD(ROW(A1743)-1,3)=2,"","")))</f>
        <v/>
      </c>
      <c r="J1748" t="s">
        <v>2824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    artwork.xlsx!$K$1&amp;": '" &amp; SUBSTITUTE(INDEX(artwork.xlsx!K:K,QUOTIENT(ROW(A1744)-1,3)+2),"'","\'") &amp; "'",
IF(MOD(ROW(A1744)-1,3)=2,"","")))</f>
        <v>id: "wayofthecamel",  frenchName: "Voie du chameau",  artwork: "http://wiki.dominionstrategy.com/images/0/03/Way_of_the_CamelArt.jpg",</v>
      </c>
      <c r="J1749" t="s">
        <v>2405</v>
      </c>
      <c r="K1749" t="s">
        <v>3109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    artwork.xlsx!$K$1&amp;": '" &amp; SUBSTITUTE(INDEX(artwork.xlsx!K:K,QUOTIENT(ROW(A1745)-1,3)+2),"'","\'") &amp; "'",
IF(MOD(ROW(A1745)-1,3)=2,"","")))</f>
        <v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v>
      </c>
      <c r="K1750" t="s">
        <v>3110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    artwork.xlsx!$K$1&amp;": '" &amp; SUBSTITUTE(INDEX(artwork.xlsx!K:K,QUOTIENT(ROW(A1746)-1,3)+2),"'","\'") &amp; "'",
IF(MOD(ROW(A1746)-1,3)=2,"","")))</f>
        <v/>
      </c>
      <c r="J1751" t="s">
        <v>2824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    artwork.xlsx!$K$1&amp;": '" &amp; SUBSTITUTE(INDEX(artwork.xlsx!K:K,QUOTIENT(ROW(A1747)-1,3)+2),"'","\'") &amp; "'",
IF(MOD(ROW(A1747)-1,3)=2,"","")))</f>
        <v>id: "wayofthechameleon",  frenchName: "Voie du caméléon",  artwork: "http://wiki.dominionstrategy.com/images/7/7b/Way_of_the_ChameleonArt.jpg",</v>
      </c>
      <c r="J1752" t="s">
        <v>2405</v>
      </c>
      <c r="K1752" t="s">
        <v>3111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    artwork.xlsx!$K$1&amp;": '" &amp; SUBSTITUTE(INDEX(artwork.xlsx!K:K,QUOTIENT(ROW(A1748)-1,3)+2),"'","\'") &amp; "'",
IF(MOD(ROW(A1748)-1,3)=2,"","")))</f>
        <v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v>
      </c>
      <c r="K1753" t="s">
        <v>3112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    artwork.xlsx!$K$1&amp;": '" &amp; SUBSTITUTE(INDEX(artwork.xlsx!K:K,QUOTIENT(ROW(A1749)-1,3)+2),"'","\'") &amp; "'",
IF(MOD(ROW(A1749)-1,3)=2,"","")))</f>
        <v/>
      </c>
      <c r="J1754" t="s">
        <v>2824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    artwork.xlsx!$K$1&amp;": '" &amp; SUBSTITUTE(INDEX(artwork.xlsx!K:K,QUOTIENT(ROW(A1750)-1,3)+2),"'","\'") &amp; "'",
IF(MOD(ROW(A1750)-1,3)=2,"","")))</f>
        <v>id: "wayofthefrog",  frenchName: "Voie de la grenouille",  artwork: "http://wiki.dominionstrategy.com/images/c/c7/Way_of_the_FrogArt.jpg",</v>
      </c>
      <c r="J1755" t="s">
        <v>2405</v>
      </c>
      <c r="K1755" t="s">
        <v>3113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    artwork.xlsx!$K$1&amp;": '" &amp; SUBSTITUTE(INDEX(artwork.xlsx!K:K,QUOTIENT(ROW(A1751)-1,3)+2),"'","\'") &amp; "'",
IF(MOD(ROW(A1751)-1,3)=2,"","")))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v>
      </c>
      <c r="K1756" t="s">
        <v>3114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    artwork.xlsx!$K$1&amp;": '" &amp; SUBSTITUTE(INDEX(artwork.xlsx!K:K,QUOTIENT(ROW(A1752)-1,3)+2),"'","\'") &amp; "'",
IF(MOD(ROW(A1752)-1,3)=2,"","")))</f>
        <v/>
      </c>
      <c r="J1757" t="s">
        <v>2824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    artwork.xlsx!$K$1&amp;": '" &amp; SUBSTITUTE(INDEX(artwork.xlsx!K:K,QUOTIENT(ROW(A1753)-1,3)+2),"'","\'") &amp; "'",
IF(MOD(ROW(A1753)-1,3)=2,"","")))</f>
        <v>id: "wayofthegoat",  frenchName: "Voie de la chèvre",  artwork: "http://wiki.dominionstrategy.com/images/8/8d/Way_of_the_GoatArt.jpg",</v>
      </c>
      <c r="J1758" t="s">
        <v>2405</v>
      </c>
      <c r="K1758" t="s">
        <v>3115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    artwork.xlsx!$K$1&amp;": '" &amp; SUBSTITUTE(INDEX(artwork.xlsx!K:K,QUOTIENT(ROW(A1754)-1,3)+2),"'","\'") &amp; "'",
IF(MOD(ROW(A1754)-1,3)=2,"","")))</f>
        <v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v>
      </c>
      <c r="K1759" t="s">
        <v>3116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    artwork.xlsx!$K$1&amp;": '" &amp; SUBSTITUTE(INDEX(artwork.xlsx!K:K,QUOTIENT(ROW(A1755)-1,3)+2),"'","\'") &amp; "'",
IF(MOD(ROW(A1755)-1,3)=2,"","")))</f>
        <v/>
      </c>
      <c r="J1760" t="s">
        <v>2824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    artwork.xlsx!$K$1&amp;": '" &amp; SUBSTITUTE(INDEX(artwork.xlsx!K:K,QUOTIENT(ROW(A1756)-1,3)+2),"'","\'") &amp; "'",
IF(MOD(ROW(A1756)-1,3)=2,"","")))</f>
        <v>id: "wayofthehorse",  frenchName: "Voie du cheval",  artwork: "http://wiki.dominionstrategy.com/images/6/66/Way_of_the_HorseArt.jpg",</v>
      </c>
      <c r="J1761" t="s">
        <v>2405</v>
      </c>
      <c r="K1761" t="s">
        <v>3117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    artwork.xlsx!$K$1&amp;": '" &amp; SUBSTITUTE(INDEX(artwork.xlsx!K:K,QUOTIENT(ROW(A1757)-1,3)+2),"'","\'") &amp; "'",
IF(MOD(ROW(A1757)-1,3)=2,"","")))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v>
      </c>
      <c r="K1762" t="s">
        <v>3118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    artwork.xlsx!$K$1&amp;": '" &amp; SUBSTITUTE(INDEX(artwork.xlsx!K:K,QUOTIENT(ROW(A1758)-1,3)+2),"'","\'") &amp; "'",
IF(MOD(ROW(A1758)-1,3)=2,"","")))</f>
        <v/>
      </c>
      <c r="J1763" t="s">
        <v>2824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    artwork.xlsx!$K$1&amp;": '" &amp; SUBSTITUTE(INDEX(artwork.xlsx!K:K,QUOTIENT(ROW(A1759)-1,3)+2),"'","\'") &amp; "'",
IF(MOD(ROW(A1759)-1,3)=2,"","")))</f>
        <v>id: "wayofthemole",  frenchName: "Voie de la taupe",  artwork: "http://wiki.dominionstrategy.com/images/6/62/Way_of_the_MoleArt.jpg",</v>
      </c>
      <c r="J1764" t="s">
        <v>2405</v>
      </c>
      <c r="K1764" t="s">
        <v>3119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    artwork.xlsx!$K$1&amp;": '" &amp; SUBSTITUTE(INDEX(artwork.xlsx!K:K,QUOTIENT(ROW(A1760)-1,3)+2),"'","\'") &amp; "'",
IF(MOD(ROW(A1760)-1,3)=2,"","")))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v>
      </c>
      <c r="K1765" t="s">
        <v>3120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    artwork.xlsx!$K$1&amp;": '" &amp; SUBSTITUTE(INDEX(artwork.xlsx!K:K,QUOTIENT(ROW(A1761)-1,3)+2),"'","\'") &amp; "'",
IF(MOD(ROW(A1761)-1,3)=2,"","")))</f>
        <v/>
      </c>
      <c r="J1766" t="s">
        <v>2824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    artwork.xlsx!$K$1&amp;": '" &amp; SUBSTITUTE(INDEX(artwork.xlsx!K:K,QUOTIENT(ROW(A1762)-1,3)+2),"'","\'") &amp; "'",
IF(MOD(ROW(A1762)-1,3)=2,"","")))</f>
        <v>id: "wayofthemonkey",  frenchName: "Voie du singe",  artwork: "http://wiki.dominionstrategy.com/images/9/91/Way_of_the_MonkeyArt.jpg",</v>
      </c>
      <c r="J1767" t="s">
        <v>2405</v>
      </c>
      <c r="K1767" t="s">
        <v>3121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    artwork.xlsx!$K$1&amp;": '" &amp; SUBSTITUTE(INDEX(artwork.xlsx!K:K,QUOTIENT(ROW(A1763)-1,3)+2),"'","\'") &amp; "'",
IF(MOD(ROW(A1763)-1,3)=2,"","")))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68" t="s">
        <v>3122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    artwork.xlsx!$K$1&amp;": '" &amp; SUBSTITUTE(INDEX(artwork.xlsx!K:K,QUOTIENT(ROW(A1764)-1,3)+2),"'","\'") &amp; "'",
IF(MOD(ROW(A1764)-1,3)=2,"","")))</f>
        <v/>
      </c>
      <c r="J1769" t="s">
        <v>2824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    artwork.xlsx!$K$1&amp;": '" &amp; SUBSTITUTE(INDEX(artwork.xlsx!K:K,QUOTIENT(ROW(A1765)-1,3)+2),"'","\'") &amp; "'",
IF(MOD(ROW(A1765)-1,3)=2,"","")))</f>
        <v>id: "wayofthemouse",  frenchName: "Voie de la souirs",  artwork: "http://wiki.dominionstrategy.com/images/6/67/Way_of_the_MouseArt.jpg",</v>
      </c>
      <c r="J1770" t="s">
        <v>2405</v>
      </c>
      <c r="K1770" t="s">
        <v>3123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    artwork.xlsx!$K$1&amp;": '" &amp; SUBSTITUTE(INDEX(artwork.xlsx!K:K,QUOTIENT(ROW(A1766)-1,3)+2),"'","\'") &amp; "'",
IF(MOD(ROW(A1766)-1,3)=2,"","")))</f>
        <v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v>
      </c>
      <c r="K1771" t="s">
        <v>3124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    artwork.xlsx!$K$1&amp;": '" &amp; SUBSTITUTE(INDEX(artwork.xlsx!K:K,QUOTIENT(ROW(A1767)-1,3)+2),"'","\'") &amp; "'",
IF(MOD(ROW(A1767)-1,3)=2,"","")))</f>
        <v/>
      </c>
      <c r="J1772" t="s">
        <v>2824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    artwork.xlsx!$K$1&amp;": '" &amp; SUBSTITUTE(INDEX(artwork.xlsx!K:K,QUOTIENT(ROW(A1768)-1,3)+2),"'","\'") &amp; "'",
IF(MOD(ROW(A1768)-1,3)=2,"","")))</f>
        <v>id: "wayofthemule",  frenchName: "Voie de la mule",  artwork: "http://wiki.dominionstrategy.com/images/5/5b/Way_of_the_MuleArt.jpg",</v>
      </c>
      <c r="J1773" t="s">
        <v>2405</v>
      </c>
      <c r="K1773" t="s">
        <v>3125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    artwork.xlsx!$K$1&amp;": '" &amp; SUBSTITUTE(INDEX(artwork.xlsx!K:K,QUOTIENT(ROW(A1769)-1,3)+2),"'","\'") &amp; "'",
IF(MOD(ROW(A1769)-1,3)=2,"","")))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4" t="s">
        <v>3126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    artwork.xlsx!$K$1&amp;": '" &amp; SUBSTITUTE(INDEX(artwork.xlsx!K:K,QUOTIENT(ROW(A1770)-1,3)+2),"'","\'") &amp; "'",
IF(MOD(ROW(A1770)-1,3)=2,"","")))</f>
        <v/>
      </c>
      <c r="J1775" t="s">
        <v>2824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    artwork.xlsx!$K$1&amp;": '" &amp; SUBSTITUTE(INDEX(artwork.xlsx!K:K,QUOTIENT(ROW(A1771)-1,3)+2),"'","\'") &amp; "'",
IF(MOD(ROW(A1771)-1,3)=2,"","")))</f>
        <v>id: "wayoftheotter",  frenchName: "Voie de la loutre",  artwork: "http://wiki.dominionstrategy.com/images/a/a0/Way_of_the_OtterArt.jpg",</v>
      </c>
      <c r="J1776" t="s">
        <v>2405</v>
      </c>
      <c r="K1776" t="s">
        <v>3127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    artwork.xlsx!$K$1&amp;": '" &amp; SUBSTITUTE(INDEX(artwork.xlsx!K:K,QUOTIENT(ROW(A1772)-1,3)+2),"'","\'") &amp; "'",
IF(MOD(ROW(A1772)-1,3)=2,"","")))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v>
      </c>
      <c r="K1777" t="s">
        <v>3128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    artwork.xlsx!$K$1&amp;": '" &amp; SUBSTITUTE(INDEX(artwork.xlsx!K:K,QUOTIENT(ROW(A1773)-1,3)+2),"'","\'") &amp; "'",
IF(MOD(ROW(A1773)-1,3)=2,"","")))</f>
        <v/>
      </c>
      <c r="J1778" t="s">
        <v>2824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    artwork.xlsx!$K$1&amp;": '" &amp; SUBSTITUTE(INDEX(artwork.xlsx!K:K,QUOTIENT(ROW(A1774)-1,3)+2),"'","\'") &amp; "'",
IF(MOD(ROW(A1774)-1,3)=2,"","")))</f>
        <v>id: "wayoftheowl",  frenchName: "Voie du hibou",  artwork: "http://wiki.dominionstrategy.com/images/c/ce/Way_of_the_OwlArt.jpg",</v>
      </c>
      <c r="J1779" t="s">
        <v>2405</v>
      </c>
      <c r="K1779" t="s">
        <v>3129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    artwork.xlsx!$K$1&amp;": '" &amp; SUBSTITUTE(INDEX(artwork.xlsx!K:K,QUOTIENT(ROW(A1775)-1,3)+2),"'","\'") &amp; "'",
IF(MOD(ROW(A1775)-1,3)=2,"","")))</f>
        <v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v>
      </c>
      <c r="K1780" t="s">
        <v>3130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    artwork.xlsx!$K$1&amp;": '" &amp; SUBSTITUTE(INDEX(artwork.xlsx!K:K,QUOTIENT(ROW(A1776)-1,3)+2),"'","\'") &amp; "'",
IF(MOD(ROW(A1776)-1,3)=2,"","")))</f>
        <v/>
      </c>
      <c r="J1781" t="s">
        <v>2824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    artwork.xlsx!$K$1&amp;": '" &amp; SUBSTITUTE(INDEX(artwork.xlsx!K:K,QUOTIENT(ROW(A1777)-1,3)+2),"'","\'") &amp; "'",
IF(MOD(ROW(A1777)-1,3)=2,"","")))</f>
        <v>id: "wayoftheox",  frenchName: "Voie du bœuf",  artwork: "http://wiki.dominionstrategy.com/images/4/4f/Way_of_the_OxArt.jpg",</v>
      </c>
      <c r="J1782" t="s">
        <v>2405</v>
      </c>
      <c r="K1782" t="s">
        <v>3131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    artwork.xlsx!$K$1&amp;": '" &amp; SUBSTITUTE(INDEX(artwork.xlsx!K:K,QUOTIENT(ROW(A1778)-1,3)+2),"'","\'") &amp; "'",
IF(MOD(ROW(A1778)-1,3)=2,"","")))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v>
      </c>
      <c r="K1783" t="s">
        <v>3132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    artwork.xlsx!$K$1&amp;": '" &amp; SUBSTITUTE(INDEX(artwork.xlsx!K:K,QUOTIENT(ROW(A1779)-1,3)+2),"'","\'") &amp; "'",
IF(MOD(ROW(A1779)-1,3)=2,"","")))</f>
        <v/>
      </c>
      <c r="J1784" t="s">
        <v>2824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    artwork.xlsx!$K$1&amp;": '" &amp; SUBSTITUTE(INDEX(artwork.xlsx!K:K,QUOTIENT(ROW(A1780)-1,3)+2),"'","\'") &amp; "'",
IF(MOD(ROW(A1780)-1,3)=2,"","")))</f>
        <v>id: "wayofthepig",  frenchName: "Voie du porc",  artwork: "http://wiki.dominionstrategy.com/images/b/be/Way_of_the_PigArt.jpg",</v>
      </c>
      <c r="J1785" t="s">
        <v>2405</v>
      </c>
      <c r="K1785" t="s">
        <v>3133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    artwork.xlsx!$K$1&amp;": '" &amp; SUBSTITUTE(INDEX(artwork.xlsx!K:K,QUOTIENT(ROW(A1781)-1,3)+2),"'","\'") &amp; "'",
IF(MOD(ROW(A1781)-1,3)=2,"","")))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v>
      </c>
      <c r="K1786" t="s">
        <v>3134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    artwork.xlsx!$K$1&amp;": '" &amp; SUBSTITUTE(INDEX(artwork.xlsx!K:K,QUOTIENT(ROW(A1782)-1,3)+2),"'","\'") &amp; "'",
IF(MOD(ROW(A1782)-1,3)=2,"","")))</f>
        <v/>
      </c>
      <c r="J1787" t="s">
        <v>2824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    artwork.xlsx!$K$1&amp;": '" &amp; SUBSTITUTE(INDEX(artwork.xlsx!K:K,QUOTIENT(ROW(A1783)-1,3)+2),"'","\'") &amp; "'",
IF(MOD(ROW(A1783)-1,3)=2,"","")))</f>
        <v>id: "wayoftherat",  frenchName: "Voie du rat",  artwork: "http://wiki.dominionstrategy.com/images/8/83/Way_of_the_RatArt.jpg",</v>
      </c>
      <c r="J1788" t="s">
        <v>2405</v>
      </c>
      <c r="K1788" t="s">
        <v>3135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    artwork.xlsx!$K$1&amp;": '" &amp; SUBSTITUTE(INDEX(artwork.xlsx!K:K,QUOTIENT(ROW(A1784)-1,3)+2),"'","\'") &amp; "'",
IF(MOD(ROW(A1784)-1,3)=2,"","")))</f>
        <v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v>
      </c>
      <c r="K1789" t="s">
        <v>3136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    artwork.xlsx!$K$1&amp;": '" &amp; SUBSTITUTE(INDEX(artwork.xlsx!K:K,QUOTIENT(ROW(A1785)-1,3)+2),"'","\'") &amp; "'",
IF(MOD(ROW(A1785)-1,3)=2,"","")))</f>
        <v/>
      </c>
      <c r="J1790" t="s">
        <v>2824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    artwork.xlsx!$K$1&amp;": '" &amp; SUBSTITUTE(INDEX(artwork.xlsx!K:K,QUOTIENT(ROW(A1786)-1,3)+2),"'","\'") &amp; "'",
IF(MOD(ROW(A1786)-1,3)=2,"","")))</f>
        <v>id: "wayoftheseal",  frenchName: "Voie du phoque",  artwork: "http://wiki.dominionstrategy.com/images/2/28/Way_of_the_SealArt.jpg",</v>
      </c>
      <c r="J1791" t="s">
        <v>2405</v>
      </c>
      <c r="K1791" t="s">
        <v>3137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    artwork.xlsx!$K$1&amp;": '" &amp; SUBSTITUTE(INDEX(artwork.xlsx!K:K,QUOTIENT(ROW(A1787)-1,3)+2),"'","\'") &amp; "'",
IF(MOD(ROW(A1787)-1,3)=2,"","")))</f>
        <v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v>
      </c>
      <c r="K1792" t="s">
        <v>3138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    artwork.xlsx!$K$1&amp;": '" &amp; SUBSTITUTE(INDEX(artwork.xlsx!K:K,QUOTIENT(ROW(A1788)-1,3)+2),"'","\'") &amp; "'",
IF(MOD(ROW(A1788)-1,3)=2,"","")))</f>
        <v/>
      </c>
      <c r="J1793" t="s">
        <v>2824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    artwork.xlsx!$K$1&amp;": '" &amp; SUBSTITUTE(INDEX(artwork.xlsx!K:K,QUOTIENT(ROW(A1789)-1,3)+2),"'","\'") &amp; "'",
IF(MOD(ROW(A1789)-1,3)=2,"","")))</f>
        <v>id: "wayofthesheep",  frenchName: "Voie du mouton",  artwork: "http://wiki.dominionstrategy.com/images/d/d4/Way_of_the_SheepArt.jpg",</v>
      </c>
      <c r="J1794" t="s">
        <v>2405</v>
      </c>
      <c r="K1794" t="s">
        <v>3139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    artwork.xlsx!$K$1&amp;": '" &amp; SUBSTITUTE(INDEX(artwork.xlsx!K:K,QUOTIENT(ROW(A1790)-1,3)+2),"'","\'") &amp; "'",
IF(MOD(ROW(A1790)-1,3)=2,"","")))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v>
      </c>
      <c r="K1795" t="s">
        <v>3140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    artwork.xlsx!$K$1&amp;": '" &amp; SUBSTITUTE(INDEX(artwork.xlsx!K:K,QUOTIENT(ROW(A1791)-1,3)+2),"'","\'") &amp; "'",
IF(MOD(ROW(A1791)-1,3)=2,"","")))</f>
        <v/>
      </c>
      <c r="J1796" t="s">
        <v>2824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    artwork.xlsx!$K$1&amp;": '" &amp; SUBSTITUTE(INDEX(artwork.xlsx!K:K,QUOTIENT(ROW(A1792)-1,3)+2),"'","\'") &amp; "'",
IF(MOD(ROW(A1792)-1,3)=2,"","")))</f>
        <v>id: "wayofthesquirrel",  frenchName: "Voie de l'écureuil",  artwork: "http://wiki.dominionstrategy.com/images/2/27/Way_of_the_SquirrelArt.jpg",</v>
      </c>
      <c r="J1797" t="s">
        <v>2405</v>
      </c>
      <c r="K1797" t="s">
        <v>3141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    artwork.xlsx!$K$1&amp;": '" &amp; SUBSTITUTE(INDEX(artwork.xlsx!K:K,QUOTIENT(ROW(A1793)-1,3)+2),"'","\'") &amp; "'",
IF(MOD(ROW(A1793)-1,3)=2,"","")))</f>
        <v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v>
      </c>
      <c r="K1798" t="s">
        <v>3142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    artwork.xlsx!$K$1&amp;": '" &amp; SUBSTITUTE(INDEX(artwork.xlsx!K:K,QUOTIENT(ROW(A1794)-1,3)+2),"'","\'") &amp; "'",
IF(MOD(ROW(A1794)-1,3)=2,"","")))</f>
        <v/>
      </c>
      <c r="J1799" t="s">
        <v>2824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    artwork.xlsx!$K$1&amp;": '" &amp; SUBSTITUTE(INDEX(artwork.xlsx!K:K,QUOTIENT(ROW(A1795)-1,3)+2),"'","\'") &amp; "'",
IF(MOD(ROW(A1795)-1,3)=2,"","")))</f>
        <v>id: "wayoftheturtle",  frenchName: "Voie de la tortue",  artwork: "http://wiki.dominionstrategy.com/images/3/31/Way_of_the_TurtleArt.jpg",</v>
      </c>
      <c r="J1800" t="s">
        <v>2405</v>
      </c>
      <c r="K1800" t="s">
        <v>3143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    artwork.xlsx!$K$1&amp;": '" &amp; SUBSTITUTE(INDEX(artwork.xlsx!K:K,QUOTIENT(ROW(A1796)-1,3)+2),"'","\'") &amp; "'",
IF(MOD(ROW(A1796)-1,3)=2,"","")))</f>
        <v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v>
      </c>
      <c r="K1801" t="s">
        <v>3144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    artwork.xlsx!$K$1&amp;": '" &amp; SUBSTITUTE(INDEX(artwork.xlsx!K:K,QUOTIENT(ROW(A1797)-1,3)+2),"'","\'") &amp; "'",
IF(MOD(ROW(A1797)-1,3)=2,"","")))</f>
        <v/>
      </c>
      <c r="J1802" t="s">
        <v>2824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    artwork.xlsx!$K$1&amp;": '" &amp; SUBSTITUTE(INDEX(artwork.xlsx!K:K,QUOTIENT(ROW(A1798)-1,3)+2),"'","\'") &amp; "'",
IF(MOD(ROW(A1798)-1,3)=2,"","")))</f>
        <v>id: "wayoftheworm",  frenchName: "Voie du ver",  artwork: "http://wiki.dominionstrategy.com/images/e/e9/Way_of_the_WormArt.jpg",</v>
      </c>
      <c r="J1803" t="s">
        <v>2405</v>
      </c>
      <c r="K1803" t="s">
        <v>3145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    artwork.xlsx!$K$1&amp;": '" &amp; SUBSTITUTE(INDEX(artwork.xlsx!K:K,QUOTIENT(ROW(A1799)-1,3)+2),"'","\'") &amp; "'",
IF(MOD(ROW(A1799)-1,3)=2,"","")))</f>
        <v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v>
      </c>
      <c r="K1804" t="s">
        <v>3146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    artwork.xlsx!$K$1&amp;": '" &amp; SUBSTITUTE(INDEX(artwork.xlsx!K:K,QUOTIENT(ROW(A1800)-1,3)+2),"'","\'") &amp; "'",
IF(MOD(ROW(A1800)-1,3)=2,"","")))</f>
        <v/>
      </c>
      <c r="J1805" t="s">
        <v>2824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    artwork.xlsx!$K$1&amp;": '" &amp; SUBSTITUTE(INDEX(artwork.xlsx!K:K,QUOTIENT(ROW(A1801)-1,3)+2),"'","\'") &amp; "'",
IF(MOD(ROW(A1801)-1,3)=2,"","")))</f>
        <v>id: "delay",  frenchName: "Retard",  artwork: "http://wiki.dominionstrategy.com/images/e/e0/DelayArt.jpg",</v>
      </c>
      <c r="J1806" t="s">
        <v>2405</v>
      </c>
      <c r="K1806" t="s">
        <v>3147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    artwork.xlsx!$K$1&amp;": '" &amp; SUBSTITUTE(INDEX(artwork.xlsx!K:K,QUOTIENT(ROW(A1802)-1,3)+2),"'","\'") &amp; "'",
IF(MOD(ROW(A1802)-1,3)=2,"","")))</f>
        <v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v>
      </c>
      <c r="K1807" t="s">
        <v>3148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    artwork.xlsx!$K$1&amp;": '" &amp; SUBSTITUTE(INDEX(artwork.xlsx!K:K,QUOTIENT(ROW(A1803)-1,3)+2),"'","\'") &amp; "'",
IF(MOD(ROW(A1803)-1,3)=2,"","")))</f>
        <v/>
      </c>
      <c r="J1808" t="s">
        <v>2824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    artwork.xlsx!$K$1&amp;": '" &amp; SUBSTITUTE(INDEX(artwork.xlsx!K:K,QUOTIENT(ROW(A1804)-1,3)+2),"'","\'") &amp; "'",
IF(MOD(ROW(A1804)-1,3)=2,"","")))</f>
        <v>id: "desperation",  frenchName: "Désespoir",  artwork: "http://wiki.dominionstrategy.com/images/f/fe/DesperationArt.jpg",</v>
      </c>
      <c r="J1809" t="s">
        <v>2405</v>
      </c>
      <c r="K1809" t="s">
        <v>3149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    artwork.xlsx!$K$1&amp;": '" &amp; SUBSTITUTE(INDEX(artwork.xlsx!K:K,QUOTIENT(ROW(A1805)-1,3)+2),"'","\'") &amp; "'",
IF(MOD(ROW(A1805)-1,3)=2,"","")))</f>
        <v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v>
      </c>
      <c r="K1810" t="s">
        <v>3150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    artwork.xlsx!$K$1&amp;": '" &amp; SUBSTITUTE(INDEX(artwork.xlsx!K:K,QUOTIENT(ROW(A1806)-1,3)+2),"'","\'") &amp; "'",
IF(MOD(ROW(A1806)-1,3)=2,"","")))</f>
        <v/>
      </c>
      <c r="J1811" t="s">
        <v>2824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    artwork.xlsx!$K$1&amp;": '" &amp; SUBSTITUTE(INDEX(artwork.xlsx!K:K,QUOTIENT(ROW(A1807)-1,3)+2),"'","\'") &amp; "'",
IF(MOD(ROW(A1807)-1,3)=2,"","")))</f>
        <v>id: "gamble",  frenchName: "Pari",  artwork: "http://wiki.dominionstrategy.com/images/9/96/GambleArt.jpg",</v>
      </c>
      <c r="J1812" t="s">
        <v>2405</v>
      </c>
      <c r="K1812" t="s">
        <v>3151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    artwork.xlsx!$K$1&amp;": '" &amp; SUBSTITUTE(INDEX(artwork.xlsx!K:K,QUOTIENT(ROW(A1808)-1,3)+2),"'","\'") &amp; "'",
IF(MOD(ROW(A1808)-1,3)=2,"","")))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v>
      </c>
      <c r="K1813" t="s">
        <v>3152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    artwork.xlsx!$K$1&amp;": '" &amp; SUBSTITUTE(INDEX(artwork.xlsx!K:K,QUOTIENT(ROW(A1809)-1,3)+2),"'","\'") &amp; "'",
IF(MOD(ROW(A1809)-1,3)=2,"","")))</f>
        <v/>
      </c>
      <c r="J1814" t="s">
        <v>2824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    artwork.xlsx!$K$1&amp;": '" &amp; SUBSTITUTE(INDEX(artwork.xlsx!K:K,QUOTIENT(ROW(A1810)-1,3)+2),"'","\'") &amp; "'",
IF(MOD(ROW(A1810)-1,3)=2,"","")))</f>
        <v>id: "pursue",  frenchName: "Poursuite",  artwork: "http://wiki.dominionstrategy.com/images/8/80/PursueArt.jpg",</v>
      </c>
      <c r="J1815" t="s">
        <v>2405</v>
      </c>
      <c r="K1815" t="s">
        <v>3153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    artwork.xlsx!$K$1&amp;": '" &amp; SUBSTITUTE(INDEX(artwork.xlsx!K:K,QUOTIENT(ROW(A1811)-1,3)+2),"'","\'") &amp; "'",
IF(MOD(ROW(A1811)-1,3)=2,"","")))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v>
      </c>
      <c r="K1816" t="s">
        <v>3154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    artwork.xlsx!$K$1&amp;": '" &amp; SUBSTITUTE(INDEX(artwork.xlsx!K:K,QUOTIENT(ROW(A1812)-1,3)+2),"'","\'") &amp; "'",
IF(MOD(ROW(A1812)-1,3)=2,"","")))</f>
        <v/>
      </c>
      <c r="J1817" t="s">
        <v>2824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    artwork.xlsx!$K$1&amp;": '" &amp; SUBSTITUTE(INDEX(artwork.xlsx!K:K,QUOTIENT(ROW(A1813)-1,3)+2),"'","\'") &amp; "'",
IF(MOD(ROW(A1813)-1,3)=2,"","")))</f>
        <v>id: "ride",  frenchName: "Chevauchée",  artwork: "http://wiki.dominionstrategy.com/images/2/2f/RideArt.jpg",</v>
      </c>
      <c r="J1818" t="s">
        <v>2405</v>
      </c>
      <c r="K1818" t="s">
        <v>3155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    artwork.xlsx!$K$1&amp;": '" &amp; SUBSTITUTE(INDEX(artwork.xlsx!K:K,QUOTIENT(ROW(A1814)-1,3)+2),"'","\'") &amp; "'",
IF(MOD(ROW(A1814)-1,3)=2,"","")))</f>
        <v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v>
      </c>
      <c r="K1819" t="s">
        <v>3156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    artwork.xlsx!$K$1&amp;": '" &amp; SUBSTITUTE(INDEX(artwork.xlsx!K:K,QUOTIENT(ROW(A1815)-1,3)+2),"'","\'") &amp; "'",
IF(MOD(ROW(A1815)-1,3)=2,"","")))</f>
        <v/>
      </c>
      <c r="J1820" t="s">
        <v>2824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    artwork.xlsx!$K$1&amp;": '" &amp; SUBSTITUTE(INDEX(artwork.xlsx!K:K,QUOTIENT(ROW(A1816)-1,3)+2),"'","\'") &amp; "'",
IF(MOD(ROW(A1816)-1,3)=2,"","")))</f>
        <v>id: "toil",  frenchName: "Labeur",  artwork: "http://wiki.dominionstrategy.com/images/7/72/ToilArt.jpg",</v>
      </c>
      <c r="J1821" t="s">
        <v>2405</v>
      </c>
      <c r="K1821" t="s">
        <v>3157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    artwork.xlsx!$K$1&amp;": '" &amp; SUBSTITUTE(INDEX(artwork.xlsx!K:K,QUOTIENT(ROW(A1817)-1,3)+2),"'","\'") &amp; "'",
IF(MOD(ROW(A1817)-1,3)=2,"","")))</f>
        <v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v>
      </c>
      <c r="K1822" t="s">
        <v>3158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    artwork.xlsx!$K$1&amp;": '" &amp; SUBSTITUTE(INDEX(artwork.xlsx!K:K,QUOTIENT(ROW(A1818)-1,3)+2),"'","\'") &amp; "'",
IF(MOD(ROW(A1818)-1,3)=2,"","")))</f>
        <v/>
      </c>
      <c r="J1823" t="s">
        <v>2824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    artwork.xlsx!$K$1&amp;": '" &amp; SUBSTITUTE(INDEX(artwork.xlsx!K:K,QUOTIENT(ROW(A1819)-1,3)+2),"'","\'") &amp; "'",
IF(MOD(ROW(A1819)-1,3)=2,"","")))</f>
        <v>id: "enhance",  frenchName: "Réhaussement",  artwork: "http://wiki.dominionstrategy.com/images/e/e2/EnhanceArt.jpg",</v>
      </c>
      <c r="J1824" t="s">
        <v>2405</v>
      </c>
      <c r="K1824" t="s">
        <v>3159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    artwork.xlsx!$K$1&amp;": '" &amp; SUBSTITUTE(INDEX(artwork.xlsx!K:K,QUOTIENT(ROW(A1820)-1,3)+2),"'","\'") &amp; "'",
IF(MOD(ROW(A1820)-1,3)=2,"","")))</f>
        <v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v>
      </c>
      <c r="K1825" t="s">
        <v>3160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    artwork.xlsx!$K$1&amp;": '" &amp; SUBSTITUTE(INDEX(artwork.xlsx!K:K,QUOTIENT(ROW(A1821)-1,3)+2),"'","\'") &amp; "'",
IF(MOD(ROW(A1821)-1,3)=2,"","")))</f>
        <v/>
      </c>
      <c r="J1826" t="s">
        <v>2824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    artwork.xlsx!$K$1&amp;": '" &amp; SUBSTITUTE(INDEX(artwork.xlsx!K:K,QUOTIENT(ROW(A1822)-1,3)+2),"'","\'") &amp; "'",
IF(MOD(ROW(A1822)-1,3)=2,"","")))</f>
        <v>id: "march",  frenchName: "Marche",  artwork: "http://wiki.dominionstrategy.com/images/2/24/MarchArt.jpg",</v>
      </c>
      <c r="J1827" t="s">
        <v>2405</v>
      </c>
      <c r="K1827" t="s">
        <v>3161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    artwork.xlsx!$K$1&amp;": '" &amp; SUBSTITUTE(INDEX(artwork.xlsx!K:K,QUOTIENT(ROW(A1823)-1,3)+2),"'","\'") &amp; "'",
IF(MOD(ROW(A1823)-1,3)=2,"","")))</f>
        <v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v>
      </c>
      <c r="K1828" t="s">
        <v>3162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    artwork.xlsx!$K$1&amp;": '" &amp; SUBSTITUTE(INDEX(artwork.xlsx!K:K,QUOTIENT(ROW(A1824)-1,3)+2),"'","\'") &amp; "'",
IF(MOD(ROW(A1824)-1,3)=2,"","")))</f>
        <v/>
      </c>
      <c r="J1829" t="s">
        <v>2824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    artwork.xlsx!$K$1&amp;": '" &amp; SUBSTITUTE(INDEX(artwork.xlsx!K:K,QUOTIENT(ROW(A1825)-1,3)+2),"'","\'") &amp; "'",
IF(MOD(ROW(A1825)-1,3)=2,"","")))</f>
        <v>id: "transport",  frenchName: "Transport",  artwork: "http://wiki.dominionstrategy.com/images/0/01/TransportArt.jpg",</v>
      </c>
      <c r="J1830" t="s">
        <v>2405</v>
      </c>
      <c r="K1830" t="s">
        <v>3163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    artwork.xlsx!$K$1&amp;": '" &amp; SUBSTITUTE(INDEX(artwork.xlsx!K:K,QUOTIENT(ROW(A1826)-1,3)+2),"'","\'") &amp; "'",
IF(MOD(ROW(A1826)-1,3)=2,"","")))</f>
        <v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v>
      </c>
      <c r="K1831" t="s">
        <v>3164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    artwork.xlsx!$K$1&amp;": '" &amp; SUBSTITUTE(INDEX(artwork.xlsx!K:K,QUOTIENT(ROW(A1827)-1,3)+2),"'","\'") &amp; "'",
IF(MOD(ROW(A1827)-1,3)=2,"","")))</f>
        <v/>
      </c>
      <c r="J1832" t="s">
        <v>2824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    artwork.xlsx!$K$1&amp;": '" &amp; SUBSTITUTE(INDEX(artwork.xlsx!K:K,QUOTIENT(ROW(A1828)-1,3)+2),"'","\'") &amp; "'",
IF(MOD(ROW(A1828)-1,3)=2,"","")))</f>
        <v>id: "banish",  frenchName: "Bannissement",  artwork: "http://wiki.dominionstrategy.com/images/f/f8/BanishArt.jpg",</v>
      </c>
      <c r="J1833" t="s">
        <v>2405</v>
      </c>
      <c r="K1833" t="s">
        <v>3165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    artwork.xlsx!$K$1&amp;": '" &amp; SUBSTITUTE(INDEX(artwork.xlsx!K:K,QUOTIENT(ROW(A1829)-1,3)+2),"'","\'") &amp; "'",
IF(MOD(ROW(A1829)-1,3)=2,"","")))</f>
        <v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v>
      </c>
      <c r="K1834" t="s">
        <v>3166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    artwork.xlsx!$K$1&amp;": '" &amp; SUBSTITUTE(INDEX(artwork.xlsx!K:K,QUOTIENT(ROW(A1830)-1,3)+2),"'","\'") &amp; "'",
IF(MOD(ROW(A1830)-1,3)=2,"","")))</f>
        <v/>
      </c>
      <c r="J1835" t="s">
        <v>2824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    artwork.xlsx!$K$1&amp;": '" &amp; SUBSTITUTE(INDEX(artwork.xlsx!K:K,QUOTIENT(ROW(A1831)-1,3)+2),"'","\'") &amp; "'",
IF(MOD(ROW(A1831)-1,3)=2,"","")))</f>
        <v>id: "bargain",  frenchName: "Affaire",  artwork: "http://wiki.dominionstrategy.com/images/4/4f/BargainArt.jpg",</v>
      </c>
      <c r="J1836" t="s">
        <v>2405</v>
      </c>
      <c r="K1836" t="s">
        <v>3167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    artwork.xlsx!$K$1&amp;": '" &amp; SUBSTITUTE(INDEX(artwork.xlsx!K:K,QUOTIENT(ROW(A1832)-1,3)+2),"'","\'") &amp; "'",
IF(MOD(ROW(A1832)-1,3)=2,"","")))</f>
        <v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v>
      </c>
      <c r="K1837" t="s">
        <v>3168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    artwork.xlsx!$K$1&amp;": '" &amp; SUBSTITUTE(INDEX(artwork.xlsx!K:K,QUOTIENT(ROW(A1833)-1,3)+2),"'","\'") &amp; "'",
IF(MOD(ROW(A1833)-1,3)=2,"","")))</f>
        <v/>
      </c>
      <c r="J1838" t="s">
        <v>2824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    artwork.xlsx!$K$1&amp;": '" &amp; SUBSTITUTE(INDEX(artwork.xlsx!K:K,QUOTIENT(ROW(A1834)-1,3)+2),"'","\'") &amp; "'",
IF(MOD(ROW(A1834)-1,3)=2,"","")))</f>
        <v>id: "invest",  frenchName: "Investissement",  artwork: "http://wiki.dominionstrategy.com/images/1/18/InvestArt.jpg",</v>
      </c>
      <c r="J1839" t="s">
        <v>2405</v>
      </c>
      <c r="K1839" t="s">
        <v>3169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    artwork.xlsx!$K$1&amp;": '" &amp; SUBSTITUTE(INDEX(artwork.xlsx!K:K,QUOTIENT(ROW(A1835)-1,3)+2),"'","\'") &amp; "'",
IF(MOD(ROW(A1835)-1,3)=2,"","")))</f>
        <v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v>
      </c>
      <c r="K1840" t="s">
        <v>3170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    artwork.xlsx!$K$1&amp;": '" &amp; SUBSTITUTE(INDEX(artwork.xlsx!K:K,QUOTIENT(ROW(A1836)-1,3)+2),"'","\'") &amp; "'",
IF(MOD(ROW(A1836)-1,3)=2,"","")))</f>
        <v/>
      </c>
      <c r="J1841" t="s">
        <v>2824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    artwork.xlsx!$K$1&amp;": '" &amp; SUBSTITUTE(INDEX(artwork.xlsx!K:K,QUOTIENT(ROW(A1837)-1,3)+2),"'","\'") &amp; "'",
IF(MOD(ROW(A1837)-1,3)=2,"","")))</f>
        <v>id: "seizetheday",  frenchName: "Carpe Diem",  artwork: "http://wiki.dominionstrategy.com/images/4/48/Seize_the_DayArt.jpg",</v>
      </c>
      <c r="J1842" t="s">
        <v>2405</v>
      </c>
      <c r="K1842" t="s">
        <v>3171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    artwork.xlsx!$K$1&amp;": '" &amp; SUBSTITUTE(INDEX(artwork.xlsx!K:K,QUOTIENT(ROW(A1838)-1,3)+2),"'","\'") &amp; "'",
IF(MOD(ROW(A1838)-1,3)=2,"","")))</f>
        <v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v>
      </c>
      <c r="K1843" t="s">
        <v>3172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    artwork.xlsx!$K$1&amp;": '" &amp; SUBSTITUTE(INDEX(artwork.xlsx!K:K,QUOTIENT(ROW(A1839)-1,3)+2),"'","\'") &amp; "'",
IF(MOD(ROW(A1839)-1,3)=2,"","")))</f>
        <v/>
      </c>
      <c r="J1844" t="s">
        <v>2824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    artwork.xlsx!$K$1&amp;": '" &amp; SUBSTITUTE(INDEX(artwork.xlsx!K:K,QUOTIENT(ROW(A1840)-1,3)+2),"'","\'") &amp; "'",
IF(MOD(ROW(A1840)-1,3)=2,"","")))</f>
        <v>id: "commerce",  frenchName: "Négoce",  artwork: "http://wiki.dominionstrategy.com/images/6/6b/CommerceArt.jpg",</v>
      </c>
      <c r="J1845" t="s">
        <v>2405</v>
      </c>
      <c r="K1845" t="s">
        <v>3173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    artwork.xlsx!$K$1&amp;": '" &amp; SUBSTITUTE(INDEX(artwork.xlsx!K:K,QUOTIENT(ROW(A1841)-1,3)+2),"'","\'") &amp; "'",
IF(MOD(ROW(A1841)-1,3)=2,"","")))</f>
        <v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v>
      </c>
      <c r="K1846" t="s">
        <v>3174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    artwork.xlsx!$K$1&amp;": '" &amp; SUBSTITUTE(INDEX(artwork.xlsx!K:K,QUOTIENT(ROW(A1842)-1,3)+2),"'","\'") &amp; "'",
IF(MOD(ROW(A1842)-1,3)=2,"","")))</f>
        <v/>
      </c>
      <c r="J1847" t="s">
        <v>2824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    artwork.xlsx!$K$1&amp;": '" &amp; SUBSTITUTE(INDEX(artwork.xlsx!K:K,QUOTIENT(ROW(A1843)-1,3)+2),"'","\'") &amp; "'",
IF(MOD(ROW(A1843)-1,3)=2,"","")))</f>
        <v>id: "demand",  frenchName: "Demande",  artwork: "http://wiki.dominionstrategy.com/images/6/60/DemandArt.jpg",</v>
      </c>
      <c r="J1848" t="s">
        <v>2405</v>
      </c>
      <c r="K1848" t="s">
        <v>3175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    artwork.xlsx!$K$1&amp;": '" &amp; SUBSTITUTE(INDEX(artwork.xlsx!K:K,QUOTIENT(ROW(A1844)-1,3)+2),"'","\'") &amp; "'",
IF(MOD(ROW(A1844)-1,3)=2,"","")))</f>
        <v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v>
      </c>
      <c r="K1849" t="s">
        <v>3176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    artwork.xlsx!$K$1&amp;": '" &amp; SUBSTITUTE(INDEX(artwork.xlsx!K:K,QUOTIENT(ROW(A1845)-1,3)+2),"'","\'") &amp; "'",
IF(MOD(ROW(A1845)-1,3)=2,"","")))</f>
        <v/>
      </c>
      <c r="J1850" t="s">
        <v>2824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    artwork.xlsx!$K$1&amp;": '" &amp; SUBSTITUTE(INDEX(artwork.xlsx!K:K,QUOTIENT(ROW(A1846)-1,3)+2),"'","\'") &amp; "'",
IF(MOD(ROW(A1846)-1,3)=2,"","")))</f>
        <v>id: "stampede",  frenchName: "Ruée",  artwork: "http://wiki.dominionstrategy.com/images/f/f5/StampedeArt.jpg",</v>
      </c>
      <c r="J1851" t="s">
        <v>2405</v>
      </c>
      <c r="K1851" t="s">
        <v>3177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    artwork.xlsx!$K$1&amp;": '" &amp; SUBSTITUTE(INDEX(artwork.xlsx!K:K,QUOTIENT(ROW(A1847)-1,3)+2),"'","\'") &amp; "'",
IF(MOD(ROW(A1847)-1,3)=2,"","")))</f>
        <v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v>
      </c>
      <c r="K1852" t="s">
        <v>3178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    artwork.xlsx!$K$1&amp;": '" &amp; SUBSTITUTE(INDEX(artwork.xlsx!K:K,QUOTIENT(ROW(A1848)-1,3)+2),"'","\'") &amp; "'",
IF(MOD(ROW(A1848)-1,3)=2,"","")))</f>
        <v/>
      </c>
      <c r="J1853" t="s">
        <v>2824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    artwork.xlsx!$K$1&amp;": '" &amp; SUBSTITUTE(INDEX(artwork.xlsx!K:K,QUOTIENT(ROW(A1849)-1,3)+2),"'","\'") &amp; "'",
IF(MOD(ROW(A1849)-1,3)=2,"","")))</f>
        <v>id: "reap",  frenchName: "Moisson",  artwork: "http://wiki.dominionstrategy.com/images/9/9d/ReapArt.jpg",</v>
      </c>
      <c r="J1854" t="s">
        <v>2405</v>
      </c>
      <c r="K1854" t="s">
        <v>3179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    artwork.xlsx!$K$1&amp;": '" &amp; SUBSTITUTE(INDEX(artwork.xlsx!K:K,QUOTIENT(ROW(A1850)-1,3)+2),"'","\'") &amp; "'",
IF(MOD(ROW(A1850)-1,3)=2,"","")))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v>
      </c>
      <c r="K1855" t="s">
        <v>3180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    artwork.xlsx!$K$1&amp;": '" &amp; SUBSTITUTE(INDEX(artwork.xlsx!K:K,QUOTIENT(ROW(A1851)-1,3)+2),"'","\'") &amp; "'",
IF(MOD(ROW(A1851)-1,3)=2,"","")))</f>
        <v/>
      </c>
      <c r="J1856" t="s">
        <v>2824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    artwork.xlsx!$K$1&amp;": '" &amp; SUBSTITUTE(INDEX(artwork.xlsx!K:K,QUOTIENT(ROW(A1852)-1,3)+2),"'","\'") &amp; "'",
IF(MOD(ROW(A1852)-1,3)=2,"","")))</f>
        <v>id: "enclave",  frenchName: "Enclave",  artwork: "http://wiki.dominionstrategy.com/images/9/9e/EnclaveArt.jpg",</v>
      </c>
      <c r="J1857" t="s">
        <v>2405</v>
      </c>
      <c r="K1857" t="s">
        <v>3181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    artwork.xlsx!$K$1&amp;": '" &amp; SUBSTITUTE(INDEX(artwork.xlsx!K:K,QUOTIENT(ROW(A1853)-1,3)+2),"'","\'") &amp; "'",
IF(MOD(ROW(A1853)-1,3)=2,"","")))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v>
      </c>
      <c r="K1858" t="s">
        <v>3182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    artwork.xlsx!$K$1&amp;": '" &amp; SUBSTITUTE(INDEX(artwork.xlsx!K:K,QUOTIENT(ROW(A1854)-1,3)+2),"'","\'") &amp; "'",
IF(MOD(ROW(A1854)-1,3)=2,"","")))</f>
        <v/>
      </c>
      <c r="J1859" t="s">
        <v>2824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    artwork.xlsx!$K$1&amp;": '" &amp; SUBSTITUTE(INDEX(artwork.xlsx!K:K,QUOTIENT(ROW(A1855)-1,3)+2),"'","\'") &amp; "'",
IF(MOD(ROW(A1855)-1,3)=2,"","")))</f>
        <v>id: "alliance",  frenchName: "Alliance",  artwork: "http://wiki.dominionstrategy.com/images/a/a4/AllianceArt.jpg",</v>
      </c>
      <c r="J1860" t="s">
        <v>2405</v>
      </c>
      <c r="K1860" t="s">
        <v>3183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    artwork.xlsx!$K$1&amp;": '" &amp; SUBSTITUTE(INDEX(artwork.xlsx!K:K,QUOTIENT(ROW(A1856)-1,3)+2),"'","\'") &amp; "'",
IF(MOD(ROW(A1856)-1,3)=2,"","")))</f>
        <v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v>
      </c>
      <c r="K1861" t="s">
        <v>3184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    artwork.xlsx!$K$1&amp;": '" &amp; SUBSTITUTE(INDEX(artwork.xlsx!K:K,QUOTIENT(ROW(A1857)-1,3)+2),"'","\'") &amp; "'",
IF(MOD(ROW(A1857)-1,3)=2,"","")))</f>
        <v/>
      </c>
      <c r="J1862" t="s">
        <v>2824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    artwork.xlsx!$K$1&amp;": '" &amp; SUBSTITUTE(INDEX(artwork.xlsx!K:K,QUOTIENT(ROW(A1858)-1,3)+2),"'","\'") &amp; "'",
IF(MOD(ROW(A1858)-1,3)=2,"","")))</f>
        <v>id: "populate",  frenchName: "Peuplement",  artwork: "http://wiki.dominionstrategy.com/images/d/de/PopulateArt.jpg",</v>
      </c>
    </row>
    <row r="1864" spans="1:22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    artwork.xlsx!$K$1&amp;": '" &amp; SUBSTITUTE(INDEX(artwork.xlsx!K:K,QUOTIENT(ROW(A1859)-1,3)+2),"'","\'") &amp; "'",
IF(MOD(ROW(A1859)-1,3)=2,"","")))</f>
        <v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    artwork.xlsx!$K$1&amp;": '" &amp; SUBSTITUTE(INDEX(artwork.xlsx!K:K,QUOTIENT(ROW(A1860)-1,3)+2),"'","\'") &amp; "'",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>/* Seaside2 *//* t */</v>
      </c>
      <c r="B1866" t="str">
        <f t="shared" si="72"/>
        <v>{</v>
      </c>
      <c r="C1866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    artwork.xlsx!$K$1&amp;": '" &amp; SUBSTITUTE(INDEX(artwork.xlsx!K:K,QUOTIENT(ROW(A1861)-1,3)+2),"'","\'") &amp; "'",
IF(MOD(ROW(A1861)-1,3)=2,"","")))</f>
        <v>id: "astrolabe",  frenchName: "Astrolabe",  artwork: "http://wiki.dominionstrategy.com/images/f/fe/AstrolabeArt.jpg",</v>
      </c>
    </row>
    <row r="1867" spans="1:22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t */</v>
      </c>
      <c r="B1867" t="str">
        <f t="shared" si="72"/>
        <v/>
      </c>
      <c r="C1867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    artwork.xlsx!$K$1&amp;": '" &amp; SUBSTITUTE(INDEX(artwork.xlsx!K:K,QUOTIENT(ROW(A1862)-1,3)+2),"'","\'") &amp; "'",
IF(MOD(ROW(A1862)-1,3)=2,"","")))</f>
        <v>text_html: 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t */</v>
      </c>
      <c r="B1868" t="str">
        <f t="shared" si="72"/>
        <v>},</v>
      </c>
      <c r="C1868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    artwork.xlsx!$K$1&amp;": '" &amp; SUBSTITUTE(INDEX(artwork.xlsx!K:K,QUOTIENT(ROW(A1863)-1,3)+2),"'","\'") &amp; "'",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 xml:space="preserve">    </v>
      </c>
      <c r="B1869" t="str">
        <f t="shared" si="72"/>
        <v>{</v>
      </c>
      <c r="C186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    artwork.xlsx!$K$1&amp;": '" &amp; SUBSTITUTE(INDEX(artwork.xlsx!K:K,QUOTIENT(ROW(A1864)-1,3)+2),"'","\'") &amp; "'",
IF(MOD(ROW(A1864)-1,3)=2,"","")))</f>
        <v>id: "monkey",  frenchName: "Singe",  artwork: "http://wiki.dominionstrategy.com/images/d/d2/MonkeyArt.jpg",</v>
      </c>
    </row>
    <row r="1870" spans="1:22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  </v>
      </c>
      <c r="B1870" t="str">
        <f t="shared" si="72"/>
        <v/>
      </c>
      <c r="C1870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    artwork.xlsx!$K$1&amp;": '" &amp; SUBSTITUTE(INDEX(artwork.xlsx!K:K,QUOTIENT(ROW(A1865)-1,3)+2),"'","\'") &amp; "'",
IF(MOD(ROW(A1865)-1,3)=2,"","")))</f>
        <v>text_html: '&lt;div class="card-text" style="top:20px;"&gt;&lt;div style="position:relative; top:27px;"&gt;&lt;div style="line-height:16px;"&gt;&lt;div style="display:inline;"&gt;&lt;div style="display:inline; font-size:18px;"&gt;Jusqu\'à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  </v>
      </c>
      <c r="B1871" t="str">
        <f t="shared" si="72"/>
        <v>},</v>
      </c>
      <c r="C1871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    artwork.xlsx!$K$1&amp;": '" &amp; SUBSTITUTE(INDEX(artwork.xlsx!K:K,QUOTIENT(ROW(A1866)-1,3)+2),"'","\'") &amp; "'",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    artwork.xlsx!$K$1&amp;": '" &amp; SUBSTITUTE(INDEX(artwork.xlsx!K:K,QUOTIENT(ROW(A1867)-1,3)+2),"'","\'") &amp; "'",
IF(MOD(ROW(A1867)-1,3)=2,"","")))</f>
        <v>id: "seachart",  frenchName: "Carte Maritime",  artwork: "http://wiki.dominionstrategy.com/images/5/5d/Sea_ChartArt.jpg",</v>
      </c>
    </row>
    <row r="1873" spans="1:3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    artwork.xlsx!$K$1&amp;": '" &amp; SUBSTITUTE(INDEX(artwork.xlsx!K:K,QUOTIENT(ROW(A1868)-1,3)+2),"'","\'") &amp; "'",
IF(MOD(ROW(A1868)-1,3)=2,"","")))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    artwork.xlsx!$K$1&amp;": '" &amp; SUBSTITUTE(INDEX(artwork.xlsx!K:K,QUOTIENT(ROW(A1869)-1,3)+2),"'","\'") &amp; "'",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    artwork.xlsx!$K$1&amp;": '" &amp; SUBSTITUTE(INDEX(artwork.xlsx!K:K,QUOTIENT(ROW(A1870)-1,3)+2),"'","\'") &amp; "'",
IF(MOD(ROW(A1870)-1,3)=2,"","")))</f>
        <v>id: "blockade",  frenchName: "Blocus",  artwork: "http://wiki.dominionstrategy.com/images/f/f4/BlockadeArt.jpg",</v>
      </c>
    </row>
    <row r="1876" spans="1:3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    artwork.xlsx!$K$1&amp;": '" &amp; SUBSTITUTE(INDEX(artwork.xlsx!K:K,QUOTIENT(ROW(A1871)-1,3)+2),"'","\'") &amp; "'",
IF(MOD(ROW(A1871)-1,3)=2,"","")))</f>
        <v>text_html: '&lt;div class="card-text" style="top:20px;"&gt;&lt;div style="position:relative; top:0px;"&gt;&lt;div style="line-height:13px;"&gt;&lt;div style="display:inline;"&gt;&lt;div style="display:inline; font-size:16px;"&gt;Recevez une carte coûtant jusqu\'à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qu\'elle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    artwork.xlsx!$K$1&amp;": '" &amp; SUBSTITUTE(INDEX(artwork.xlsx!K:K,QUOTIENT(ROW(A1872)-1,3)+2),"'","\'") &amp; "'",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    artwork.xlsx!$K$1&amp;": '" &amp; SUBSTITUTE(INDEX(artwork.xlsx!K:K,QUOTIENT(ROW(A1873)-1,3)+2),"'","\'") &amp; "'",
IF(MOD(ROW(A1873)-1,3)=2,"","")))</f>
        <v>id: "sailor",  frenchName: "Navigatrice",  artwork: "http://wiki.dominionstrategy.com/images/8/8f/SailorArt.jpg",</v>
      </c>
    </row>
    <row r="1879" spans="1:3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    artwork.xlsx!$K$1&amp;": '" &amp; SUBSTITUTE(INDEX(artwork.xlsx!K:K,QUOTIENT(ROW(A1874)-1,3)+2),"'","\'") &amp; "'",
IF(MOD(ROW(A1874)-1,3)=2,"","")))</f>
        <v>text_html: '&lt;div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    artwork.xlsx!$K$1&amp;": '" &amp; SUBSTITUTE(INDEX(artwork.xlsx!K:K,QUOTIENT(ROW(A1875)-1,3)+2),"'","\'") &amp; "'",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    artwork.xlsx!$K$1&amp;": '" &amp; SUBSTITUTE(INDEX(artwork.xlsx!K:K,QUOTIENT(ROW(A1876)-1,3)+2),"'","\'") &amp; "'",
IF(MOD(ROW(A1876)-1,3)=2,"","")))</f>
        <v>id: "tidepools",  frenchName: "Marée",  artwork: "http://wiki.dominionstrategy.com/images/4/4f/Tide_PoolsArt.jpg",</v>
      </c>
    </row>
    <row r="1882" spans="1:3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    artwork.xlsx!$K$1&amp;": '" &amp; SUBSTITUTE(INDEX(artwork.xlsx!K:K,QUOTIENT(ROW(A1877)-1,3)+2),"'","\'") &amp; "'",
IF(MOD(ROW(A1877)-1,3)=2,"","")))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    artwork.xlsx!$K$1&amp;": '" &amp; SUBSTITUTE(INDEX(artwork.xlsx!K:K,QUOTIENT(ROW(A1878)-1,3)+2),"'","\'") &amp; "'",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    artwork.xlsx!$K$1&amp;": '" &amp; SUBSTITUTE(INDEX(artwork.xlsx!K:K,QUOTIENT(ROW(A1879)-1,3)+2),"'","\'") &amp; "'",
IF(MOD(ROW(A1879)-1,3)=2,"","")))</f>
        <v>id: "corsair",  frenchName: "Corsaire",  artwork: "http://wiki.dominionstrategy.com/images/7/79/CorsairArt.jpg",</v>
      </c>
    </row>
    <row r="1885" spans="1:3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    artwork.xlsx!$K$1&amp;": '" &amp; SUBSTITUTE(INDEX(artwork.xlsx!K:K,QUOTIENT(ROW(A1880)-1,3)+2),"'","\'") &amp; "'",
IF(MOD(ROW(A1880)-1,3)=2,"","")))</f>
        <v>text_html: 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    artwork.xlsx!$K$1&amp;": '" &amp; SUBSTITUTE(INDEX(artwork.xlsx!K:K,QUOTIENT(ROW(A1881)-1,3)+2),"'","\'") &amp; "'",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    artwork.xlsx!$K$1&amp;": '" &amp; SUBSTITUTE(INDEX(artwork.xlsx!K:K,QUOTIENT(ROW(A1882)-1,3)+2),"'","\'") &amp; "'",
IF(MOD(ROW(A1882)-1,3)=2,"","")))</f>
        <v>id: "pirate",  frenchName: "Pirate",  artwork: "http://wiki.dominionstrategy.com/images/c/cf/PirateArt.jpg",</v>
      </c>
    </row>
    <row r="1888" spans="1:3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    artwork.xlsx!$K$1&amp;": '" &amp; SUBSTITUTE(INDEX(artwork.xlsx!K:K,QUOTIENT(ROW(A1883)-1,3)+2),"'","\'") &amp; "'",
IF(MOD(ROW(A1883)-1,3)=2,"","")))</f>
        <v>text_html: 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    artwork.xlsx!$K$1&amp;": '" &amp; SUBSTITUTE(INDEX(artwork.xlsx!K:K,QUOTIENT(ROW(A1884)-1,3)+2),"'","\'") &amp; "'",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    artwork.xlsx!$K$1&amp;": '" &amp; SUBSTITUTE(INDEX(artwork.xlsx!K:K,QUOTIENT(ROW(A1885)-1,3)+2),"'","\'") &amp; "'",
IF(MOD(ROW(A1885)-1,3)=2,"","")))</f>
        <v>id: "seawitch",  frenchName: "Sorcière Marine",  artwork: "http://wiki.dominionstrategy.com/images/6/68/Sea_WitchArt.jpg",</v>
      </c>
    </row>
    <row r="1891" spans="1:3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    artwork.xlsx!$K$1&amp;": '" &amp; SUBSTITUTE(INDEX(artwork.xlsx!K:K,QUOTIENT(ROW(A1886)-1,3)+2),"'","\'") &amp; "'",
IF(MOD(ROW(A1886)-1,3)=2,"","")))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    artwork.xlsx!$K$1&amp;": '" &amp; SUBSTITUTE(INDEX(artwork.xlsx!K:K,QUOTIENT(ROW(A1887)-1,3)+2),"'","\'") &amp; "'",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>/* Prosperity2 *//* t */</v>
      </c>
      <c r="B1893" t="str">
        <f t="shared" si="72"/>
        <v>{</v>
      </c>
      <c r="C1893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    artwork.xlsx!$K$1&amp;": '" &amp; SUBSTITUTE(INDEX(artwork.xlsx!K:K,QUOTIENT(ROW(A1888)-1,3)+2),"'","\'") &amp; "'",
IF(MOD(ROW(A1888)-1,3)=2,"","")))</f>
        <v>id: "anvil",  frenchName: "Enclume",  artwork: "http://wiki.dominionstrategy.com/images/7/77/AnvilArt.jpg",</v>
      </c>
    </row>
    <row r="1894" spans="1:3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/* t */</v>
      </c>
      <c r="B1894" t="str">
        <f t="shared" si="72"/>
        <v/>
      </c>
      <c r="C1894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    artwork.xlsx!$K$1&amp;": '" &amp; SUBSTITUTE(INDEX(artwork.xlsx!K:K,QUOTIENT(ROW(A1889)-1,3)+2),"'","\'") &amp; "'",
IF(MOD(ROW(A1889)-1,3)=2,"","")))</f>
        <v>text_html: 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/* t */</v>
      </c>
      <c r="B1895" t="str">
        <f t="shared" si="72"/>
        <v>},</v>
      </c>
      <c r="C1895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    artwork.xlsx!$K$1&amp;": '" &amp; SUBSTITUTE(INDEX(artwork.xlsx!K:K,QUOTIENT(ROW(A1890)-1,3)+2),"'","\'") &amp; "'",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 xml:space="preserve">    </v>
      </c>
      <c r="B1896" t="str">
        <f t="shared" si="72"/>
        <v>{</v>
      </c>
      <c r="C1896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    artwork.xlsx!$K$1&amp;": '" &amp; SUBSTITUTE(INDEX(artwork.xlsx!K:K,QUOTIENT(ROW(A1891)-1,3)+2),"'","\'") &amp; "'",
IF(MOD(ROW(A1891)-1,3)=2,"","")))</f>
        <v>id: "clerk",  frenchName: "Compatble",  artwork: "http://wiki.dominionstrategy.com/images/a/a1/ClerkArt.jpg",</v>
      </c>
    </row>
    <row r="1897" spans="1:3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  </v>
      </c>
      <c r="B1897" t="str">
        <f t="shared" si="72"/>
        <v/>
      </c>
      <c r="C1897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    artwork.xlsx!$K$1&amp;": '" &amp; SUBSTITUTE(INDEX(artwork.xlsx!K:K,QUOTIENT(ROW(A1892)-1,3)+2),"'","\'") &amp; "'",
IF(MOD(ROW(A1892)-1,3)=2,"","")))</f>
        <v>text_html: 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  </v>
      </c>
      <c r="B1898" t="str">
        <f t="shared" si="72"/>
        <v>},</v>
      </c>
      <c r="C1898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    artwork.xlsx!$K$1&amp;": '" &amp; SUBSTITUTE(INDEX(artwork.xlsx!K:K,QUOTIENT(ROW(A1893)-1,3)+2),"'","\'") &amp; "'",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/* t */</v>
      </c>
      <c r="B1899" t="str">
        <f t="shared" si="72"/>
        <v>{</v>
      </c>
      <c r="C189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    artwork.xlsx!$K$1&amp;": '" &amp; SUBSTITUTE(INDEX(artwork.xlsx!K:K,QUOTIENT(ROW(A1894)-1,3)+2),"'","\'") &amp; "'",
IF(MOD(ROW(A1894)-1,3)=2,"","")))</f>
        <v>id: "investment",  frenchName: "Placement",  artwork: "http://wiki.dominionstrategy.com/images/e/e2/InvestmentArt.jpg",</v>
      </c>
    </row>
    <row r="1900" spans="1:3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/* t */</v>
      </c>
      <c r="B1900" t="str">
        <f t="shared" si="72"/>
        <v/>
      </c>
      <c r="C1900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    artwork.xlsx!$K$1&amp;": '" &amp; SUBSTITUTE(INDEX(artwork.xlsx!K:K,QUOTIENT(ROW(A1895)-1,3)+2),"'","\'") &amp; "'",
IF(MOD(ROW(A1895)-1,3)=2,"","")))</f>
        <v>text_html: 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/* t */</v>
      </c>
      <c r="B1901" t="str">
        <f t="shared" si="72"/>
        <v>},</v>
      </c>
      <c r="C1901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    artwork.xlsx!$K$1&amp;": '" &amp; SUBSTITUTE(INDEX(artwork.xlsx!K:K,QUOTIENT(ROW(A1896)-1,3)+2),"'","\'") &amp; "'",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    artwork.xlsx!$K$1&amp;": '" &amp; SUBSTITUTE(INDEX(artwork.xlsx!K:K,QUOTIENT(ROW(A1897)-1,3)+2),"'","\'") &amp; "'",
IF(MOD(ROW(A1897)-1,3)=2,"","")))</f>
        <v>id: "tiara",  frenchName: "Couronne de Mariée",  artwork: "http://wiki.dominionstrategy.com/images/b/b6/TiaraArt.jpg",</v>
      </c>
    </row>
    <row r="1903" spans="1:3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    artwork.xlsx!$K$1&amp;": '" &amp; SUBSTITUTE(INDEX(artwork.xlsx!K:K,QUOTIENT(ROW(A1898)-1,3)+2),"'","\'") &amp; "'",
IF(MOD(ROW(A1898)-1,3)=2,"","")))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    artwork.xlsx!$K$1&amp;": '" &amp; SUBSTITUTE(INDEX(artwork.xlsx!K:K,QUOTIENT(ROW(A1899)-1,3)+2),"'","\'") &amp; "'",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  </v>
      </c>
      <c r="B1905" t="str">
        <f t="shared" si="72"/>
        <v>{</v>
      </c>
      <c r="C1905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    artwork.xlsx!$K$1&amp;": '" &amp; SUBSTITUTE(INDEX(artwork.xlsx!K:K,QUOTIENT(ROW(A1900)-1,3)+2),"'","\'") &amp; "'",
IF(MOD(ROW(A1900)-1,3)=2,"","")))</f>
        <v>id: "charlatan",  frenchName: "Charlatane",  artwork: "http://wiki.dominionstrategy.com/images/0/0d/CharlatanArt.jpg",</v>
      </c>
    </row>
    <row r="1906" spans="1:3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  </v>
      </c>
      <c r="B1906" t="str">
        <f t="shared" si="72"/>
        <v/>
      </c>
      <c r="C1906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    artwork.xlsx!$K$1&amp;": '" &amp; SUBSTITUTE(INDEX(artwork.xlsx!K:K,QUOTIENT(ROW(A1901)-1,3)+2),"'","\'") &amp; "'",
IF(MOD(ROW(A1901)-1,3)=2,"","")))</f>
        <v>text_html: '&lt;div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  </v>
      </c>
      <c r="B1907" t="str">
        <f t="shared" si="72"/>
        <v>},</v>
      </c>
      <c r="C1907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    artwork.xlsx!$K$1&amp;": '" &amp; SUBSTITUTE(INDEX(artwork.xlsx!K:K,QUOTIENT(ROW(A1902)-1,3)+2),"'","\'") &amp; "'",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/* t */</v>
      </c>
      <c r="B1908" t="str">
        <f t="shared" si="72"/>
        <v>{</v>
      </c>
      <c r="C1908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    artwork.xlsx!$K$1&amp;": '" &amp; SUBSTITUTE(INDEX(artwork.xlsx!K:K,QUOTIENT(ROW(A1903)-1,3)+2),"'","\'") &amp; "'",
IF(MOD(ROW(A1903)-1,3)=2,"","")))</f>
        <v>id: "collection",  frenchName: "Collection",  artwork: "http://wiki.dominionstrategy.com/images/f/f6/CollectionArt.jpg",</v>
      </c>
    </row>
    <row r="1909" spans="1:3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/* t */</v>
      </c>
      <c r="B1909" t="str">
        <f t="shared" si="72"/>
        <v/>
      </c>
      <c r="C190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    artwork.xlsx!$K$1&amp;": '" &amp; SUBSTITUTE(INDEX(artwork.xlsx!K:K,QUOTIENT(ROW(A1904)-1,3)+2),"'","\'") &amp; "'",
IF(MOD(ROW(A1904)-1,3)=2,"","")))</f>
        <v>text_html: 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/* t */</v>
      </c>
      <c r="B1910" t="str">
        <f t="shared" si="72"/>
        <v>},</v>
      </c>
      <c r="C1910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    artwork.xlsx!$K$1&amp;": '" &amp; SUBSTITUTE(INDEX(artwork.xlsx!K:K,QUOTIENT(ROW(A1905)-1,3)+2),"'","\'") &amp; "'",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    artwork.xlsx!$K$1&amp;": '" &amp; SUBSTITUTE(INDEX(artwork.xlsx!K:K,QUOTIENT(ROW(A1906)-1,3)+2),"'","\'") &amp; "'",
IF(MOD(ROW(A1906)-1,3)=2,"","")))</f>
        <v>id: "crystalball",  frenchName: "Boule de Cristal",  artwork: "http://wiki.dominionstrategy.com/images/3/38/Crystal_BallArt.jpg",</v>
      </c>
    </row>
    <row r="1912" spans="1:3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    artwork.xlsx!$K$1&amp;": '" &amp; SUBSTITUTE(INDEX(artwork.xlsx!K:K,QUOTIENT(ROW(A1907)-1,3)+2),"'","\'") &amp; "'",
IF(MOD(ROW(A1907)-1,3)=2,"","")))</f>
        <v>text_html: 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    artwork.xlsx!$K$1&amp;": '" &amp; SUBSTITUTE(INDEX(artwork.xlsx!K:K,QUOTIENT(ROW(A1908)-1,3)+2),"'","\'") &amp; "'",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  </v>
      </c>
      <c r="B1914" t="str">
        <f t="shared" ref="B1914:B1925" si="73">IF(AND(C1913&lt;&gt;"",MOD(ROW(A1912)-1,3)=2),"},","")&amp;IF(AND(C1914&lt;&gt;"",MOD(ROW(A1909)-1,3)=0),"{","")</f>
        <v>{</v>
      </c>
      <c r="C1914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    artwork.xlsx!$K$1&amp;": '" &amp; SUBSTITUTE(INDEX(artwork.xlsx!K:K,QUOTIENT(ROW(A1909)-1,3)+2),"'","\'") &amp; "'",
IF(MOD(ROW(A1909)-1,3)=2,"","")))</f>
        <v>id: "magnate",  frenchName: "Magnat",  artwork: "http://wiki.dominionstrategy.com/images/4/4b/MagnateArt.jpg",</v>
      </c>
    </row>
    <row r="1915" spans="1:3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  </v>
      </c>
      <c r="B1915" t="str">
        <f t="shared" si="73"/>
        <v/>
      </c>
      <c r="C1915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    artwork.xlsx!$K$1&amp;": '" &amp; SUBSTITUTE(INDEX(artwork.xlsx!K:K,QUOTIENT(ROW(A1910)-1,3)+2),"'","\'") &amp; "'",
IF(MOD(ROW(A1910)-1,3)=2,"","")))</f>
        <v>text_html: 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  </v>
      </c>
      <c r="B1916" t="str">
        <f t="shared" si="73"/>
        <v>},</v>
      </c>
      <c r="C1916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    artwork.xlsx!$K$1&amp;": '" &amp; SUBSTITUTE(INDEX(artwork.xlsx!K:K,QUOTIENT(ROW(A1911)-1,3)+2),"'","\'") &amp; "'",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/* t */</v>
      </c>
      <c r="B1917" t="str">
        <f t="shared" si="73"/>
        <v>{</v>
      </c>
      <c r="C1917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    artwork.xlsx!$K$1&amp;": '" &amp; SUBSTITUTE(INDEX(artwork.xlsx!K:K,QUOTIENT(ROW(A1912)-1,3)+2),"'","\'") &amp; "'",
IF(MOD(ROW(A1912)-1,3)=2,"","")))</f>
        <v>id: "warchest",  frenchName: "Trésor de Guerre",  artwork: "http://wiki.dominionstrategy.com/images/0/09/War_ChestArt.jpg",</v>
      </c>
    </row>
    <row r="1918" spans="1:3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/* t */</v>
      </c>
      <c r="B1918" t="str">
        <f t="shared" si="73"/>
        <v/>
      </c>
      <c r="C1918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    artwork.xlsx!$K$1&amp;": '" &amp; SUBSTITUTE(INDEX(artwork.xlsx!K:K,QUOTIENT(ROW(A1913)-1,3)+2),"'","\'") &amp; "'",
IF(MOD(ROW(A1913)-1,3)=2,"","")))</f>
        <v>text_html: '&lt;div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/* t */</v>
      </c>
      <c r="B1919" t="str">
        <f t="shared" si="73"/>
        <v>},</v>
      </c>
      <c r="C19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    artwork.xlsx!$K$1&amp;": '" &amp; SUBSTITUTE(INDEX(artwork.xlsx!K:K,QUOTIENT(ROW(A1914)-1,3)+2),"'","\'") &amp; "'",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/* Hinterlands2 */  </v>
      </c>
      <c r="B1920" t="str">
        <f t="shared" si="73"/>
        <v>{</v>
      </c>
      <c r="C1920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    artwork.xlsx!$K$1&amp;": '" &amp; SUBSTITUTE(INDEX(artwork.xlsx!K:K,QUOTIENT(ROW(A1915)-1,3)+2),"'","\'") &amp; "'",
IF(MOD(ROW(A1915)-1,3)=2,"","")))</f>
        <v>id: "trail",  frenchName: "Sentier",  artwork: "http://wiki.dominionstrategy.com/images/a/a3/TrailArt.jpg",</v>
      </c>
    </row>
    <row r="1921" spans="1:3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  </v>
      </c>
      <c r="B1921" t="str">
        <f t="shared" si="73"/>
        <v/>
      </c>
      <c r="C1921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    artwork.xlsx!$K$1&amp;": '" &amp; SUBSTITUTE(INDEX(artwork.xlsx!K:K,QUOTIENT(ROW(A1916)-1,3)+2),"'","\'") &amp; "'",
IF(MOD(ROW(A1916)-1,3)=2,"","")))</f>
        <v>text_html: 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  </v>
      </c>
      <c r="B1922" t="str">
        <f t="shared" si="73"/>
        <v>},</v>
      </c>
      <c r="C1922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    artwork.xlsx!$K$1&amp;": '" &amp; SUBSTITUTE(INDEX(artwork.xlsx!K:K,QUOTIENT(ROW(A1917)-1,3)+2),"'","\'") &amp; "'",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    </v>
      </c>
      <c r="B1923" t="str">
        <f t="shared" si="73"/>
        <v>{</v>
      </c>
      <c r="C1923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    artwork.xlsx!$K$1&amp;": '" &amp; SUBSTITUTE(INDEX(artwork.xlsx!K:K,QUOTIENT(ROW(A1918)-1,3)+2),"'","\'") &amp; "'",
IF(MOD(ROW(A1918)-1,3)=2,"","")))</f>
        <v>id: "weaver",  frenchName: "Tissserande",  artwork: "http://wiki.dominionstrategy.com/images/b/b3/WeaverArt.jpg",</v>
      </c>
    </row>
    <row r="1924" spans="1:3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    artwork.xlsx!$K$1&amp;": '" &amp; SUBSTITUTE(INDEX(artwork.xlsx!K:K,QUOTIENT(ROW(A1919)-1,3)+2),"'","\'") &amp; "'",
IF(MOD(ROW(A1919)-1,3)=2,"","")))</f>
        <v>text_html: 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    artwork.xlsx!$K$1&amp;": '" &amp; SUBSTITUTE(INDEX(artwork.xlsx!K:K,QUOTIENT(ROW(A1920)-1,3)+2),"'","\'") &amp; "'",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    artwork.xlsx!$K$1&amp;": '" &amp; SUBSTITUTE(INDEX(artwork.xlsx!K:K,QUOTIENT(ROW(A1921)-1,3)+2),"'","\'") &amp; "'",
IF(MOD(ROW(A1921)-1,3)=2,"","")))</f>
        <v>id: "berserker",  frenchName: "Berserker",  artwork: "http://wiki.dominionstrategy.com/images/b/be/BerserkerArt.jpg",</v>
      </c>
    </row>
    <row r="1927" spans="1:3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    artwork.xlsx!$K$1&amp;": '" &amp; SUBSTITUTE(INDEX(artwork.xlsx!K:K,QUOTIENT(ROW(A1922)-1,3)+2),"'","\'") &amp; "'",
IF(MOD(ROW(A1922)-1,3)=2,"","")))</f>
        <v>text_html: 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    artwork.xlsx!$K$1&amp;": '" &amp; SUBSTITUTE(INDEX(artwork.xlsx!K:K,QUOTIENT(ROW(A1923)-1,3)+2),"'","\'") &amp; "'",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/* t */</v>
      </c>
      <c r="B1929" t="str">
        <f t="shared" si="74"/>
        <v>{</v>
      </c>
      <c r="C192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    artwork.xlsx!$K$1&amp;": '" &amp; SUBSTITUTE(INDEX(artwork.xlsx!K:K,QUOTIENT(ROW(A1924)-1,3)+2),"'","\'") &amp; "'",
IF(MOD(ROW(A1924)-1,3)=2,"","")))</f>
        <v>id: "cauldron",  frenchName: "Chaudron",  artwork: "http://wiki.dominionstrategy.com/images/8/84/CauldronArt.jpg",</v>
      </c>
    </row>
    <row r="1930" spans="1:3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/* t */</v>
      </c>
      <c r="B1930" t="str">
        <f t="shared" si="74"/>
        <v/>
      </c>
      <c r="C1930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    artwork.xlsx!$K$1&amp;": '" &amp; SUBSTITUTE(INDEX(artwork.xlsx!K:K,QUOTIENT(ROW(A1925)-1,3)+2),"'","\'") &amp; "'",
IF(MOD(ROW(A1925)-1,3)=2,"","")))</f>
        <v>text_html: 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/* t */</v>
      </c>
      <c r="B1931" t="str">
        <f t="shared" si="74"/>
        <v>},</v>
      </c>
      <c r="C1931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    artwork.xlsx!$K$1&amp;": '" &amp; SUBSTITUTE(INDEX(artwork.xlsx!K:K,QUOTIENT(ROW(A1926)-1,3)+2),"'","\'") &amp; "'",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  </v>
      </c>
      <c r="B1932" t="str">
        <f t="shared" si="74"/>
        <v>{</v>
      </c>
      <c r="C1932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    artwork.xlsx!$K$1&amp;": '" &amp; SUBSTITUTE(INDEX(artwork.xlsx!K:K,QUOTIENT(ROW(A1927)-1,3)+2),"'","\'") &amp; "'",
IF(MOD(ROW(A1927)-1,3)=2,"","")))</f>
        <v>id: "guarddog",  frenchName: "Chien de Garde",  artwork: "http://wiki.dominionstrategy.com/images/0/0b/Guard_DogArt.jpg",</v>
      </c>
    </row>
    <row r="1933" spans="1:3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  </v>
      </c>
      <c r="B1933" t="str">
        <f t="shared" si="74"/>
        <v/>
      </c>
      <c r="C1933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    artwork.xlsx!$K$1&amp;": '" &amp; SUBSTITUTE(INDEX(artwork.xlsx!K:K,QUOTIENT(ROW(A1928)-1,3)+2),"'","\'") &amp; "'",
IF(MOD(ROW(A1928)-1,3)=2,"","")))</f>
        <v>text_html: 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  </v>
      </c>
      <c r="B1934" t="str">
        <f t="shared" si="74"/>
        <v>},</v>
      </c>
      <c r="C1934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    artwork.xlsx!$K$1&amp;": '" &amp; SUBSTITUTE(INDEX(artwork.xlsx!K:K,QUOTIENT(ROW(A1929)-1,3)+2),"'","\'") &amp; "'",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    artwork.xlsx!$K$1&amp;": '" &amp; SUBSTITUTE(INDEX(artwork.xlsx!K:K,QUOTIENT(ROW(A1930)-1,3)+2),"'","\'") &amp; "'",
IF(MOD(ROW(A1930)-1,3)=2,"","")))</f>
        <v>id: "nomads",  frenchName: "Nomades",  artwork: "http://wiki.dominionstrategy.com/images/2/26/NomadsArt.jpg",</v>
      </c>
    </row>
    <row r="1936" spans="1:3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    artwork.xlsx!$K$1&amp;": '" &amp; SUBSTITUTE(INDEX(artwork.xlsx!K:K,QUOTIENT(ROW(A1931)-1,3)+2),"'","\'") &amp; "'",
IF(MOD(ROW(A1931)-1,3)=2,"","")))</f>
        <v>text_html: 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    artwork.xlsx!$K$1&amp;": '" &amp; SUBSTITUTE(INDEX(artwork.xlsx!K:K,QUOTIENT(ROW(A1932)-1,3)+2),"'","\'") &amp; "'",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    artwork.xlsx!$K$1&amp;": '" &amp; SUBSTITUTE(INDEX(artwork.xlsx!K:K,QUOTIENT(ROW(A1933)-1,3)+2),"'","\'") &amp; "'",
IF(MOD(ROW(A1933)-1,3)=2,"","")))</f>
        <v>id: "souk",  frenchName: "Souk",  artwork: "http://wiki.dominionstrategy.com/images/7/7a/SoukArt.jpg",</v>
      </c>
    </row>
    <row r="1939" spans="1:3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2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    artwork.xlsx!$K$1&amp;": '" &amp; SUBSTITUTE(INDEX(artwork.xlsx!K:K,QUOTIENT(ROW(A1934)-1,3)+2),"'","\'") &amp; "'",
IF(MOD(ROW(A1934)-1,3)=2,"","")))</f>
        <v>text_html: 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2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    artwork.xlsx!$K$1&amp;": '" &amp; SUBSTITUTE(INDEX(artwork.xlsx!K:K,QUOTIENT(ROW(A1935)-1,3)+2),"'","\'") &amp; "'",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2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    artwork.xlsx!$K$1&amp;": '" &amp; SUBSTITUTE(INDEX(artwork.xlsx!K:K,QUOTIENT(ROW(A1936)-1,3)+2),"'","\'") &amp; "'",
IF(MOD(ROW(A1936)-1,3)=2,"","")))</f>
        <v>id: "wheelwright",  frenchName: "Charronne",  artwork: "http://wiki.dominionstrategy.com/images/4/41/WheelwrightArt.jpg",</v>
      </c>
    </row>
    <row r="1942" spans="1:3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2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    artwork.xlsx!$K$1&amp;": '" &amp; SUBSTITUTE(INDEX(artwork.xlsx!K:K,QUOTIENT(ROW(A1937)-1,3)+2),"'","\'") &amp; "'",
IF(MOD(ROW(A1937)-1,3)=2,"","")))</f>
        <v>text_html: 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2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    artwork.xlsx!$K$1&amp;": '" &amp; SUBSTITUTE(INDEX(artwork.xlsx!K:K,QUOTIENT(ROW(A1938)-1,3)+2),"'","\'") &amp; "'",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2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    artwork.xlsx!$K$1&amp;": '" &amp; SUBSTITUTE(INDEX(artwork.xlsx!K:K,QUOTIENT(ROW(A1939)-1,3)+2),"'","\'") &amp; "'",
IF(MOD(ROW(A1939)-1,3)=2,"","")))</f>
        <v>id: "witchshut",  frenchName: "Cabane de Sorcière",  artwork: "http://wiki.dominionstrategy.com/images/2/21/Witch%27s_HutArt.jpg",</v>
      </c>
    </row>
    <row r="1945" spans="1:3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2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    artwork.xlsx!$K$1&amp;": '" &amp; SUBSTITUTE(SUBSTITUTE(INDEX(artwork.xlsx!K:K,QUOTIENT(ROW(A1940)-1,3)+2),"'","\'"),"\
","")&amp; "'",
IF(MOD(ROW(A1940)-1,3)=2,"","")))</f>
        <v>text_html: 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2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    artwork.xlsx!$K$1&amp;": '" &amp; SUBSTITUTE(INDEX(artwork.xlsx!K:K,QUOTIENT(ROW(A1941)-1,3)+2),"'","\'") &amp; "'",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>/* Allies *//* t */</v>
      </c>
      <c r="B1947" t="str">
        <f t="shared" si="74"/>
        <v>{</v>
      </c>
      <c r="C1947" s="2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    artwork.xlsx!$K$1&amp;": '" &amp; SUBSTITUTE(INDEX(artwork.xlsx!K:K,QUOTIENT(ROW(A1942)-1,3)+2),"'","\'") &amp; "'",
IF(MOD(ROW(A1942)-1,3)=2,"","")))</f>
        <v>id: "bauble",  frenchName: "Babiole",  artwork: "http://wiki.dominionstrategy.com/images/1/1a/BaubleArt.jpg",</v>
      </c>
    </row>
    <row r="1948" spans="1:3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/* t */</v>
      </c>
      <c r="B1948" t="str">
        <f t="shared" si="74"/>
        <v/>
      </c>
      <c r="C1948" s="2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    artwork.xlsx!$K$1&amp;": '" &amp; SUBSTITUTE(INDEX(artwork.xlsx!K:K,QUOTIENT(ROW(A1943)-1,3)+2),"'","\'") &amp; "'",
IF(MOD(ROW(A1943)-1,3)=2,"","")))</f>
        <v>text_html: 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/* t */</v>
      </c>
      <c r="B1949" t="str">
        <f t="shared" si="74"/>
        <v>},</v>
      </c>
      <c r="C1949" s="2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    artwork.xlsx!$K$1&amp;": '" &amp; SUBSTITUTE(INDEX(artwork.xlsx!K:K,QUOTIENT(ROW(A1944)-1,3)+2),"'","\'") &amp; "'",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 xml:space="preserve">    </v>
      </c>
      <c r="B1950" t="str">
        <f t="shared" si="74"/>
        <v>{</v>
      </c>
      <c r="C1950" s="2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    artwork.xlsx!$K$1&amp;": '" &amp; SUBSTITUTE(INDEX(artwork.xlsx!K:K,QUOTIENT(ROW(A1945)-1,3)+2),"'","\'") &amp; "'",
IF(MOD(ROW(A1945)-1,3)=2,"","")))</f>
        <v>id: "sycophant",  frenchName: "Sycophante",  artwork: "http://wiki.dominionstrategy.com/images/4/41/SycophantArt.jpg",</v>
      </c>
    </row>
    <row r="1951" spans="1:3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  </v>
      </c>
      <c r="B1951" t="str">
        <f t="shared" si="74"/>
        <v/>
      </c>
      <c r="C1951" s="2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    artwork.xlsx!$K$1&amp;": '" &amp; SUBSTITUTE(INDEX(artwork.xlsx!K:K,QUOTIENT(ROW(A1946)-1,3)+2),"'","\'") &amp; "'",
IF(MOD(ROW(A1946)-1,3)=2,"","")))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  </v>
      </c>
      <c r="B1952" t="str">
        <f t="shared" si="74"/>
        <v>},</v>
      </c>
      <c r="C1952" s="2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    artwork.xlsx!$K$1&amp;": '" &amp; SUBSTITUTE(INDEX(artwork.xlsx!K:K,QUOTIENT(ROW(A1947)-1,3)+2),"'","\'") &amp; "'",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2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    artwork.xlsx!$K$1&amp;": '" &amp; SUBSTITUTE(INDEX(artwork.xlsx!K:K,QUOTIENT(ROW(A1948)-1,3)+2),"'","\'") &amp; "'",
IF(MOD(ROW(A1948)-1,3)=2,"","")))</f>
        <v>id: "townsfolk",  frenchName: "Citoyens",  artwork: "http://wiki.dominionstrategy.com/images/c/cf/TownsfolkArt.jpg",</v>
      </c>
    </row>
    <row r="1954" spans="1:3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2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    artwork.xlsx!$K$1&amp;": '" &amp; SUBSTITUTE(INDEX(artwork.xlsx!K:K,QUOTIENT(ROW(A1949)-1,3)+2),"'","\'") &amp; "'",
IF(MOD(ROW(A1949)-1,3)=2,"","")))</f>
        <v>text_html: 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2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    artwork.xlsx!$K$1&amp;": '" &amp; SUBSTITUTE(INDEX(artwork.xlsx!K:K,QUOTIENT(ROW(A1950)-1,3)+2),"'","\'") &amp; "'",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2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    artwork.xlsx!$K$1&amp;": '" &amp; SUBSTITUTE(INDEX(artwork.xlsx!K:K,QUOTIENT(ROW(A1951)-1,3)+2),"'","\'") &amp; "'",
IF(MOD(ROW(A1951)-1,3)=2,"","")))</f>
        <v>id: "towncrier",  frenchName: "Crieuse Publique",  artwork: "http://wiki.dominionstrategy.com/images/f/fb/Town_CrierArt.jpg",</v>
      </c>
    </row>
    <row r="1957" spans="1:3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2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    artwork.xlsx!$K$1&amp;": '" &amp; SUBSTITUTE(INDEX(artwork.xlsx!K:K,QUOTIENT(ROW(A1952)-1,3)+2),"'","\'") &amp; "'",
IF(MOD(ROW(A1952)-1,3)=2,"","")))</f>
        <v>text_html: 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    artwork.xlsx!$K$1&amp;": '" &amp; SUBSTITUTE(INDEX(artwork.xlsx!K:K,QUOTIENT(ROW(A1953)-1,3)+2),"'","\'") &amp; "'",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    artwork.xlsx!$K$1&amp;": '" &amp; SUBSTITUTE(INDEX(artwork.xlsx!K:K,QUOTIENT(ROW(A1954)-1,3)+2),"'","\'") &amp; "'",
IF(MOD(ROW(A1954)-1,3)=2,"","")))</f>
        <v>id: "blacksmith",  frenchName: "Forgeur",  artwork: "http://wiki.dominionstrategy.com/images/4/49/BlacksmithArt.jpg",</v>
      </c>
    </row>
    <row r="1960" spans="1:3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    artwork.xlsx!$K$1&amp;": '" &amp; SUBSTITUTE(INDEX(artwork.xlsx!K:K,QUOTIENT(ROW(A1955)-1,3)+2),"'","\'") &amp; "'",
IF(MOD(ROW(A1955)-1,3)=2,"","")))</f>
        <v>text_html: 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    artwork.xlsx!$K$1&amp;": '" &amp; SUBSTITUTE(INDEX(artwork.xlsx!K:K,QUOTIENT(ROW(A1956)-1,3)+2),"'","\'") &amp; "'",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    artwork.xlsx!$K$1&amp;": '" &amp; SUBSTITUTE(INDEX(artwork.xlsx!K:K,QUOTIENT(ROW(A1957)-1,3)+2),"'","\'") &amp; "'",
IF(MOD(ROW(A1957)-1,3)=2,"","")))</f>
        <v>id: "miller",  frenchName: "Meunier",  artwork: "http://wiki.dominionstrategy.com/images/0/05/MillerArt.jpg",</v>
      </c>
    </row>
    <row r="1963" spans="1:3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    artwork.xlsx!$K$1&amp;": '" &amp; SUBSTITUTE(INDEX(artwork.xlsx!K:K,QUOTIENT(ROW(A1958)-1,3)+2),"'","\'") &amp; "'",
IF(MOD(ROW(A1958)-1,3)=2,"","")))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    artwork.xlsx!$K$1&amp;": '" &amp; SUBSTITUTE(INDEX(artwork.xlsx!K:K,QUOTIENT(ROW(A1959)-1,3)+2),"'","\'") &amp; "'",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    artwork.xlsx!$K$1&amp;": '" &amp; SUBSTITUTE(INDEX(artwork.xlsx!K:K,QUOTIENT(ROW(A1960)-1,3)+2),"'","\'") &amp; "'",
IF(MOD(ROW(A1960)-1,3)=2,"","")))</f>
        <v>id: "elder",  frenchName: "Aînée",  artwork: "http://wiki.dominionstrategy.com/images/c/cc/ElderArt.jpg",</v>
      </c>
    </row>
    <row r="1966" spans="1:3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    artwork.xlsx!$K$1&amp;": '" &amp; SUBSTITUTE(INDEX(artwork.xlsx!K:K,QUOTIENT(ROW(A1961)-1,3)+2),"'","\'") &amp; "'",
IF(MOD(ROW(A1961)-1,3)=2,"","")))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    artwork.xlsx!$K$1&amp;": '" &amp; SUBSTITUTE(INDEX(artwork.xlsx!K:K,QUOTIENT(ROW(A1962)-1,3)+2),"'","\'") &amp; "'",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    artwork.xlsx!$K$1&amp;": '" &amp; SUBSTITUTE(INDEX(artwork.xlsx!K:K,QUOTIENT(ROW(A1963)-1,3)+2),"'","\'") &amp; "'",
IF(MOD(ROW(A1963)-1,3)=2,"","")))</f>
        <v>id: "augurs",  frenchName: "Augures",  artwork: "http://wiki.dominionstrategy.com/images/2/29/AugursArt.jpg",</v>
      </c>
    </row>
    <row r="1969" spans="1:3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    artwork.xlsx!$K$1&amp;": '" &amp; SUBSTITUTE(INDEX(artwork.xlsx!K:K,QUOTIENT(ROW(A1964)-1,3)+2),"'","\'") &amp; "'",
IF(MOD(ROW(A1964)-1,3)=2,"","")))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    artwork.xlsx!$K$1&amp;": '" &amp; SUBSTITUTE(INDEX(artwork.xlsx!K:K,QUOTIENT(ROW(A1965)-1,3)+2),"'","\'") &amp; "'",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    artwork.xlsx!$K$1&amp;": '" &amp; SUBSTITUTE(INDEX(artwork.xlsx!K:K,QUOTIENT(ROW(A1966)-1,3)+2),"'","\'") &amp; "'",
IF(MOD(ROW(A1966)-1,3)=2,"","")))</f>
        <v>id: "herbgatherer",  frenchName: "Cueilleuse d'Herbes",  artwork: "http://wiki.dominionstrategy.com/images/e/e6/Herb_GathererArt.jpg",</v>
      </c>
    </row>
    <row r="1972" spans="1:3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    artwork.xlsx!$K$1&amp;": '" &amp; SUBSTITUTE(INDEX(artwork.xlsx!K:K,QUOTIENT(ROW(A1967)-1,3)+2),"'","\'") &amp; "'",
IF(MOD(ROW(A1967)-1,3)=2,"","")))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    artwork.xlsx!$K$1&amp;": '" &amp; SUBSTITUTE(INDEX(artwork.xlsx!K:K,QUOTIENT(ROW(A1968)-1,3)+2),"'","\'") &amp; "'",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    artwork.xlsx!$K$1&amp;": '" &amp; SUBSTITUTE(INDEX(artwork.xlsx!K:K,QUOTIENT(ROW(A1969)-1,3)+2),"'","\'") &amp; "'",
IF(MOD(ROW(A1969)-1,3)=2,"","")))</f>
        <v>id: "acolyte",  frenchName: "Acolyte",  artwork: "http://wiki.dominionstrategy.com/images/5/53/AcolyteArt.jpg",</v>
      </c>
    </row>
    <row r="1975" spans="1:3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    artwork.xlsx!$K$1&amp;": '" &amp; SUBSTITUTE(INDEX(artwork.xlsx!K:K,QUOTIENT(ROW(A1970)-1,3)+2),"'","\'") &amp; "'",
IF(MOD(ROW(A1970)-1,3)=2,"","")))</f>
        <v>text_html: 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    artwork.xlsx!$K$1&amp;": '" &amp; SUBSTITUTE(INDEX(artwork.xlsx!K:K,QUOTIENT(ROW(A1971)-1,3)+2),"'","\'") &amp; "'",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    artwork.xlsx!$K$1&amp;": '" &amp; SUBSTITUTE(INDEX(artwork.xlsx!K:K,QUOTIENT(ROW(A1972)-1,3)+2),"'","\'") &amp; "'",
IF(MOD(ROW(A1972)-1,3)=2,"","")))</f>
        <v>id: "sorceress",  frenchName: "Sorcière Maléfique",  artwork: "http://wiki.dominionstrategy.com/images/b/b9/SorceressArt.jpg",</v>
      </c>
    </row>
    <row r="1978" spans="1:3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    artwork.xlsx!$K$1&amp;": '" &amp; SUBSTITUTE(INDEX(artwork.xlsx!K:K,QUOTIENT(ROW(A1973)-1,3)+2),"'","\'") &amp; "'",
IF(MOD(ROW(A1973)-1,3)=2,"","")))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    artwork.xlsx!$K$1&amp;": '" &amp; SUBSTITUTE(INDEX(artwork.xlsx!K:K,QUOTIENT(ROW(A1974)-1,3)+2),"'","\'") &amp; "'",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    artwork.xlsx!$K$1&amp;": '" &amp; SUBSTITUTE(INDEX(artwork.xlsx!K:K,QUOTIENT(ROW(A1975)-1,3)+2),"'","\'") &amp; "'",
IF(MOD(ROW(A1975)-1,3)=2,"","")))</f>
        <v>id: "sibyl",  frenchName: "Sibylle",  artwork: "http://wiki.dominionstrategy.com/images/b/bd/SibylArt.jpg",</v>
      </c>
    </row>
    <row r="1981" spans="1:3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    artwork.xlsx!$K$1&amp;": '" &amp; SUBSTITUTE(INDEX(artwork.xlsx!K:K,QUOTIENT(ROW(A1976)-1,3)+2),"'","\'") &amp; "'",
IF(MOD(ROW(A1976)-1,3)=2,"","")))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    artwork.xlsx!$K$1&amp;": '" &amp; SUBSTITUTE(INDEX(artwork.xlsx!K:K,QUOTIENT(ROW(A1977)-1,3)+2),"'","\'") &amp; "'",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    artwork.xlsx!$K$1&amp;": '" &amp; SUBSTITUTE(INDEX(artwork.xlsx!K:K,QUOTIENT(ROW(A1978)-1,3)+2),"'","\'") &amp; "'",
IF(MOD(ROW(A1978)-1,3)=2,"","")))</f>
        <v>id: "clashes",  frenchName: "Affrontements",  artwork: "http://wiki.dominionstrategy.com/images/9/92/ClashesArt.jpg",</v>
      </c>
    </row>
    <row r="1984" spans="1:3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    artwork.xlsx!$K$1&amp;": '" &amp; SUBSTITUTE(INDEX(artwork.xlsx!K:K,QUOTIENT(ROW(A1979)-1,3)+2),"'","\'") &amp; "'",
IF(MOD(ROW(A1979)-1,3)=2,"","")))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    artwork.xlsx!$K$1&amp;": '" &amp; SUBSTITUTE(INDEX(artwork.xlsx!K:K,QUOTIENT(ROW(A1980)-1,3)+2),"'","\'") &amp; "'",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    artwork.xlsx!$K$1&amp;": '" &amp; SUBSTITUTE(INDEX(artwork.xlsx!K:K,QUOTIENT(ROW(A1981)-1,3)+2),"'","\'") &amp; "'",
IF(MOD(ROW(A1981)-1,3)=2,"","")))</f>
        <v>id: "battleplan",  frenchName: "Tactique",  artwork: "http://wiki.dominionstrategy.com/images/5/53/Battle_PlanArt.jpg",</v>
      </c>
    </row>
    <row r="1987" spans="1:3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    artwork.xlsx!$K$1&amp;": '" &amp; SUBSTITUTE(INDEX(artwork.xlsx!K:K,QUOTIENT(ROW(A1982)-1,3)+2),"'","\'") &amp; "'",
IF(MOD(ROW(A1982)-1,3)=2,"","")))</f>
        <v>text_html: 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    artwork.xlsx!$K$1&amp;": '" &amp; SUBSTITUTE(INDEX(artwork.xlsx!K:K,QUOTIENT(ROW(A1983)-1,3)+2),"'","\'") &amp; "'",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    artwork.xlsx!$K$1&amp;": '" &amp; SUBSTITUTE(INDEX(artwork.xlsx!K:K,QUOTIENT(ROW(A1984)-1,3)+2),"'","\'") &amp; "'",
IF(MOD(ROW(A1984)-1,3)=2,"","")))</f>
        <v>id: "archer",  frenchName: "Archère",  artwork: "http://wiki.dominionstrategy.com/images/4/4b/ArcherArt.jpg",</v>
      </c>
    </row>
    <row r="1990" spans="1:3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    artwork.xlsx!$K$1&amp;": '" &amp; SUBSTITUTE(INDEX(artwork.xlsx!K:K,QUOTIENT(ROW(A1985)-1,3)+2),"'","\'") &amp; "'",
IF(MOD(ROW(A1985)-1,3)=2,"","")))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    artwork.xlsx!$K$1&amp;": '" &amp; SUBSTITUTE(INDEX(artwork.xlsx!K:K,QUOTIENT(ROW(A1986)-1,3)+2),"'","\'") &amp; "'",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    artwork.xlsx!$K$1&amp;": '" &amp; SUBSTITUTE(INDEX(artwork.xlsx!K:K,QUOTIENT(ROW(A1987)-1,3)+2),"'","\'") &amp; "'",
IF(MOD(ROW(A1987)-1,3)=2,"","")))</f>
        <v>id: "warlord",  frenchName: "Seigneur de Guerre",  artwork: "http://wiki.dominionstrategy.com/images/c/c8/WarlordArt.jpg",</v>
      </c>
    </row>
    <row r="1993" spans="1:3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    artwork.xlsx!$K$1&amp;": '" &amp; SUBSTITUTE(INDEX(artwork.xlsx!K:K,QUOTIENT(ROW(A1988)-1,3)+2),"'","\'") &amp; "'",
IF(MOD(ROW(A1988)-1,3)=2,"","")))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    artwork.xlsx!$K$1&amp;": '" &amp; SUBSTITUTE(INDEX(artwork.xlsx!K:K,QUOTIENT(ROW(A1989)-1,3)+2),"'","\'") &amp; "'",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    artwork.xlsx!$K$1&amp;": '" &amp; SUBSTITUTE(INDEX(artwork.xlsx!K:K,QUOTIENT(ROW(A1990)-1,3)+2),"'","\'") &amp; "'",
IF(MOD(ROW(A1990)-1,3)=2,"","")))</f>
        <v>id: "territory",  frenchName: "Territoire",  artwork: "http://wiki.dominionstrategy.com/images/7/7c/TerritoryArt.jpg",</v>
      </c>
    </row>
    <row r="1996" spans="1:3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    artwork.xlsx!$K$1&amp;": '" &amp; SUBSTITUTE(INDEX(artwork.xlsx!K:K,QUOTIENT(ROW(A1991)-1,3)+2),"'","\'") &amp; "'",
IF(MOD(ROW(A1991)-1,3)=2,"","")))</f>
        <v>text_html: 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    artwork.xlsx!$K$1&amp;": '" &amp; SUBSTITUTE(INDEX(artwork.xlsx!K:K,QUOTIENT(ROW(A1992)-1,3)+2),"'","\'") &amp; "'",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    artwork.xlsx!$K$1&amp;": '" &amp; SUBSTITUTE(INDEX(artwork.xlsx!K:K,QUOTIENT(ROW(A1993)-1,3)+2),"'","\'") &amp; "'",
IF(MOD(ROW(A1993)-1,3)=2,"","")))</f>
        <v>id: "forts",  frenchName: "Fortifications",  artwork: "http://wiki.dominionstrategy.com/images/1/13/FortsArt.jpg",</v>
      </c>
    </row>
    <row r="1999" spans="1:3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    artwork.xlsx!$K$1&amp;": '" &amp; SUBSTITUTE(INDEX(artwork.xlsx!K:K,QUOTIENT(ROW(A1994)-1,3)+2),"'","\'") &amp; "'",
IF(MOD(ROW(A1994)-1,3)=2,"","")))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    artwork.xlsx!$K$1&amp;": '" &amp; SUBSTITUTE(INDEX(artwork.xlsx!K:K,QUOTIENT(ROW(A1995)-1,3)+2),"'","\'") &amp; "'",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    artwork.xlsx!$K$1&amp;": '" &amp; SUBSTITUTE(INDEX(artwork.xlsx!K:K,QUOTIENT(ROW(A1996)-1,3)+2),"'","\'") &amp; "'",
IF(MOD(ROW(A1996)-1,3)=2,"","")))</f>
        <v>id: "tent",  frenchName: "Tente",  artwork: "http://wiki.dominionstrategy.com/images/9/9a/TentArt.jpg",</v>
      </c>
    </row>
    <row r="2002" spans="1:3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    artwork.xlsx!$K$1&amp;": '" &amp; SUBSTITUTE(INDEX(artwork.xlsx!K:K,QUOTIENT(ROW(A1997)-1,3)+2),"'","\'") &amp; "'",
IF(MOD(ROW(A1997)-1,3)=2,"","")))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    artwork.xlsx!$K$1&amp;": '" &amp; SUBSTITUTE(INDEX(artwork.xlsx!K:K,QUOTIENT(ROW(A1998)-1,3)+2),"'","\'") &amp; "'",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    artwork.xlsx!$K$1&amp;": '" &amp; SUBSTITUTE(INDEX(artwork.xlsx!K:K,QUOTIENT(ROW(A1999)-1,3)+2),"'","\'") &amp; "'",
IF(MOD(ROW(A1999)-1,3)=2,"","")))</f>
        <v>id: "garrison",  frenchName: "Garnison",  artwork: "http://wiki.dominionstrategy.com/images/0/01/GarrisonArt.jpg",</v>
      </c>
    </row>
    <row r="2005" spans="1:3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    artwork.xlsx!$K$1&amp;": '" &amp; SUBSTITUTE(INDEX(artwork.xlsx!K:K,QUOTIENT(ROW(A2000)-1,3)+2),"'","\'") &amp; "'",
IF(MOD(ROW(A2000)-1,3)=2,"","")))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    artwork.xlsx!$K$1&amp;": '" &amp; SUBSTITUTE(INDEX(artwork.xlsx!K:K,QUOTIENT(ROW(A2001)-1,3)+2),"'","\'") &amp; "'",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    artwork.xlsx!$K$1&amp;": '" &amp; SUBSTITUTE(INDEX(artwork.xlsx!K:K,QUOTIENT(ROW(A2002)-1,3)+2),"'","\'") &amp; "'",
IF(MOD(ROW(A2002)-1,3)=2,"","")))</f>
        <v>id: "hillfort",  frenchName: "Fort de la Colline",  artwork: "http://wiki.dominionstrategy.com/images/6/6e/Hill_FortArt.jpg",</v>
      </c>
    </row>
    <row r="2008" spans="1:3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    artwork.xlsx!$K$1&amp;": '" &amp; SUBSTITUTE(INDEX(artwork.xlsx!K:K,QUOTIENT(ROW(A2003)-1,3)+2),"'","\'") &amp; "'",
IF(MOD(ROW(A2003)-1,3)=2,"","")))</f>
        <v>text_html: 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    artwork.xlsx!$K$1&amp;": '" &amp; SUBSTITUTE(INDEX(artwork.xlsx!K:K,QUOTIENT(ROW(A2004)-1,3)+2),"'","\'") &amp; "'",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    artwork.xlsx!$K$1&amp;": '" &amp; SUBSTITUTE(INDEX(artwork.xlsx!K:K,QUOTIENT(ROW(A2005)-1,3)+2),"'","\'") &amp; "'",
IF(MOD(ROW(A2005)-1,3)=2,"","")))</f>
        <v>id: "stronghold",  frenchName: "Bastion",  artwork: "http://wiki.dominionstrategy.com/images/5/59/StrongholdArt.jpg",</v>
      </c>
    </row>
    <row r="2011" spans="1:3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    artwork.xlsx!$K$1&amp;": '" &amp; SUBSTITUTE(INDEX(artwork.xlsx!K:K,QUOTIENT(ROW(A2006)-1,3)+2),"'","\'") &amp; "'",
IF(MOD(ROW(A2006)-1,3)=2,"","")))</f>
        <v>text_html: 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    artwork.xlsx!$K$1&amp;": '" &amp; SUBSTITUTE(INDEX(artwork.xlsx!K:K,QUOTIENT(ROW(A2007)-1,3)+2),"'","\'") &amp; "'",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    artwork.xlsx!$K$1&amp;": '" &amp; SUBSTITUTE(INDEX(artwork.xlsx!K:K,QUOTIENT(ROW(A2008)-1,3)+2),"'","\'") &amp; "'",
IF(MOD(ROW(A2008)-1,3)=2,"","")))</f>
        <v>id: "importer",  frenchName: "importateur",  artwork: "http://wiki.dominionstrategy.com/images/f/f7/ImporterArt.jpg",</v>
      </c>
    </row>
    <row r="2014" spans="1:3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    artwork.xlsx!$K$1&amp;": '" &amp; SUBSTITUTE(INDEX(artwork.xlsx!K:K,QUOTIENT(ROW(A2009)-1,3)+2),"'","\'") &amp; "'",
IF(MOD(ROW(A2009)-1,3)=2,"","")))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    artwork.xlsx!$K$1&amp;": '" &amp; SUBSTITUTE(INDEX(artwork.xlsx!K:K,QUOTIENT(ROW(A2010)-1,3)+2),"'","\'") &amp; "'",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    artwork.xlsx!$K$1&amp;": '" &amp; SUBSTITUTE(INDEX(artwork.xlsx!K:K,QUOTIENT(ROW(A2011)-1,3)+2),"'","\'") &amp; "'",
IF(MOD(ROW(A2011)-1,3)=2,"","")))</f>
        <v>id: "merchantcamp",  frenchName: "Camp de Marchands",  artwork: "http://wiki.dominionstrategy.com/images/d/dd/Merchant_CampArt.jpg",</v>
      </c>
    </row>
    <row r="2017" spans="1:3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    artwork.xlsx!$K$1&amp;": '" &amp; SUBSTITUTE(INDEX(artwork.xlsx!K:K,QUOTIENT(ROW(A2012)-1,3)+2),"'","\'") &amp; "'",
IF(MOD(ROW(A2012)-1,3)=2,"","")))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    artwork.xlsx!$K$1&amp;": '" &amp; SUBSTITUTE(INDEX(artwork.xlsx!K:K,QUOTIENT(ROW(A2013)-1,3)+2),"'","\'") &amp; "'",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    artwork.xlsx!$K$1&amp;": '" &amp; SUBSTITUTE(INDEX(artwork.xlsx!K:K,QUOTIENT(ROW(A2014)-1,3)+2),"'","\'") &amp; "'",
IF(MOD(ROW(A2014)-1,3)=2,"","")))</f>
        <v>id: "odysseys",  frenchName: "Odyssées",  artwork: "http://wiki.dominionstrategy.com/images/6/60/OdysseysArt.jpg",</v>
      </c>
    </row>
    <row r="2020" spans="1:3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    artwork.xlsx!$K$1&amp;": '" &amp; SUBSTITUTE(INDEX(artwork.xlsx!K:K,QUOTIENT(ROW(A2015)-1,3)+2),"'","\'") &amp; "'",
IF(MOD(ROW(A2015)-1,3)=2,"","")))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    artwork.xlsx!$K$1&amp;": '" &amp; SUBSTITUTE(INDEX(artwork.xlsx!K:K,QUOTIENT(ROW(A2016)-1,3)+2),"'","\'") &amp; "'",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    artwork.xlsx!$K$1&amp;": '" &amp; SUBSTITUTE(INDEX(artwork.xlsx!K:K,QUOTIENT(ROW(A2017)-1,3)+2),"'","\'") &amp; "'",
IF(MOD(ROW(A2017)-1,3)=2,"","")))</f>
        <v>id: "oldmap",  frenchName: "Vieille Carte",  artwork: "http://wiki.dominionstrategy.com/images/7/70/Old_MapArt.jpg",</v>
      </c>
    </row>
    <row r="2023" spans="1:3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    artwork.xlsx!$K$1&amp;": '" &amp; SUBSTITUTE(INDEX(artwork.xlsx!K:K,QUOTIENT(ROW(A2018)-1,3)+2),"'","\'") &amp; "'",
IF(MOD(ROW(A2018)-1,3)=2,"","")))</f>
        <v>text_html: 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    artwork.xlsx!$K$1&amp;": '" &amp; SUBSTITUTE(INDEX(artwork.xlsx!K:K,QUOTIENT(ROW(A2019)-1,3)+2),"'","\'") &amp; "'",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    artwork.xlsx!$K$1&amp;": '" &amp; SUBSTITUTE(INDEX(artwork.xlsx!K:K,QUOTIENT(ROW(A2020)-1,3)+2),"'","\'") &amp; "'",
IF(MOD(ROW(A2020)-1,3)=2,"","")))</f>
        <v>id: "voyage",  frenchName: "Voyage",  artwork: "http://wiki.dominionstrategy.com/images/8/8a/VoyageArt.jpg",</v>
      </c>
    </row>
    <row r="2026" spans="1:3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    artwork.xlsx!$K$1&amp;": '" &amp; SUBSTITUTE(INDEX(artwork.xlsx!K:K,QUOTIENT(ROW(A2021)-1,3)+2),"'","\'") &amp; "'",
IF(MOD(ROW(A2021)-1,3)=2,"","")))</f>
        <v>text_html: 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    artwork.xlsx!$K$1&amp;": '" &amp; SUBSTITUTE(INDEX(artwork.xlsx!K:K,QUOTIENT(ROW(A2022)-1,3)+2),"'","\'") &amp; "'",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/* t */</v>
      </c>
      <c r="B2028" t="str">
        <f t="shared" si="75"/>
        <v>{</v>
      </c>
      <c r="C2028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    artwork.xlsx!$K$1&amp;": '" &amp; SUBSTITUTE(INDEX(artwork.xlsx!K:K,QUOTIENT(ROW(A2023)-1,3)+2),"'","\'") &amp; "'",
IF(MOD(ROW(A2023)-1,3)=2,"","")))</f>
        <v>id: "sunkentreasure",  frenchName: "Trésor Englouti",  artwork: "http://wiki.dominionstrategy.com/images/1/11/Sunken_TreasureArt.jpg",</v>
      </c>
    </row>
    <row r="2029" spans="1:3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/* t */</v>
      </c>
      <c r="B2029" t="str">
        <f t="shared" si="75"/>
        <v/>
      </c>
      <c r="C202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    artwork.xlsx!$K$1&amp;": '" &amp; SUBSTITUTE(INDEX(artwork.xlsx!K:K,QUOTIENT(ROW(A2024)-1,3)+2),"'","\'") &amp; "'",
IF(MOD(ROW(A2024)-1,3)=2,"","")))</f>
        <v>text_html: 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/* t */</v>
      </c>
      <c r="B2030" t="str">
        <f t="shared" si="75"/>
        <v>},</v>
      </c>
      <c r="C2030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    artwork.xlsx!$K$1&amp;": '" &amp; SUBSTITUTE(INDEX(artwork.xlsx!K:K,QUOTIENT(ROW(A2025)-1,3)+2),"'","\'") &amp; "'",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  </v>
      </c>
      <c r="B2031" t="str">
        <f t="shared" si="75"/>
        <v>{</v>
      </c>
      <c r="C2031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    artwork.xlsx!$K$1&amp;": '" &amp; SUBSTITUTE(INDEX(artwork.xlsx!K:K,QUOTIENT(ROW(A2026)-1,3)+2),"'","\'") &amp; "'",
IF(MOD(ROW(A2026)-1,3)=2,"","")))</f>
        <v>id: "distantshore",  frenchName: "Rivage Lointain",  artwork: "http://wiki.dominionstrategy.com/images/c/c0/Distant_ShoreArt.jpg",</v>
      </c>
    </row>
    <row r="2032" spans="1:3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  </v>
      </c>
      <c r="B2032" t="str">
        <f t="shared" si="75"/>
        <v/>
      </c>
      <c r="C2032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    artwork.xlsx!$K$1&amp;": '" &amp; SUBSTITUTE(INDEX(artwork.xlsx!K:K,QUOTIENT(ROW(A2027)-1,3)+2),"'","\'") &amp; "'",
IF(MOD(ROW(A2027)-1,3)=2,"","")))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  </v>
      </c>
      <c r="B2033" t="str">
        <f t="shared" si="75"/>
        <v>},</v>
      </c>
      <c r="C2033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    artwork.xlsx!$K$1&amp;": '" &amp; SUBSTITUTE(INDEX(artwork.xlsx!K:K,QUOTIENT(ROW(A2028)-1,3)+2),"'","\'") &amp; "'",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    artwork.xlsx!$K$1&amp;": '" &amp; SUBSTITUTE(INDEX(artwork.xlsx!K:K,QUOTIENT(ROW(A2029)-1,3)+2),"'","\'") &amp; "'",
IF(MOD(ROW(A2029)-1,3)=2,"","")))</f>
        <v>id: "sentinel",  frenchName: "Guetteur",  artwork: "http://wiki.dominionstrategy.com/images/1/1c/SentinelArt.jpg",</v>
      </c>
    </row>
    <row r="2035" spans="1:3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    artwork.xlsx!$K$1&amp;": '" &amp; SUBSTITUTE(INDEX(artwork.xlsx!K:K,QUOTIENT(ROW(A2030)-1,3)+2),"'","\'") &amp; "'",
IF(MOD(ROW(A2030)-1,3)=2,"","")))</f>
        <v>text_html: 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    artwork.xlsx!$K$1&amp;": '" &amp; SUBSTITUTE(INDEX(artwork.xlsx!K:K,QUOTIENT(ROW(A2031)-1,3)+2),"'","\'") &amp; "'",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    artwork.xlsx!$K$1&amp;": '" &amp; SUBSTITUTE(INDEX(artwork.xlsx!K:K,QUOTIENT(ROW(A2032)-1,3)+2),"'","\'") &amp; "'",
IF(MOD(ROW(A2032)-1,3)=2,"","")))</f>
        <v>id: "underling",  frenchName: "Subalterne",  artwork: "http://wiki.dominionstrategy.com/images/4/44/UnderlingArt.jpg",</v>
      </c>
    </row>
    <row r="2038" spans="1:3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    artwork.xlsx!$K$1&amp;": '" &amp; SUBSTITUTE(INDEX(artwork.xlsx!K:K,QUOTIENT(ROW(A2033)-1,3)+2),"'","\'") &amp; "'",
IF(MOD(ROW(A2033)-1,3)=2,"","")))</f>
        <v>text_html: 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    artwork.xlsx!$K$1&amp;": '" &amp; SUBSTITUTE(INDEX(artwork.xlsx!K:K,QUOTIENT(ROW(A2034)-1,3)+2),"'","\'") &amp; "'",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    artwork.xlsx!$K$1&amp;": '" &amp; SUBSTITUTE(INDEX(artwork.xlsx!K:K,QUOTIENT(ROW(A2035)-1,3)+2),"'","\'") &amp; "'",
IF(MOD(ROW(A2035)-1,3)=2,"","")))</f>
        <v>id: "wizards",  frenchName: "Magiciens",  artwork: "http://wiki.dominionstrategy.com/images/c/c3/WizardsArt.jpg",</v>
      </c>
    </row>
    <row r="2041" spans="1:3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    artwork.xlsx!$K$1&amp;": '" &amp; SUBSTITUTE(INDEX(artwork.xlsx!K:K,QUOTIENT(ROW(A2036)-1,3)+2),"'","\'") &amp; "'",
IF(MOD(ROW(A2036)-1,3)=2,"","")))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    artwork.xlsx!$K$1&amp;": '" &amp; SUBSTITUTE(INDEX(artwork.xlsx!K:K,QUOTIENT(ROW(A2037)-1,3)+2),"'","\'") &amp; "'",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    artwork.xlsx!$K$1&amp;": '" &amp; SUBSTITUTE(INDEX(artwork.xlsx!K:K,QUOTIENT(ROW(A2038)-1,3)+2),"'","\'") &amp; "'",
IF(MOD(ROW(A2038)-1,3)=2,"","")))</f>
        <v>id: "student",  frenchName: "Apprenti Magicien",  artwork: "http://wiki.dominionstrategy.com/images/3/3c/StudentArt.jpg",</v>
      </c>
    </row>
    <row r="2044" spans="1:3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    artwork.xlsx!$K$1&amp;": '" &amp; SUBSTITUTE(INDEX(artwork.xlsx!K:K,QUOTIENT(ROW(A2039)-1,3)+2),"'","\'") &amp; "'",
IF(MOD(ROW(A2039)-1,3)=2,"","")))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    artwork.xlsx!$K$1&amp;": '" &amp; SUBSTITUTE(INDEX(artwork.xlsx!K:K,QUOTIENT(ROW(A2040)-1,3)+2),"'","\'") &amp; "'",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    artwork.xlsx!$K$1&amp;": '" &amp; SUBSTITUTE(INDEX(artwork.xlsx!K:K,QUOTIENT(ROW(A2041)-1,3)+2),"'","\'") &amp; "'",
IF(MOD(ROW(A2041)-1,3)=2,"","")))</f>
        <v>id: "conjurer",  frenchName: "Illusioniste",  artwork: "http://wiki.dominionstrategy.com/images/c/c8/ConjurerArt.jpg",</v>
      </c>
    </row>
    <row r="2047" spans="1:3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    artwork.xlsx!$K$1&amp;": '" &amp; SUBSTITUTE(INDEX(artwork.xlsx!K:K,QUOTIENT(ROW(A2042)-1,3)+2),"'","\'") &amp; "'",
IF(MOD(ROW(A2042)-1,3)=2,"","")))</f>
        <v>text_html: 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    artwork.xlsx!$K$1&amp;": '" &amp; SUBSTITUTE(INDEX(artwork.xlsx!K:K,QUOTIENT(ROW(A2043)-1,3)+2),"'","\'") &amp; "'",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    artwork.xlsx!$K$1&amp;": '" &amp; SUBSTITUTE(INDEX(artwork.xlsx!K:K,QUOTIENT(ROW(A2044)-1,3)+2),"'","\'") &amp; "'",
IF(MOD(ROW(A2044)-1,3)=2,"","")))</f>
        <v>id: "sorcerer",  frenchName: "Sorcier",  artwork: "http://wiki.dominionstrategy.com/images/f/f0/SorcererArt.jpg",</v>
      </c>
    </row>
    <row r="2050" spans="1:3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    artwork.xlsx!$K$1&amp;": '" &amp; SUBSTITUTE(INDEX(artwork.xlsx!K:K,QUOTIENT(ROW(A2045)-1,3)+2),"'","\'") &amp; "'",
IF(MOD(ROW(A2045)-1,3)=2,"","")))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    artwork.xlsx!$K$1&amp;": '" &amp; SUBSTITUTE(INDEX(artwork.xlsx!K:K,QUOTIENT(ROW(A2046)-1,3)+2),"'","\'") &amp; "'",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    artwork.xlsx!$K$1&amp;": '" &amp; SUBSTITUTE(INDEX(artwork.xlsx!K:K,QUOTIENT(ROW(A2047)-1,3)+2),"'","\'") &amp; "'",
IF(MOD(ROW(A2047)-1,3)=2,"","")))</f>
        <v>id: "lich",  frenchName: "Liche",  artwork: "http://wiki.dominionstrategy.com/images/c/c7/LichArt.jpg",</v>
      </c>
    </row>
    <row r="2053" spans="1:3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    artwork.xlsx!$K$1&amp;": '" &amp; SUBSTITUTE(INDEX(artwork.xlsx!K:K,QUOTIENT(ROW(A2048)-1,3)+2),"'","\'") &amp; "'",
IF(MOD(ROW(A2048)-1,3)=2,"","")))</f>
        <v>text_html: 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    artwork.xlsx!$K$1&amp;": '" &amp; SUBSTITUTE(INDEX(artwork.xlsx!K:K,QUOTIENT(ROW(A2049)-1,3)+2),"'","\'") &amp; "'",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    artwork.xlsx!$K$1&amp;": '" &amp; SUBSTITUTE(INDEX(artwork.xlsx!K:K,QUOTIENT(ROW(A2050)-1,3)+2),"'","\'") &amp; "'",
IF(MOD(ROW(A2050)-1,3)=2,"","")))</f>
        <v>id: "broker",  frenchName: "Courtier",  artwork: "http://wiki.dominionstrategy.com/images/7/7f/BrokerArt.jpg",</v>
      </c>
    </row>
    <row r="2056" spans="1:3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    artwork.xlsx!$K$1&amp;": '" &amp; SUBSTITUTE(INDEX(artwork.xlsx!K:K,QUOTIENT(ROW(A2051)-1,3)+2),"'","\'") &amp; "'",
IF(MOD(ROW(A2051)-1,3)=2,"","")))</f>
        <v>text_html: 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    artwork.xlsx!$K$1&amp;": '" &amp; SUBSTITUTE(INDEX(artwork.xlsx!K:K,QUOTIENT(ROW(A2052)-1,3)+2),"'","\'") &amp; "'",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    artwork.xlsx!$K$1&amp;": '" &amp; SUBSTITUTE(INDEX(artwork.xlsx!K:K,QUOTIENT(ROW(A2053)-1,3)+2),"'","\'") &amp; "'",
IF(MOD(ROW(A2053)-1,3)=2,"","")))</f>
        <v>id: "carpenter",  frenchName: "Charpentière",  artwork: "http://wiki.dominionstrategy.com/images/5/55/CarpenterArt.jpg",</v>
      </c>
    </row>
    <row r="2059" spans="1:3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    artwork.xlsx!$K$1&amp;": '" &amp; SUBSTITUTE(INDEX(artwork.xlsx!K:K,QUOTIENT(ROW(A2054)-1,3)+2),"'","\'") &amp; "'",
IF(MOD(ROW(A2054)-1,3)=2,"","")))</f>
        <v>text_html: 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    artwork.xlsx!$K$1&amp;": '" &amp; SUBSTITUTE(INDEX(artwork.xlsx!K:K,QUOTIENT(ROW(A2055)-1,3)+2),"'","\'") &amp; "'",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    artwork.xlsx!$K$1&amp;": '" &amp; SUBSTITUTE(INDEX(artwork.xlsx!K:K,QUOTIENT(ROW(A2056)-1,3)+2),"'","\'") &amp; "'",
IF(MOD(ROW(A2056)-1,3)=2,"","")))</f>
        <v>id: "courier",  frenchName: "Courrier Rapide",  artwork: "http://wiki.dominionstrategy.com/images/4/48/CourierArt.jpg",</v>
      </c>
    </row>
    <row r="2062" spans="1:3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    artwork.xlsx!$K$1&amp;": '" &amp; SUBSTITUTE(INDEX(artwork.xlsx!K:K,QUOTIENT(ROW(A2057)-1,3)+2),"'","\'") &amp; "'",
IF(MOD(ROW(A2057)-1,3)=2,"","")))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    artwork.xlsx!$K$1&amp;": '" &amp; SUBSTITUTE(INDEX(artwork.xlsx!K:K,QUOTIENT(ROW(A2058)-1,3)+2),"'","\'") &amp; "'",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    artwork.xlsx!$K$1&amp;": '" &amp; SUBSTITUTE(INDEX(artwork.xlsx!K:K,QUOTIENT(ROW(A2059)-1,3)+2),"'","\'") &amp; "'",
IF(MOD(ROW(A2059)-1,3)=2,"","")))</f>
        <v>id: "innkeeper",  frenchName: "Aubergiste",  artwork: "http://wiki.dominionstrategy.com/images/4/4e/InnkeeperArt.jpg",</v>
      </c>
    </row>
    <row r="2065" spans="1:3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    artwork.xlsx!$K$1&amp;": '" &amp; SUBSTITUTE(INDEX(artwork.xlsx!K:K,QUOTIENT(ROW(A2060)-1,3)+2),"'","\'") &amp; "'",
IF(MOD(ROW(A2060)-1,3)=2,"","")))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    artwork.xlsx!$K$1&amp;": '" &amp; SUBSTITUTE(INDEX(artwork.xlsx!K:K,QUOTIENT(ROW(A2061)-1,3)+2),"'","\'") &amp; "'",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    artwork.xlsx!$K$1&amp;": '" &amp; SUBSTITUTE(INDEX(artwork.xlsx!K:K,QUOTIENT(ROW(A2062)-1,3)+2),"'","\'") &amp; "'",
IF(MOD(ROW(A2062)-1,3)=2,"","")))</f>
        <v>id: "royalgalley",  frenchName: "Galère Royale",  artwork: "http://wiki.dominionstrategy.com/images/a/a5/Royal_GalleyArt.jpg",</v>
      </c>
    </row>
    <row r="2068" spans="1:3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    artwork.xlsx!$K$1&amp;": '" &amp; SUBSTITUTE(INDEX(artwork.xlsx!K:K,QUOTIENT(ROW(A2063)-1,3)+2),"'","\'") &amp; "'",
IF(MOD(ROW(A2063)-1,3)=2,"","")))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    artwork.xlsx!$K$1&amp;": '" &amp; SUBSTITUTE(INDEX(artwork.xlsx!K:K,QUOTIENT(ROW(A2064)-1,3)+2),"'","\'") &amp; "'",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    artwork.xlsx!$K$1&amp;": '" &amp; SUBSTITUTE(INDEX(artwork.xlsx!K:K,QUOTIENT(ROW(A2065)-1,3)+2),"'","\'") &amp; "'",
IF(MOD(ROW(A2065)-1,3)=2,"","")))</f>
        <v>id: "town",  frenchName: "Bourg",  artwork: "http://wiki.dominionstrategy.com/images/c/ce/TownArt.jpg",</v>
      </c>
    </row>
    <row r="2071" spans="1:3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    artwork.xlsx!$K$1&amp;": '" &amp; SUBSTITUTE(INDEX(artwork.xlsx!K:K,QUOTIENT(ROW(A2066)-1,3)+2),"'","\'") &amp; "'",
IF(MOD(ROW(A2066)-1,3)=2,"","")))</f>
        <v>text_html: 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    artwork.xlsx!$K$1&amp;": '" &amp; SUBSTITUTE(INDEX(artwork.xlsx!K:K,QUOTIENT(ROW(A2067)-1,3)+2),"'","\'") &amp; "'",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    artwork.xlsx!$K$1&amp;": '" &amp; SUBSTITUTE(INDEX(artwork.xlsx!K:K,QUOTIENT(ROW(A2068)-1,3)+2),"'","\'") &amp; "'",
IF(MOD(ROW(A2068)-1,3)=2,"","")))</f>
        <v>id: "barbarian",  frenchName: "Barbare",  artwork: "http://wiki.dominionstrategy.com/images/c/c2/BarbarianArt.jpg",</v>
      </c>
    </row>
    <row r="2074" spans="1:3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    artwork.xlsx!$K$1&amp;": '" &amp; SUBSTITUTE(INDEX(artwork.xlsx!K:K,QUOTIENT(ROW(A2069)-1,3)+2),"'","\'") &amp; "'",
IF(MOD(ROW(A2069)-1,3)=2,"","")))</f>
        <v>text_html: 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    artwork.xlsx!$K$1&amp;": '" &amp; SUBSTITUTE(INDEX(artwork.xlsx!K:K,QUOTIENT(ROW(A2070)-1,3)+2),"'","\'") &amp; "'",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    artwork.xlsx!$K$1&amp;": '" &amp; SUBSTITUTE(INDEX(artwork.xlsx!K:K,QUOTIENT(ROW(A2071)-1,3)+2),"'","\'") &amp; "'",
IF(MOD(ROW(A2071)-1,3)=2,"","")))</f>
        <v>id: "capitalcity",  frenchName: "Capitale",  artwork: "http://wiki.dominionstrategy.com/images/c/cd/Capital_CityArt.jpg",</v>
      </c>
    </row>
    <row r="2077" spans="1:3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    artwork.xlsx!$K$1&amp;": '" &amp; SUBSTITUTE(INDEX(artwork.xlsx!K:K,QUOTIENT(ROW(A2072)-1,3)+2),"'","\'") &amp; "'",
IF(MOD(ROW(A2072)-1,3)=2,"","")))</f>
        <v>text_html: 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    artwork.xlsx!$K$1&amp;": '" &amp; SUBSTITUTE(INDEX(artwork.xlsx!K:K,QUOTIENT(ROW(A2073)-1,3)+2),"'","\'") &amp; "'",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/* t */</v>
      </c>
      <c r="B2079" t="str">
        <f t="shared" si="76"/>
        <v>{</v>
      </c>
      <c r="C207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    artwork.xlsx!$K$1&amp;": '" &amp; SUBSTITUTE(INDEX(artwork.xlsx!K:K,QUOTIENT(ROW(A2074)-1,3)+2),"'","\'") &amp; "'",
IF(MOD(ROW(A2074)-1,3)=2,"","")))</f>
        <v>id: "contract",  frenchName: "Contrat",  artwork: "http://wiki.dominionstrategy.com/images/0/04/ContractArt.jpg",</v>
      </c>
    </row>
    <row r="2080" spans="1:3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/* t */</v>
      </c>
      <c r="B2080" t="str">
        <f t="shared" si="76"/>
        <v/>
      </c>
      <c r="C2080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    artwork.xlsx!$K$1&amp;": '" &amp; SUBSTITUTE(INDEX(artwork.xlsx!K:K,QUOTIENT(ROW(A2075)-1,3)+2),"'","\'") &amp; "'",
IF(MOD(ROW(A2075)-1,3)=2,"","")))</f>
        <v>text_html: 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/* t */</v>
      </c>
      <c r="B2081" t="str">
        <f t="shared" si="76"/>
        <v>},</v>
      </c>
      <c r="C2081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    artwork.xlsx!$K$1&amp;": '" &amp; SUBSTITUTE(INDEX(artwork.xlsx!K:K,QUOTIENT(ROW(A2076)-1,3)+2),"'","\'") &amp; "'",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  </v>
      </c>
      <c r="B2082" t="str">
        <f t="shared" si="76"/>
        <v>{</v>
      </c>
      <c r="C2082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    artwork.xlsx!$K$1&amp;": '" &amp; SUBSTITUTE(INDEX(artwork.xlsx!K:K,QUOTIENT(ROW(A2077)-1,3)+2),"'","\'") &amp; "'",
IF(MOD(ROW(A2077)-1,3)=2,"","")))</f>
        <v>id: "emissary",  frenchName: "Émissaire",  artwork: "http://wiki.dominionstrategy.com/images/1/1c/EmissaryArt.jpg",</v>
      </c>
    </row>
    <row r="2083" spans="1:3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  </v>
      </c>
      <c r="B2083" t="str">
        <f t="shared" si="76"/>
        <v/>
      </c>
      <c r="C2083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    artwork.xlsx!$K$1&amp;": '" &amp; SUBSTITUTE(INDEX(artwork.xlsx!K:K,QUOTIENT(ROW(A2078)-1,3)+2),"'","\'") &amp; "'",
IF(MOD(ROW(A2078)-1,3)=2,"","")))</f>
        <v>text_html: 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  </v>
      </c>
      <c r="B2084" t="str">
        <f t="shared" si="76"/>
        <v>},</v>
      </c>
      <c r="C2084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    artwork.xlsx!$K$1&amp;": '" &amp; SUBSTITUTE(INDEX(artwork.xlsx!K:K,QUOTIENT(ROW(A2079)-1,3)+2),"'","\'") &amp; "'",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    artwork.xlsx!$K$1&amp;": '" &amp; SUBSTITUTE(INDEX(artwork.xlsx!K:K,QUOTIENT(ROW(A2080)-1,3)+2),"'","\'") &amp; "'",
IF(MOD(ROW(A2080)-1,3)=2,"","")))</f>
        <v>id: "galleria",  frenchName: "Marché Couvert",  artwork: "http://wiki.dominionstrategy.com/images/8/8b/GalleriaArt.jpg",</v>
      </c>
    </row>
    <row r="2086" spans="1:3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    artwork.xlsx!$K$1&amp;": '" &amp; SUBSTITUTE(INDEX(artwork.xlsx!K:K,QUOTIENT(ROW(A2081)-1,3)+2),"'","\'") &amp; "'",
IF(MOD(ROW(A2081)-1,3)=2,"","")))</f>
        <v>text_html: 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    artwork.xlsx!$K$1&amp;": '" &amp; SUBSTITUTE(INDEX(artwork.xlsx!K:K,QUOTIENT(ROW(A2082)-1,3)+2),"'","\'") &amp; "'",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    artwork.xlsx!$K$1&amp;": '" &amp; SUBSTITUTE(INDEX(artwork.xlsx!K:K,QUOTIENT(ROW(A2083)-1,3)+2),"'","\'") &amp; "'",
IF(MOD(ROW(A2083)-1,3)=2,"","")))</f>
        <v>id: "guildmaster",  frenchName: "Maître de Guilde",  artwork: "http://wiki.dominionstrategy.com/images/e/ea/GuildmasterArt.jpg",</v>
      </c>
    </row>
    <row r="2089" spans="1:3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    artwork.xlsx!$K$1&amp;": '" &amp; SUBSTITUTE(INDEX(artwork.xlsx!K:K,QUOTIENT(ROW(A2084)-1,3)+2),"'","\'") &amp; "'",
IF(MOD(ROW(A2084)-1,3)=2,"","")))</f>
        <v>text_html: 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    artwork.xlsx!$K$1&amp;": '" &amp; SUBSTITUTE(INDEX(artwork.xlsx!K:K,QUOTIENT(ROW(A2085)-1,3)+2),"'","\'") &amp; "'",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    artwork.xlsx!$K$1&amp;": '" &amp; SUBSTITUTE(INDEX(artwork.xlsx!K:K,QUOTIENT(ROW(A2086)-1,3)+2),"'","\'") &amp; "'",
IF(MOD(ROW(A2086)-1,3)=2,"","")))</f>
        <v>id: "highwayman",  frenchName: "Bandit de Grand Chemin",  artwork: "http://wiki.dominionstrategy.com/images/6/67/HighwaymanArt.jpg",</v>
      </c>
    </row>
    <row r="2092" spans="1:3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    artwork.xlsx!$K$1&amp;": '" &amp; SUBSTITUTE(INDEX(artwork.xlsx!K:K,QUOTIENT(ROW(A2087)-1,3)+2),"'","\'") &amp; "'",
IF(MOD(ROW(A2087)-1,3)=2,"","")))</f>
        <v>text_html: 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    artwork.xlsx!$K$1&amp;": '" &amp; SUBSTITUTE(INDEX(artwork.xlsx!K:K,QUOTIENT(ROW(A2088)-1,3)+2),"'","\'") &amp; "'",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    artwork.xlsx!$K$1&amp;": '" &amp; SUBSTITUTE(INDEX(artwork.xlsx!K:K,QUOTIENT(ROW(A2089)-1,3)+2),"'","\'") &amp; "'",
IF(MOD(ROW(A2089)-1,3)=2,"","")))</f>
        <v>id: "hunter",  frenchName: "Chasseuse",  artwork: "http://wiki.dominionstrategy.com/images/4/4c/HunterArt.jpg",</v>
      </c>
    </row>
    <row r="2095" spans="1:3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    artwork.xlsx!$K$1&amp;": '" &amp; SUBSTITUTE(INDEX(artwork.xlsx!K:K,QUOTIENT(ROW(A2090)-1,3)+2),"'","\'") &amp; "'",
IF(MOD(ROW(A2090)-1,3)=2,"","")))</f>
        <v>text_html: 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    artwork.xlsx!$K$1&amp;": '" &amp; SUBSTITUTE(INDEX(artwork.xlsx!K:K,QUOTIENT(ROW(A2091)-1,3)+2),"'","\'") &amp; "'",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    artwork.xlsx!$K$1&amp;": '" &amp; SUBSTITUTE(INDEX(artwork.xlsx!K:K,QUOTIENT(ROW(A2092)-1,3)+2),"'","\'") &amp; "'",
IF(MOD(ROW(A2092)-1,3)=2,"","")))</f>
        <v>id: "modify",  frenchName: "Modification",  artwork: "http://wiki.dominionstrategy.com/images/1/13/ModifyArt.jpg",</v>
      </c>
    </row>
    <row r="2098" spans="1:3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    artwork.xlsx!$K$1&amp;": '" &amp; SUBSTITUTE(INDEX(artwork.xlsx!K:K,QUOTIENT(ROW(A2093)-1,3)+2),"'","\'") &amp; "'",
IF(MOD(ROW(A2093)-1,3)=2,"","")))</f>
        <v>text_html: 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    artwork.xlsx!$K$1&amp;": '" &amp; SUBSTITUTE(INDEX(artwork.xlsx!K:K,QUOTIENT(ROW(A2094)-1,3)+2),"'","\'") &amp; "'",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    artwork.xlsx!$K$1&amp;": '" &amp; SUBSTITUTE(INDEX(artwork.xlsx!K:K,QUOTIENT(ROW(A2095)-1,3)+2),"'","\'") &amp; "'",
IF(MOD(ROW(A2095)-1,3)=2,"","")))</f>
        <v>id: "skirmisher",  frenchName: "Tirailleur",  artwork: "http://wiki.dominionstrategy.com/images/2/25/SkirmisherArt.jpg",</v>
      </c>
    </row>
    <row r="2101" spans="1:3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    artwork.xlsx!$K$1&amp;": '" &amp; SUBSTITUTE(INDEX(artwork.xlsx!K:K,QUOTIENT(ROW(A2096)-1,3)+2),"'","\'") &amp; "'",
IF(MOD(ROW(A2096)-1,3)=2,"","")))</f>
        <v>text_html: 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    artwork.xlsx!$K$1&amp;": '" &amp; SUBSTITUTE(INDEX(artwork.xlsx!K:K,QUOTIENT(ROW(A2097)-1,3)+2),"'","\'") &amp; "'",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    artwork.xlsx!$K$1&amp;": '" &amp; SUBSTITUTE(INDEX(artwork.xlsx!K:K,QUOTIENT(ROW(A2098)-1,3)+2),"'","\'") &amp; "'",
IF(MOD(ROW(A2098)-1,3)=2,"","")))</f>
        <v>id: "specialist",  frenchName: "Spécialiste",  artwork: "http://wiki.dominionstrategy.com/images/0/03/SpecialistArt.jpg",</v>
      </c>
    </row>
    <row r="2104" spans="1:3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    artwork.xlsx!$K$1&amp;": '" &amp; SUBSTITUTE(INDEX(artwork.xlsx!K:K,QUOTIENT(ROW(A2099)-1,3)+2),"'","\'") &amp; "'",
IF(MOD(ROW(A2099)-1,3)=2,"","")))</f>
        <v>text_html: 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    artwork.xlsx!$K$1&amp;": '" &amp; SUBSTITUTE(INDEX(artwork.xlsx!K:K,QUOTIENT(ROW(A2100)-1,3)+2),"'","\'") &amp; "'",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    artwork.xlsx!$K$1&amp;": '" &amp; SUBSTITUTE(INDEX(artwork.xlsx!K:K,QUOTIENT(ROW(A2101)-1,3)+2),"'","\'") &amp; "'",
IF(MOD(ROW(A2101)-1,3)=2,"","")))</f>
        <v>id: "swap",  frenchName: "Troc",  artwork: "http://wiki.dominionstrategy.com/images/9/98/SwapArt.jpg",</v>
      </c>
    </row>
    <row r="2107" spans="1:3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    artwork.xlsx!$K$1&amp;": '" &amp; SUBSTITUTE(INDEX(artwork.xlsx!K:K,QUOTIENT(ROW(A2102)-1,3)+2),"'","\'") &amp; "'",
IF(MOD(ROW(A2102)-1,3)=2,"","")))</f>
        <v>text_html: 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    artwork.xlsx!$K$1&amp;": '" &amp; SUBSTITUTE(INDEX(artwork.xlsx!K:K,QUOTIENT(ROW(A2103)-1,3)+2),"'","\'") &amp; "'",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    artwork.xlsx!$K$1&amp;": '" &amp; SUBSTITUTE(INDEX(artwork.xlsx!K:K,QUOTIENT(ROW(A2104)-1,3)+2),"'","\'") &amp; "'",
IF(MOD(ROW(A2104)-1,3)=2,"","")))</f>
        <v>id: "marquis",  frenchName: "Marquis",  artwork: "http://wiki.dominionstrategy.com/images/9/9c/MarquisArt.jpg",</v>
      </c>
    </row>
    <row r="2110" spans="1:3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    artwork.xlsx!$K$1&amp;": '" &amp; SUBSTITUTE(INDEX(artwork.xlsx!K:K,QUOTIENT(ROW(A2105)-1,3)+2),"'","\'") &amp; "'",
IF(MOD(ROW(A2105)-1,3)=2,"","")))</f>
        <v>text_html: 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    artwork.xlsx!$K$1&amp;": '" &amp; SUBSTITUTE(INDEX(artwork.xlsx!K:K,QUOTIENT(ROW(A2106)-1,3)+2),"'","\'") &amp; "'",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/* landscape */</v>
      </c>
      <c r="B2112" t="str">
        <f t="shared" si="76"/>
        <v>{</v>
      </c>
      <c r="C2112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    artwork.xlsx!$K$1&amp;": '" &amp; SUBSTITUTE(INDEX(artwork.xlsx!K:K,QUOTIENT(ROW(A2107)-1,3)+2),"'","\'") &amp; "'",
IF(MOD(ROW(A2107)-1,3)=2,"","")))</f>
        <v>id: "architectsguild",  frenchName: "Guilde des Architectes",  artwork: "http://wiki.dominionstrategy.com/images/3/3c/Architects%27_GuildArt.jpg",</v>
      </c>
    </row>
    <row r="2113" spans="1:3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/* landscape */</v>
      </c>
      <c r="B2113" t="str">
        <f t="shared" si="76"/>
        <v/>
      </c>
      <c r="C2113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    artwork.xlsx!$K$1&amp;": '" &amp; SUBSTITUTE(INDEX(artwork.xlsx!K:K,QUOTIENT(ROW(A2108)-1,3)+2),"'","\'") &amp; "'",
IF(MOD(ROW(A2108)-1,3)=2,"","")))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/* landscape */</v>
      </c>
      <c r="B2114" t="str">
        <f t="shared" si="76"/>
        <v>},</v>
      </c>
      <c r="C2114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    artwork.xlsx!$K$1&amp;": '" &amp; SUBSTITUTE(INDEX(artwork.xlsx!K:K,QUOTIENT(ROW(A2109)-1,3)+2),"'","\'") &amp; "'",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    artwork.xlsx!$K$1&amp;": '" &amp; SUBSTITUTE(INDEX(artwork.xlsx!K:K,QUOTIENT(ROW(A2110)-1,3)+2),"'","\'") &amp; "'",
IF(MOD(ROW(A2110)-1,3)=2,"","")))</f>
        <v>id: "bandofnomads",  frenchName: "Bande de Nomades",  artwork: "http://wiki.dominionstrategy.com/images/b/b7/Band_of_NomadsArt.jpg",</v>
      </c>
    </row>
    <row r="2116" spans="1:3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    artwork.xlsx!$K$1&amp;": '" &amp; SUBSTITUTE(INDEX(artwork.xlsx!K:K,QUOTIENT(ROW(A2111)-1,3)+2),"'","\'") &amp; "'",
IF(MOD(ROW(A2111)-1,3)=2,"","")))</f>
        <v>text_html: '&lt;div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    artwork.xlsx!$K$1&amp;": '" &amp; SUBSTITUTE(INDEX(artwork.xlsx!K:K,QUOTIENT(ROW(A2112)-1,3)+2),"'","\'") &amp; "'",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    artwork.xlsx!$K$1&amp;": '" &amp; SUBSTITUTE(INDEX(artwork.xlsx!K:K,QUOTIENT(ROW(A2113)-1,3)+2),"'","\'") &amp; "'",
IF(MOD(ROW(A2113)-1,3)=2,"","")))</f>
        <v>id: "cavedwellers",  frenchName: "Troglodytes",  artwork: "http://wiki.dominionstrategy.com/images/8/80/Cave_DwellersArt.jpg",</v>
      </c>
    </row>
    <row r="2119" spans="1:3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    artwork.xlsx!$K$1&amp;": '" &amp; SUBSTITUTE(INDEX(artwork.xlsx!K:K,QUOTIENT(ROW(A2114)-1,3)+2),"'","\'") &amp; "'",
IF(MOD(ROW(A2114)-1,3)=2,"","")))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    artwork.xlsx!$K$1&amp;": '" &amp; SUBSTITUTE(INDEX(artwork.xlsx!K:K,QUOTIENT(ROW(A2115)-1,3)+2),"'","\'") &amp; "'",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    artwork.xlsx!$K$1&amp;": '" &amp; SUBSTITUTE(INDEX(artwork.xlsx!K:K,QUOTIENT(ROW(A2116)-1,3)+2),"'","\'") &amp; "'",
IF(MOD(ROW(A2116)-1,3)=2,"","")))</f>
        <v>id: "circleofwitches",  frenchName: "Cercle des Sorcières",  artwork: "http://wiki.dominionstrategy.com/images/1/12/Circle_of_WitchesArt.jpg",</v>
      </c>
    </row>
    <row r="2122" spans="1:3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    artwork.xlsx!$K$1&amp;": '" &amp; SUBSTITUTE(INDEX(artwork.xlsx!K:K,QUOTIENT(ROW(A2117)-1,3)+2),"'","\'") &amp; "'",
IF(MOD(ROW(A2117)-1,3)=2,"","")))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    artwork.xlsx!$K$1&amp;": '" &amp; SUBSTITUTE(INDEX(artwork.xlsx!K:K,QUOTIENT(ROW(A2118)-1,3)+2),"'","\'") &amp; "'",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    artwork.xlsx!$K$1&amp;": '" &amp; SUBSTITUTE(INDEX(artwork.xlsx!K:K,QUOTIENT(ROW(A2119)-1,3)+2),"'","\'") &amp; "'",
IF(MOD(ROW(A2119)-1,3)=2,"","")))</f>
        <v>id: "citystate",  frenchName: "Cité-État",  artwork: "http://wiki.dominionstrategy.com/images/3/3e/City-stateArt.jpg",</v>
      </c>
    </row>
    <row r="2125" spans="1:3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    artwork.xlsx!$K$1&amp;": '" &amp; SUBSTITUTE(INDEX(artwork.xlsx!K:K,QUOTIENT(ROW(A2120)-1,3)+2),"'","\'") &amp; "'",
IF(MOD(ROW(A2120)-1,3)=2,"","")))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    artwork.xlsx!$K$1&amp;": '" &amp; SUBSTITUTE(INDEX(artwork.xlsx!K:K,QUOTIENT(ROW(A2121)-1,3)+2),"'","\'") &amp; "'",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    artwork.xlsx!$K$1&amp;": '" &amp; SUBSTITUTE(INDEX(artwork.xlsx!K:K,QUOTIENT(ROW(A2122)-1,3)+2),"'","\'") &amp; "'",
IF(MOD(ROW(A2122)-1,3)=2,"","")))</f>
        <v>id: "coastalhaven",  frenchName: "Havre-Côtier",  artwork: "http://wiki.dominionstrategy.com/images/9/95/Coastal_HavenArt.jpg",</v>
      </c>
    </row>
    <row r="2128" spans="1:3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    artwork.xlsx!$K$1&amp;": '" &amp; SUBSTITUTE(INDEX(artwork.xlsx!K:K,QUOTIENT(ROW(A2123)-1,3)+2),"'","\'") &amp; "'",
IF(MOD(ROW(A2123)-1,3)=2,"","")))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d\'Ajustement,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    artwork.xlsx!$K$1&amp;": '" &amp; SUBSTITUTE(INDEX(artwork.xlsx!K:K,QUOTIENT(ROW(A2124)-1,3)+2),"'","\'") &amp; "'",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    artwork.xlsx!$K$1&amp;": '" &amp; SUBSTITUTE(INDEX(artwork.xlsx!K:K,QUOTIENT(ROW(A2125)-1,3)+2),"'","\'") &amp; "'",
IF(MOD(ROW(A2125)-1,3)=2,"","")))</f>
        <v>id: "craftersguild",  frenchName: "Guilde des Artisans",  artwork: "http://wiki.dominionstrategy.com/images/6/6c/Crafters%27_GuildArt.jpg",</v>
      </c>
    </row>
    <row r="2131" spans="1:3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    artwork.xlsx!$K$1&amp;": '" &amp; SUBSTITUTE(INDEX(artwork.xlsx!K:K,QUOTIENT(ROW(A2126)-1,3)+2),"'","\'") &amp; "'",
IF(MOD(ROW(A2126)-1,3)=2,"","")))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    artwork.xlsx!$K$1&amp;": '" &amp; SUBSTITUTE(INDEX(artwork.xlsx!K:K,QUOTIENT(ROW(A2127)-1,3)+2),"'","\'") &amp; "'",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    artwork.xlsx!$K$1&amp;": '" &amp; SUBSTITUTE(INDEX(artwork.xlsx!K:K,QUOTIENT(ROW(A2128)-1,3)+2),"'","\'") &amp; "'",
IF(MOD(ROW(A2128)-1,3)=2,"","")))</f>
        <v>id: "desertguides",  frenchName: "Guides du Désert",  artwork: "http://wiki.dominionstrategy.com/images/c/cb/Desert_GuidesArt.jpg",</v>
      </c>
    </row>
    <row r="2134" spans="1:3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    artwork.xlsx!$K$1&amp;": '" &amp; SUBSTITUTE(INDEX(artwork.xlsx!K:K,QUOTIENT(ROW(A2129)-1,3)+2),"'","\'") &amp; "'",
IF(MOD(ROW(A2129)-1,3)=2,"","")))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    artwork.xlsx!$K$1&amp;": '" &amp; SUBSTITUTE(INDEX(artwork.xlsx!K:K,QUOTIENT(ROW(A2130)-1,3)+2),"'","\'") &amp; "'",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    artwork.xlsx!$K$1&amp;": '" &amp; SUBSTITUTE(INDEX(artwork.xlsx!K:K,QUOTIENT(ROW(A2131)-1,3)+2),"'","\'") &amp; "'",
IF(MOD(ROW(A2131)-1,3)=2,"","")))</f>
        <v>id: "familyofinventors",  frenchName: "Famille d'Inventeurs",  artwork: "http://wiki.dominionstrategy.com/images/3/3d/Family_of_InventorsArt.jpg",</v>
      </c>
    </row>
    <row r="2137" spans="1:3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    artwork.xlsx!$K$1&amp;": '" &amp; SUBSTITUTE(INDEX(artwork.xlsx!K:K,QUOTIENT(ROW(A2132)-1,3)+2),"'","\'") &amp; "'",
IF(MOD(ROW(A2132)-1,3)=2,"","")))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    artwork.xlsx!$K$1&amp;": '" &amp; SUBSTITUTE(INDEX(artwork.xlsx!K:K,QUOTIENT(ROW(A2133)-1,3)+2),"'","\'") &amp; "'",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    artwork.xlsx!$K$1&amp;": '" &amp; SUBSTITUTE(INDEX(artwork.xlsx!K:K,QUOTIENT(ROW(A2134)-1,3)+2),"'","\'") &amp; "'",
IF(MOD(ROW(A2134)-1,3)=2,"","")))</f>
        <v>id: "fellowshipofscribes",  frenchName: "Confrérie des Scribes",  artwork: "http://wiki.dominionstrategy.com/images/5/57/Fellowship_of_ScribesArt.jpg",</v>
      </c>
    </row>
    <row r="2140" spans="1:3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    artwork.xlsx!$K$1&amp;": '" &amp; SUBSTITUTE(INDEX(artwork.xlsx!K:K,QUOTIENT(ROW(A2135)-1,3)+2),"'","\'") &amp; "'",
IF(MOD(ROW(A2135)-1,3)=2,"","")))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    artwork.xlsx!$K$1&amp;": '" &amp; SUBSTITUTE(INDEX(artwork.xlsx!K:K,QUOTIENT(ROW(A2136)-1,3)+2),"'","\'") &amp; "'",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    artwork.xlsx!$K$1&amp;": '" &amp; SUBSTITUTE(INDEX(artwork.xlsx!K:K,QUOTIENT(ROW(A2137)-1,3)+2),"'","\'") &amp; "'",
IF(MOD(ROW(A2137)-1,3)=2,"","")))</f>
        <v>id: "forestdwellers",  frenchName: "Habitants des Forêts",  artwork: "http://wiki.dominionstrategy.com/images/2/2d/Forest_DwellersArt.jpg",</v>
      </c>
    </row>
    <row r="2143" spans="1:3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    artwork.xlsx!$K$1&amp;": '" &amp; SUBSTITUTE(INDEX(artwork.xlsx!K:K,QUOTIENT(ROW(A2138)-1,3)+2),"'","\'") &amp; "'",
IF(MOD(ROW(A2138)-1,3)=2,"","")))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l\'ordre de votre choix.&lt;/div&gt;&lt;/div&gt;&lt;br&gt;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    artwork.xlsx!$K$1&amp;": '" &amp; SUBSTITUTE(INDEX(artwork.xlsx!K:K,QUOTIENT(ROW(A2139)-1,3)+2),"'","\'") &amp; "'",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    artwork.xlsx!$K$1&amp;": '" &amp; SUBSTITUTE(INDEX(artwork.xlsx!K:K,QUOTIENT(ROW(A2140)-1,3)+2),"'","\'") &amp; "'",
IF(MOD(ROW(A2140)-1,3)=2,"","")))</f>
        <v>id: "gangofpickpockets",  frenchName: "Détrousseurs",  artwork: "http://wiki.dominionstrategy.com/images/4/4c/Gang_of_PickpocketsArt.jpg",</v>
      </c>
    </row>
    <row r="2146" spans="1:3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    artwork.xlsx!$K$1&amp;": '" &amp; SUBSTITUTE(INDEX(artwork.xlsx!K:K,QUOTIENT(ROW(A2141)-1,3)+2),"'","\'") &amp; "'",
IF(MOD(ROW(A2141)-1,3)=2,"","")))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défaussez jusqu\'à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    artwork.xlsx!$K$1&amp;": '" &amp; SUBSTITUTE(INDEX(artwork.xlsx!K:K,QUOTIENT(ROW(A2142)-1,3)+2),"'","\'") &amp; "'",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    artwork.xlsx!$K$1&amp;": '" &amp; SUBSTITUTE(INDEX(artwork.xlsx!K:K,QUOTIENT(ROW(A2143)-1,3)+2),"'","\'") &amp; "'",
IF(MOD(ROW(A2143)-1,3)=2,"","")))</f>
        <v>id: "islandfolk",  frenchName: "Peuple des Îles",  artwork: "http://wiki.dominionstrategy.com/images/4/43/Island_FolkArt.jpg",</v>
      </c>
    </row>
    <row r="2149" spans="1:3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    artwork.xlsx!$K$1&amp;": '" &amp; SUBSTITUTE(INDEX(artwork.xlsx!K:K,QUOTIENT(ROW(A2144)-1,3)+2),"'","\'") &amp; "'",
IF(MOD(ROW(A2144)-1,3)=2,"","")))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n\'était pas &lt;/div&gt;&lt;/div&gt;&lt;br&gt;  &lt;div style="display:inline;"&gt;&lt;div style="display:inline; font-size:17px;"&gt;n\'était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    artwork.xlsx!$K$1&amp;": '" &amp; SUBSTITUTE(INDEX(artwork.xlsx!K:K,QUOTIENT(ROW(A2145)-1,3)+2),"'","\'") &amp; "'",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    artwork.xlsx!$K$1&amp;": '" &amp; SUBSTITUTE(INDEX(artwork.xlsx!K:K,QUOTIENT(ROW(A2146)-1,3)+2),"'","\'") &amp; "'",
IF(MOD(ROW(A2146)-1,3)=2,"","")))</f>
        <v>id: "leagueofbankers",  frenchName: "Ligue des Banquiers",  artwork: "http://wiki.dominionstrategy.com/images/5/5f/League_of_BankersArt.jpg",</v>
      </c>
    </row>
    <row r="2152" spans="1:3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    artwork.xlsx!$K$1&amp;": '" &amp; SUBSTITUTE(INDEX(artwork.xlsx!K:K,QUOTIENT(ROW(A2147)-1,3)+2),"'","\'") &amp; "'",
IF(MOD(ROW(A2147)-1,3)=2,"","")))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    artwork.xlsx!$K$1&amp;": '" &amp; SUBSTITUTE(INDEX(artwork.xlsx!K:K,QUOTIENT(ROW(A2148)-1,3)+2),"'","\'") &amp; "'",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    artwork.xlsx!$K$1&amp;": '" &amp; SUBSTITUTE(INDEX(artwork.xlsx!K:K,QUOTIENT(ROW(A2149)-1,3)+2),"'","\'") &amp; "'",
IF(MOD(ROW(A2149)-1,3)=2,"","")))</f>
        <v>id: "leagueofshopkeepers",  frenchName: "Ligue des Commerçants",  artwork: "http://wiki.dominionstrategy.com/images/3/31/League_of_ShopkeepersArt.jpg",</v>
      </c>
    </row>
    <row r="2155" spans="1:3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    artwork.xlsx!$K$1&amp;": '" &amp; SUBSTITUTE(INDEX(artwork.xlsx!K:K,QUOTIENT(ROW(A2150)-1,3)+2),"'","\'") &amp; "'",
IF(MOD(ROW(A2150)-1,3)=2,"","")))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    artwork.xlsx!$K$1&amp;": '" &amp; SUBSTITUTE(INDEX(artwork.xlsx!K:K,QUOTIENT(ROW(A2151)-1,3)+2),"'","\'") &amp; "'",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    artwork.xlsx!$K$1&amp;": '" &amp; SUBSTITUTE(INDEX(artwork.xlsx!K:K,QUOTIENT(ROW(A2152)-1,3)+2),"'","\'") &amp; "'",
IF(MOD(ROW(A2152)-1,3)=2,"","")))</f>
        <v>id: "markettowns",  frenchName: "Villes Commerçantes",  artwork: "http://wiki.dominionstrategy.com/images/f/f9/Market_TownsArt.jpg",</v>
      </c>
    </row>
    <row r="2158" spans="1:3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    artwork.xlsx!$K$1&amp;": '" &amp; SUBSTITUTE(INDEX(artwork.xlsx!K:K,QUOTIENT(ROW(A2153)-1,3)+2),"'","\'") &amp; "'",
IF(MOD(ROW(A2153)-1,3)=2,"","")))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    artwork.xlsx!$K$1&amp;": '" &amp; SUBSTITUTE(INDEX(artwork.xlsx!K:K,QUOTIENT(ROW(A2154)-1,3)+2),"'","\'") &amp; "'",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    artwork.xlsx!$K$1&amp;": '" &amp; SUBSTITUTE(INDEX(artwork.xlsx!K:K,QUOTIENT(ROW(A2155)-1,3)+2),"'","\'") &amp; "'",
IF(MOD(ROW(A2155)-1,3)=2,"","")))</f>
        <v>id: "mountainfolk",  frenchName: "Montagnards",  artwork: "http://wiki.dominionstrategy.com/images/1/11/Mountain_FolkArt.jpg",</v>
      </c>
    </row>
    <row r="2161" spans="1:3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    artwork.xlsx!$K$1&amp;": '" &amp; SUBSTITUTE(INDEX(artwork.xlsx!K:K,QUOTIENT(ROW(A2156)-1,3)+2),"'","\'") &amp; "'",
IF(MOD(ROW(A2156)-1,3)=2,"","")))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    artwork.xlsx!$K$1&amp;": '" &amp; SUBSTITUTE(INDEX(artwork.xlsx!K:K,QUOTIENT(ROW(A2157)-1,3)+2),"'","\'") &amp; "'",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    artwork.xlsx!$K$1&amp;": '" &amp; SUBSTITUTE(INDEX(artwork.xlsx!K:K,QUOTIENT(ROW(A2158)-1,3)+2),"'","\'") &amp; "'",
IF(MOD(ROW(A2158)-1,3)=2,"","")))</f>
        <v>id: "orderofastrologers",  frenchName: "Ordre des Astrologues",  artwork: "http://wiki.dominionstrategy.com/images/3/31/Order_of_AstrologersArt.jpg",</v>
      </c>
    </row>
    <row r="2164" spans="1:3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    artwork.xlsx!$K$1&amp;": '" &amp; SUBSTITUTE(INDEX(artwork.xlsx!K:K,QUOTIENT(ROW(A2159)-1,3)+2),"'","\'") &amp; "'",
IF(MOD(ROW(A2159)-1,3)=2,"","")))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    artwork.xlsx!$K$1&amp;": '" &amp; SUBSTITUTE(INDEX(artwork.xlsx!K:K,QUOTIENT(ROW(A2160)-1,3)+2),"'","\'") &amp; "'",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    artwork.xlsx!$K$1&amp;": '" &amp; SUBSTITUTE(INDEX(artwork.xlsx!K:K,QUOTIENT(ROW(A2161)-1,3)+2),"'","\'") &amp; "'",
IF(MOD(ROW(A2161)-1,3)=2,"","")))</f>
        <v>id: "orderofmasons",  frenchName: "Ordre des Maçons",  artwork: "http://wiki.dominionstrategy.com/images/1/17/Order_of_MasonsArt.jpg",</v>
      </c>
    </row>
    <row r="2167" spans="1:3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    artwork.xlsx!$K$1&amp;": '" &amp; SUBSTITUTE(INDEX(artwork.xlsx!K:K,QUOTIENT(ROW(A2162)-1,3)+2),"'","\'") &amp; "'",
IF(MOD(ROW(A2162)-1,3)=2,"","")))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jusqu\'à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    artwork.xlsx!$K$1&amp;": '" &amp; SUBSTITUTE(INDEX(artwork.xlsx!K:K,QUOTIENT(ROW(A2163)-1,3)+2),"'","\'") &amp; "'",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    artwork.xlsx!$K$1&amp;": '" &amp; SUBSTITUTE(INDEX(artwork.xlsx!K:K,QUOTIENT(ROW(A2164)-1,3)+2),"'","\'") &amp; "'",
IF(MOD(ROW(A2164)-1,3)=2,"","")))</f>
        <v>id: "peacefulcult",  frenchName: "Culte Pacifique",  artwork: "http://wiki.dominionstrategy.com/images/7/73/Peaceful_CultArt.jpg",</v>
      </c>
    </row>
    <row r="2170" spans="1:3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    artwork.xlsx!$K$1&amp;": '" &amp; SUBSTITUTE(INDEX(artwork.xlsx!K:K,QUOTIENT(ROW(A2165)-1,3)+2),"'","\'") &amp; "'",
IF(MOD(ROW(A2165)-1,3)=2,"","")))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    artwork.xlsx!$K$1&amp;": '" &amp; SUBSTITUTE(INDEX(artwork.xlsx!K:K,QUOTIENT(ROW(A2166)-1,3)+2),"'","\'") &amp; "'",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    artwork.xlsx!$K$1&amp;": '" &amp; SUBSTITUTE(INDEX(artwork.xlsx!K:K,QUOTIENT(ROW(A2167)-1,3)+2),"'","\'") &amp; "'",
IF(MOD(ROW(A2167)-1,3)=2,"","")))</f>
        <v>id: "plateaushepherds",  frenchName: "Bergers du Plateau",  artwork: "http://wiki.dominionstrategy.com/images/7/72/Plateau_ShepherdsArt.jpg",</v>
      </c>
    </row>
    <row r="2173" spans="1:3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    artwork.xlsx!$K$1&amp;": '" &amp; SUBSTITUTE(INDEX(artwork.xlsx!K:K,QUOTIENT(ROW(A2168)-1,3)+2),"'","\'") &amp; "'",
IF(MOD(ROW(A2168)-1,3)=2,"","")))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    artwork.xlsx!$K$1&amp;": '" &amp; SUBSTITUTE(INDEX(artwork.xlsx!K:K,QUOTIENT(ROW(A2169)-1,3)+2),"'","\'") &amp; "'",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    artwork.xlsx!$K$1&amp;": '" &amp; SUBSTITUTE(INDEX(artwork.xlsx!K:K,QUOTIENT(ROW(A2170)-1,3)+2),"'","\'") &amp; "'",
IF(MOD(ROW(A2170)-1,3)=2,"","")))</f>
        <v>id: "trapperslodge",  frenchName: "Cabane de Trappeurs",  artwork: "http://wiki.dominionstrategy.com/images/9/9d/Trappers%27_LodgeArt.jpg",</v>
      </c>
    </row>
    <row r="2176" spans="1:3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    artwork.xlsx!$K$1&amp;": '" &amp; SUBSTITUTE(INDEX(artwork.xlsx!K:K,QUOTIENT(ROW(A2171)-1,3)+2),"'","\'") &amp; "'",
IF(MOD(ROW(A2171)-1,3)=2,"","")))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    artwork.xlsx!$K$1&amp;": '" &amp; SUBSTITUTE(INDEX(artwork.xlsx!K:K,QUOTIENT(ROW(A2172)-1,3)+2),"'","\'") &amp; "'",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    artwork.xlsx!$K$1&amp;": '" &amp; SUBSTITUTE(INDEX(artwork.xlsx!K:K,QUOTIENT(ROW(A2173)-1,3)+2),"'","\'") &amp; "'",
IF(MOD(ROW(A2173)-1,3)=2,"","")))</f>
        <v>id: "woodworkersguild",  frenchName: "Guilde des Menuisiers",  artwork: "http://wiki.dominionstrategy.com/images/2/23/Woodworkers%27_GuildArt.jpg",</v>
      </c>
    </row>
    <row r="2179" spans="1:3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    artwork.xlsx!$K$1&amp;": '" &amp; SUBSTITUTE(INDEX(artwork.xlsx!K:K,QUOTIENT(ROW(A2174)-1,3)+2),"'","\'") &amp; "'",
IF(MOD(ROW(A2174)-1,3)=2,"","")))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    artwork.xlsx!$K$1&amp;": '" &amp; SUBSTITUTE(INDEX(artwork.xlsx!K:K,QUOTIENT(ROW(A2175)-1,3)+2),"'","\'") &amp; "'",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>/* plunder *//* t */</v>
      </c>
      <c r="B2181" t="str">
        <f t="shared" si="77"/>
        <v>{</v>
      </c>
      <c r="C2181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    artwork.xlsx!$K$1&amp;": '" &amp; SUBSTITUTE(INDEX(artwork.xlsx!K:K,QUOTIENT(ROW(A2176)-1,3)+2),"'","\'") &amp; "'",
IF(MOD(ROW(A2176)-1,3)=2,"","")))</f>
        <v>id: "Abundance",  frenchName: "Abondance",  artwork: "http://wiki.dominionstrategy.com/images/8/8f/AbundanceArt.jpg",</v>
      </c>
    </row>
    <row r="2182" spans="1:3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t */</v>
      </c>
      <c r="B2182" t="str">
        <f t="shared" ref="B2182:B2200" si="78">IF(AND(C2181&lt;&gt;"",MOD(ROW(A2180)-1,3)=2),"},","")&amp;IF(AND(C2182&lt;&gt;"",MOD(ROW(A2177)-1,3)=0),"{","")</f>
        <v/>
      </c>
      <c r="C2182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    artwork.xlsx!$K$1&amp;": '" &amp; SUBSTITUTE(INDEX(artwork.xlsx!K:K,QUOTIENT(ROW(A2177)-1,3)+2),"'","\'") &amp; "'",
IF(MOD(ROW(A2177)-1,3)=2,"","")))</f>
        <v>text_html: ''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t */</v>
      </c>
      <c r="B2183" t="str">
        <f t="shared" si="78"/>
        <v>},</v>
      </c>
      <c r="C2183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    artwork.xlsx!$K$1&amp;": '" &amp; SUBSTITUTE(INDEX(artwork.xlsx!K:K,QUOTIENT(ROW(A2178)-1,3)+2),"'","\'") &amp; "'",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 xml:space="preserve">  /* t */</v>
      </c>
      <c r="B2184" t="str">
        <f t="shared" si="78"/>
        <v>{</v>
      </c>
      <c r="C2184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    artwork.xlsx!$K$1&amp;": '" &amp; SUBSTITUTE(INDEX(artwork.xlsx!K:K,QUOTIENT(ROW(A2179)-1,3)+2),"'","\'") &amp; "'",
IF(MOD(ROW(A2179)-1,3)=2,"","")))</f>
        <v>id: "Buried Treasure",  frenchName: "Trésor enfoui",  artwork: "http://wiki.dominionstrategy.com/images/2/28/Buried_TreasureArt.jpg",</v>
      </c>
    </row>
    <row r="2185" spans="1:3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    artwork.xlsx!$K$1&amp;": '" &amp; SUBSTITUTE(INDEX(artwork.xlsx!K:K,QUOTIENT(ROW(A2180)-1,3)+2),"'","\'") &amp; "'",
IF(MOD(ROW(A2180)-1,3)=2,"","")))</f>
        <v>text_html: ''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    artwork.xlsx!$K$1&amp;": '" &amp; SUBSTITUTE(INDEX(artwork.xlsx!K:K,QUOTIENT(ROW(A2181)-1,3)+2),"'","\'") &amp; "'",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  </v>
      </c>
      <c r="B2187" t="str">
        <f t="shared" si="78"/>
        <v>{</v>
      </c>
      <c r="C2187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    artwork.xlsx!$K$1&amp;": '" &amp; SUBSTITUTE(INDEX(artwork.xlsx!K:K,QUOTIENT(ROW(A2182)-1,3)+2),"'","\'") &amp; "'",
IF(MOD(ROW(A2182)-1,3)=2,"","")))</f>
        <v>id: "Cabin Boy",  frenchName: "Mousse",  artwork: "http://wiki.dominionstrategy.com/images/f/fb/Cabin_BoyArt.jpg",</v>
      </c>
    </row>
    <row r="2188" spans="1:3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  </v>
      </c>
      <c r="B2188" t="str">
        <f t="shared" si="78"/>
        <v/>
      </c>
      <c r="C2188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    artwork.xlsx!$K$1&amp;": '" &amp; SUBSTITUTE(INDEX(artwork.xlsx!K:K,QUOTIENT(ROW(A2183)-1,3)+2),"'","\'") &amp; "'",
IF(MOD(ROW(A2183)-1,3)=2,"","")))</f>
        <v>text_html: ''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  </v>
      </c>
      <c r="B2189" t="str">
        <f t="shared" si="78"/>
        <v>},</v>
      </c>
      <c r="C218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    artwork.xlsx!$K$1&amp;": '" &amp; SUBSTITUTE(INDEX(artwork.xlsx!K:K,QUOTIENT(ROW(A2184)-1,3)+2),"'","\'") &amp; "'",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    artwork.xlsx!$K$1&amp;": '" &amp; SUBSTITUTE(INDEX(artwork.xlsx!K:K,QUOTIENT(ROW(A2185)-1,3)+2),"'","\'") &amp; "'",
IF(MOD(ROW(A2185)-1,3)=2,"","")))</f>
        <v>id: "Cage",  frenchName: "Cage",  artwork: "http://wiki.dominionstrategy.com/images/f/ff/CageArt.jpg",</v>
      </c>
    </row>
    <row r="2191" spans="1:3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    artwork.xlsx!$K$1&amp;": '" &amp; SUBSTITUTE(INDEX(artwork.xlsx!K:K,QUOTIENT(ROW(A2186)-1,3)+2),"'","\'") &amp; "'",
IF(MOD(ROW(A2186)-1,3)=2,"","")))</f>
        <v>text_html: ''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    artwork.xlsx!$K$1&amp;": '" &amp; SUBSTITUTE(INDEX(artwork.xlsx!K:K,QUOTIENT(ROW(A2187)-1,3)+2),"'","\'") &amp; "'",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/* t */</v>
      </c>
      <c r="B2193" t="str">
        <f t="shared" si="78"/>
        <v>{</v>
      </c>
      <c r="C2193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    artwork.xlsx!$K$1&amp;": '" &amp; SUBSTITUTE(INDEX(artwork.xlsx!K:K,QUOTIENT(ROW(A2188)-1,3)+2),"'","\'") &amp; "'",
IF(MOD(ROW(A2188)-1,3)=2,"","")))</f>
        <v>id: "Crew",  frenchName: "Équipage",  artwork: "http://wiki.dominionstrategy.com/images/3/3b/CrewArt.jpg",</v>
      </c>
    </row>
    <row r="2194" spans="1:3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/* t */</v>
      </c>
      <c r="B2194" t="str">
        <f t="shared" si="78"/>
        <v/>
      </c>
      <c r="C2194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    artwork.xlsx!$K$1&amp;": '" &amp; SUBSTITUTE(INDEX(artwork.xlsx!K:K,QUOTIENT(ROW(A2189)-1,3)+2),"'","\'") &amp; "'",
IF(MOD(ROW(A2189)-1,3)=2,"","")))</f>
        <v>text_html: ''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];",$A$5:A2191,0))),"];","")</f>
        <v xml:space="preserve">  /* t */</v>
      </c>
      <c r="B2195" t="str">
        <f t="shared" si="78"/>
        <v>},</v>
      </c>
      <c r="C2195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    artwork.xlsx!$K$1&amp;": '" &amp; SUBSTITUTE(INDEX(artwork.xlsx!K:K,QUOTIENT(ROW(A2190)-1,3)+2),"'","\'") &amp; "'",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8"/>
        <v>{</v>
      </c>
      <c r="C2196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    artwork.xlsx!$K$1&amp;": '" &amp; SUBSTITUTE(INDEX(artwork.xlsx!K:K,QUOTIENT(ROW(A2191)-1,3)+2),"'","\'") &amp; "'",
IF(MOD(ROW(A2191)-1,3)=2,"","")))</f>
        <v>id: "Crucible",  frenchName: "Creuset",  artwork: "http://wiki.dominionstrategy.com/images/b/b8/CrucibleArt.jpg",</v>
      </c>
    </row>
    <row r="2197" spans="1:3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8"/>
        <v/>
      </c>
      <c r="C2197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    artwork.xlsx!$K$1&amp;": '" &amp; SUBSTITUTE(INDEX(artwork.xlsx!K:K,QUOTIENT(ROW(A2192)-1,3)+2),"'","\'") &amp; "'",
IF(MOD(ROW(A2192)-1,3)=2,"","")))</f>
        <v>text_html: ''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];",$A$5:A2194,0))),"];","")</f>
        <v xml:space="preserve">  /* t */</v>
      </c>
      <c r="B2198" t="str">
        <f t="shared" si="78"/>
        <v>},</v>
      </c>
      <c r="C2198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    artwork.xlsx!$K$1&amp;": '" &amp; SUBSTITUTE(INDEX(artwork.xlsx!K:K,QUOTIENT(ROW(A2193)-1,3)+2),"'","\'") &amp; "'",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  ];</v>
      </c>
      <c r="B2199" t="str">
        <f t="shared" si="78"/>
        <v>{</v>
      </c>
      <c r="C219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    artwork.xlsx!$K$1&amp;": '" &amp; SUBSTITUTE(INDEX(artwork.xlsx!K:K,QUOTIENT(ROW(A2194)-1,3)+2),"'","\'") &amp; "'",
IF(MOD(ROW(A2194)-1,3)=2,"","")))</f>
        <v>id: "Cutthroat",  frenchName: "Coupe-gorge",  artwork: "http://wiki.dominionstrategy.com/images/3/36/CutthroatArt.jpg",</v>
      </c>
    </row>
    <row r="2200" spans="1:3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  </v>
      </c>
      <c r="B2200" t="str">
        <f t="shared" si="78"/>
        <v/>
      </c>
      <c r="C2200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    artwork.xlsx!$K$1&amp;": '" &amp; SUBSTITUTE(INDEX(artwork.xlsx!K:K,QUOTIENT(ROW(A2195)-1,3)+2),"'","\'") &amp; "'",
IF(MOD(ROW(A2195)-1,3)=2,"","")))</f>
        <v>text_html: ''</v>
      </c>
    </row>
  </sheetData>
  <autoFilter ref="A5:C1933" xr:uid="{00000000-0009-0000-0000-000004000000}"/>
  <pageMargins left="0.7" right="0.7" top="0.75" bottom="0.75" header="0.3" footer="0.3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</cp:lastModifiedBy>
  <cp:lastPrinted>2020-09-13T16:43:07Z</cp:lastPrinted>
  <dcterms:created xsi:type="dcterms:W3CDTF">2019-11-16T16:05:30Z</dcterms:created>
  <dcterms:modified xsi:type="dcterms:W3CDTF">2024-06-21T09:49:46Z</dcterms:modified>
</cp:coreProperties>
</file>