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liangrennan/Desktop/CONNECTLab/AVP-BDD/fMRI/SF-task/high-level/"/>
    </mc:Choice>
  </mc:AlternateContent>
  <xr:revisionPtr revIDLastSave="0" documentId="13_ncr:1_{6F902B88-2CF1-204A-83A4-810F4237E941}" xr6:coauthVersionLast="47" xr6:coauthVersionMax="47" xr10:uidLastSave="{00000000-0000-0000-0000-000000000000}"/>
  <bookViews>
    <workbookView xWindow="16480" yWindow="500" windowWidth="22160" windowHeight="17500" xr2:uid="{3D365EE0-2093-5847-B01F-AC34B5561B11}"/>
  </bookViews>
  <sheets>
    <sheet name="face-stimuli" sheetId="1" r:id="rId1"/>
    <sheet name="body-stimuli" sheetId="2" r:id="rId2"/>
    <sheet name="house-stimu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9" i="3"/>
  <c r="G7" i="3"/>
  <c r="G6" i="3"/>
  <c r="G5" i="3"/>
  <c r="F7" i="3"/>
  <c r="F6" i="3"/>
  <c r="F5" i="3"/>
  <c r="F9" i="2"/>
  <c r="F8" i="2"/>
  <c r="G6" i="2"/>
  <c r="G5" i="2"/>
  <c r="G4" i="2"/>
  <c r="F6" i="2"/>
  <c r="F5" i="2"/>
  <c r="F4" i="2"/>
  <c r="F8" i="1"/>
  <c r="F7" i="1"/>
  <c r="G5" i="1"/>
  <c r="G4" i="1"/>
  <c r="G3" i="1"/>
  <c r="F3" i="1"/>
  <c r="F5" i="1"/>
  <c r="F4" i="1"/>
</calcChain>
</file>

<file path=xl/sharedStrings.xml><?xml version="1.0" encoding="utf-8"?>
<sst xmlns="http://schemas.openxmlformats.org/spreadsheetml/2006/main" count="303" uniqueCount="283">
  <si>
    <t>3a-HSF.jpg</t>
  </si>
  <si>
    <t>3a-LSF.jpg</t>
  </si>
  <si>
    <t>3a-NSF.jpg</t>
  </si>
  <si>
    <t>4a-HSF.jpg</t>
  </si>
  <si>
    <t>4a-LSF.jpg</t>
  </si>
  <si>
    <t>4a-NSF.jpg</t>
  </si>
  <si>
    <t>6a-HSF.jpg</t>
  </si>
  <si>
    <t>6a-LSF.jpg</t>
  </si>
  <si>
    <t>6a-NSF.jpg</t>
  </si>
  <si>
    <t>9a-HSF.jpg</t>
  </si>
  <si>
    <t>9a-LSF.jpg</t>
  </si>
  <si>
    <t>9a-NSF.jpg</t>
  </si>
  <si>
    <t>12-HSF.jpg</t>
  </si>
  <si>
    <t>12-NSF.jpg</t>
  </si>
  <si>
    <t>19b-HSF.jpg</t>
  </si>
  <si>
    <t>19b-LSF.jpg</t>
  </si>
  <si>
    <t>19b-NSF.jpg</t>
  </si>
  <si>
    <t>23-NSF.jpg</t>
  </si>
  <si>
    <t>23a-HSF.jpg</t>
  </si>
  <si>
    <t>23a-LSF.jpg</t>
  </si>
  <si>
    <t>23a-NSF.jpg</t>
  </si>
  <si>
    <t>25a-HSF.jpg</t>
  </si>
  <si>
    <t>25a-LSF.jpg</t>
  </si>
  <si>
    <t>25a-NSF.jpg</t>
  </si>
  <si>
    <t>26a-HSF.jpg</t>
  </si>
  <si>
    <t>26a-LSF.jpg</t>
  </si>
  <si>
    <t>26a-NSF.jpg</t>
  </si>
  <si>
    <t>31a-HSF.jpg</t>
  </si>
  <si>
    <t>31a-LSF.jpg</t>
  </si>
  <si>
    <t>31a-NSF.jpg</t>
  </si>
  <si>
    <t>34a LSF.jpg</t>
  </si>
  <si>
    <t>34a-HSF.jpg</t>
  </si>
  <si>
    <t>34a-NSF.jpg</t>
  </si>
  <si>
    <t>35a-HSF.jpg</t>
  </si>
  <si>
    <t>35a-LSF.jpg</t>
  </si>
  <si>
    <t>35a-NSF.jpg</t>
  </si>
  <si>
    <t>41-HSF.jpg</t>
  </si>
  <si>
    <t>41-LSF.jpg</t>
  </si>
  <si>
    <t>41-NSF.jpg</t>
  </si>
  <si>
    <t>51-HSF.jpg</t>
  </si>
  <si>
    <t>51-LSF.jpg</t>
  </si>
  <si>
    <t>51-NSF.jpg</t>
  </si>
  <si>
    <t>54a-HSF.jpg</t>
  </si>
  <si>
    <t>54a-LSF.jpg</t>
  </si>
  <si>
    <t>54a-NSF.jpg</t>
  </si>
  <si>
    <t>57-HSF.jpg</t>
  </si>
  <si>
    <t>57-LSF.jpg</t>
  </si>
  <si>
    <t>57-NSF.jpg</t>
  </si>
  <si>
    <t>64a-HSF.jpg</t>
  </si>
  <si>
    <t>64a-LSF.jpg</t>
  </si>
  <si>
    <t>64a-NSF.jpg</t>
  </si>
  <si>
    <t>65a-HSF.jpg</t>
  </si>
  <si>
    <t>65a-LSF.jpg</t>
  </si>
  <si>
    <t>65a-NSF.jpg</t>
  </si>
  <si>
    <t>68-HSF.jpg</t>
  </si>
  <si>
    <t>68-LSF.jpg</t>
  </si>
  <si>
    <t>68-NSF.jpg</t>
  </si>
  <si>
    <t>72a-HSF.jpg</t>
  </si>
  <si>
    <t>72a-LSF.jpg</t>
  </si>
  <si>
    <t>72a-NSF.jpg</t>
  </si>
  <si>
    <t>78-HSF.jpg</t>
  </si>
  <si>
    <t>78-LSF.jpg</t>
  </si>
  <si>
    <t>78-NSF.jpg</t>
  </si>
  <si>
    <t>83-HSF.jpg</t>
  </si>
  <si>
    <t>83-LSF.jpg</t>
  </si>
  <si>
    <t>83-NSF.jpg</t>
  </si>
  <si>
    <t>93a-HSF.jpg</t>
  </si>
  <si>
    <t>93a-LSF.jpg</t>
  </si>
  <si>
    <t>93a-NSF.jpg</t>
  </si>
  <si>
    <t>98-HSF.jpg</t>
  </si>
  <si>
    <t>98-LSF.jpg</t>
  </si>
  <si>
    <t>98-NSF.jpg</t>
  </si>
  <si>
    <t>104-LSF.jpg</t>
  </si>
  <si>
    <t>104-NSF.jpg</t>
  </si>
  <si>
    <t>105a-HSF.jpg</t>
  </si>
  <si>
    <t>105a-LSF.jpg</t>
  </si>
  <si>
    <t>105a-NSF.jpg</t>
  </si>
  <si>
    <t>106a-HSF.jpg</t>
  </si>
  <si>
    <t>106a-LSF.jpg</t>
  </si>
  <si>
    <t>106a-NSF.jpg</t>
  </si>
  <si>
    <t>108-HSF.jpg</t>
  </si>
  <si>
    <t>108-LSF.jpg</t>
  </si>
  <si>
    <t>108-NSF.jpg</t>
  </si>
  <si>
    <t>112-HSF.jpg</t>
  </si>
  <si>
    <t>112-LSF.jpg</t>
  </si>
  <si>
    <t>112-NSF.jpg</t>
  </si>
  <si>
    <t>137a-HSF.jpg</t>
  </si>
  <si>
    <t>137a-LSF.jpg</t>
  </si>
  <si>
    <t>137a-NSF.jpg</t>
  </si>
  <si>
    <t>150-HSF.jpg</t>
  </si>
  <si>
    <t>150-LSF.jpg</t>
  </si>
  <si>
    <t>150-NSF.jpg</t>
  </si>
  <si>
    <t>LSF stimuli:</t>
  </si>
  <si>
    <t xml:space="preserve">NSF stimuli: </t>
  </si>
  <si>
    <t>HSF stimuli</t>
  </si>
  <si>
    <t>stimuli-title</t>
  </si>
  <si>
    <t>totals:</t>
  </si>
  <si>
    <t>mean luminance</t>
  </si>
  <si>
    <t>std luminance</t>
  </si>
  <si>
    <t xml:space="preserve">Average luminance: </t>
  </si>
  <si>
    <t>Std of mean luminance:</t>
  </si>
  <si>
    <t>F1-LSF.jpg</t>
  </si>
  <si>
    <t>F2-LSF.jpg</t>
  </si>
  <si>
    <t>F3-HSF.jpg</t>
  </si>
  <si>
    <t>F3-NSF.jpg</t>
  </si>
  <si>
    <t>F4-LSF.jpg</t>
  </si>
  <si>
    <t>F5-HSF.jpg</t>
  </si>
  <si>
    <t>F5-LSF.jpg</t>
  </si>
  <si>
    <t>F7-LSF.jpg</t>
  </si>
  <si>
    <t>F10-HSF.jpg</t>
  </si>
  <si>
    <t>F11-NSF.jpg</t>
  </si>
  <si>
    <t>F14-HSF.jpg</t>
  </si>
  <si>
    <t>F14-NSF.jpg</t>
  </si>
  <si>
    <t>F17-HSF.jpg</t>
  </si>
  <si>
    <t>F20-HSF.jpg</t>
  </si>
  <si>
    <t>F20-NSF.jpg</t>
  </si>
  <si>
    <t>F21-LSF.jpg</t>
  </si>
  <si>
    <t>F22-HSF.jpg</t>
  </si>
  <si>
    <t>F23-HSF.jpg</t>
  </si>
  <si>
    <t>F23-LSF.jpg</t>
  </si>
  <si>
    <t>F25-LSF.jpg</t>
  </si>
  <si>
    <t>F25-NSF.jpg</t>
  </si>
  <si>
    <t>F27-LSF.jpg</t>
  </si>
  <si>
    <t>F27-NSF.jpg</t>
  </si>
  <si>
    <t>F29-HSF.jpg</t>
  </si>
  <si>
    <t>F29-NSF.jpg</t>
  </si>
  <si>
    <t>F30-HSF.jpg</t>
  </si>
  <si>
    <t>F30-LSF.jpg</t>
  </si>
  <si>
    <t>F30-NSF.jpg</t>
  </si>
  <si>
    <t>F31-LSF.jpg</t>
  </si>
  <si>
    <t>F31-NSF.jpg</t>
  </si>
  <si>
    <t>F32-LSF.jpg</t>
  </si>
  <si>
    <t>F32-NSF.jpg</t>
  </si>
  <si>
    <t>F34-HSF.jpg</t>
  </si>
  <si>
    <t>F35-HSF.jpg</t>
  </si>
  <si>
    <t>F35-LSF.jpg</t>
  </si>
  <si>
    <t>F35-NSF.jpg</t>
  </si>
  <si>
    <t>F37-HSF.jpg</t>
  </si>
  <si>
    <t>F37-LSF.jpg</t>
  </si>
  <si>
    <t>F37-NSF.jpg</t>
  </si>
  <si>
    <t>F38-HSF.jpg</t>
  </si>
  <si>
    <t>F38-NSF.jpg</t>
  </si>
  <si>
    <t>F39-LSF.jpg</t>
  </si>
  <si>
    <t>F39-NSF.jpg</t>
  </si>
  <si>
    <t>F40-HSF.jpg</t>
  </si>
  <si>
    <t>F40-LSF.jpg</t>
  </si>
  <si>
    <t>F40-NSF.jpg</t>
  </si>
  <si>
    <t>M1-LSF.jpg</t>
  </si>
  <si>
    <t>M2-HSF.jpg</t>
  </si>
  <si>
    <t>M2-LSF.jpg</t>
  </si>
  <si>
    <t>M3-NSF.jpg</t>
  </si>
  <si>
    <t>M4-HSF.jpg</t>
  </si>
  <si>
    <t>M4-NSF.jpg</t>
  </si>
  <si>
    <t>M5-HSF.jpg</t>
  </si>
  <si>
    <t>M5-LSF.jpg</t>
  </si>
  <si>
    <t>M5-NSF.jpg</t>
  </si>
  <si>
    <t>M6-HSF.jpg</t>
  </si>
  <si>
    <t>M7-LSF.jpg</t>
  </si>
  <si>
    <t>M8-NSF.jpg</t>
  </si>
  <si>
    <t>M9-HSF.jpg</t>
  </si>
  <si>
    <t>M9-LSF.jpg</t>
  </si>
  <si>
    <t>M11-HSF.jpg</t>
  </si>
  <si>
    <t>M11-NSF.jpg</t>
  </si>
  <si>
    <t>M12-HSF.jpg</t>
  </si>
  <si>
    <t>M13-HSF.jpg</t>
  </si>
  <si>
    <t>M13-LSF.jpg</t>
  </si>
  <si>
    <t>M14-NSF.jpg</t>
  </si>
  <si>
    <t>M15-HSF.jpg</t>
  </si>
  <si>
    <t>M15-LSF.jpg</t>
  </si>
  <si>
    <t>M18-HSF.jpg</t>
  </si>
  <si>
    <t>M18-LSF.jpg</t>
  </si>
  <si>
    <t>M18-NSF.jpg</t>
  </si>
  <si>
    <t>M19-HSF.jpg</t>
  </si>
  <si>
    <t>M19-LSF.jpg</t>
  </si>
  <si>
    <t>M19-NSF.jpg</t>
  </si>
  <si>
    <t>M20-LSF.jpg</t>
  </si>
  <si>
    <t>M21-HSF.jpg</t>
  </si>
  <si>
    <t>M21-LSF.jpg</t>
  </si>
  <si>
    <t>M21-NSF.jpg</t>
  </si>
  <si>
    <t>M22-HSF.jpg</t>
  </si>
  <si>
    <t>M22-LSF.jpg</t>
  </si>
  <si>
    <t>M22-NSF.jpg</t>
  </si>
  <si>
    <t>M23-HSF.jpg</t>
  </si>
  <si>
    <t>M23-LSF.jpg</t>
  </si>
  <si>
    <t>M24-NSF.jpg</t>
  </si>
  <si>
    <t>M25-NSF.jpg</t>
  </si>
  <si>
    <t>M26-HSF.jpg</t>
  </si>
  <si>
    <t>M26-LSF.jpg</t>
  </si>
  <si>
    <t>M27-HSF.jpg</t>
  </si>
  <si>
    <t>M27-NSF.jpg</t>
  </si>
  <si>
    <t>M28-LSF.jpg</t>
  </si>
  <si>
    <t>M28-NSF.jpg</t>
  </si>
  <si>
    <t>M29-NSF.jpg</t>
  </si>
  <si>
    <t>M30-NSF.jpg</t>
  </si>
  <si>
    <t>M31-LSF.jpg</t>
  </si>
  <si>
    <t>1-NSF.jpg</t>
  </si>
  <si>
    <t>2-NSF.jpg</t>
  </si>
  <si>
    <t>3-NSF.jpg</t>
  </si>
  <si>
    <t>4-NSF.jpg</t>
  </si>
  <si>
    <t>5-NSF.jpg</t>
  </si>
  <si>
    <t>6-NSF.jpg</t>
  </si>
  <si>
    <t>7-NSF.jpg</t>
  </si>
  <si>
    <t>8-NSF.jpg</t>
  </si>
  <si>
    <t>9-NSF.jpg</t>
  </si>
  <si>
    <t>10-NSF.jpg</t>
  </si>
  <si>
    <t>11-NSF.jpg</t>
  </si>
  <si>
    <t>13-NSF.jpg</t>
  </si>
  <si>
    <t>14-NSF.jpg</t>
  </si>
  <si>
    <t>15-NSF.jpg</t>
  </si>
  <si>
    <t>16-NSF.jpg</t>
  </si>
  <si>
    <t>17-NSF.jpg</t>
  </si>
  <si>
    <t>18-NSF.jpg</t>
  </si>
  <si>
    <t>19-NSF.jpg</t>
  </si>
  <si>
    <t>20-NSF.jpg</t>
  </si>
  <si>
    <t>21-NSF.jpg</t>
  </si>
  <si>
    <t>22-NSF.jpg</t>
  </si>
  <si>
    <t>24-NSF.jpg</t>
  </si>
  <si>
    <t>25-NSF.jpg</t>
  </si>
  <si>
    <t>26-NSF.jpg</t>
  </si>
  <si>
    <t>27-NSF.jpg</t>
  </si>
  <si>
    <t>28-NSF.jpg</t>
  </si>
  <si>
    <t>29-NSF.jpg</t>
  </si>
  <si>
    <t>30-NSF.jpg</t>
  </si>
  <si>
    <t>house_1-HSF.jpg</t>
  </si>
  <si>
    <t>house_1-LSF.jpg</t>
  </si>
  <si>
    <t>house_2-HSF.jpg</t>
  </si>
  <si>
    <t>house_2-LSF.jpg</t>
  </si>
  <si>
    <t>house_3-HSF.jpg</t>
  </si>
  <si>
    <t>house_3-LSF.jpg</t>
  </si>
  <si>
    <t>house_4-HSF.jpg</t>
  </si>
  <si>
    <t>house_4-LSF.jpg</t>
  </si>
  <si>
    <t>house_5-HSF.jpg</t>
  </si>
  <si>
    <t>house_5-LSF.jpg</t>
  </si>
  <si>
    <t>house_6-HSF.jpg</t>
  </si>
  <si>
    <t>house_6-LSF.jpg</t>
  </si>
  <si>
    <t>house_7-HSF.jpg</t>
  </si>
  <si>
    <t>house_7-LSF.jpg</t>
  </si>
  <si>
    <t>house_8-HSF.jpg</t>
  </si>
  <si>
    <t>house_8-LSF.jpg</t>
  </si>
  <si>
    <t>house_9-HSF.jpg</t>
  </si>
  <si>
    <t>house_9-LSF.jpg</t>
  </si>
  <si>
    <t>house_10-HSF.jpg</t>
  </si>
  <si>
    <t>house_10-LSF.jpg</t>
  </si>
  <si>
    <t>house_11-HSF.jpg</t>
  </si>
  <si>
    <t>house_11-LSF.jpg</t>
  </si>
  <si>
    <t>house_12-HSF.jpg</t>
  </si>
  <si>
    <t>house_12-LSF.jpg</t>
  </si>
  <si>
    <t>house_13-HSF.jpg</t>
  </si>
  <si>
    <t>house_13-LSF.jpg</t>
  </si>
  <si>
    <t>house_14-HSF.jpg</t>
  </si>
  <si>
    <t>house_14-LSF.jpg</t>
  </si>
  <si>
    <t>house_15-HSF.jpg</t>
  </si>
  <si>
    <t>house_15-LSF.jpg</t>
  </si>
  <si>
    <t>house_16-HSF.jpg</t>
  </si>
  <si>
    <t>house_16-LSF.jpg</t>
  </si>
  <si>
    <t>house_17-HSF.jpg</t>
  </si>
  <si>
    <t>house_17-LSF.jpg</t>
  </si>
  <si>
    <t>house_18-HSF.jpg</t>
  </si>
  <si>
    <t>house_18-LSF.jpg</t>
  </si>
  <si>
    <t>house_19-HSF.jpg</t>
  </si>
  <si>
    <t>house_19-LSF.jpg</t>
  </si>
  <si>
    <t>house_20-HSF.jpg</t>
  </si>
  <si>
    <t>house_20-LSF.jpg</t>
  </si>
  <si>
    <t>house_21-HSF.jpg</t>
  </si>
  <si>
    <t>house_21-LSF.jpg</t>
  </si>
  <si>
    <t>house_22-HSF.jpg</t>
  </si>
  <si>
    <t>house_22-LSF.jpg</t>
  </si>
  <si>
    <t>house_23-HSF.jpg</t>
  </si>
  <si>
    <t>house_23-LSF.jpg</t>
  </si>
  <si>
    <t>house_24-HSF.jpg</t>
  </si>
  <si>
    <t>house_24-LSF.jpg</t>
  </si>
  <si>
    <t>house_25-HSF.jpg</t>
  </si>
  <si>
    <t>house_25-LSF.jpg</t>
  </si>
  <si>
    <t>house_26-HSF.jpg</t>
  </si>
  <si>
    <t>house_26-LSF.jpg</t>
  </si>
  <si>
    <t>house_27-HSF.jpg</t>
  </si>
  <si>
    <t>house_27-LSF.jpg</t>
  </si>
  <si>
    <t>house_28-HSF.jpg</t>
  </si>
  <si>
    <t>house_28-LSF.jpg</t>
  </si>
  <si>
    <t>house_29-HSF.jpg</t>
  </si>
  <si>
    <t>house_29-LSF.jpg</t>
  </si>
  <si>
    <t>house_30-HSF.jpg</t>
  </si>
  <si>
    <t>house_30-LSF.jpg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</si>
</sst>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6646-898E-AC47-B595-6D8F88506B6A}">
  <dimension ref="A1:G93"/>
  <sheetViews>
    <sheetView tabSelected="1" workbookViewId="0">
      <selection activeCell="E20" sqref="E20"/>
    </sheetView>
  </sheetViews>
  <sheetFormatPr baseColWidth="10" defaultRowHeight="16" x14ac:dyDescent="0.2"/>
  <cols>
    <col min="1" max="1" width="12.83203125" customWidth="1"/>
    <col min="5" max="5" width="23.1640625" customWidth="1"/>
  </cols>
  <sheetData>
    <row r="1" spans="1:7" x14ac:dyDescent="0.2">
      <c r="A1" t="s">
        <v>95</v>
      </c>
      <c r="B1" t="s">
        <v>97</v>
      </c>
      <c r="C1" t="s">
        <v>98</v>
      </c>
    </row>
    <row r="2" spans="1:7" x14ac:dyDescent="0.2">
      <c r="A2" t="s">
        <v>0</v>
      </c>
      <c r="B2">
        <v>119.95</v>
      </c>
      <c r="C2">
        <v>17.760000000000002</v>
      </c>
      <c r="F2" t="s">
        <v>96</v>
      </c>
    </row>
    <row r="3" spans="1:7" x14ac:dyDescent="0.2">
      <c r="A3" t="s">
        <v>1</v>
      </c>
      <c r="B3">
        <v>120.21</v>
      </c>
      <c r="C3">
        <v>78.040000000000006</v>
      </c>
      <c r="E3" t="s">
        <v>94</v>
      </c>
      <c r="F3">
        <f>COUNTIF(A:A,"*-HSF*")</f>
        <v>30</v>
      </c>
      <c r="G3">
        <f>AVERAGEIF(A:A,"*-HSF*",B:B)</f>
        <v>120.25799999999998</v>
      </c>
    </row>
    <row r="4" spans="1:7" x14ac:dyDescent="0.2">
      <c r="A4" t="s">
        <v>2</v>
      </c>
      <c r="B4">
        <v>120.23</v>
      </c>
      <c r="C4">
        <v>100.02</v>
      </c>
      <c r="E4" t="s">
        <v>92</v>
      </c>
      <c r="F4">
        <f>COUNTIF(A:A,"*-LSF*")</f>
        <v>29</v>
      </c>
      <c r="G4">
        <f>AVERAGEIF(A:A,"*-LSF*",B:B)</f>
        <v>120.13793103448278</v>
      </c>
    </row>
    <row r="5" spans="1:7" x14ac:dyDescent="0.2">
      <c r="A5" t="s">
        <v>3</v>
      </c>
      <c r="B5">
        <v>119.73</v>
      </c>
      <c r="C5">
        <v>21.12</v>
      </c>
      <c r="E5" t="s">
        <v>93</v>
      </c>
      <c r="F5">
        <f>COUNTIF(A:A,"*-NSF*")</f>
        <v>32</v>
      </c>
      <c r="G5">
        <f>AVERAGEIF(A:A,"*-NSF*",B:B)</f>
        <v>120.22500000000002</v>
      </c>
    </row>
    <row r="6" spans="1:7" x14ac:dyDescent="0.2">
      <c r="A6" t="s">
        <v>4</v>
      </c>
      <c r="B6">
        <v>120.33</v>
      </c>
      <c r="C6">
        <v>80.319999999999993</v>
      </c>
    </row>
    <row r="7" spans="1:7" x14ac:dyDescent="0.2">
      <c r="A7" t="s">
        <v>5</v>
      </c>
      <c r="B7">
        <v>120.26</v>
      </c>
      <c r="C7">
        <v>98.43</v>
      </c>
      <c r="E7" t="s">
        <v>99</v>
      </c>
      <c r="F7">
        <f>AVERAGE(B:B)</f>
        <v>120.21021739130437</v>
      </c>
    </row>
    <row r="8" spans="1:7" x14ac:dyDescent="0.2">
      <c r="A8" t="s">
        <v>6</v>
      </c>
      <c r="B8">
        <v>119.74</v>
      </c>
      <c r="C8">
        <v>16.440000000000001</v>
      </c>
      <c r="E8" t="s">
        <v>100</v>
      </c>
      <c r="F8">
        <f>STDEV(B:B)</f>
        <v>0.40520237315531876</v>
      </c>
    </row>
    <row r="9" spans="1:7" x14ac:dyDescent="0.2">
      <c r="A9" t="s">
        <v>7</v>
      </c>
      <c r="B9">
        <v>120.18</v>
      </c>
      <c r="C9">
        <v>77.55</v>
      </c>
    </row>
    <row r="10" spans="1:7" x14ac:dyDescent="0.2">
      <c r="A10" t="s">
        <v>8</v>
      </c>
      <c r="B10">
        <v>120.24</v>
      </c>
      <c r="C10">
        <v>100.11</v>
      </c>
    </row>
    <row r="11" spans="1:7" x14ac:dyDescent="0.2">
      <c r="A11" t="s">
        <v>9</v>
      </c>
      <c r="B11">
        <v>123.47</v>
      </c>
      <c r="C11">
        <v>15.84</v>
      </c>
    </row>
    <row r="12" spans="1:7" x14ac:dyDescent="0.2">
      <c r="A12" t="s">
        <v>10</v>
      </c>
      <c r="B12">
        <v>120.08</v>
      </c>
      <c r="C12">
        <v>80.64</v>
      </c>
    </row>
    <row r="13" spans="1:7" x14ac:dyDescent="0.2">
      <c r="A13" t="s">
        <v>11</v>
      </c>
      <c r="B13">
        <v>120.3</v>
      </c>
      <c r="C13">
        <v>98.99</v>
      </c>
    </row>
    <row r="14" spans="1:7" x14ac:dyDescent="0.2">
      <c r="A14" t="s">
        <v>12</v>
      </c>
      <c r="B14">
        <v>120.44</v>
      </c>
      <c r="C14">
        <v>15.66</v>
      </c>
    </row>
    <row r="15" spans="1:7" x14ac:dyDescent="0.2">
      <c r="A15" t="s">
        <v>13</v>
      </c>
      <c r="B15">
        <v>120.39</v>
      </c>
      <c r="C15">
        <v>99.61</v>
      </c>
    </row>
    <row r="16" spans="1:7" x14ac:dyDescent="0.2">
      <c r="A16" t="s">
        <v>14</v>
      </c>
      <c r="B16">
        <v>119.93</v>
      </c>
      <c r="C16">
        <v>16</v>
      </c>
    </row>
    <row r="17" spans="1:3" x14ac:dyDescent="0.2">
      <c r="A17" t="s">
        <v>15</v>
      </c>
      <c r="B17">
        <v>120.37</v>
      </c>
      <c r="C17">
        <v>83.23</v>
      </c>
    </row>
    <row r="18" spans="1:3" x14ac:dyDescent="0.2">
      <c r="A18" t="s">
        <v>16</v>
      </c>
      <c r="B18">
        <v>119.89</v>
      </c>
      <c r="C18">
        <v>91.64</v>
      </c>
    </row>
    <row r="19" spans="1:3" x14ac:dyDescent="0.2">
      <c r="A19" t="s">
        <v>17</v>
      </c>
      <c r="B19">
        <v>120.07</v>
      </c>
      <c r="C19">
        <v>109.28</v>
      </c>
    </row>
    <row r="20" spans="1:3" x14ac:dyDescent="0.2">
      <c r="A20" t="s">
        <v>18</v>
      </c>
      <c r="B20">
        <v>120.52</v>
      </c>
      <c r="C20">
        <v>22.15</v>
      </c>
    </row>
    <row r="21" spans="1:3" x14ac:dyDescent="0.2">
      <c r="A21" t="s">
        <v>19</v>
      </c>
      <c r="B21">
        <v>119.9</v>
      </c>
      <c r="C21">
        <v>48.88</v>
      </c>
    </row>
    <row r="22" spans="1:3" x14ac:dyDescent="0.2">
      <c r="A22" t="s">
        <v>20</v>
      </c>
      <c r="B22">
        <v>119.98</v>
      </c>
      <c r="C22">
        <v>64.95</v>
      </c>
    </row>
    <row r="23" spans="1:3" x14ac:dyDescent="0.2">
      <c r="A23" t="s">
        <v>21</v>
      </c>
      <c r="B23">
        <v>120.23</v>
      </c>
      <c r="C23">
        <v>17.79</v>
      </c>
    </row>
    <row r="24" spans="1:3" x14ac:dyDescent="0.2">
      <c r="A24" t="s">
        <v>22</v>
      </c>
      <c r="B24">
        <v>119.85</v>
      </c>
      <c r="C24">
        <v>70.27</v>
      </c>
    </row>
    <row r="25" spans="1:3" x14ac:dyDescent="0.2">
      <c r="A25" t="s">
        <v>23</v>
      </c>
      <c r="B25">
        <v>120.26</v>
      </c>
      <c r="C25">
        <v>89.22</v>
      </c>
    </row>
    <row r="26" spans="1:3" x14ac:dyDescent="0.2">
      <c r="A26" t="s">
        <v>24</v>
      </c>
      <c r="B26">
        <v>120.24</v>
      </c>
      <c r="C26">
        <v>17.399999999999999</v>
      </c>
    </row>
    <row r="27" spans="1:3" x14ac:dyDescent="0.2">
      <c r="A27" t="s">
        <v>25</v>
      </c>
      <c r="B27">
        <v>120.28</v>
      </c>
      <c r="C27">
        <v>66</v>
      </c>
    </row>
    <row r="28" spans="1:3" x14ac:dyDescent="0.2">
      <c r="A28" t="s">
        <v>26</v>
      </c>
      <c r="B28">
        <v>120.34</v>
      </c>
      <c r="C28">
        <v>84.91</v>
      </c>
    </row>
    <row r="29" spans="1:3" x14ac:dyDescent="0.2">
      <c r="A29" t="s">
        <v>27</v>
      </c>
      <c r="B29">
        <v>119.98</v>
      </c>
      <c r="C29">
        <v>15.48</v>
      </c>
    </row>
    <row r="30" spans="1:3" x14ac:dyDescent="0.2">
      <c r="A30" t="s">
        <v>28</v>
      </c>
      <c r="B30">
        <v>120.4</v>
      </c>
      <c r="C30">
        <v>75.739999999999995</v>
      </c>
    </row>
    <row r="31" spans="1:3" x14ac:dyDescent="0.2">
      <c r="A31" t="s">
        <v>29</v>
      </c>
      <c r="B31">
        <v>120.35</v>
      </c>
      <c r="C31">
        <v>93.73</v>
      </c>
    </row>
    <row r="32" spans="1:3" x14ac:dyDescent="0.2">
      <c r="A32" t="s">
        <v>30</v>
      </c>
      <c r="B32">
        <v>120.4</v>
      </c>
      <c r="C32">
        <v>68.150000000000006</v>
      </c>
    </row>
    <row r="33" spans="1:3" x14ac:dyDescent="0.2">
      <c r="A33" t="s">
        <v>31</v>
      </c>
      <c r="B33">
        <v>120.26</v>
      </c>
      <c r="C33">
        <v>19.05</v>
      </c>
    </row>
    <row r="34" spans="1:3" x14ac:dyDescent="0.2">
      <c r="A34" t="s">
        <v>32</v>
      </c>
      <c r="B34">
        <v>119.92</v>
      </c>
      <c r="C34">
        <v>81.680000000000007</v>
      </c>
    </row>
    <row r="35" spans="1:3" x14ac:dyDescent="0.2">
      <c r="A35" t="s">
        <v>33</v>
      </c>
      <c r="B35">
        <v>120.54</v>
      </c>
      <c r="C35">
        <v>15.61</v>
      </c>
    </row>
    <row r="36" spans="1:3" x14ac:dyDescent="0.2">
      <c r="A36" t="s">
        <v>34</v>
      </c>
      <c r="B36">
        <v>120.29</v>
      </c>
      <c r="C36">
        <v>79.36</v>
      </c>
    </row>
    <row r="37" spans="1:3" x14ac:dyDescent="0.2">
      <c r="A37" t="s">
        <v>35</v>
      </c>
      <c r="B37">
        <v>120.24</v>
      </c>
      <c r="C37">
        <v>96.76</v>
      </c>
    </row>
    <row r="38" spans="1:3" x14ac:dyDescent="0.2">
      <c r="A38" t="s">
        <v>36</v>
      </c>
      <c r="B38">
        <v>120.59</v>
      </c>
      <c r="C38">
        <v>17.79</v>
      </c>
    </row>
    <row r="39" spans="1:3" x14ac:dyDescent="0.2">
      <c r="A39" t="s">
        <v>37</v>
      </c>
      <c r="B39">
        <v>120.23</v>
      </c>
      <c r="C39">
        <v>71.28</v>
      </c>
    </row>
    <row r="40" spans="1:3" x14ac:dyDescent="0.2">
      <c r="A40" t="s">
        <v>38</v>
      </c>
      <c r="B40">
        <v>120.7</v>
      </c>
      <c r="C40">
        <v>89.34</v>
      </c>
    </row>
    <row r="41" spans="1:3" x14ac:dyDescent="0.2">
      <c r="A41" t="s">
        <v>39</v>
      </c>
      <c r="B41">
        <v>120.04</v>
      </c>
      <c r="C41">
        <v>15.66</v>
      </c>
    </row>
    <row r="42" spans="1:3" x14ac:dyDescent="0.2">
      <c r="A42" t="s">
        <v>40</v>
      </c>
      <c r="B42">
        <v>120.43</v>
      </c>
      <c r="C42">
        <v>75.2</v>
      </c>
    </row>
    <row r="43" spans="1:3" x14ac:dyDescent="0.2">
      <c r="A43" t="s">
        <v>41</v>
      </c>
      <c r="B43">
        <v>120.43</v>
      </c>
      <c r="C43">
        <v>89.32</v>
      </c>
    </row>
    <row r="44" spans="1:3" x14ac:dyDescent="0.2">
      <c r="A44" t="s">
        <v>42</v>
      </c>
      <c r="B44">
        <v>120.22</v>
      </c>
      <c r="C44">
        <v>18.86</v>
      </c>
    </row>
    <row r="45" spans="1:3" x14ac:dyDescent="0.2">
      <c r="A45" t="s">
        <v>43</v>
      </c>
      <c r="B45">
        <v>120.19</v>
      </c>
      <c r="C45">
        <v>85.76</v>
      </c>
    </row>
    <row r="46" spans="1:3" x14ac:dyDescent="0.2">
      <c r="A46" t="s">
        <v>44</v>
      </c>
      <c r="B46">
        <v>120.15</v>
      </c>
      <c r="C46">
        <v>108.54</v>
      </c>
    </row>
    <row r="47" spans="1:3" x14ac:dyDescent="0.2">
      <c r="A47" t="s">
        <v>45</v>
      </c>
      <c r="B47">
        <v>120</v>
      </c>
      <c r="C47">
        <v>12.99</v>
      </c>
    </row>
    <row r="48" spans="1:3" x14ac:dyDescent="0.2">
      <c r="A48" t="s">
        <v>46</v>
      </c>
      <c r="B48">
        <v>119.96</v>
      </c>
      <c r="C48">
        <v>82.32</v>
      </c>
    </row>
    <row r="49" spans="1:3" x14ac:dyDescent="0.2">
      <c r="A49" t="s">
        <v>47</v>
      </c>
      <c r="B49">
        <v>120.39</v>
      </c>
      <c r="C49">
        <v>104.45</v>
      </c>
    </row>
    <row r="50" spans="1:3" x14ac:dyDescent="0.2">
      <c r="A50" t="s">
        <v>48</v>
      </c>
      <c r="B50">
        <v>120.33</v>
      </c>
      <c r="C50">
        <v>18.39</v>
      </c>
    </row>
    <row r="51" spans="1:3" x14ac:dyDescent="0.2">
      <c r="A51" t="s">
        <v>49</v>
      </c>
      <c r="B51">
        <v>120.32</v>
      </c>
      <c r="C51">
        <v>76.739999999999995</v>
      </c>
    </row>
    <row r="52" spans="1:3" x14ac:dyDescent="0.2">
      <c r="A52" t="s">
        <v>50</v>
      </c>
      <c r="B52">
        <v>119.94</v>
      </c>
      <c r="C52">
        <v>95.92</v>
      </c>
    </row>
    <row r="53" spans="1:3" x14ac:dyDescent="0.2">
      <c r="A53" t="s">
        <v>51</v>
      </c>
      <c r="B53">
        <v>120.25</v>
      </c>
      <c r="C53">
        <v>17.47</v>
      </c>
    </row>
    <row r="54" spans="1:3" x14ac:dyDescent="0.2">
      <c r="A54" t="s">
        <v>52</v>
      </c>
      <c r="B54">
        <v>120.29</v>
      </c>
      <c r="C54">
        <v>82.14</v>
      </c>
    </row>
    <row r="55" spans="1:3" x14ac:dyDescent="0.2">
      <c r="A55" t="s">
        <v>53</v>
      </c>
      <c r="B55">
        <v>120.05</v>
      </c>
      <c r="C55">
        <v>98.22</v>
      </c>
    </row>
    <row r="56" spans="1:3" x14ac:dyDescent="0.2">
      <c r="A56" t="s">
        <v>54</v>
      </c>
      <c r="B56">
        <v>120.35</v>
      </c>
      <c r="C56">
        <v>16.920000000000002</v>
      </c>
    </row>
    <row r="57" spans="1:3" x14ac:dyDescent="0.2">
      <c r="A57" t="s">
        <v>55</v>
      </c>
      <c r="B57">
        <v>119.82</v>
      </c>
      <c r="C57">
        <v>69.45</v>
      </c>
    </row>
    <row r="58" spans="1:3" x14ac:dyDescent="0.2">
      <c r="A58" t="s">
        <v>56</v>
      </c>
      <c r="B58">
        <v>120.47</v>
      </c>
      <c r="C58">
        <v>89.63</v>
      </c>
    </row>
    <row r="59" spans="1:3" x14ac:dyDescent="0.2">
      <c r="A59" t="s">
        <v>57</v>
      </c>
      <c r="B59">
        <v>120.1</v>
      </c>
      <c r="C59">
        <v>20.99</v>
      </c>
    </row>
    <row r="60" spans="1:3" x14ac:dyDescent="0.2">
      <c r="A60" t="s">
        <v>58</v>
      </c>
      <c r="B60">
        <v>120.25</v>
      </c>
      <c r="C60">
        <v>70.099999999999994</v>
      </c>
    </row>
    <row r="61" spans="1:3" x14ac:dyDescent="0.2">
      <c r="A61" t="s">
        <v>59</v>
      </c>
      <c r="B61">
        <v>120.29</v>
      </c>
      <c r="C61">
        <v>87.91</v>
      </c>
    </row>
    <row r="62" spans="1:3" x14ac:dyDescent="0.2">
      <c r="A62" t="s">
        <v>60</v>
      </c>
      <c r="B62">
        <v>120.33</v>
      </c>
      <c r="C62">
        <v>21.89</v>
      </c>
    </row>
    <row r="63" spans="1:3" x14ac:dyDescent="0.2">
      <c r="A63" t="s">
        <v>61</v>
      </c>
      <c r="B63">
        <v>119.78</v>
      </c>
      <c r="C63">
        <v>72.56</v>
      </c>
    </row>
    <row r="64" spans="1:3" x14ac:dyDescent="0.2">
      <c r="A64" t="s">
        <v>62</v>
      </c>
      <c r="B64">
        <v>120.33</v>
      </c>
      <c r="C64">
        <v>100.98</v>
      </c>
    </row>
    <row r="65" spans="1:3" x14ac:dyDescent="0.2">
      <c r="A65" t="s">
        <v>63</v>
      </c>
      <c r="B65">
        <v>120.27</v>
      </c>
      <c r="C65">
        <v>15.84</v>
      </c>
    </row>
    <row r="66" spans="1:3" x14ac:dyDescent="0.2">
      <c r="A66" t="s">
        <v>64</v>
      </c>
      <c r="B66">
        <v>120.01</v>
      </c>
      <c r="C66">
        <v>72.03</v>
      </c>
    </row>
    <row r="67" spans="1:3" x14ac:dyDescent="0.2">
      <c r="A67" t="s">
        <v>65</v>
      </c>
      <c r="B67">
        <v>120.01</v>
      </c>
      <c r="C67">
        <v>91.41</v>
      </c>
    </row>
    <row r="68" spans="1:3" x14ac:dyDescent="0.2">
      <c r="A68" t="s">
        <v>66</v>
      </c>
      <c r="B68">
        <v>120.04</v>
      </c>
      <c r="C68">
        <v>15.68</v>
      </c>
    </row>
    <row r="69" spans="1:3" x14ac:dyDescent="0.2">
      <c r="A69" t="s">
        <v>67</v>
      </c>
      <c r="B69">
        <v>120.15</v>
      </c>
      <c r="C69">
        <v>62.78</v>
      </c>
    </row>
    <row r="70" spans="1:3" x14ac:dyDescent="0.2">
      <c r="A70" t="s">
        <v>68</v>
      </c>
      <c r="B70">
        <v>120.06</v>
      </c>
      <c r="C70">
        <v>81.27</v>
      </c>
    </row>
    <row r="71" spans="1:3" x14ac:dyDescent="0.2">
      <c r="A71" t="s">
        <v>69</v>
      </c>
      <c r="B71">
        <v>120.29</v>
      </c>
      <c r="C71">
        <v>17.23</v>
      </c>
    </row>
    <row r="72" spans="1:3" x14ac:dyDescent="0.2">
      <c r="A72" t="s">
        <v>70</v>
      </c>
      <c r="B72">
        <v>119.75</v>
      </c>
      <c r="C72">
        <v>64.44</v>
      </c>
    </row>
    <row r="73" spans="1:3" x14ac:dyDescent="0.2">
      <c r="A73" t="s">
        <v>71</v>
      </c>
      <c r="B73">
        <v>120.16</v>
      </c>
      <c r="C73">
        <v>81.67</v>
      </c>
    </row>
    <row r="74" spans="1:3" x14ac:dyDescent="0.2">
      <c r="A74" t="s">
        <v>72</v>
      </c>
      <c r="B74">
        <v>119.84</v>
      </c>
      <c r="C74">
        <v>70.430000000000007</v>
      </c>
    </row>
    <row r="75" spans="1:3" x14ac:dyDescent="0.2">
      <c r="A75" t="s">
        <v>73</v>
      </c>
      <c r="B75">
        <v>120.36</v>
      </c>
      <c r="C75">
        <v>90.3</v>
      </c>
    </row>
    <row r="76" spans="1:3" x14ac:dyDescent="0.2">
      <c r="A76" t="s">
        <v>74</v>
      </c>
      <c r="B76">
        <v>120.16</v>
      </c>
      <c r="C76">
        <v>18.43</v>
      </c>
    </row>
    <row r="77" spans="1:3" x14ac:dyDescent="0.2">
      <c r="A77" t="s">
        <v>75</v>
      </c>
      <c r="B77">
        <v>119.86</v>
      </c>
      <c r="C77">
        <v>61.41</v>
      </c>
    </row>
    <row r="78" spans="1:3" x14ac:dyDescent="0.2">
      <c r="A78" t="s">
        <v>76</v>
      </c>
      <c r="B78">
        <v>120.29</v>
      </c>
      <c r="C78">
        <v>75.459999999999994</v>
      </c>
    </row>
    <row r="79" spans="1:3" x14ac:dyDescent="0.2">
      <c r="A79" t="s">
        <v>77</v>
      </c>
      <c r="B79">
        <v>119.9</v>
      </c>
      <c r="C79">
        <v>21.36</v>
      </c>
    </row>
    <row r="80" spans="1:3" x14ac:dyDescent="0.2">
      <c r="A80" t="s">
        <v>78</v>
      </c>
      <c r="B80">
        <v>120.33</v>
      </c>
      <c r="C80">
        <v>58.58</v>
      </c>
    </row>
    <row r="81" spans="1:3" x14ac:dyDescent="0.2">
      <c r="A81" t="s">
        <v>79</v>
      </c>
      <c r="B81">
        <v>120.18</v>
      </c>
      <c r="C81">
        <v>79.06</v>
      </c>
    </row>
    <row r="82" spans="1:3" x14ac:dyDescent="0.2">
      <c r="A82" t="s">
        <v>80</v>
      </c>
      <c r="B82">
        <v>119.68</v>
      </c>
      <c r="C82">
        <v>17.05</v>
      </c>
    </row>
    <row r="83" spans="1:3" x14ac:dyDescent="0.2">
      <c r="A83" t="s">
        <v>81</v>
      </c>
      <c r="B83">
        <v>120.49</v>
      </c>
      <c r="C83">
        <v>72.92</v>
      </c>
    </row>
    <row r="84" spans="1:3" x14ac:dyDescent="0.2">
      <c r="A84" t="s">
        <v>82</v>
      </c>
      <c r="B84">
        <v>120.3</v>
      </c>
      <c r="C84">
        <v>103.67</v>
      </c>
    </row>
    <row r="85" spans="1:3" x14ac:dyDescent="0.2">
      <c r="A85" t="s">
        <v>83</v>
      </c>
      <c r="B85">
        <v>119.85</v>
      </c>
      <c r="C85">
        <v>20.73</v>
      </c>
    </row>
    <row r="86" spans="1:3" x14ac:dyDescent="0.2">
      <c r="A86" t="s">
        <v>84</v>
      </c>
      <c r="B86">
        <v>119.95</v>
      </c>
      <c r="C86">
        <v>64.67</v>
      </c>
    </row>
    <row r="87" spans="1:3" x14ac:dyDescent="0.2">
      <c r="A87" t="s">
        <v>85</v>
      </c>
      <c r="B87">
        <v>120.44</v>
      </c>
      <c r="C87">
        <v>83.67</v>
      </c>
    </row>
    <row r="88" spans="1:3" x14ac:dyDescent="0.2">
      <c r="A88" t="s">
        <v>86</v>
      </c>
      <c r="B88">
        <v>120.13</v>
      </c>
      <c r="C88">
        <v>13.97</v>
      </c>
    </row>
    <row r="89" spans="1:3" x14ac:dyDescent="0.2">
      <c r="A89" t="s">
        <v>87</v>
      </c>
      <c r="B89">
        <v>120.15</v>
      </c>
      <c r="C89">
        <v>82.85</v>
      </c>
    </row>
    <row r="90" spans="1:3" x14ac:dyDescent="0.2">
      <c r="A90" t="s">
        <v>88</v>
      </c>
      <c r="B90">
        <v>120.13</v>
      </c>
      <c r="C90">
        <v>101.18</v>
      </c>
    </row>
    <row r="91" spans="1:3" x14ac:dyDescent="0.2">
      <c r="A91" t="s">
        <v>89</v>
      </c>
      <c r="B91">
        <v>120.18</v>
      </c>
      <c r="C91">
        <v>17.34</v>
      </c>
    </row>
    <row r="92" spans="1:3" x14ac:dyDescent="0.2">
      <c r="A92" t="s">
        <v>90</v>
      </c>
      <c r="B92">
        <v>120.31</v>
      </c>
      <c r="C92">
        <v>66.510000000000005</v>
      </c>
    </row>
    <row r="93" spans="1:3" x14ac:dyDescent="0.2">
      <c r="A93" t="s">
        <v>91</v>
      </c>
      <c r="B93">
        <v>120.05</v>
      </c>
      <c r="C93">
        <v>81.349999999999994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E80A-6CF7-5041-A81A-C37CE77A3C5A}">
  <dimension ref="A1:G95"/>
  <sheetViews>
    <sheetView workbookViewId="0">
      <selection activeCell="F18" sqref="F18"/>
    </sheetView>
  </sheetViews>
  <sheetFormatPr baseColWidth="10" defaultRowHeight="16" x14ac:dyDescent="0.2"/>
  <cols>
    <col min="1" max="1" width="13.83203125" customWidth="1"/>
    <col min="2" max="2" width="17.5" customWidth="1"/>
    <col min="3" max="3" width="15.83203125" customWidth="1"/>
  </cols>
  <sheetData>
    <row r="1" spans="1:7" x14ac:dyDescent="0.2">
      <c r="A1" t="s">
        <v>95</v>
      </c>
      <c r="B1" t="s">
        <v>97</v>
      </c>
      <c r="C1" t="s">
        <v>98</v>
      </c>
    </row>
    <row r="2" spans="1:7" x14ac:dyDescent="0.2">
      <c r="A2" t="s">
        <v>101</v>
      </c>
      <c r="B2">
        <v>93.73</v>
      </c>
      <c r="C2">
        <v>46.68</v>
      </c>
    </row>
    <row r="3" spans="1:7" x14ac:dyDescent="0.2">
      <c r="A3" t="s">
        <v>102</v>
      </c>
      <c r="B3">
        <v>94.01</v>
      </c>
      <c r="C3">
        <v>64.39</v>
      </c>
      <c r="F3" t="s">
        <v>96</v>
      </c>
    </row>
    <row r="4" spans="1:7" x14ac:dyDescent="0.2">
      <c r="A4" t="s">
        <v>103</v>
      </c>
      <c r="B4">
        <v>94.1</v>
      </c>
      <c r="C4">
        <v>16.78</v>
      </c>
      <c r="E4" t="s">
        <v>94</v>
      </c>
      <c r="F4">
        <f>COUNTIF(A:A,"*-HSF*")</f>
        <v>31</v>
      </c>
      <c r="G4">
        <f>AVERAGEIF(A:A,"*-HSF*",B:B)</f>
        <v>94.004838709677429</v>
      </c>
    </row>
    <row r="5" spans="1:7" x14ac:dyDescent="0.2">
      <c r="A5" t="s">
        <v>104</v>
      </c>
      <c r="B5">
        <v>93.99</v>
      </c>
      <c r="C5">
        <v>92.8</v>
      </c>
      <c r="E5" t="s">
        <v>92</v>
      </c>
      <c r="F5">
        <f>COUNTIF(A:A,"*-LSF*")</f>
        <v>32</v>
      </c>
      <c r="G5">
        <f>AVERAGEIF(A:A,"*-LSF*",B:B)</f>
        <v>94.041562500000012</v>
      </c>
    </row>
    <row r="6" spans="1:7" x14ac:dyDescent="0.2">
      <c r="A6" t="s">
        <v>105</v>
      </c>
      <c r="B6">
        <v>94.13</v>
      </c>
      <c r="C6">
        <v>46.66</v>
      </c>
      <c r="E6" t="s">
        <v>93</v>
      </c>
      <c r="F6">
        <f>COUNTIF(A:A,"*-NSF*")</f>
        <v>31</v>
      </c>
      <c r="G6">
        <f>AVERAGEIF(A:A,"*-NSF*",B:B)</f>
        <v>94.0167741935484</v>
      </c>
    </row>
    <row r="7" spans="1:7" x14ac:dyDescent="0.2">
      <c r="A7" t="s">
        <v>106</v>
      </c>
      <c r="B7">
        <v>94.05</v>
      </c>
      <c r="C7">
        <v>13.78</v>
      </c>
    </row>
    <row r="8" spans="1:7" x14ac:dyDescent="0.2">
      <c r="A8" t="s">
        <v>107</v>
      </c>
      <c r="B8">
        <v>94.2</v>
      </c>
      <c r="C8">
        <v>90.31</v>
      </c>
      <c r="E8" t="s">
        <v>99</v>
      </c>
      <c r="F8">
        <f>AVERAGE(B:B)</f>
        <v>94.021276595744666</v>
      </c>
    </row>
    <row r="9" spans="1:7" x14ac:dyDescent="0.2">
      <c r="A9" t="s">
        <v>108</v>
      </c>
      <c r="B9">
        <v>94.1</v>
      </c>
      <c r="C9">
        <v>57.16</v>
      </c>
      <c r="E9" t="s">
        <v>100</v>
      </c>
      <c r="F9">
        <f>STDEV(B:B)</f>
        <v>0.18737136974212257</v>
      </c>
    </row>
    <row r="10" spans="1:7" x14ac:dyDescent="0.2">
      <c r="A10" t="s">
        <v>109</v>
      </c>
      <c r="B10">
        <v>93.83</v>
      </c>
      <c r="C10">
        <v>16.84</v>
      </c>
    </row>
    <row r="11" spans="1:7" x14ac:dyDescent="0.2">
      <c r="A11" t="s">
        <v>110</v>
      </c>
      <c r="B11">
        <v>94.08</v>
      </c>
      <c r="C11">
        <v>95.83</v>
      </c>
    </row>
    <row r="12" spans="1:7" x14ac:dyDescent="0.2">
      <c r="A12" t="s">
        <v>111</v>
      </c>
      <c r="B12">
        <v>94.2</v>
      </c>
      <c r="C12">
        <v>16.93</v>
      </c>
    </row>
    <row r="13" spans="1:7" x14ac:dyDescent="0.2">
      <c r="A13" t="s">
        <v>112</v>
      </c>
      <c r="B13">
        <v>94.13</v>
      </c>
      <c r="C13">
        <v>86.78</v>
      </c>
    </row>
    <row r="14" spans="1:7" x14ac:dyDescent="0.2">
      <c r="A14" t="s">
        <v>113</v>
      </c>
      <c r="B14">
        <v>94.08</v>
      </c>
      <c r="C14">
        <v>16.52</v>
      </c>
    </row>
    <row r="15" spans="1:7" x14ac:dyDescent="0.2">
      <c r="A15" t="s">
        <v>114</v>
      </c>
      <c r="B15">
        <v>94.18</v>
      </c>
      <c r="C15">
        <v>10.62</v>
      </c>
    </row>
    <row r="16" spans="1:7" x14ac:dyDescent="0.2">
      <c r="A16" t="s">
        <v>115</v>
      </c>
      <c r="B16">
        <v>93.66</v>
      </c>
      <c r="C16">
        <v>57.16</v>
      </c>
    </row>
    <row r="17" spans="1:3" x14ac:dyDescent="0.2">
      <c r="A17" t="s">
        <v>116</v>
      </c>
      <c r="B17">
        <v>93.97</v>
      </c>
      <c r="C17">
        <v>65.45</v>
      </c>
    </row>
    <row r="18" spans="1:3" x14ac:dyDescent="0.2">
      <c r="A18" t="s">
        <v>117</v>
      </c>
      <c r="B18">
        <v>93.75</v>
      </c>
      <c r="C18">
        <v>13.18</v>
      </c>
    </row>
    <row r="19" spans="1:3" x14ac:dyDescent="0.2">
      <c r="A19" t="s">
        <v>118</v>
      </c>
      <c r="B19">
        <v>93.97</v>
      </c>
      <c r="C19">
        <v>15.44</v>
      </c>
    </row>
    <row r="20" spans="1:3" x14ac:dyDescent="0.2">
      <c r="A20" t="s">
        <v>119</v>
      </c>
      <c r="B20">
        <v>94.12</v>
      </c>
      <c r="C20">
        <v>58.13</v>
      </c>
    </row>
    <row r="21" spans="1:3" x14ac:dyDescent="0.2">
      <c r="A21" t="s">
        <v>120</v>
      </c>
      <c r="B21">
        <v>93.83</v>
      </c>
      <c r="C21">
        <v>61.93</v>
      </c>
    </row>
    <row r="22" spans="1:3" x14ac:dyDescent="0.2">
      <c r="A22" t="s">
        <v>121</v>
      </c>
      <c r="B22">
        <v>93.94</v>
      </c>
      <c r="C22">
        <v>64.53</v>
      </c>
    </row>
    <row r="23" spans="1:3" x14ac:dyDescent="0.2">
      <c r="A23" t="s">
        <v>122</v>
      </c>
      <c r="B23">
        <v>93.83</v>
      </c>
      <c r="C23">
        <v>55.84</v>
      </c>
    </row>
    <row r="24" spans="1:3" x14ac:dyDescent="0.2">
      <c r="A24" t="s">
        <v>123</v>
      </c>
      <c r="B24">
        <v>94.01</v>
      </c>
      <c r="C24">
        <v>51.17</v>
      </c>
    </row>
    <row r="25" spans="1:3" x14ac:dyDescent="0.2">
      <c r="A25" t="s">
        <v>124</v>
      </c>
      <c r="B25">
        <v>93.79</v>
      </c>
      <c r="C25">
        <v>13.77</v>
      </c>
    </row>
    <row r="26" spans="1:3" x14ac:dyDescent="0.2">
      <c r="A26" t="s">
        <v>125</v>
      </c>
      <c r="B26">
        <v>94.23</v>
      </c>
      <c r="C26">
        <v>50.98</v>
      </c>
    </row>
    <row r="27" spans="1:3" x14ac:dyDescent="0.2">
      <c r="A27" t="s">
        <v>126</v>
      </c>
      <c r="B27">
        <v>93.67</v>
      </c>
      <c r="C27">
        <v>17.39</v>
      </c>
    </row>
    <row r="28" spans="1:3" x14ac:dyDescent="0.2">
      <c r="A28" t="s">
        <v>127</v>
      </c>
      <c r="B28">
        <v>94.02</v>
      </c>
      <c r="C28">
        <v>45.49</v>
      </c>
    </row>
    <row r="29" spans="1:3" x14ac:dyDescent="0.2">
      <c r="A29" t="s">
        <v>128</v>
      </c>
      <c r="B29">
        <v>93.98</v>
      </c>
      <c r="C29">
        <v>43.26</v>
      </c>
    </row>
    <row r="30" spans="1:3" x14ac:dyDescent="0.2">
      <c r="A30" t="s">
        <v>129</v>
      </c>
      <c r="B30">
        <v>94.28</v>
      </c>
      <c r="C30">
        <v>53.02</v>
      </c>
    </row>
    <row r="31" spans="1:3" x14ac:dyDescent="0.2">
      <c r="A31" t="s">
        <v>130</v>
      </c>
      <c r="B31">
        <v>94.17</v>
      </c>
      <c r="C31">
        <v>53.95</v>
      </c>
    </row>
    <row r="32" spans="1:3" x14ac:dyDescent="0.2">
      <c r="A32" t="s">
        <v>131</v>
      </c>
      <c r="B32">
        <v>94.15</v>
      </c>
      <c r="C32">
        <v>43.04</v>
      </c>
    </row>
    <row r="33" spans="1:3" x14ac:dyDescent="0.2">
      <c r="A33" t="s">
        <v>132</v>
      </c>
      <c r="B33">
        <v>93.89</v>
      </c>
      <c r="C33">
        <v>51.51</v>
      </c>
    </row>
    <row r="34" spans="1:3" x14ac:dyDescent="0.2">
      <c r="A34" t="s">
        <v>133</v>
      </c>
      <c r="B34">
        <v>94.18</v>
      </c>
      <c r="C34">
        <v>18.13</v>
      </c>
    </row>
    <row r="35" spans="1:3" x14ac:dyDescent="0.2">
      <c r="A35" t="s">
        <v>134</v>
      </c>
      <c r="B35">
        <v>93.56</v>
      </c>
      <c r="C35">
        <v>20.75</v>
      </c>
    </row>
    <row r="36" spans="1:3" x14ac:dyDescent="0.2">
      <c r="A36" t="s">
        <v>135</v>
      </c>
      <c r="B36">
        <v>94</v>
      </c>
      <c r="C36">
        <v>48.96</v>
      </c>
    </row>
    <row r="37" spans="1:3" x14ac:dyDescent="0.2">
      <c r="A37" t="s">
        <v>136</v>
      </c>
      <c r="B37">
        <v>94.12</v>
      </c>
      <c r="C37">
        <v>51.92</v>
      </c>
    </row>
    <row r="38" spans="1:3" x14ac:dyDescent="0.2">
      <c r="A38" t="s">
        <v>137</v>
      </c>
      <c r="B38">
        <v>93.73</v>
      </c>
      <c r="C38">
        <v>13.29</v>
      </c>
    </row>
    <row r="39" spans="1:3" x14ac:dyDescent="0.2">
      <c r="A39" t="s">
        <v>138</v>
      </c>
      <c r="B39">
        <v>94.2</v>
      </c>
      <c r="C39">
        <v>45.99</v>
      </c>
    </row>
    <row r="40" spans="1:3" x14ac:dyDescent="0.2">
      <c r="A40" t="s">
        <v>139</v>
      </c>
      <c r="B40">
        <v>93.93</v>
      </c>
      <c r="C40">
        <v>43.55</v>
      </c>
    </row>
    <row r="41" spans="1:3" x14ac:dyDescent="0.2">
      <c r="A41" t="s">
        <v>140</v>
      </c>
      <c r="B41">
        <v>94.17</v>
      </c>
      <c r="C41">
        <v>17.61</v>
      </c>
    </row>
    <row r="42" spans="1:3" x14ac:dyDescent="0.2">
      <c r="A42" t="s">
        <v>141</v>
      </c>
      <c r="B42">
        <v>93.97</v>
      </c>
      <c r="C42">
        <v>72.540000000000006</v>
      </c>
    </row>
    <row r="43" spans="1:3" x14ac:dyDescent="0.2">
      <c r="A43" t="s">
        <v>142</v>
      </c>
      <c r="B43">
        <v>94</v>
      </c>
      <c r="C43">
        <v>39.549999999999997</v>
      </c>
    </row>
    <row r="44" spans="1:3" x14ac:dyDescent="0.2">
      <c r="A44" t="s">
        <v>143</v>
      </c>
      <c r="B44">
        <v>94.08</v>
      </c>
      <c r="C44">
        <v>48.8</v>
      </c>
    </row>
    <row r="45" spans="1:3" x14ac:dyDescent="0.2">
      <c r="A45" t="s">
        <v>144</v>
      </c>
      <c r="B45">
        <v>93.87</v>
      </c>
      <c r="C45">
        <v>19.97</v>
      </c>
    </row>
    <row r="46" spans="1:3" x14ac:dyDescent="0.2">
      <c r="A46" t="s">
        <v>145</v>
      </c>
      <c r="B46">
        <v>93.91</v>
      </c>
      <c r="C46">
        <v>32.17</v>
      </c>
    </row>
    <row r="47" spans="1:3" x14ac:dyDescent="0.2">
      <c r="A47" t="s">
        <v>146</v>
      </c>
      <c r="B47">
        <v>94.07</v>
      </c>
      <c r="C47">
        <v>39.01</v>
      </c>
    </row>
    <row r="48" spans="1:3" x14ac:dyDescent="0.2">
      <c r="A48" t="s">
        <v>147</v>
      </c>
      <c r="B48">
        <v>93.9</v>
      </c>
      <c r="C48">
        <v>39.68</v>
      </c>
    </row>
    <row r="49" spans="1:3" x14ac:dyDescent="0.2">
      <c r="A49" t="s">
        <v>148</v>
      </c>
      <c r="B49">
        <v>94.26</v>
      </c>
      <c r="C49">
        <v>23.37</v>
      </c>
    </row>
    <row r="50" spans="1:3" x14ac:dyDescent="0.2">
      <c r="A50" t="s">
        <v>149</v>
      </c>
      <c r="B50">
        <v>94</v>
      </c>
      <c r="C50">
        <v>42.61</v>
      </c>
    </row>
    <row r="51" spans="1:3" x14ac:dyDescent="0.2">
      <c r="A51" t="s">
        <v>150</v>
      </c>
      <c r="B51">
        <v>94.19</v>
      </c>
      <c r="C51">
        <v>54.74</v>
      </c>
    </row>
    <row r="52" spans="1:3" x14ac:dyDescent="0.2">
      <c r="A52" t="s">
        <v>151</v>
      </c>
      <c r="B52">
        <v>93.8</v>
      </c>
      <c r="C52">
        <v>21.2</v>
      </c>
    </row>
    <row r="53" spans="1:3" x14ac:dyDescent="0.2">
      <c r="A53" t="s">
        <v>152</v>
      </c>
      <c r="B53">
        <v>93.94</v>
      </c>
      <c r="C53">
        <v>35.18</v>
      </c>
    </row>
    <row r="54" spans="1:3" x14ac:dyDescent="0.2">
      <c r="A54" t="s">
        <v>153</v>
      </c>
      <c r="B54">
        <v>93.99</v>
      </c>
      <c r="C54">
        <v>25.08</v>
      </c>
    </row>
    <row r="55" spans="1:3" x14ac:dyDescent="0.2">
      <c r="A55" t="s">
        <v>154</v>
      </c>
      <c r="B55">
        <v>94.26</v>
      </c>
      <c r="C55">
        <v>43.23</v>
      </c>
    </row>
    <row r="56" spans="1:3" x14ac:dyDescent="0.2">
      <c r="A56" t="s">
        <v>155</v>
      </c>
      <c r="B56">
        <v>94.21</v>
      </c>
      <c r="C56">
        <v>39.78</v>
      </c>
    </row>
    <row r="57" spans="1:3" x14ac:dyDescent="0.2">
      <c r="A57" t="s">
        <v>156</v>
      </c>
      <c r="B57">
        <v>94.28</v>
      </c>
      <c r="C57">
        <v>8.5299999999999994</v>
      </c>
    </row>
    <row r="58" spans="1:3" x14ac:dyDescent="0.2">
      <c r="A58" t="s">
        <v>157</v>
      </c>
      <c r="B58">
        <v>94</v>
      </c>
      <c r="C58">
        <v>62.54</v>
      </c>
    </row>
    <row r="59" spans="1:3" x14ac:dyDescent="0.2">
      <c r="A59" t="s">
        <v>158</v>
      </c>
      <c r="B59">
        <v>94.21</v>
      </c>
      <c r="C59">
        <v>21.6</v>
      </c>
    </row>
    <row r="60" spans="1:3" x14ac:dyDescent="0.2">
      <c r="A60" t="s">
        <v>159</v>
      </c>
      <c r="B60">
        <v>93.86</v>
      </c>
      <c r="C60">
        <v>17.170000000000002</v>
      </c>
    </row>
    <row r="61" spans="1:3" x14ac:dyDescent="0.2">
      <c r="A61" t="s">
        <v>160</v>
      </c>
      <c r="B61">
        <v>93.96</v>
      </c>
      <c r="C61">
        <v>41.82</v>
      </c>
    </row>
    <row r="62" spans="1:3" x14ac:dyDescent="0.2">
      <c r="A62" t="s">
        <v>161</v>
      </c>
      <c r="B62">
        <v>94.08</v>
      </c>
      <c r="C62">
        <v>8.65</v>
      </c>
    </row>
    <row r="63" spans="1:3" x14ac:dyDescent="0.2">
      <c r="A63" t="s">
        <v>162</v>
      </c>
      <c r="B63">
        <v>94.18</v>
      </c>
      <c r="C63">
        <v>25.86</v>
      </c>
    </row>
    <row r="64" spans="1:3" x14ac:dyDescent="0.2">
      <c r="A64" t="s">
        <v>163</v>
      </c>
      <c r="B64">
        <v>94.39</v>
      </c>
      <c r="C64">
        <v>11.61</v>
      </c>
    </row>
    <row r="65" spans="1:3" x14ac:dyDescent="0.2">
      <c r="A65" t="s">
        <v>164</v>
      </c>
      <c r="B65">
        <v>93.89</v>
      </c>
      <c r="C65">
        <v>12.68</v>
      </c>
    </row>
    <row r="66" spans="1:3" x14ac:dyDescent="0.2">
      <c r="A66" t="s">
        <v>165</v>
      </c>
      <c r="B66">
        <v>94.36</v>
      </c>
      <c r="C66">
        <v>62.16</v>
      </c>
    </row>
    <row r="67" spans="1:3" x14ac:dyDescent="0.2">
      <c r="A67" t="s">
        <v>166</v>
      </c>
      <c r="B67">
        <v>93.95</v>
      </c>
      <c r="C67">
        <v>30.11</v>
      </c>
    </row>
    <row r="68" spans="1:3" x14ac:dyDescent="0.2">
      <c r="A68" t="s">
        <v>167</v>
      </c>
      <c r="B68">
        <v>94.36</v>
      </c>
      <c r="C68">
        <v>24.28</v>
      </c>
    </row>
    <row r="69" spans="1:3" x14ac:dyDescent="0.2">
      <c r="A69" t="s">
        <v>168</v>
      </c>
      <c r="B69">
        <v>94.27</v>
      </c>
      <c r="C69">
        <v>47.73</v>
      </c>
    </row>
    <row r="70" spans="1:3" x14ac:dyDescent="0.2">
      <c r="A70" t="s">
        <v>169</v>
      </c>
      <c r="B70">
        <v>94.08</v>
      </c>
      <c r="C70">
        <v>14.05</v>
      </c>
    </row>
    <row r="71" spans="1:3" x14ac:dyDescent="0.2">
      <c r="A71" t="s">
        <v>170</v>
      </c>
      <c r="B71">
        <v>93.97</v>
      </c>
      <c r="C71">
        <v>42.66</v>
      </c>
    </row>
    <row r="72" spans="1:3" x14ac:dyDescent="0.2">
      <c r="A72" t="s">
        <v>171</v>
      </c>
      <c r="B72">
        <v>94.12</v>
      </c>
      <c r="C72">
        <v>37.15</v>
      </c>
    </row>
    <row r="73" spans="1:3" x14ac:dyDescent="0.2">
      <c r="A73" t="s">
        <v>172</v>
      </c>
      <c r="B73">
        <v>94.28</v>
      </c>
      <c r="C73">
        <v>23.41</v>
      </c>
    </row>
    <row r="74" spans="1:3" x14ac:dyDescent="0.2">
      <c r="A74" t="s">
        <v>173</v>
      </c>
      <c r="B74">
        <v>94.18</v>
      </c>
      <c r="C74">
        <v>63.12</v>
      </c>
    </row>
    <row r="75" spans="1:3" x14ac:dyDescent="0.2">
      <c r="A75" t="s">
        <v>174</v>
      </c>
      <c r="B75">
        <v>93.74</v>
      </c>
      <c r="C75">
        <v>43.67</v>
      </c>
    </row>
    <row r="76" spans="1:3" x14ac:dyDescent="0.2">
      <c r="A76" t="s">
        <v>175</v>
      </c>
      <c r="B76">
        <v>94.01</v>
      </c>
      <c r="C76">
        <v>47.57</v>
      </c>
    </row>
    <row r="77" spans="1:3" x14ac:dyDescent="0.2">
      <c r="A77" t="s">
        <v>176</v>
      </c>
      <c r="B77">
        <v>93.9</v>
      </c>
      <c r="C77">
        <v>31.8</v>
      </c>
    </row>
    <row r="78" spans="1:3" x14ac:dyDescent="0.2">
      <c r="A78" t="s">
        <v>177</v>
      </c>
      <c r="B78">
        <v>93.71</v>
      </c>
      <c r="C78">
        <v>32.979999999999997</v>
      </c>
    </row>
    <row r="79" spans="1:3" x14ac:dyDescent="0.2">
      <c r="A79" t="s">
        <v>178</v>
      </c>
      <c r="B79">
        <v>93.95</v>
      </c>
      <c r="C79">
        <v>36.770000000000003</v>
      </c>
    </row>
    <row r="80" spans="1:3" x14ac:dyDescent="0.2">
      <c r="A80" t="s">
        <v>179</v>
      </c>
      <c r="B80">
        <v>93.7</v>
      </c>
      <c r="C80">
        <v>10.91</v>
      </c>
    </row>
    <row r="81" spans="1:3" x14ac:dyDescent="0.2">
      <c r="A81" t="s">
        <v>180</v>
      </c>
      <c r="B81">
        <v>94.25</v>
      </c>
      <c r="C81">
        <v>32.75</v>
      </c>
    </row>
    <row r="82" spans="1:3" x14ac:dyDescent="0.2">
      <c r="A82" t="s">
        <v>181</v>
      </c>
      <c r="B82">
        <v>94.29</v>
      </c>
      <c r="C82">
        <v>40.96</v>
      </c>
    </row>
    <row r="83" spans="1:3" x14ac:dyDescent="0.2">
      <c r="A83" t="s">
        <v>182</v>
      </c>
      <c r="B83">
        <v>93.7</v>
      </c>
      <c r="C83">
        <v>24</v>
      </c>
    </row>
    <row r="84" spans="1:3" x14ac:dyDescent="0.2">
      <c r="A84" t="s">
        <v>183</v>
      </c>
      <c r="B84">
        <v>94.27</v>
      </c>
      <c r="C84">
        <v>36.67</v>
      </c>
    </row>
    <row r="85" spans="1:3" x14ac:dyDescent="0.2">
      <c r="A85" t="s">
        <v>184</v>
      </c>
      <c r="B85">
        <v>94.01</v>
      </c>
      <c r="C85">
        <v>28.14</v>
      </c>
    </row>
    <row r="86" spans="1:3" x14ac:dyDescent="0.2">
      <c r="A86" t="s">
        <v>185</v>
      </c>
      <c r="B86">
        <v>93.86</v>
      </c>
      <c r="C86">
        <v>37.74</v>
      </c>
    </row>
    <row r="87" spans="1:3" x14ac:dyDescent="0.2">
      <c r="A87" t="s">
        <v>186</v>
      </c>
      <c r="B87">
        <v>94.34</v>
      </c>
      <c r="C87">
        <v>15.59</v>
      </c>
    </row>
    <row r="88" spans="1:3" x14ac:dyDescent="0.2">
      <c r="A88" t="s">
        <v>187</v>
      </c>
      <c r="B88">
        <v>94.08</v>
      </c>
      <c r="C88">
        <v>51.1</v>
      </c>
    </row>
    <row r="89" spans="1:3" x14ac:dyDescent="0.2">
      <c r="A89" t="s">
        <v>188</v>
      </c>
      <c r="B89">
        <v>94.11</v>
      </c>
      <c r="C89">
        <v>14.07</v>
      </c>
    </row>
    <row r="90" spans="1:3" x14ac:dyDescent="0.2">
      <c r="A90" t="s">
        <v>189</v>
      </c>
      <c r="B90">
        <v>93.86</v>
      </c>
      <c r="C90">
        <v>50.32</v>
      </c>
    </row>
    <row r="91" spans="1:3" x14ac:dyDescent="0.2">
      <c r="A91" t="s">
        <v>190</v>
      </c>
      <c r="B91">
        <v>93.67</v>
      </c>
      <c r="C91">
        <v>26.94</v>
      </c>
    </row>
    <row r="92" spans="1:3" x14ac:dyDescent="0.2">
      <c r="A92" t="s">
        <v>191</v>
      </c>
      <c r="B92">
        <v>93.76</v>
      </c>
      <c r="C92">
        <v>52.97</v>
      </c>
    </row>
    <row r="93" spans="1:3" x14ac:dyDescent="0.2">
      <c r="A93" t="s">
        <v>192</v>
      </c>
      <c r="B93">
        <v>94.06</v>
      </c>
      <c r="C93">
        <v>39.04</v>
      </c>
    </row>
    <row r="94" spans="1:3" x14ac:dyDescent="0.2">
      <c r="A94" t="s">
        <v>193</v>
      </c>
      <c r="B94">
        <v>93.94</v>
      </c>
      <c r="C94">
        <v>49.29</v>
      </c>
    </row>
    <row r="95" spans="1:3" x14ac:dyDescent="0.2">
      <c r="A95" t="s">
        <v>194</v>
      </c>
      <c r="B95">
        <v>93.96</v>
      </c>
      <c r="C95">
        <v>17.39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DC59-03E9-7945-89D9-9E4716D8BF66}">
  <dimension ref="A1:G91"/>
  <sheetViews>
    <sheetView topLeftCell="C1" workbookViewId="0">
      <selection activeCell="G13" sqref="G13"/>
    </sheetView>
  </sheetViews>
  <sheetFormatPr baseColWidth="10" defaultRowHeight="16" x14ac:dyDescent="0.2"/>
  <cols>
    <col min="1" max="1" width="21.1640625" customWidth="1"/>
    <col min="2" max="2" width="17.5" customWidth="1"/>
    <col min="3" max="3" width="18" customWidth="1"/>
  </cols>
  <sheetData>
    <row r="1" spans="1:7" x14ac:dyDescent="0.2">
      <c r="A1" t="s">
        <v>95</v>
      </c>
      <c r="B1" t="s">
        <v>97</v>
      </c>
      <c r="C1" t="s">
        <v>98</v>
      </c>
    </row>
    <row r="2" spans="1:7" x14ac:dyDescent="0.2">
      <c r="A2" t="s">
        <v>195</v>
      </c>
      <c r="B2">
        <v>122.78</v>
      </c>
      <c r="C2">
        <v>63.59</v>
      </c>
    </row>
    <row r="3" spans="1:7" x14ac:dyDescent="0.2">
      <c r="A3" t="s">
        <v>196</v>
      </c>
      <c r="B3">
        <v>123.37</v>
      </c>
      <c r="C3">
        <v>56.59</v>
      </c>
    </row>
    <row r="4" spans="1:7" x14ac:dyDescent="0.2">
      <c r="A4" t="s">
        <v>197</v>
      </c>
      <c r="B4">
        <v>123.2</v>
      </c>
      <c r="C4">
        <v>54.84</v>
      </c>
      <c r="F4" t="s">
        <v>96</v>
      </c>
    </row>
    <row r="5" spans="1:7" x14ac:dyDescent="0.2">
      <c r="A5" t="s">
        <v>198</v>
      </c>
      <c r="B5">
        <v>123.23</v>
      </c>
      <c r="C5">
        <v>63.6</v>
      </c>
      <c r="E5" t="s">
        <v>94</v>
      </c>
      <c r="F5">
        <f>COUNTIF(A:A,"*HSF*")</f>
        <v>30</v>
      </c>
      <c r="G5">
        <f>AVERAGEIF(A:A,"*-HSF*",B:B)</f>
        <v>123.069</v>
      </c>
    </row>
    <row r="6" spans="1:7" x14ac:dyDescent="0.2">
      <c r="A6" t="s">
        <v>199</v>
      </c>
      <c r="B6">
        <v>122.98</v>
      </c>
      <c r="C6">
        <v>74.22</v>
      </c>
      <c r="E6" t="s">
        <v>92</v>
      </c>
      <c r="F6">
        <f>COUNTIF(A:A,"*LSF*")</f>
        <v>30</v>
      </c>
      <c r="G6">
        <f>AVERAGEIF(A:A,"*-LSF*",B:B)</f>
        <v>123.02633333333334</v>
      </c>
    </row>
    <row r="7" spans="1:7" x14ac:dyDescent="0.2">
      <c r="A7" t="s">
        <v>200</v>
      </c>
      <c r="B7">
        <v>122.87</v>
      </c>
      <c r="C7">
        <v>50.24</v>
      </c>
      <c r="E7" t="s">
        <v>93</v>
      </c>
      <c r="F7">
        <f>COUNTIF(A:A,"*NSF*")</f>
        <v>30</v>
      </c>
      <c r="G7">
        <f>AVERAGEIF(A:A,"*-NSF*",B:B)</f>
        <v>123.10933333333331</v>
      </c>
    </row>
    <row r="8" spans="1:7" x14ac:dyDescent="0.2">
      <c r="A8" t="s">
        <v>201</v>
      </c>
      <c r="B8">
        <v>122.95</v>
      </c>
      <c r="C8">
        <v>52.3</v>
      </c>
    </row>
    <row r="9" spans="1:7" x14ac:dyDescent="0.2">
      <c r="A9" t="s">
        <v>202</v>
      </c>
      <c r="B9">
        <v>122.7</v>
      </c>
      <c r="C9">
        <v>68.22</v>
      </c>
      <c r="E9" t="s">
        <v>99</v>
      </c>
      <c r="F9">
        <f>AVERAGE(B:B)</f>
        <v>123.06822222222223</v>
      </c>
    </row>
    <row r="10" spans="1:7" x14ac:dyDescent="0.2">
      <c r="A10" t="s">
        <v>203</v>
      </c>
      <c r="B10">
        <v>123.29</v>
      </c>
      <c r="C10">
        <v>60.63</v>
      </c>
      <c r="E10" t="s">
        <v>100</v>
      </c>
      <c r="F10">
        <f>STDEV(B:B)</f>
        <v>0.24215594278113403</v>
      </c>
    </row>
    <row r="11" spans="1:7" x14ac:dyDescent="0.2">
      <c r="A11" t="s">
        <v>204</v>
      </c>
      <c r="B11">
        <v>122.71</v>
      </c>
      <c r="C11">
        <v>59.75</v>
      </c>
    </row>
    <row r="12" spans="1:7" x14ac:dyDescent="0.2">
      <c r="A12" t="s">
        <v>205</v>
      </c>
      <c r="B12">
        <v>123.31</v>
      </c>
      <c r="C12">
        <v>85.28</v>
      </c>
    </row>
    <row r="13" spans="1:7" x14ac:dyDescent="0.2">
      <c r="A13" t="s">
        <v>13</v>
      </c>
      <c r="B13">
        <v>122.94</v>
      </c>
      <c r="C13">
        <v>59.6</v>
      </c>
    </row>
    <row r="14" spans="1:7" x14ac:dyDescent="0.2">
      <c r="A14" t="s">
        <v>206</v>
      </c>
      <c r="B14">
        <v>123.02</v>
      </c>
      <c r="C14">
        <v>61.03</v>
      </c>
    </row>
    <row r="15" spans="1:7" x14ac:dyDescent="0.2">
      <c r="A15" t="s">
        <v>207</v>
      </c>
      <c r="B15">
        <v>122.79</v>
      </c>
      <c r="C15">
        <v>58.42</v>
      </c>
    </row>
    <row r="16" spans="1:7" x14ac:dyDescent="0.2">
      <c r="A16" t="s">
        <v>208</v>
      </c>
      <c r="B16">
        <v>123.38</v>
      </c>
      <c r="C16">
        <v>70.7</v>
      </c>
    </row>
    <row r="17" spans="1:3" x14ac:dyDescent="0.2">
      <c r="A17" t="s">
        <v>209</v>
      </c>
      <c r="B17">
        <v>123.3</v>
      </c>
      <c r="C17">
        <v>70.180000000000007</v>
      </c>
    </row>
    <row r="18" spans="1:3" x14ac:dyDescent="0.2">
      <c r="A18" t="s">
        <v>210</v>
      </c>
      <c r="B18">
        <v>122.9</v>
      </c>
      <c r="C18">
        <v>67.91</v>
      </c>
    </row>
    <row r="19" spans="1:3" x14ac:dyDescent="0.2">
      <c r="A19" t="s">
        <v>211</v>
      </c>
      <c r="B19">
        <v>123.41</v>
      </c>
      <c r="C19">
        <v>61.78</v>
      </c>
    </row>
    <row r="20" spans="1:3" x14ac:dyDescent="0.2">
      <c r="A20" t="s">
        <v>212</v>
      </c>
      <c r="B20">
        <v>123.05</v>
      </c>
      <c r="C20">
        <v>63.24</v>
      </c>
    </row>
    <row r="21" spans="1:3" x14ac:dyDescent="0.2">
      <c r="A21" t="s">
        <v>213</v>
      </c>
      <c r="B21">
        <v>123.12</v>
      </c>
      <c r="C21">
        <v>55.38</v>
      </c>
    </row>
    <row r="22" spans="1:3" x14ac:dyDescent="0.2">
      <c r="A22" t="s">
        <v>214</v>
      </c>
      <c r="B22">
        <v>123.26</v>
      </c>
      <c r="C22">
        <v>40.229999999999997</v>
      </c>
    </row>
    <row r="23" spans="1:3" x14ac:dyDescent="0.2">
      <c r="A23" t="s">
        <v>215</v>
      </c>
      <c r="B23">
        <v>123.21</v>
      </c>
      <c r="C23">
        <v>63.79</v>
      </c>
    </row>
    <row r="24" spans="1:3" x14ac:dyDescent="0.2">
      <c r="A24" t="s">
        <v>17</v>
      </c>
      <c r="B24">
        <v>123.17</v>
      </c>
      <c r="C24">
        <v>49.38</v>
      </c>
    </row>
    <row r="25" spans="1:3" x14ac:dyDescent="0.2">
      <c r="A25" t="s">
        <v>216</v>
      </c>
      <c r="B25">
        <v>123.06</v>
      </c>
      <c r="C25">
        <v>63.49</v>
      </c>
    </row>
    <row r="26" spans="1:3" x14ac:dyDescent="0.2">
      <c r="A26" t="s">
        <v>217</v>
      </c>
      <c r="B26">
        <v>122.89</v>
      </c>
      <c r="C26">
        <v>50.67</v>
      </c>
    </row>
    <row r="27" spans="1:3" x14ac:dyDescent="0.2">
      <c r="A27" t="s">
        <v>218</v>
      </c>
      <c r="B27">
        <v>123.35</v>
      </c>
      <c r="C27">
        <v>42.07</v>
      </c>
    </row>
    <row r="28" spans="1:3" x14ac:dyDescent="0.2">
      <c r="A28" t="s">
        <v>219</v>
      </c>
      <c r="B28">
        <v>123.37</v>
      </c>
      <c r="C28">
        <v>63.29</v>
      </c>
    </row>
    <row r="29" spans="1:3" x14ac:dyDescent="0.2">
      <c r="A29" t="s">
        <v>220</v>
      </c>
      <c r="B29">
        <v>123.16</v>
      </c>
      <c r="C29">
        <v>67.66</v>
      </c>
    </row>
    <row r="30" spans="1:3" x14ac:dyDescent="0.2">
      <c r="A30" t="s">
        <v>221</v>
      </c>
      <c r="B30">
        <v>123.43</v>
      </c>
      <c r="C30">
        <v>61.5</v>
      </c>
    </row>
    <row r="31" spans="1:3" x14ac:dyDescent="0.2">
      <c r="A31" t="s">
        <v>222</v>
      </c>
      <c r="B31">
        <v>123.08</v>
      </c>
      <c r="C31">
        <v>40.75</v>
      </c>
    </row>
    <row r="32" spans="1:3" x14ac:dyDescent="0.2">
      <c r="A32" t="s">
        <v>223</v>
      </c>
      <c r="B32">
        <v>123.29</v>
      </c>
      <c r="C32">
        <v>19.239999999999998</v>
      </c>
    </row>
    <row r="33" spans="1:3" x14ac:dyDescent="0.2">
      <c r="A33" t="s">
        <v>224</v>
      </c>
      <c r="B33">
        <v>122.84</v>
      </c>
      <c r="C33">
        <v>53.46</v>
      </c>
    </row>
    <row r="34" spans="1:3" x14ac:dyDescent="0.2">
      <c r="A34" t="s">
        <v>225</v>
      </c>
      <c r="B34">
        <v>122.88</v>
      </c>
      <c r="C34">
        <v>18.829999999999998</v>
      </c>
    </row>
    <row r="35" spans="1:3" x14ac:dyDescent="0.2">
      <c r="A35" t="s">
        <v>226</v>
      </c>
      <c r="B35">
        <v>122.87</v>
      </c>
      <c r="C35">
        <v>49.41</v>
      </c>
    </row>
    <row r="36" spans="1:3" x14ac:dyDescent="0.2">
      <c r="A36" t="s">
        <v>227</v>
      </c>
      <c r="B36">
        <v>122.85</v>
      </c>
      <c r="C36">
        <v>13.09</v>
      </c>
    </row>
    <row r="37" spans="1:3" x14ac:dyDescent="0.2">
      <c r="A37" t="s">
        <v>228</v>
      </c>
      <c r="B37">
        <v>122.84</v>
      </c>
      <c r="C37">
        <v>47.71</v>
      </c>
    </row>
    <row r="38" spans="1:3" x14ac:dyDescent="0.2">
      <c r="A38" t="s">
        <v>229</v>
      </c>
      <c r="B38">
        <v>123.33</v>
      </c>
      <c r="C38">
        <v>16.579999999999998</v>
      </c>
    </row>
    <row r="39" spans="1:3" x14ac:dyDescent="0.2">
      <c r="A39" t="s">
        <v>230</v>
      </c>
      <c r="B39">
        <v>123.11</v>
      </c>
      <c r="C39">
        <v>59.16</v>
      </c>
    </row>
    <row r="40" spans="1:3" x14ac:dyDescent="0.2">
      <c r="A40" t="s">
        <v>231</v>
      </c>
      <c r="B40">
        <v>123.43</v>
      </c>
      <c r="C40">
        <v>17.53</v>
      </c>
    </row>
    <row r="41" spans="1:3" x14ac:dyDescent="0.2">
      <c r="A41" t="s">
        <v>232</v>
      </c>
      <c r="B41">
        <v>123.09</v>
      </c>
      <c r="C41">
        <v>68.760000000000005</v>
      </c>
    </row>
    <row r="42" spans="1:3" x14ac:dyDescent="0.2">
      <c r="A42" t="s">
        <v>233</v>
      </c>
      <c r="B42">
        <v>123.32</v>
      </c>
      <c r="C42">
        <v>10.86</v>
      </c>
    </row>
    <row r="43" spans="1:3" x14ac:dyDescent="0.2">
      <c r="A43" t="s">
        <v>234</v>
      </c>
      <c r="B43">
        <v>122.89</v>
      </c>
      <c r="C43">
        <v>46.52</v>
      </c>
    </row>
    <row r="44" spans="1:3" x14ac:dyDescent="0.2">
      <c r="A44" t="s">
        <v>235</v>
      </c>
      <c r="B44">
        <v>122.88</v>
      </c>
      <c r="C44">
        <v>13.84</v>
      </c>
    </row>
    <row r="45" spans="1:3" x14ac:dyDescent="0.2">
      <c r="A45" t="s">
        <v>236</v>
      </c>
      <c r="B45">
        <v>123.01</v>
      </c>
      <c r="C45">
        <v>47.58</v>
      </c>
    </row>
    <row r="46" spans="1:3" x14ac:dyDescent="0.2">
      <c r="A46" t="s">
        <v>237</v>
      </c>
      <c r="B46">
        <v>123.15</v>
      </c>
      <c r="C46">
        <v>21.08</v>
      </c>
    </row>
    <row r="47" spans="1:3" x14ac:dyDescent="0.2">
      <c r="A47" t="s">
        <v>238</v>
      </c>
      <c r="B47">
        <v>123.08</v>
      </c>
      <c r="C47">
        <v>59.35</v>
      </c>
    </row>
    <row r="48" spans="1:3" x14ac:dyDescent="0.2">
      <c r="A48" t="s">
        <v>239</v>
      </c>
      <c r="B48">
        <v>123.16</v>
      </c>
      <c r="C48">
        <v>15.96</v>
      </c>
    </row>
    <row r="49" spans="1:3" x14ac:dyDescent="0.2">
      <c r="A49" t="s">
        <v>240</v>
      </c>
      <c r="B49">
        <v>123.3</v>
      </c>
      <c r="C49">
        <v>54.7</v>
      </c>
    </row>
    <row r="50" spans="1:3" x14ac:dyDescent="0.2">
      <c r="A50" t="s">
        <v>241</v>
      </c>
      <c r="B50">
        <v>122.7</v>
      </c>
      <c r="C50">
        <v>22.65</v>
      </c>
    </row>
    <row r="51" spans="1:3" x14ac:dyDescent="0.2">
      <c r="A51" t="s">
        <v>242</v>
      </c>
      <c r="B51">
        <v>122.99</v>
      </c>
      <c r="C51">
        <v>44.82</v>
      </c>
    </row>
    <row r="52" spans="1:3" x14ac:dyDescent="0.2">
      <c r="A52" t="s">
        <v>243</v>
      </c>
      <c r="B52">
        <v>122.89</v>
      </c>
      <c r="C52">
        <v>26.41</v>
      </c>
    </row>
    <row r="53" spans="1:3" x14ac:dyDescent="0.2">
      <c r="A53" t="s">
        <v>244</v>
      </c>
      <c r="B53">
        <v>123.12</v>
      </c>
      <c r="C53">
        <v>75.8</v>
      </c>
    </row>
    <row r="54" spans="1:3" x14ac:dyDescent="0.2">
      <c r="A54" t="s">
        <v>245</v>
      </c>
      <c r="B54">
        <v>122.92</v>
      </c>
      <c r="C54">
        <v>17.28</v>
      </c>
    </row>
    <row r="55" spans="1:3" x14ac:dyDescent="0.2">
      <c r="A55" t="s">
        <v>246</v>
      </c>
      <c r="B55">
        <v>122.76</v>
      </c>
      <c r="C55">
        <v>55.36</v>
      </c>
    </row>
    <row r="56" spans="1:3" x14ac:dyDescent="0.2">
      <c r="A56" t="s">
        <v>247</v>
      </c>
      <c r="B56">
        <v>123.07</v>
      </c>
      <c r="C56">
        <v>12.5</v>
      </c>
    </row>
    <row r="57" spans="1:3" x14ac:dyDescent="0.2">
      <c r="A57" t="s">
        <v>248</v>
      </c>
      <c r="B57">
        <v>122.94</v>
      </c>
      <c r="C57">
        <v>57.19</v>
      </c>
    </row>
    <row r="58" spans="1:3" x14ac:dyDescent="0.2">
      <c r="A58" t="s">
        <v>249</v>
      </c>
      <c r="B58">
        <v>122.5</v>
      </c>
      <c r="C58">
        <v>13.66</v>
      </c>
    </row>
    <row r="59" spans="1:3" x14ac:dyDescent="0.2">
      <c r="A59" t="s">
        <v>250</v>
      </c>
      <c r="B59">
        <v>122.71</v>
      </c>
      <c r="C59">
        <v>53.86</v>
      </c>
    </row>
    <row r="60" spans="1:3" x14ac:dyDescent="0.2">
      <c r="A60" t="s">
        <v>251</v>
      </c>
      <c r="B60">
        <v>123.42</v>
      </c>
      <c r="C60">
        <v>23.32</v>
      </c>
    </row>
    <row r="61" spans="1:3" x14ac:dyDescent="0.2">
      <c r="A61" t="s">
        <v>252</v>
      </c>
      <c r="B61">
        <v>122.92</v>
      </c>
      <c r="C61">
        <v>61.07</v>
      </c>
    </row>
    <row r="62" spans="1:3" x14ac:dyDescent="0.2">
      <c r="A62" t="s">
        <v>253</v>
      </c>
      <c r="B62">
        <v>123.41</v>
      </c>
      <c r="C62">
        <v>11.91</v>
      </c>
    </row>
    <row r="63" spans="1:3" x14ac:dyDescent="0.2">
      <c r="A63" t="s">
        <v>254</v>
      </c>
      <c r="B63">
        <v>123.28</v>
      </c>
      <c r="C63">
        <v>66.58</v>
      </c>
    </row>
    <row r="64" spans="1:3" x14ac:dyDescent="0.2">
      <c r="A64" t="s">
        <v>255</v>
      </c>
      <c r="B64">
        <v>122.74</v>
      </c>
      <c r="C64">
        <v>13.24</v>
      </c>
    </row>
    <row r="65" spans="1:3" x14ac:dyDescent="0.2">
      <c r="A65" t="s">
        <v>256</v>
      </c>
      <c r="B65">
        <v>122.96</v>
      </c>
      <c r="C65">
        <v>64.989999999999995</v>
      </c>
    </row>
    <row r="66" spans="1:3" x14ac:dyDescent="0.2">
      <c r="A66" t="s">
        <v>257</v>
      </c>
      <c r="B66">
        <v>122.53</v>
      </c>
      <c r="C66">
        <v>14.16</v>
      </c>
    </row>
    <row r="67" spans="1:3" x14ac:dyDescent="0.2">
      <c r="A67" t="s">
        <v>258</v>
      </c>
      <c r="B67">
        <v>123.17</v>
      </c>
      <c r="C67">
        <v>57.09</v>
      </c>
    </row>
    <row r="68" spans="1:3" x14ac:dyDescent="0.2">
      <c r="A68" t="s">
        <v>259</v>
      </c>
      <c r="B68">
        <v>122.84</v>
      </c>
      <c r="C68">
        <v>20.81</v>
      </c>
    </row>
    <row r="69" spans="1:3" x14ac:dyDescent="0.2">
      <c r="A69" t="s">
        <v>260</v>
      </c>
      <c r="B69">
        <v>123.13</v>
      </c>
      <c r="C69">
        <v>53.3</v>
      </c>
    </row>
    <row r="70" spans="1:3" x14ac:dyDescent="0.2">
      <c r="A70" t="s">
        <v>261</v>
      </c>
      <c r="B70">
        <v>123.11</v>
      </c>
      <c r="C70">
        <v>12.84</v>
      </c>
    </row>
    <row r="71" spans="1:3" x14ac:dyDescent="0.2">
      <c r="A71" t="s">
        <v>262</v>
      </c>
      <c r="B71">
        <v>123.7</v>
      </c>
      <c r="C71">
        <v>50.53</v>
      </c>
    </row>
    <row r="72" spans="1:3" x14ac:dyDescent="0.2">
      <c r="A72" t="s">
        <v>263</v>
      </c>
      <c r="B72">
        <v>123.31</v>
      </c>
      <c r="C72">
        <v>11.69</v>
      </c>
    </row>
    <row r="73" spans="1:3" x14ac:dyDescent="0.2">
      <c r="A73" t="s">
        <v>264</v>
      </c>
      <c r="B73">
        <v>122.88</v>
      </c>
      <c r="C73">
        <v>32.28</v>
      </c>
    </row>
    <row r="74" spans="1:3" x14ac:dyDescent="0.2">
      <c r="A74" t="s">
        <v>265</v>
      </c>
      <c r="B74">
        <v>123.15</v>
      </c>
      <c r="C74">
        <v>16.100000000000001</v>
      </c>
    </row>
    <row r="75" spans="1:3" x14ac:dyDescent="0.2">
      <c r="A75" t="s">
        <v>266</v>
      </c>
      <c r="B75">
        <v>122.77</v>
      </c>
      <c r="C75">
        <v>57.31</v>
      </c>
    </row>
    <row r="76" spans="1:3" x14ac:dyDescent="0.2">
      <c r="A76" t="s">
        <v>267</v>
      </c>
      <c r="B76">
        <v>123</v>
      </c>
      <c r="C76">
        <v>14.86</v>
      </c>
    </row>
    <row r="77" spans="1:3" x14ac:dyDescent="0.2">
      <c r="A77" t="s">
        <v>268</v>
      </c>
      <c r="B77">
        <v>123.13</v>
      </c>
      <c r="C77">
        <v>42.75</v>
      </c>
    </row>
    <row r="78" spans="1:3" x14ac:dyDescent="0.2">
      <c r="A78" t="s">
        <v>269</v>
      </c>
      <c r="B78">
        <v>123.5</v>
      </c>
      <c r="C78">
        <v>12.47</v>
      </c>
    </row>
    <row r="79" spans="1:3" x14ac:dyDescent="0.2">
      <c r="A79" t="s">
        <v>270</v>
      </c>
      <c r="B79">
        <v>122.67</v>
      </c>
      <c r="C79">
        <v>56.78</v>
      </c>
    </row>
    <row r="80" spans="1:3" x14ac:dyDescent="0.2">
      <c r="A80" t="s">
        <v>271</v>
      </c>
      <c r="B80">
        <v>122.99</v>
      </c>
      <c r="C80">
        <v>15.25</v>
      </c>
    </row>
    <row r="81" spans="1:3" x14ac:dyDescent="0.2">
      <c r="A81" t="s">
        <v>272</v>
      </c>
      <c r="B81">
        <v>122.85</v>
      </c>
      <c r="C81">
        <v>45.28</v>
      </c>
    </row>
    <row r="82" spans="1:3" x14ac:dyDescent="0.2">
      <c r="A82" t="s">
        <v>273</v>
      </c>
      <c r="B82">
        <v>123.44</v>
      </c>
      <c r="C82">
        <v>12.93</v>
      </c>
    </row>
    <row r="83" spans="1:3" x14ac:dyDescent="0.2">
      <c r="A83" t="s">
        <v>274</v>
      </c>
      <c r="B83">
        <v>123.17</v>
      </c>
      <c r="C83">
        <v>38.44</v>
      </c>
    </row>
    <row r="84" spans="1:3" x14ac:dyDescent="0.2">
      <c r="A84" t="s">
        <v>275</v>
      </c>
      <c r="B84">
        <v>123.37</v>
      </c>
      <c r="C84">
        <v>13.75</v>
      </c>
    </row>
    <row r="85" spans="1:3" x14ac:dyDescent="0.2">
      <c r="A85" t="s">
        <v>276</v>
      </c>
      <c r="B85">
        <v>122.84</v>
      </c>
      <c r="C85">
        <v>59.4</v>
      </c>
    </row>
    <row r="86" spans="1:3" x14ac:dyDescent="0.2">
      <c r="A86" t="s">
        <v>277</v>
      </c>
      <c r="B86">
        <v>123.12</v>
      </c>
      <c r="C86">
        <v>22.71</v>
      </c>
    </row>
    <row r="87" spans="1:3" x14ac:dyDescent="0.2">
      <c r="A87" t="s">
        <v>278</v>
      </c>
      <c r="B87">
        <v>123.27</v>
      </c>
      <c r="C87">
        <v>54.62</v>
      </c>
    </row>
    <row r="88" spans="1:3" x14ac:dyDescent="0.2">
      <c r="A88" t="s">
        <v>279</v>
      </c>
      <c r="B88">
        <v>122.92</v>
      </c>
      <c r="C88">
        <v>13.5</v>
      </c>
    </row>
    <row r="89" spans="1:3" x14ac:dyDescent="0.2">
      <c r="A89" t="s">
        <v>280</v>
      </c>
      <c r="B89">
        <v>123.06</v>
      </c>
      <c r="C89">
        <v>56.78</v>
      </c>
    </row>
    <row r="90" spans="1:3" x14ac:dyDescent="0.2">
      <c r="A90" t="s">
        <v>281</v>
      </c>
      <c r="B90">
        <v>122.85</v>
      </c>
      <c r="C90">
        <v>10.59</v>
      </c>
    </row>
    <row r="91" spans="1:3" x14ac:dyDescent="0.2">
      <c r="A91" t="s">
        <v>282</v>
      </c>
      <c r="B91">
        <v>123.44</v>
      </c>
      <c r="C91">
        <v>37.68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face-stimuli</vt:lpstr>
      <vt:lpstr>body-stimuli</vt:lpstr>
      <vt:lpstr>house-stimuli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Grennan</dc:creator>
  <cp:lastModifiedBy>Gillian Grennan</cp:lastModifiedBy>
  <dcterms:created xsi:type="dcterms:W3CDTF">2024-12-10T18:33:14Z</dcterms:created>
  <dcterms:modified xsi:type="dcterms:W3CDTF">2024-12-11T22:08:42Z</dcterms:modified>
</cp:coreProperties>
</file>