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ills/Downloads/git-gills/2015-ciber-tri/"/>
    </mc:Choice>
  </mc:AlternateContent>
  <bookViews>
    <workbookView xWindow="0" yWindow="460" windowWidth="25600" windowHeight="15460" tabRatio="500" activeTab="1"/>
  </bookViews>
  <sheets>
    <sheet name="Total" sheetId="1" r:id="rId1"/>
    <sheet name="Cyber-IRt" sheetId="3" r:id="rId2"/>
    <sheet name="IRt_PieGraph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9" i="5"/>
  <c r="D3" i="1"/>
  <c r="D4" i="1"/>
  <c r="D6" i="1"/>
  <c r="D7" i="1"/>
  <c r="D8" i="1"/>
  <c r="D10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>Gills xx</author>
    <author>Gills</author>
  </authors>
  <commentList>
    <comment ref="E2" authorId="0">
      <text>
        <r>
          <rPr>
            <sz val="9"/>
            <color indexed="81"/>
            <rFont val="Calibri"/>
          </rPr>
          <t>We do not count the citations contained only in references</t>
        </r>
      </text>
    </comment>
    <comment ref="F2" authorId="0">
      <text>
        <r>
          <rPr>
            <sz val="9"/>
            <color indexed="81"/>
            <rFont val="Calibri"/>
          </rPr>
          <t>rounding</t>
        </r>
      </text>
    </comment>
    <comment ref="F3" authorId="1">
      <text>
        <r>
          <rPr>
            <sz val="9"/>
            <color indexed="81"/>
            <rFont val="Calibri"/>
          </rPr>
          <t>O CONCEITO DE REVOLUÇÃO NOS ASSUNTOS MILITARES (JOSÉ AUGUSTO ABREU DE MOURA)</t>
        </r>
      </text>
    </comment>
    <comment ref="E5" authorId="1">
      <text>
        <r>
          <rPr>
            <sz val="10"/>
            <color indexed="81"/>
            <rFont val="Calibri"/>
          </rPr>
          <t>Of the five papers, four refer to the cyber sector contained in the newly released Brazil's National Defense Strategy (END).</t>
        </r>
      </text>
    </comment>
    <comment ref="C8" authorId="1">
      <text>
        <r>
          <rPr>
            <sz val="9"/>
            <color indexed="81"/>
            <rFont val="Calibri"/>
          </rPr>
          <t xml:space="preserve">Also available at: http://seer.ufrgs.br/index.php/rbed/issue/view/2380/showToc
</t>
        </r>
      </text>
    </comment>
  </commentList>
</comments>
</file>

<file path=xl/comments2.xml><?xml version="1.0" encoding="utf-8"?>
<comments xmlns="http://schemas.openxmlformats.org/spreadsheetml/2006/main">
  <authors>
    <author>Gills xx</author>
  </authors>
  <commentList>
    <comment ref="G49" authorId="0">
      <text>
        <r>
          <rPr>
            <b/>
            <sz val="9"/>
            <color indexed="81"/>
            <rFont val="Calibri"/>
          </rPr>
          <t>"Liberalism" because the paper uses a Nye's concept</t>
        </r>
      </text>
    </comment>
    <comment ref="D55" authorId="0">
      <text>
        <r>
          <rPr>
            <sz val="9"/>
            <color indexed="81"/>
            <rFont val="Calibri"/>
          </rPr>
          <t>Although the paper to keep the same working title published in the proceedings of 2012, this is a variation of that.</t>
        </r>
      </text>
    </comment>
  </commentList>
</comments>
</file>

<file path=xl/sharedStrings.xml><?xml version="1.0" encoding="utf-8"?>
<sst xmlns="http://schemas.openxmlformats.org/spreadsheetml/2006/main" count="157" uniqueCount="81">
  <si>
    <t>Limites e perspectivas da securitização: estudos de caso no contexto sulamericano contemporâneo</t>
  </si>
  <si>
    <t>O conceito de Revolução nos Assuntos Militares</t>
  </si>
  <si>
    <t>O Parlamento e a Política de Defesa Nacional</t>
  </si>
  <si>
    <t>Medidas adotadas pelo governo brasileiro frente ao Plano Colômbia</t>
  </si>
  <si>
    <t>Defesa Nacional, teorias de guerra e doutrina básica da Força Aérea Brasileira</t>
  </si>
  <si>
    <t>A Estratégia de Defesa brasileira como fomentadora de emprego e renda: a oportunidade de um “PAC da Defesa”</t>
  </si>
  <si>
    <t>Formação dos Oficiais das Forças Armadas no Brasil: Urgente coordenação dos fundamentos e conteúdos pelo Ministério da Defesa</t>
  </si>
  <si>
    <t>Mecanismos unilaterais de cerceamento tecnológico e comercial e regimes que o Brasil não aderiu</t>
  </si>
  <si>
    <t>A Estratégia Nacional de Defesa e a nova ordem internacional</t>
  </si>
  <si>
    <t xml:space="preserve">O Brasil e a proteção e o controle de bens sensíveis </t>
  </si>
  <si>
    <t>JOGOS (outros que não de) GUERRA</t>
  </si>
  <si>
    <r>
      <t xml:space="preserve">Realismo político e novas ameaças: um estudo de caso da </t>
    </r>
    <r>
      <rPr>
        <i/>
        <sz val="12"/>
        <color theme="1"/>
        <rFont val="Calibri"/>
        <scheme val="minor"/>
      </rPr>
      <t>Global War on Terror</t>
    </r>
  </si>
  <si>
    <t>O movimento do ensino militar no Comando do Exército</t>
  </si>
  <si>
    <t>Academia da Força Aérea: educação e transformação para atendimento das demandas pós-modernas</t>
  </si>
  <si>
    <t>Base Industrial de Defesa: do cerceamento tecnológico à diplomacia de defesa</t>
  </si>
  <si>
    <t>C&amp;T e Indústria de Defesa: o papel da Engenharia Militar no desenvolvimento nacional autônomo</t>
  </si>
  <si>
    <t>A opção brasileira pelos aviões Rafale franceses, na ótica das restrições de acesso e desenvolvimento de tecnologia</t>
  </si>
  <si>
    <t>A Política Externa Brasileira e o programa nuclear iraniano – Uma análise do Tratado de Não- Proliferação Nuclear e da Estratégia Nacional de Defesa</t>
  </si>
  <si>
    <t>A Integração Regional na América do Sul e a Nova Ordem Mundial: novas questões e desafios</t>
  </si>
  <si>
    <t>A Estratégia Nacional de Defesa e a Unasul: afinidades pouco eletivas</t>
  </si>
  <si>
    <t>A Estratégia Nacional de Defesa, o profissionalismo militar e as relações civis-militares no Brasil</t>
  </si>
  <si>
    <t>Desafios da Inteligência no ciberespaço</t>
  </si>
  <si>
    <t>Das operações de coleta de Inteligência à guerra de informações: securitização do espaço cibernético</t>
  </si>
  <si>
    <t>Ciência e Tecnologia: “política por outros meios”?</t>
  </si>
  <si>
    <t>Avaliação da eficácia e eficiência da base logística de defesa: uma abordagem</t>
  </si>
  <si>
    <t>A DCNS e o programa de submarinos: experiências e perspectivas de setores de defesa brasileiros sobre a transferência de tecnologia estratégica</t>
  </si>
  <si>
    <t>Arcabouço regulatório da base logística de Defesa</t>
  </si>
  <si>
    <t>O papel da integração do Sistema de Ciência, Tecnologia e Inovação de interesse da Defesa com a BID no processo de obtenção da tecnologia militar</t>
  </si>
  <si>
    <t>Da ciberguerra: idiossincrasias do século XXI e as instituições militares de Defesa Cibernética de Brasil, Estados Unidos, Otan e União Europeia</t>
  </si>
  <si>
    <t>Forças de autodefesa do Japão: rumo ao Estado normal?</t>
  </si>
  <si>
    <t>O processo de transformação do Exército Brasileiro: um estudo sobre os reflexos da era do conhecimento</t>
  </si>
  <si>
    <t>Política de Defesa Nacional, Estratégia Nacional de Defesa e Doutrina Militar de Defesa: América do Sul e segurança regional</t>
  </si>
  <si>
    <t>Dissuasão: nova forma de mediar conflitos?</t>
  </si>
  <si>
    <t>Transformações contemporâneas no ensino superior militar</t>
  </si>
  <si>
    <t>Inovação no setor de Defesa e transformação do Exército</t>
  </si>
  <si>
    <t>Geopolítica e território cibernético: teoria de fronteiras, política e estratégia para essa nova dimensão territorial</t>
  </si>
  <si>
    <t>A geopolítica da América do Sul: o papel determinante da Defesa na integração do setor elétrico</t>
  </si>
  <si>
    <t>A crise fiscal dos EUA: implicações para a indústria de Defesa brasileira</t>
  </si>
  <si>
    <t>Uma estratégia para o desenvolvimento e a sustentação da base logística de Defesa brasileira</t>
  </si>
  <si>
    <t>A política pública industrial de Defesa brasileira: reflexões sobre o papel da futura carreira civil de analistas do Ministério da Defesa</t>
  </si>
  <si>
    <t>Restrições orçamentárias no Departamento de Defesa e seus impactos sobre a política americana de Segurança</t>
  </si>
  <si>
    <t>Jogos e cenários: simulações em benefício da Defesa</t>
  </si>
  <si>
    <t>Aplicações da Ciência da Informação na Defesa Nacional: possibilidades de cooperação, contribuição e integração entre as áreas</t>
  </si>
  <si>
    <t>As dimensões do campo de batalha e a guerra omnidimensional</t>
  </si>
  <si>
    <t>Os Estados Unidos da América e o desenvolvimento de uma Estratégia para o Espaço Cibernético</t>
  </si>
  <si>
    <t>Segurança Cibernética na Política de Defesa brasileira: um caso de securitização?</t>
  </si>
  <si>
    <t>O Conceito de Guerrilha e o Debate sobre a Transformação da Guerra</t>
  </si>
  <si>
    <t>Novas ameaças no século XXI: o terrorismo transnacional</t>
  </si>
  <si>
    <t>A Estratégia Nacional de Defesa como oportunidade para o debate público da Atividade de Inteligência</t>
  </si>
  <si>
    <t>Sugestões para a Inteligência de Defesa deste século</t>
  </si>
  <si>
    <t>O terrorismo na América do Sul e a segurança regional comparada</t>
  </si>
  <si>
    <t>Dessecuritização da Amazônia e as fronteiras metafísicas</t>
  </si>
  <si>
    <t>Espectro da Securitização Militar do Ciberespaço (ESMC): uma nova perspectiva sobre a Defesa Cibernética</t>
  </si>
  <si>
    <t>Segurança Internacional e Guerra Cibernética</t>
  </si>
  <si>
    <t>A articulação entre a Defesa e o orçamento: uma moldura teórico-conceitual</t>
  </si>
  <si>
    <t>Segurança e Defesa nos BRICS: é possível uma agenda comum?</t>
  </si>
  <si>
    <t>Integração do Sistema de Simulação de Combate da Defesa</t>
  </si>
  <si>
    <t>Revisão da Política de Defesa do governo brasileiro à luz do conceito da Base Logística de Defesa</t>
  </si>
  <si>
    <t>O primeiro Curso Avançado de Defesa Sul-Americano (CAD-SUL): reflexões sobre a defesa da Amazônia</t>
  </si>
  <si>
    <t>TOTAL</t>
  </si>
  <si>
    <t>Copenhagen School</t>
  </si>
  <si>
    <t>Realism</t>
  </si>
  <si>
    <t>English School</t>
  </si>
  <si>
    <t>Liberalism</t>
  </si>
  <si>
    <t>year</t>
  </si>
  <si>
    <t>pub_total</t>
  </si>
  <si>
    <t>pub_cyber</t>
  </si>
  <si>
    <t>percentage</t>
  </si>
  <si>
    <t>title</t>
  </si>
  <si>
    <t>id</t>
  </si>
  <si>
    <t>no</t>
  </si>
  <si>
    <t>yes</t>
  </si>
  <si>
    <t>ir_theory</t>
  </si>
  <si>
    <t>theory</t>
  </si>
  <si>
    <t>cyb_importance</t>
  </si>
  <si>
    <t>Cop.</t>
  </si>
  <si>
    <t>Real.&amp;En</t>
  </si>
  <si>
    <t>Cop.&amp;Lib.</t>
  </si>
  <si>
    <t>IR theory</t>
  </si>
  <si>
    <t>Last update: 2015-08-24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</si>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</sst>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sz val="9"/>
      <color indexed="81"/>
      <name val="Calibri"/>
    </font>
    <font>
      <i/>
      <sz val="12"/>
      <color theme="1"/>
      <name val="Calibri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b/>
      <sz val="9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8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9" fontId="0" fillId="2" borderId="0" xfId="1" applyFont="1" applyFill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9" fontId="3" fillId="3" borderId="16" xfId="1" applyFont="1" applyFill="1" applyBorder="1" applyAlignment="1">
      <alignment horizontal="center"/>
    </xf>
    <xf numFmtId="0" fontId="3" fillId="2" borderId="0" xfId="0" applyFont="1" applyFill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9" fontId="0" fillId="2" borderId="12" xfId="1" applyNumberFormat="1" applyFont="1" applyFill="1" applyBorder="1" applyAlignment="1">
      <alignment horizontal="center"/>
    </xf>
    <xf numFmtId="9" fontId="0" fillId="2" borderId="3" xfId="1" applyNumberFormat="1" applyFont="1" applyFill="1" applyBorder="1" applyAlignment="1">
      <alignment horizontal="center"/>
    </xf>
    <xf numFmtId="9" fontId="0" fillId="2" borderId="19" xfId="1" applyNumberFormat="1" applyFont="1" applyFill="1" applyBorder="1" applyAlignment="1">
      <alignment horizontal="center"/>
    </xf>
    <xf numFmtId="9" fontId="3" fillId="3" borderId="9" xfId="1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4" borderId="3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8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pub_total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Total!$C$3:$C$9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Total!$D$3:$D$9</c:f>
              <c:numCache>
                <c:formatCode>General</c:formatCode>
                <c:ptCount val="7"/>
                <c:pt idx="0">
                  <c:v>94.0</c:v>
                </c:pt>
                <c:pt idx="1">
                  <c:v>65.0</c:v>
                </c:pt>
                <c:pt idx="2">
                  <c:v>45.0</c:v>
                </c:pt>
                <c:pt idx="3">
                  <c:v>69.0</c:v>
                </c:pt>
                <c:pt idx="4">
                  <c:v>159.0</c:v>
                </c:pt>
                <c:pt idx="5">
                  <c:v>159.0</c:v>
                </c:pt>
                <c:pt idx="6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Total!$E$2</c:f>
              <c:strCache>
                <c:ptCount val="1"/>
                <c:pt idx="0">
                  <c:v>pub_cyber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Linear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Total!$C$3:$C$9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Total!$E$3:$E$9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18.0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143888"/>
        <c:axId val="2100147424"/>
      </c:barChart>
      <c:catAx>
        <c:axId val="21001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0147424"/>
        <c:crosses val="autoZero"/>
        <c:auto val="1"/>
        <c:lblAlgn val="ctr"/>
        <c:lblOffset val="100"/>
        <c:noMultiLvlLbl val="0"/>
      </c:catAx>
      <c:valAx>
        <c:axId val="2100147424"/>
        <c:scaling>
          <c:orientation val="minMax"/>
          <c:max val="1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0143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IRt_PieGraph!$E$5:$E$8</c:f>
              <c:strCache>
                <c:ptCount val="4"/>
                <c:pt idx="0">
                  <c:v>Copenhagen School</c:v>
                </c:pt>
                <c:pt idx="1">
                  <c:v>Liberalism</c:v>
                </c:pt>
                <c:pt idx="2">
                  <c:v>Realism</c:v>
                </c:pt>
                <c:pt idx="3">
                  <c:v>English School</c:v>
                </c:pt>
              </c:strCache>
            </c:strRef>
          </c:cat>
          <c:val>
            <c:numRef>
              <c:f>IRt_PieGraph!$F$5:$F$8</c:f>
              <c:numCache>
                <c:formatCode>General</c:formatCode>
                <c:ptCount val="4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868766404199"/>
          <c:y val="0.769096675415573"/>
          <c:w val="0.793248250218723"/>
          <c:h val="0.19386628754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410633</xdr:colOff>
      <xdr:row>0</xdr:row>
      <xdr:rowOff>206110</xdr:rowOff>
    </xdr:from>
    <xdr:to>
      <xdr:col>11</xdr:col>
      <xdr:colOff>827616</xdr:colOff>
      <xdr:row>13</xdr:row>
      <xdr:rowOff>195527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307733</xdr:colOff>
      <xdr:row>0</xdr:row>
      <xdr:rowOff>196362</xdr:rowOff>
    </xdr:from>
    <xdr:to>
      <xdr:col>11</xdr:col>
      <xdr:colOff>234464</xdr:colOff>
      <xdr:row>11</xdr:row>
      <xdr:rowOff>77178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195383</xdr:colOff>
      <xdr:row>1</xdr:row>
      <xdr:rowOff>19539</xdr:rowOff>
    </xdr:from>
    <xdr:to>
      <xdr:col>3</xdr:col>
      <xdr:colOff>634999</xdr:colOff>
      <xdr:row>11</xdr:row>
      <xdr:rowOff>19539</xdr:rowOff>
    </xdr:to>
    <xdr:sp macro="" textlink="">
      <xdr:nvSpPr>
        <xdr:cNvPr id="4" name="Chave Direita 3"/>
        <xdr:cNvSpPr/>
      </xdr:nvSpPr>
      <xdr:spPr>
        <a:xfrm>
          <a:off x="3057768" y="234462"/>
          <a:ext cx="439616" cy="2667000"/>
        </a:xfrm>
        <a:prstGeom prst="righ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113310</xdr:colOff>
      <xdr:row>1</xdr:row>
      <xdr:rowOff>15635</xdr:rowOff>
    </xdr:from>
    <xdr:to>
      <xdr:col>6</xdr:col>
      <xdr:colOff>552926</xdr:colOff>
      <xdr:row>11</xdr:row>
      <xdr:rowOff>15635</xdr:rowOff>
    </xdr:to>
    <xdr:sp macro="" textlink="">
      <xdr:nvSpPr>
        <xdr:cNvPr id="5" name="Chave Direita 4"/>
        <xdr:cNvSpPr/>
      </xdr:nvSpPr>
      <xdr:spPr>
        <a:xfrm>
          <a:off x="6092079" y="230558"/>
          <a:ext cx="439616" cy="2667000"/>
        </a:xfrm>
        <a:prstGeom prst="righ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 enableFormatConditionsCalculation="0"/>
  <dimension ref="B1:F12"/>
  <sheetViews>
    <sheetView zoomScale="150" zoomScaleNormal="150" zoomScalePageLayoutView="150" workbookViewId="0">
      <selection activeCell="E10" sqref="E10"/>
    </sheetView>
  </sheetViews>
  <sheetFormatPr baseColWidth="10" defaultRowHeight="16" x14ac:dyDescent="0.2"/>
  <cols>
    <col min="1" max="1" width="3.1640625" style="1" customWidth="1"/>
    <col min="2" max="2" width="6" style="2" customWidth="1"/>
    <col min="3" max="3" width="7.33203125" style="2" customWidth="1"/>
    <col min="4" max="4" width="12.83203125" style="2" customWidth="1"/>
    <col min="5" max="5" width="12" style="2" customWidth="1"/>
    <col min="6" max="6" width="11" style="8" customWidth="1"/>
    <col min="7" max="16384" width="10.83203125" style="1"/>
  </cols>
  <sheetData>
    <row r="1" spans="2:6" ht="17" thickBot="1" x14ac:dyDescent="0.25"/>
    <row r="2" spans="2:6" s="3" customFormat="1" ht="17" thickBot="1" x14ac:dyDescent="0.25">
      <c r="B2" s="32" t="s">
        <v>69</v>
      </c>
      <c r="C2" s="33" t="s">
        <v>64</v>
      </c>
      <c r="D2" s="33" t="s">
        <v>65</v>
      </c>
      <c r="E2" s="34" t="s">
        <v>66</v>
      </c>
      <c r="F2" s="35" t="s">
        <v>67</v>
      </c>
    </row>
    <row r="3" spans="2:6" x14ac:dyDescent="0.2">
      <c r="B3" s="22">
        <v>1</v>
      </c>
      <c r="C3" s="23">
        <v>2007</v>
      </c>
      <c r="D3" s="23">
        <f>9+9+6+6+6+5+3+4+5+6+5+10+4+5+4+7</f>
        <v>94</v>
      </c>
      <c r="E3" s="43">
        <v>1</v>
      </c>
      <c r="F3" s="39">
        <f t="shared" ref="F3:F9" si="0">D3/C3</f>
        <v>4.6836073741903336E-2</v>
      </c>
    </row>
    <row r="4" spans="2:6" x14ac:dyDescent="0.2">
      <c r="B4" s="45">
        <v>2</v>
      </c>
      <c r="C4" s="46">
        <v>2008</v>
      </c>
      <c r="D4" s="46">
        <f>12+6+5+4+5+6+11+16</f>
        <v>65</v>
      </c>
      <c r="E4" s="47">
        <v>2</v>
      </c>
      <c r="F4" s="48">
        <f t="shared" si="0"/>
        <v>3.2370517928286852E-2</v>
      </c>
    </row>
    <row r="5" spans="2:6" x14ac:dyDescent="0.2">
      <c r="B5" s="5">
        <v>3</v>
      </c>
      <c r="C5" s="6">
        <v>2009</v>
      </c>
      <c r="D5" s="6">
        <v>45</v>
      </c>
      <c r="E5" s="44">
        <v>5</v>
      </c>
      <c r="F5" s="40">
        <f t="shared" si="0"/>
        <v>2.2399203583872575E-2</v>
      </c>
    </row>
    <row r="6" spans="2:6" x14ac:dyDescent="0.2">
      <c r="B6" s="45">
        <v>4</v>
      </c>
      <c r="C6" s="46">
        <v>2010</v>
      </c>
      <c r="D6" s="46">
        <f>1+5+8+7+9+11+11+17</f>
        <v>69</v>
      </c>
      <c r="E6" s="47">
        <v>10</v>
      </c>
      <c r="F6" s="48">
        <f t="shared" si="0"/>
        <v>3.4328358208955224E-2</v>
      </c>
    </row>
    <row r="7" spans="2:6" x14ac:dyDescent="0.2">
      <c r="B7" s="5">
        <v>5</v>
      </c>
      <c r="C7" s="6">
        <v>2011</v>
      </c>
      <c r="D7" s="6">
        <f>9+12+13+10+7+5+5+18+6+13+10+12+10+14+15</f>
        <v>159</v>
      </c>
      <c r="E7" s="44">
        <v>15</v>
      </c>
      <c r="F7" s="40">
        <f t="shared" si="0"/>
        <v>7.9065141720537052E-2</v>
      </c>
    </row>
    <row r="8" spans="2:6" x14ac:dyDescent="0.2">
      <c r="B8" s="45">
        <v>6</v>
      </c>
      <c r="C8" s="46">
        <v>2012</v>
      </c>
      <c r="D8" s="46">
        <f>11+7+3+15+7+4+9+3+7+5+6+4+7+5+6+5+13+13+12+8+5+4</f>
        <v>159</v>
      </c>
      <c r="E8" s="47">
        <v>18</v>
      </c>
      <c r="F8" s="48">
        <f t="shared" si="0"/>
        <v>7.9025844930417491E-2</v>
      </c>
    </row>
    <row r="9" spans="2:6" ht="17" thickBot="1" x14ac:dyDescent="0.25">
      <c r="B9" s="37">
        <v>7</v>
      </c>
      <c r="C9" s="38">
        <v>2013</v>
      </c>
      <c r="D9" s="38">
        <v>74</v>
      </c>
      <c r="E9" s="38">
        <v>9</v>
      </c>
      <c r="F9" s="41">
        <f t="shared" si="0"/>
        <v>3.6761053154495779E-2</v>
      </c>
    </row>
    <row r="10" spans="2:6" s="36" customFormat="1" ht="17" thickBot="1" x14ac:dyDescent="0.25">
      <c r="B10" s="68" t="s">
        <v>59</v>
      </c>
      <c r="C10" s="69"/>
      <c r="D10" s="4">
        <f>SUM(D3:D9)</f>
        <v>665</v>
      </c>
      <c r="E10" s="4">
        <f>SUM(E3:E9)</f>
        <v>60</v>
      </c>
      <c r="F10" s="42">
        <f>E10/D10</f>
        <v>9.0225563909774431E-2</v>
      </c>
    </row>
    <row r="12" spans="2:6" x14ac:dyDescent="0.2">
      <c r="B12" s="63" t="s">
        <v>79</v>
      </c>
    </row>
  </sheetData>
  <mergeCells count="1">
    <mergeCell ref="B10:C1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 enableFormatConditionsCalculation="0"/>
  <dimension ref="B1:G62"/>
  <sheetViews>
    <sheetView tabSelected="1" topLeftCell="A44" zoomScale="130" zoomScaleNormal="130" zoomScalePageLayoutView="130" workbookViewId="0">
      <selection activeCell="D49" sqref="D49"/>
    </sheetView>
  </sheetViews>
  <sheetFormatPr baseColWidth="10" defaultRowHeight="16" x14ac:dyDescent="0.2"/>
  <cols>
    <col min="1" max="1" width="4.33203125" style="14" customWidth="1"/>
    <col min="2" max="2" width="5.1640625" style="13" customWidth="1"/>
    <col min="3" max="3" width="8.1640625" style="13" customWidth="1"/>
    <col min="4" max="4" width="49.6640625" style="7" customWidth="1"/>
    <col min="5" max="5" width="19.33203125" style="13" customWidth="1"/>
    <col min="6" max="7" width="19.83203125" style="13" customWidth="1"/>
    <col min="8" max="16384" width="10.83203125" style="14"/>
  </cols>
  <sheetData>
    <row r="1" spans="2:7" ht="17" thickBot="1" x14ac:dyDescent="0.25"/>
    <row r="2" spans="2:7" s="15" customFormat="1" ht="17" thickBot="1" x14ac:dyDescent="0.25">
      <c r="B2" s="24" t="s">
        <v>69</v>
      </c>
      <c r="C2" s="25" t="s">
        <v>64</v>
      </c>
      <c r="D2" s="26" t="s">
        <v>68</v>
      </c>
      <c r="E2" s="26" t="s">
        <v>74</v>
      </c>
      <c r="F2" s="27" t="s">
        <v>73</v>
      </c>
      <c r="G2" s="27" t="s">
        <v>72</v>
      </c>
    </row>
    <row r="3" spans="2:7" x14ac:dyDescent="0.2">
      <c r="B3" s="28">
        <v>1</v>
      </c>
      <c r="C3" s="29">
        <v>2007</v>
      </c>
      <c r="D3" s="30" t="s">
        <v>1</v>
      </c>
      <c r="E3" s="29">
        <v>0</v>
      </c>
      <c r="F3" s="31" t="s">
        <v>70</v>
      </c>
      <c r="G3" s="31"/>
    </row>
    <row r="4" spans="2:7" ht="32" x14ac:dyDescent="0.2">
      <c r="B4" s="49">
        <v>2</v>
      </c>
      <c r="C4" s="50">
        <v>2008</v>
      </c>
      <c r="D4" s="51" t="s">
        <v>3</v>
      </c>
      <c r="E4" s="50">
        <v>0</v>
      </c>
      <c r="F4" s="52" t="s">
        <v>70</v>
      </c>
      <c r="G4" s="52"/>
    </row>
    <row r="5" spans="2:7" ht="32" x14ac:dyDescent="0.2">
      <c r="B5" s="16">
        <v>3</v>
      </c>
      <c r="C5" s="17">
        <v>2008</v>
      </c>
      <c r="D5" s="10" t="s">
        <v>4</v>
      </c>
      <c r="E5" s="17">
        <v>0</v>
      </c>
      <c r="F5" s="18" t="s">
        <v>70</v>
      </c>
      <c r="G5" s="18"/>
    </row>
    <row r="6" spans="2:7" ht="32" x14ac:dyDescent="0.2">
      <c r="B6" s="49">
        <v>4</v>
      </c>
      <c r="C6" s="50">
        <v>2009</v>
      </c>
      <c r="D6" s="51" t="s">
        <v>5</v>
      </c>
      <c r="E6" s="50">
        <v>0</v>
      </c>
      <c r="F6" s="52" t="s">
        <v>70</v>
      </c>
      <c r="G6" s="52"/>
    </row>
    <row r="7" spans="2:7" ht="48" x14ac:dyDescent="0.2">
      <c r="B7" s="16">
        <v>5</v>
      </c>
      <c r="C7" s="17">
        <v>2009</v>
      </c>
      <c r="D7" s="10" t="s">
        <v>6</v>
      </c>
      <c r="E7" s="17">
        <v>0</v>
      </c>
      <c r="F7" s="18" t="s">
        <v>70</v>
      </c>
      <c r="G7" s="18"/>
    </row>
    <row r="8" spans="2:7" ht="32" x14ac:dyDescent="0.2">
      <c r="B8" s="49">
        <v>6</v>
      </c>
      <c r="C8" s="50">
        <v>2009</v>
      </c>
      <c r="D8" s="51" t="s">
        <v>7</v>
      </c>
      <c r="E8" s="50">
        <v>0</v>
      </c>
      <c r="F8" s="52" t="s">
        <v>70</v>
      </c>
      <c r="G8" s="52"/>
    </row>
    <row r="9" spans="2:7" ht="32" x14ac:dyDescent="0.2">
      <c r="B9" s="16">
        <v>7</v>
      </c>
      <c r="C9" s="17">
        <v>2009</v>
      </c>
      <c r="D9" s="10" t="s">
        <v>8</v>
      </c>
      <c r="E9" s="17">
        <v>0</v>
      </c>
      <c r="F9" s="18" t="s">
        <v>70</v>
      </c>
      <c r="G9" s="18"/>
    </row>
    <row r="10" spans="2:7" x14ac:dyDescent="0.2">
      <c r="B10" s="49">
        <v>8</v>
      </c>
      <c r="C10" s="50">
        <v>2009</v>
      </c>
      <c r="D10" s="51" t="s">
        <v>9</v>
      </c>
      <c r="E10" s="50">
        <v>0</v>
      </c>
      <c r="F10" s="52" t="s">
        <v>70</v>
      </c>
      <c r="G10" s="52"/>
    </row>
    <row r="11" spans="2:7" x14ac:dyDescent="0.2">
      <c r="B11" s="16">
        <v>9</v>
      </c>
      <c r="C11" s="17">
        <v>2010</v>
      </c>
      <c r="D11" s="10" t="s">
        <v>10</v>
      </c>
      <c r="E11" s="17">
        <v>0</v>
      </c>
      <c r="F11" s="18" t="s">
        <v>70</v>
      </c>
      <c r="G11" s="18"/>
    </row>
    <row r="12" spans="2:7" ht="32" x14ac:dyDescent="0.2">
      <c r="B12" s="49">
        <v>10</v>
      </c>
      <c r="C12" s="50">
        <v>2010</v>
      </c>
      <c r="D12" s="51" t="s">
        <v>11</v>
      </c>
      <c r="E12" s="50">
        <v>0</v>
      </c>
      <c r="F12" s="52" t="s">
        <v>70</v>
      </c>
      <c r="G12" s="52"/>
    </row>
    <row r="13" spans="2:7" x14ac:dyDescent="0.2">
      <c r="B13" s="16">
        <v>11</v>
      </c>
      <c r="C13" s="17">
        <v>2010</v>
      </c>
      <c r="D13" s="10" t="s">
        <v>12</v>
      </c>
      <c r="E13" s="17">
        <v>0</v>
      </c>
      <c r="F13" s="18" t="s">
        <v>70</v>
      </c>
      <c r="G13" s="18"/>
    </row>
    <row r="14" spans="2:7" ht="32" x14ac:dyDescent="0.2">
      <c r="B14" s="49">
        <v>12</v>
      </c>
      <c r="C14" s="50">
        <v>2010</v>
      </c>
      <c r="D14" s="53" t="s">
        <v>13</v>
      </c>
      <c r="E14" s="50">
        <v>0</v>
      </c>
      <c r="F14" s="52" t="s">
        <v>70</v>
      </c>
      <c r="G14" s="52"/>
    </row>
    <row r="15" spans="2:7" ht="32" x14ac:dyDescent="0.2">
      <c r="B15" s="16">
        <v>13</v>
      </c>
      <c r="C15" s="17">
        <v>2010</v>
      </c>
      <c r="D15" s="10" t="s">
        <v>14</v>
      </c>
      <c r="E15" s="17">
        <v>0</v>
      </c>
      <c r="F15" s="18" t="s">
        <v>70</v>
      </c>
      <c r="G15" s="18"/>
    </row>
    <row r="16" spans="2:7" ht="32" x14ac:dyDescent="0.2">
      <c r="B16" s="49">
        <v>14</v>
      </c>
      <c r="C16" s="50">
        <v>2010</v>
      </c>
      <c r="D16" s="51" t="s">
        <v>15</v>
      </c>
      <c r="E16" s="50">
        <v>0</v>
      </c>
      <c r="F16" s="52" t="s">
        <v>70</v>
      </c>
      <c r="G16" s="52"/>
    </row>
    <row r="17" spans="2:7" ht="32" x14ac:dyDescent="0.2">
      <c r="B17" s="16">
        <v>15</v>
      </c>
      <c r="C17" s="17">
        <v>2010</v>
      </c>
      <c r="D17" s="19" t="s">
        <v>16</v>
      </c>
      <c r="E17" s="17">
        <v>0</v>
      </c>
      <c r="F17" s="18" t="s">
        <v>70</v>
      </c>
      <c r="G17" s="18"/>
    </row>
    <row r="18" spans="2:7" ht="48" x14ac:dyDescent="0.2">
      <c r="B18" s="49">
        <v>16</v>
      </c>
      <c r="C18" s="50">
        <v>2010</v>
      </c>
      <c r="D18" s="51" t="s">
        <v>17</v>
      </c>
      <c r="E18" s="50">
        <v>0</v>
      </c>
      <c r="F18" s="52" t="s">
        <v>70</v>
      </c>
      <c r="G18" s="52"/>
    </row>
    <row r="19" spans="2:7" ht="32" x14ac:dyDescent="0.2">
      <c r="B19" s="16">
        <v>17</v>
      </c>
      <c r="C19" s="17">
        <v>2010</v>
      </c>
      <c r="D19" s="10" t="s">
        <v>18</v>
      </c>
      <c r="E19" s="17">
        <v>0</v>
      </c>
      <c r="F19" s="18" t="s">
        <v>70</v>
      </c>
      <c r="G19" s="18"/>
    </row>
    <row r="20" spans="2:7" ht="32" x14ac:dyDescent="0.2">
      <c r="B20" s="49">
        <v>18</v>
      </c>
      <c r="C20" s="50">
        <v>2010</v>
      </c>
      <c r="D20" s="51" t="s">
        <v>19</v>
      </c>
      <c r="E20" s="50">
        <v>0</v>
      </c>
      <c r="F20" s="52" t="s">
        <v>70</v>
      </c>
      <c r="G20" s="52"/>
    </row>
    <row r="21" spans="2:7" ht="32" x14ac:dyDescent="0.2">
      <c r="B21" s="16">
        <v>19</v>
      </c>
      <c r="C21" s="17">
        <v>2011</v>
      </c>
      <c r="D21" s="9" t="s">
        <v>20</v>
      </c>
      <c r="E21" s="17">
        <v>0</v>
      </c>
      <c r="F21" s="18" t="s">
        <v>70</v>
      </c>
      <c r="G21" s="18"/>
    </row>
    <row r="22" spans="2:7" x14ac:dyDescent="0.2">
      <c r="B22" s="49">
        <v>20</v>
      </c>
      <c r="C22" s="50">
        <v>2011</v>
      </c>
      <c r="D22" s="54" t="s">
        <v>21</v>
      </c>
      <c r="E22" s="50">
        <v>2</v>
      </c>
      <c r="F22" s="52" t="s">
        <v>70</v>
      </c>
      <c r="G22" s="52"/>
    </row>
    <row r="23" spans="2:7" ht="32" x14ac:dyDescent="0.2">
      <c r="B23" s="16">
        <v>21</v>
      </c>
      <c r="C23" s="17">
        <v>2011</v>
      </c>
      <c r="D23" s="9" t="s">
        <v>22</v>
      </c>
      <c r="E23" s="17">
        <v>2</v>
      </c>
      <c r="F23" s="18" t="s">
        <v>71</v>
      </c>
      <c r="G23" s="18" t="s">
        <v>75</v>
      </c>
    </row>
    <row r="24" spans="2:7" x14ac:dyDescent="0.2">
      <c r="B24" s="49">
        <v>22</v>
      </c>
      <c r="C24" s="50">
        <v>2011</v>
      </c>
      <c r="D24" s="55" t="s">
        <v>23</v>
      </c>
      <c r="E24" s="50">
        <v>0</v>
      </c>
      <c r="F24" s="52" t="s">
        <v>70</v>
      </c>
      <c r="G24" s="52"/>
    </row>
    <row r="25" spans="2:7" ht="32" x14ac:dyDescent="0.2">
      <c r="B25" s="16">
        <v>23</v>
      </c>
      <c r="C25" s="17">
        <v>2011</v>
      </c>
      <c r="D25" s="20" t="s">
        <v>24</v>
      </c>
      <c r="E25" s="17">
        <v>0</v>
      </c>
      <c r="F25" s="18" t="s">
        <v>70</v>
      </c>
      <c r="G25" s="18"/>
    </row>
    <row r="26" spans="2:7" ht="45" x14ac:dyDescent="0.2">
      <c r="B26" s="49">
        <v>24</v>
      </c>
      <c r="C26" s="50">
        <v>2011</v>
      </c>
      <c r="D26" s="56" t="s">
        <v>25</v>
      </c>
      <c r="E26" s="50">
        <v>0</v>
      </c>
      <c r="F26" s="52" t="s">
        <v>70</v>
      </c>
      <c r="G26" s="52"/>
    </row>
    <row r="27" spans="2:7" x14ac:dyDescent="0.2">
      <c r="B27" s="16">
        <v>25</v>
      </c>
      <c r="C27" s="17">
        <v>2011</v>
      </c>
      <c r="D27" s="11" t="s">
        <v>26</v>
      </c>
      <c r="E27" s="17">
        <v>0</v>
      </c>
      <c r="F27" s="18" t="s">
        <v>70</v>
      </c>
      <c r="G27" s="18"/>
    </row>
    <row r="28" spans="2:7" ht="48" x14ac:dyDescent="0.2">
      <c r="B28" s="49">
        <v>26</v>
      </c>
      <c r="C28" s="50">
        <v>2011</v>
      </c>
      <c r="D28" s="51" t="s">
        <v>27</v>
      </c>
      <c r="E28" s="50">
        <v>0</v>
      </c>
      <c r="F28" s="52" t="s">
        <v>70</v>
      </c>
      <c r="G28" s="52"/>
    </row>
    <row r="29" spans="2:7" ht="48" x14ac:dyDescent="0.2">
      <c r="B29" s="16">
        <v>27</v>
      </c>
      <c r="C29" s="17">
        <v>2011</v>
      </c>
      <c r="D29" s="9" t="s">
        <v>28</v>
      </c>
      <c r="E29" s="17">
        <v>2</v>
      </c>
      <c r="F29" s="18" t="s">
        <v>71</v>
      </c>
      <c r="G29" s="18" t="s">
        <v>76</v>
      </c>
    </row>
    <row r="30" spans="2:7" x14ac:dyDescent="0.2">
      <c r="B30" s="49">
        <v>28</v>
      </c>
      <c r="C30" s="50">
        <v>2011</v>
      </c>
      <c r="D30" s="55" t="s">
        <v>29</v>
      </c>
      <c r="E30" s="50">
        <v>0</v>
      </c>
      <c r="F30" s="52" t="s">
        <v>70</v>
      </c>
      <c r="G30" s="52"/>
    </row>
    <row r="31" spans="2:7" ht="32" x14ac:dyDescent="0.2">
      <c r="B31" s="16">
        <v>29</v>
      </c>
      <c r="C31" s="17">
        <v>2011</v>
      </c>
      <c r="D31" s="21" t="s">
        <v>30</v>
      </c>
      <c r="E31" s="17">
        <v>0</v>
      </c>
      <c r="F31" s="18" t="s">
        <v>70</v>
      </c>
      <c r="G31" s="18"/>
    </row>
    <row r="32" spans="2:7" ht="48" x14ac:dyDescent="0.2">
      <c r="B32" s="49">
        <v>30</v>
      </c>
      <c r="C32" s="50">
        <v>2011</v>
      </c>
      <c r="D32" s="58" t="s">
        <v>31</v>
      </c>
      <c r="E32" s="50">
        <v>0</v>
      </c>
      <c r="F32" s="52" t="s">
        <v>70</v>
      </c>
      <c r="G32" s="52"/>
    </row>
    <row r="33" spans="2:7" x14ac:dyDescent="0.2">
      <c r="B33" s="16">
        <v>31</v>
      </c>
      <c r="C33" s="17">
        <v>2011</v>
      </c>
      <c r="D33" s="12" t="s">
        <v>32</v>
      </c>
      <c r="E33" s="17">
        <v>0</v>
      </c>
      <c r="F33" s="18" t="s">
        <v>70</v>
      </c>
      <c r="G33" s="18"/>
    </row>
    <row r="34" spans="2:7" ht="33" customHeight="1" x14ac:dyDescent="0.2">
      <c r="B34" s="49">
        <v>32</v>
      </c>
      <c r="C34" s="50">
        <v>2011</v>
      </c>
      <c r="D34" s="51" t="s">
        <v>33</v>
      </c>
      <c r="E34" s="50">
        <v>0</v>
      </c>
      <c r="F34" s="52" t="s">
        <v>70</v>
      </c>
      <c r="G34" s="52"/>
    </row>
    <row r="35" spans="2:7" x14ac:dyDescent="0.2">
      <c r="B35" s="16">
        <v>33</v>
      </c>
      <c r="C35" s="17">
        <v>2011</v>
      </c>
      <c r="D35" s="9" t="s">
        <v>34</v>
      </c>
      <c r="E35" s="17">
        <v>0</v>
      </c>
      <c r="F35" s="18" t="s">
        <v>70</v>
      </c>
      <c r="G35" s="18"/>
    </row>
    <row r="36" spans="2:7" ht="32" x14ac:dyDescent="0.2">
      <c r="B36" s="49">
        <v>34</v>
      </c>
      <c r="C36" s="50">
        <v>2012</v>
      </c>
      <c r="D36" s="57" t="s">
        <v>35</v>
      </c>
      <c r="E36" s="50">
        <v>2</v>
      </c>
      <c r="F36" s="52" t="s">
        <v>71</v>
      </c>
      <c r="G36" s="52" t="s">
        <v>77</v>
      </c>
    </row>
    <row r="37" spans="2:7" ht="32" x14ac:dyDescent="0.2">
      <c r="B37" s="16">
        <v>35</v>
      </c>
      <c r="C37" s="17">
        <v>2012</v>
      </c>
      <c r="D37" s="19" t="s">
        <v>36</v>
      </c>
      <c r="E37" s="17">
        <v>1</v>
      </c>
      <c r="F37" s="18" t="s">
        <v>70</v>
      </c>
      <c r="G37" s="18"/>
    </row>
    <row r="38" spans="2:7" x14ac:dyDescent="0.2">
      <c r="B38" s="49">
        <v>36</v>
      </c>
      <c r="C38" s="50">
        <v>2012</v>
      </c>
      <c r="D38" s="51" t="s">
        <v>2</v>
      </c>
      <c r="E38" s="50">
        <v>0</v>
      </c>
      <c r="F38" s="52" t="s">
        <v>70</v>
      </c>
      <c r="G38" s="52"/>
    </row>
    <row r="39" spans="2:7" ht="32" x14ac:dyDescent="0.2">
      <c r="B39" s="16">
        <v>37</v>
      </c>
      <c r="C39" s="17">
        <v>2012</v>
      </c>
      <c r="D39" s="19" t="s">
        <v>37</v>
      </c>
      <c r="E39" s="17">
        <v>0</v>
      </c>
      <c r="F39" s="18" t="s">
        <v>70</v>
      </c>
      <c r="G39" s="18"/>
    </row>
    <row r="40" spans="2:7" ht="32" x14ac:dyDescent="0.2">
      <c r="B40" s="49">
        <v>38</v>
      </c>
      <c r="C40" s="50">
        <v>2012</v>
      </c>
      <c r="D40" s="53" t="s">
        <v>38</v>
      </c>
      <c r="E40" s="50">
        <v>0</v>
      </c>
      <c r="F40" s="52" t="s">
        <v>70</v>
      </c>
      <c r="G40" s="52"/>
    </row>
    <row r="41" spans="2:7" ht="48" x14ac:dyDescent="0.2">
      <c r="B41" s="16">
        <v>39</v>
      </c>
      <c r="C41" s="17">
        <v>2012</v>
      </c>
      <c r="D41" s="19" t="s">
        <v>39</v>
      </c>
      <c r="E41" s="17">
        <v>0</v>
      </c>
      <c r="F41" s="18" t="s">
        <v>70</v>
      </c>
      <c r="G41" s="18"/>
    </row>
    <row r="42" spans="2:7" ht="32" x14ac:dyDescent="0.2">
      <c r="B42" s="49">
        <v>40</v>
      </c>
      <c r="C42" s="50">
        <v>2012</v>
      </c>
      <c r="D42" s="53" t="s">
        <v>40</v>
      </c>
      <c r="E42" s="50">
        <v>0</v>
      </c>
      <c r="F42" s="52" t="s">
        <v>70</v>
      </c>
      <c r="G42" s="52"/>
    </row>
    <row r="43" spans="2:7" x14ac:dyDescent="0.2">
      <c r="B43" s="16">
        <v>41</v>
      </c>
      <c r="C43" s="17">
        <v>2012</v>
      </c>
      <c r="D43" s="19" t="s">
        <v>41</v>
      </c>
      <c r="E43" s="17">
        <v>0</v>
      </c>
      <c r="F43" s="18" t="s">
        <v>70</v>
      </c>
      <c r="G43" s="18"/>
    </row>
    <row r="44" spans="2:7" ht="48" x14ac:dyDescent="0.2">
      <c r="B44" s="49">
        <v>42</v>
      </c>
      <c r="C44" s="50">
        <v>2012</v>
      </c>
      <c r="D44" s="53" t="s">
        <v>42</v>
      </c>
      <c r="E44" s="50">
        <v>0</v>
      </c>
      <c r="F44" s="52" t="s">
        <v>70</v>
      </c>
      <c r="G44" s="52"/>
    </row>
    <row r="45" spans="2:7" ht="32" x14ac:dyDescent="0.2">
      <c r="B45" s="16">
        <v>43</v>
      </c>
      <c r="C45" s="17">
        <v>2012</v>
      </c>
      <c r="D45" s="19" t="s">
        <v>43</v>
      </c>
      <c r="E45" s="17">
        <v>1</v>
      </c>
      <c r="F45" s="18" t="s">
        <v>70</v>
      </c>
      <c r="G45" s="18"/>
    </row>
    <row r="46" spans="2:7" ht="32" x14ac:dyDescent="0.2">
      <c r="B46" s="49">
        <v>44</v>
      </c>
      <c r="C46" s="50">
        <v>2012</v>
      </c>
      <c r="D46" s="53" t="s">
        <v>44</v>
      </c>
      <c r="E46" s="50">
        <v>2</v>
      </c>
      <c r="F46" s="52" t="s">
        <v>70</v>
      </c>
      <c r="G46" s="52"/>
    </row>
    <row r="47" spans="2:7" ht="32" x14ac:dyDescent="0.2">
      <c r="B47" s="16">
        <v>45</v>
      </c>
      <c r="C47" s="17">
        <v>2012</v>
      </c>
      <c r="D47" s="19" t="s">
        <v>45</v>
      </c>
      <c r="E47" s="17">
        <v>2</v>
      </c>
      <c r="F47" s="18" t="s">
        <v>71</v>
      </c>
      <c r="G47" s="18" t="s">
        <v>75</v>
      </c>
    </row>
    <row r="48" spans="2:7" ht="32" x14ac:dyDescent="0.2">
      <c r="B48" s="49">
        <v>46</v>
      </c>
      <c r="C48" s="50">
        <v>2012</v>
      </c>
      <c r="D48" s="53" t="s">
        <v>46</v>
      </c>
      <c r="E48" s="50">
        <v>0</v>
      </c>
      <c r="F48" s="52" t="s">
        <v>70</v>
      </c>
      <c r="G48" s="52"/>
    </row>
    <row r="49" spans="2:7" ht="32" x14ac:dyDescent="0.2">
      <c r="B49" s="16">
        <v>47</v>
      </c>
      <c r="C49" s="17">
        <v>2012</v>
      </c>
      <c r="D49" s="10" t="s">
        <v>0</v>
      </c>
      <c r="E49" s="17">
        <v>1</v>
      </c>
      <c r="F49" s="18" t="s">
        <v>71</v>
      </c>
      <c r="G49" s="18" t="s">
        <v>77</v>
      </c>
    </row>
    <row r="50" spans="2:7" x14ac:dyDescent="0.2">
      <c r="B50" s="49">
        <v>48</v>
      </c>
      <c r="C50" s="50">
        <v>2012</v>
      </c>
      <c r="D50" s="53" t="s">
        <v>47</v>
      </c>
      <c r="E50" s="50">
        <v>0</v>
      </c>
      <c r="F50" s="52" t="s">
        <v>70</v>
      </c>
      <c r="G50" s="52"/>
    </row>
    <row r="51" spans="2:7" ht="32" x14ac:dyDescent="0.2">
      <c r="B51" s="16">
        <v>49</v>
      </c>
      <c r="C51" s="17">
        <v>2012</v>
      </c>
      <c r="D51" s="19" t="s">
        <v>48</v>
      </c>
      <c r="E51" s="17">
        <v>0</v>
      </c>
      <c r="F51" s="18" t="s">
        <v>70</v>
      </c>
      <c r="G51" s="18"/>
    </row>
    <row r="52" spans="2:7" x14ac:dyDescent="0.2">
      <c r="B52" s="49">
        <v>50</v>
      </c>
      <c r="C52" s="50">
        <v>2012</v>
      </c>
      <c r="D52" s="57" t="s">
        <v>49</v>
      </c>
      <c r="E52" s="50">
        <v>0</v>
      </c>
      <c r="F52" s="52" t="s">
        <v>70</v>
      </c>
      <c r="G52" s="52"/>
    </row>
    <row r="53" spans="2:7" ht="32" x14ac:dyDescent="0.2">
      <c r="B53" s="16">
        <v>51</v>
      </c>
      <c r="C53" s="17">
        <v>2012</v>
      </c>
      <c r="D53" s="9" t="s">
        <v>50</v>
      </c>
      <c r="E53" s="17">
        <v>0</v>
      </c>
      <c r="F53" s="18" t="s">
        <v>70</v>
      </c>
      <c r="G53" s="18"/>
    </row>
    <row r="54" spans="2:7" x14ac:dyDescent="0.2">
      <c r="B54" s="49">
        <v>52</v>
      </c>
      <c r="C54" s="50">
        <v>2013</v>
      </c>
      <c r="D54" s="51" t="s">
        <v>51</v>
      </c>
      <c r="E54" s="50">
        <v>0</v>
      </c>
      <c r="F54" s="52" t="s">
        <v>70</v>
      </c>
      <c r="G54" s="52"/>
    </row>
    <row r="55" spans="2:7" ht="32" x14ac:dyDescent="0.2">
      <c r="B55" s="16">
        <v>53</v>
      </c>
      <c r="C55" s="17">
        <v>2013</v>
      </c>
      <c r="D55" s="19" t="s">
        <v>44</v>
      </c>
      <c r="E55" s="17">
        <v>2</v>
      </c>
      <c r="F55" s="18" t="s">
        <v>70</v>
      </c>
      <c r="G55" s="18"/>
    </row>
    <row r="56" spans="2:7" ht="32" x14ac:dyDescent="0.2">
      <c r="B56" s="49">
        <v>54</v>
      </c>
      <c r="C56" s="50">
        <v>2013</v>
      </c>
      <c r="D56" s="51" t="s">
        <v>52</v>
      </c>
      <c r="E56" s="50">
        <v>2</v>
      </c>
      <c r="F56" s="52" t="s">
        <v>71</v>
      </c>
      <c r="G56" s="52" t="s">
        <v>75</v>
      </c>
    </row>
    <row r="57" spans="2:7" x14ac:dyDescent="0.2">
      <c r="B57" s="16">
        <v>55</v>
      </c>
      <c r="C57" s="17">
        <v>2013</v>
      </c>
      <c r="D57" s="10" t="s">
        <v>53</v>
      </c>
      <c r="E57" s="17">
        <v>2</v>
      </c>
      <c r="F57" s="18" t="s">
        <v>70</v>
      </c>
      <c r="G57" s="18"/>
    </row>
    <row r="58" spans="2:7" ht="32" x14ac:dyDescent="0.2">
      <c r="B58" s="49">
        <v>56</v>
      </c>
      <c r="C58" s="50">
        <v>2013</v>
      </c>
      <c r="D58" s="51" t="s">
        <v>54</v>
      </c>
      <c r="E58" s="50">
        <v>0</v>
      </c>
      <c r="F58" s="52" t="s">
        <v>70</v>
      </c>
      <c r="G58" s="52"/>
    </row>
    <row r="59" spans="2:7" ht="32" x14ac:dyDescent="0.2">
      <c r="B59" s="16">
        <v>57</v>
      </c>
      <c r="C59" s="17">
        <v>2013</v>
      </c>
      <c r="D59" s="10" t="s">
        <v>55</v>
      </c>
      <c r="E59" s="17">
        <v>1</v>
      </c>
      <c r="F59" s="18" t="s">
        <v>70</v>
      </c>
      <c r="G59" s="18"/>
    </row>
    <row r="60" spans="2:7" x14ac:dyDescent="0.2">
      <c r="B60" s="49">
        <v>58</v>
      </c>
      <c r="C60" s="50">
        <v>2013</v>
      </c>
      <c r="D60" s="51" t="s">
        <v>56</v>
      </c>
      <c r="E60" s="50">
        <v>0</v>
      </c>
      <c r="F60" s="52" t="s">
        <v>70</v>
      </c>
      <c r="G60" s="52"/>
    </row>
    <row r="61" spans="2:7" ht="32" x14ac:dyDescent="0.2">
      <c r="B61" s="16">
        <v>59</v>
      </c>
      <c r="C61" s="17">
        <v>2013</v>
      </c>
      <c r="D61" s="10" t="s">
        <v>57</v>
      </c>
      <c r="E61" s="17">
        <v>0</v>
      </c>
      <c r="F61" s="18" t="s">
        <v>70</v>
      </c>
      <c r="G61" s="18"/>
    </row>
    <row r="62" spans="2:7" ht="33" thickBot="1" x14ac:dyDescent="0.25">
      <c r="B62" s="59">
        <v>60</v>
      </c>
      <c r="C62" s="60">
        <v>2013</v>
      </c>
      <c r="D62" s="61" t="s">
        <v>58</v>
      </c>
      <c r="E62" s="60">
        <v>0</v>
      </c>
      <c r="F62" s="62" t="s">
        <v>70</v>
      </c>
      <c r="G62" s="62"/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zoomScale="170" zoomScaleNormal="170" zoomScalePageLayoutView="170" workbookViewId="0">
      <selection activeCell="C15" sqref="C15"/>
    </sheetView>
  </sheetViews>
  <sheetFormatPr baseColWidth="10" defaultRowHeight="16" x14ac:dyDescent="0.2"/>
  <cols>
    <col min="1" max="1" width="4.33203125" style="14" customWidth="1"/>
    <col min="2" max="2" width="5.1640625" style="13" customWidth="1"/>
    <col min="3" max="3" width="19.83203125" style="13" customWidth="1"/>
    <col min="4" max="4" width="11.33203125" style="14" customWidth="1"/>
    <col min="5" max="5" width="18.6640625" style="14" customWidth="1"/>
    <col min="6" max="16384" width="10.83203125" style="14"/>
  </cols>
  <sheetData>
    <row r="1" spans="2:6" ht="17" thickBot="1" x14ac:dyDescent="0.25"/>
    <row r="2" spans="2:6" s="15" customFormat="1" ht="17" thickBot="1" x14ac:dyDescent="0.25">
      <c r="B2" s="24" t="s">
        <v>69</v>
      </c>
      <c r="C2" s="27" t="s">
        <v>78</v>
      </c>
    </row>
    <row r="3" spans="2:6" ht="17" thickBot="1" x14ac:dyDescent="0.25">
      <c r="B3" s="28">
        <v>21</v>
      </c>
      <c r="C3" s="31" t="s">
        <v>60</v>
      </c>
    </row>
    <row r="4" spans="2:6" ht="30" customHeight="1" thickBot="1" x14ac:dyDescent="0.25">
      <c r="B4" s="71">
        <v>27</v>
      </c>
      <c r="C4" s="52" t="s">
        <v>61</v>
      </c>
      <c r="E4" s="24" t="s">
        <v>78</v>
      </c>
      <c r="F4" s="27" t="s">
        <v>80</v>
      </c>
    </row>
    <row r="5" spans="2:6" x14ac:dyDescent="0.2">
      <c r="B5" s="71"/>
      <c r="C5" s="52" t="s">
        <v>62</v>
      </c>
      <c r="E5" s="28" t="s">
        <v>60</v>
      </c>
      <c r="F5" s="31">
        <v>5</v>
      </c>
    </row>
    <row r="6" spans="2:6" ht="32" customHeight="1" x14ac:dyDescent="0.2">
      <c r="B6" s="70">
        <v>34</v>
      </c>
      <c r="C6" s="18" t="s">
        <v>60</v>
      </c>
      <c r="E6" s="65" t="s">
        <v>63</v>
      </c>
      <c r="F6" s="52">
        <v>2</v>
      </c>
    </row>
    <row r="7" spans="2:6" x14ac:dyDescent="0.2">
      <c r="B7" s="70"/>
      <c r="C7" s="64" t="s">
        <v>63</v>
      </c>
      <c r="E7" s="16" t="s">
        <v>61</v>
      </c>
      <c r="F7" s="18">
        <v>1</v>
      </c>
    </row>
    <row r="8" spans="2:6" ht="17" thickBot="1" x14ac:dyDescent="0.25">
      <c r="B8" s="49">
        <v>45</v>
      </c>
      <c r="C8" s="52" t="s">
        <v>60</v>
      </c>
      <c r="E8" s="59" t="s">
        <v>62</v>
      </c>
      <c r="F8" s="62">
        <v>1</v>
      </c>
    </row>
    <row r="9" spans="2:6" ht="32" customHeight="1" thickBot="1" x14ac:dyDescent="0.25">
      <c r="B9" s="70">
        <v>47</v>
      </c>
      <c r="C9" s="18" t="s">
        <v>60</v>
      </c>
      <c r="E9" s="66" t="s">
        <v>59</v>
      </c>
      <c r="F9" s="67">
        <f>SUM(F5:F8)</f>
        <v>9</v>
      </c>
    </row>
    <row r="10" spans="2:6" x14ac:dyDescent="0.2">
      <c r="B10" s="70"/>
      <c r="C10" s="64" t="s">
        <v>63</v>
      </c>
    </row>
    <row r="11" spans="2:6" ht="17" thickBot="1" x14ac:dyDescent="0.25">
      <c r="B11" s="59">
        <v>54</v>
      </c>
      <c r="C11" s="62" t="s">
        <v>60</v>
      </c>
    </row>
  </sheetData>
  <mergeCells count="3">
    <mergeCell ref="B9:B10"/>
    <mergeCell ref="B4:B5"/>
    <mergeCell ref="B6:B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Total</vt:lpstr>
      <vt:lpstr>Cyber-IRt</vt:lpstr>
      <vt:lpstr>IRt_PieGraph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</dc:creator>
  <cp:lastModifiedBy>Gills</cp:lastModifiedBy>
  <dcterms:created xsi:type="dcterms:W3CDTF">2015-08-11T23:02:51Z</dcterms:created>
  <dcterms:modified xsi:type="dcterms:W3CDTF">2015-08-25T05:23:44Z</dcterms:modified>
</cp:coreProperties>
</file>