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1. Alaska\"/>
    </mc:Choice>
  </mc:AlternateContent>
  <bookViews>
    <workbookView xWindow="0" yWindow="0" windowWidth="14412" windowHeight="5868" activeTab="1"/>
  </bookViews>
  <sheets>
    <sheet name="Metadata" sheetId="1" r:id="rId1"/>
    <sheet name="Biomass_catch" sheetId="2" r:id="rId2"/>
    <sheet name="AS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E1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3" i="3"/>
  <c r="D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</calcChain>
</file>

<file path=xl/sharedStrings.xml><?xml version="1.0" encoding="utf-8"?>
<sst xmlns="http://schemas.openxmlformats.org/spreadsheetml/2006/main" count="25" uniqueCount="19">
  <si>
    <t>Data from:</t>
  </si>
  <si>
    <t>Gregory Buck: gregory.buck@alaska.gov</t>
  </si>
  <si>
    <t>Transcribed from:</t>
  </si>
  <si>
    <t>Buck, G.B. 2015. Abudance, age, sex, and size statistics for Pacific herring in Togiak District of Bristol Bay, 2014.  Alaska Department of Fish and Game, Fishery Data Series No. 15-35, Anchorage</t>
  </si>
  <si>
    <t>Year</t>
  </si>
  <si>
    <t>Total Run Biomass</t>
  </si>
  <si>
    <t>Age</t>
  </si>
  <si>
    <t>Biomass (Short Tons)</t>
  </si>
  <si>
    <t>%</t>
  </si>
  <si>
    <t>Herring (x1000)</t>
  </si>
  <si>
    <t>Escapement</t>
  </si>
  <si>
    <t xml:space="preserve">Everything is very confusing, but this has been compiled from ADFG's Annual Management Reports, dating back to 1982.  </t>
  </si>
  <si>
    <t>The biomass estimate varies between reports for some years, but I tried to be consistent in reporting</t>
  </si>
  <si>
    <t xml:space="preserve">Find the reports here: </t>
  </si>
  <si>
    <t>Then I added stuff from the AMRs</t>
  </si>
  <si>
    <t>Total_run_biomass</t>
  </si>
  <si>
    <t>Biomass_mt</t>
  </si>
  <si>
    <t>Harvest_st</t>
  </si>
  <si>
    <t>Harvest_mt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</si>
</sst>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Font="1"/>
    <xf numFmtId="1" fontId="3" fillId="0" borderId="0" xfId="2" applyNumberFormat="1" applyFont="1" applyFill="1" applyBorder="1"/>
    <xf numFmtId="0" fontId="4" fillId="0" borderId="0" xfId="3"/>
    <xf numFmtId="1" fontId="0" fillId="0" borderId="0" xfId="0" applyNumberFormat="1"/>
  </cellXfs>
  <cellStyles count="4">
    <cellStyle name="Hyperlink" xfId="3" builtinId="8"/>
    <cellStyle name="Normal" xfId="0" builtinId="0"/>
    <cellStyle name="Normal_PeteSR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Published%20Stock%20Assessments\1.Alaska\Togiak%202010.pdf" TargetMode="External"/><Relationship Id="rId2" Type="http://schemas.openxmlformats.org/officeDocument/2006/relationships/hyperlink" Target="..\..\Published%20Stock%20Assessments\1.Alaska\Togiak%201999%20AMR.pdf" TargetMode="External"/><Relationship Id="rId1" Type="http://schemas.openxmlformats.org/officeDocument/2006/relationships/hyperlink" Target="..\..\Published%20Stock%20Assessments\1.Alaska\Togiak%201982%20AMR.pdf" TargetMode="External"/><Relationship Id="rId4" Type="http://schemas.openxmlformats.org/officeDocument/2006/relationships/hyperlink" Target="..\..\Published%20Stock%20Assessments\1.Alaska\Togiak%202015%20mgmt%20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14</v>
      </c>
    </row>
    <row r="8" spans="1:1" x14ac:dyDescent="0.3">
      <c r="A8" t="s">
        <v>11</v>
      </c>
    </row>
    <row r="9" spans="1:1" x14ac:dyDescent="0.3">
      <c r="A9" t="s">
        <v>12</v>
      </c>
    </row>
    <row r="11" spans="1:1" x14ac:dyDescent="0.3">
      <c r="A11" t="s">
        <v>13</v>
      </c>
    </row>
    <row r="12" spans="1:1" x14ac:dyDescent="0.3">
      <c r="A12" s="5">
        <v>1982</v>
      </c>
    </row>
    <row r="13" spans="1:1" x14ac:dyDescent="0.3">
      <c r="A13" s="5">
        <v>1999</v>
      </c>
    </row>
    <row r="14" spans="1:1" x14ac:dyDescent="0.3">
      <c r="A14" s="5">
        <v>2010</v>
      </c>
    </row>
    <row r="15" spans="1:1" x14ac:dyDescent="0.3">
      <c r="A15" s="5">
        <v>2015</v>
      </c>
    </row>
  </sheetData>
  <hyperlinks>
    <hyperlink ref="A12" r:id="rId1" display="..\..\Published Stock Assessments\1.Alaska\Togiak 1982 AMR.pdf"/>
    <hyperlink ref="A13" r:id="rId2" display="..\..\Published Stock Assessments\1.Alaska\Togiak 1999 AMR.pdf"/>
    <hyperlink ref="A14" r:id="rId3" display="..\..\Published Stock Assessments\1.Alaska\Togiak 2010.pdf"/>
    <hyperlink ref="A15" r:id="rId4" display="..\..\Published Stock Assessments\1.Alaska\Togiak 2015 mgmt report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2" sqref="C2:C40"/>
    </sheetView>
  </sheetViews>
  <sheetFormatPr defaultRowHeight="14.4" x14ac:dyDescent="0.3"/>
  <sheetData>
    <row r="1" spans="1:5" x14ac:dyDescent="0.3">
      <c r="A1" t="s">
        <v>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s="3">
        <v>1978</v>
      </c>
      <c r="B2" s="3">
        <v>190292</v>
      </c>
      <c r="C2" s="6">
        <f>B2/1.10231</f>
        <v>172630.20384465353</v>
      </c>
      <c r="D2">
        <v>7752</v>
      </c>
      <c r="E2" s="6">
        <f>D2/1.10231</f>
        <v>7032.5044678901586</v>
      </c>
    </row>
    <row r="3" spans="1:5" x14ac:dyDescent="0.3">
      <c r="A3" s="3">
        <v>1979</v>
      </c>
      <c r="B3" s="3">
        <v>239022</v>
      </c>
      <c r="C3" s="6">
        <f t="shared" ref="C3:C40" si="0">B3/1.10231</f>
        <v>216837.36879825097</v>
      </c>
      <c r="D3">
        <v>11126</v>
      </c>
      <c r="E3" s="6">
        <f t="shared" ref="E3:E40" si="1">D3/1.10231</f>
        <v>10093.349420761855</v>
      </c>
    </row>
    <row r="4" spans="1:5" x14ac:dyDescent="0.3">
      <c r="A4" s="3">
        <v>1980</v>
      </c>
      <c r="B4" s="4">
        <v>68686</v>
      </c>
      <c r="C4" s="6">
        <f t="shared" si="0"/>
        <v>62310.9651549927</v>
      </c>
      <c r="D4">
        <v>24516</v>
      </c>
      <c r="E4" s="6">
        <f t="shared" si="1"/>
        <v>22240.567535448288</v>
      </c>
    </row>
    <row r="5" spans="1:5" x14ac:dyDescent="0.3">
      <c r="A5" s="3">
        <v>1981</v>
      </c>
      <c r="B5" s="4">
        <v>158650</v>
      </c>
      <c r="C5" s="6">
        <f t="shared" si="0"/>
        <v>143925.03016392849</v>
      </c>
      <c r="D5">
        <v>12489</v>
      </c>
      <c r="E5" s="6">
        <f t="shared" si="1"/>
        <v>11329.843691883409</v>
      </c>
    </row>
    <row r="6" spans="1:5" x14ac:dyDescent="0.3">
      <c r="A6" s="3">
        <v>1982</v>
      </c>
      <c r="B6" s="4">
        <v>97902</v>
      </c>
      <c r="C6" s="6">
        <f t="shared" si="0"/>
        <v>88815.306039136005</v>
      </c>
      <c r="D6">
        <v>21821</v>
      </c>
      <c r="E6" s="6">
        <f t="shared" si="1"/>
        <v>19795.70175359019</v>
      </c>
    </row>
    <row r="7" spans="1:5" x14ac:dyDescent="0.3">
      <c r="A7" s="3">
        <v>1983</v>
      </c>
      <c r="B7" s="4">
        <v>141782</v>
      </c>
      <c r="C7" s="6">
        <f t="shared" si="0"/>
        <v>128622.61977120774</v>
      </c>
      <c r="D7">
        <v>26786</v>
      </c>
      <c r="E7" s="6">
        <f t="shared" si="1"/>
        <v>24299.879344286092</v>
      </c>
    </row>
    <row r="8" spans="1:5" x14ac:dyDescent="0.3">
      <c r="A8" s="3">
        <v>1984</v>
      </c>
      <c r="B8" s="4">
        <v>114880</v>
      </c>
      <c r="C8" s="6">
        <f t="shared" si="0"/>
        <v>104217.50687193259</v>
      </c>
      <c r="D8">
        <v>19419</v>
      </c>
      <c r="E8" s="6">
        <f t="shared" si="1"/>
        <v>17616.641416661376</v>
      </c>
    </row>
    <row r="9" spans="1:5" x14ac:dyDescent="0.3">
      <c r="A9" s="3">
        <v>1985</v>
      </c>
      <c r="B9" s="4">
        <v>131400</v>
      </c>
      <c r="C9" s="6">
        <f t="shared" si="0"/>
        <v>119204.21659968613</v>
      </c>
      <c r="D9">
        <v>25812</v>
      </c>
      <c r="E9" s="6">
        <f t="shared" si="1"/>
        <v>23416.280356705465</v>
      </c>
    </row>
    <row r="10" spans="1:5" x14ac:dyDescent="0.3">
      <c r="A10" s="3">
        <v>1986</v>
      </c>
      <c r="B10" s="4">
        <v>94700</v>
      </c>
      <c r="C10" s="6">
        <f t="shared" si="0"/>
        <v>85910.49704711017</v>
      </c>
      <c r="D10">
        <v>16276</v>
      </c>
      <c r="E10" s="6">
        <f t="shared" si="1"/>
        <v>14765.356387948945</v>
      </c>
    </row>
    <row r="11" spans="1:5" x14ac:dyDescent="0.3">
      <c r="A11" s="3">
        <v>1987</v>
      </c>
      <c r="B11" s="4">
        <v>88400</v>
      </c>
      <c r="C11" s="6">
        <f t="shared" si="0"/>
        <v>80195.226388221112</v>
      </c>
      <c r="D11">
        <v>15530</v>
      </c>
      <c r="E11" s="6">
        <f t="shared" si="1"/>
        <v>14088.59576707097</v>
      </c>
    </row>
    <row r="12" spans="1:5" x14ac:dyDescent="0.3">
      <c r="A12" s="3">
        <v>1988</v>
      </c>
      <c r="B12" s="4">
        <v>134717</v>
      </c>
      <c r="C12" s="6">
        <f t="shared" si="0"/>
        <v>122213.35196088215</v>
      </c>
      <c r="D12">
        <v>14167</v>
      </c>
      <c r="E12" s="6">
        <f t="shared" si="1"/>
        <v>12852.101495949417</v>
      </c>
    </row>
    <row r="13" spans="1:5" x14ac:dyDescent="0.3">
      <c r="A13" s="3">
        <v>1989</v>
      </c>
      <c r="B13" s="4">
        <v>98965</v>
      </c>
      <c r="C13" s="6">
        <f t="shared" si="0"/>
        <v>89779.644564596179</v>
      </c>
      <c r="D13">
        <v>12259</v>
      </c>
      <c r="E13" s="6">
        <f t="shared" si="1"/>
        <v>11121.190953543015</v>
      </c>
    </row>
    <row r="14" spans="1:5" x14ac:dyDescent="0.3">
      <c r="A14" s="3">
        <v>1990</v>
      </c>
      <c r="B14" s="4">
        <v>88105</v>
      </c>
      <c r="C14" s="6">
        <f t="shared" si="0"/>
        <v>79927.606571654076</v>
      </c>
      <c r="D14">
        <v>12230</v>
      </c>
      <c r="E14" s="6">
        <f t="shared" si="1"/>
        <v>11094.882564795747</v>
      </c>
    </row>
    <row r="15" spans="1:5" x14ac:dyDescent="0.3">
      <c r="A15" s="3">
        <v>1991</v>
      </c>
      <c r="B15" s="4">
        <v>83329</v>
      </c>
      <c r="C15" s="6">
        <f t="shared" si="0"/>
        <v>75594.887100724853</v>
      </c>
      <c r="D15">
        <v>14970</v>
      </c>
      <c r="E15" s="6">
        <f t="shared" si="1"/>
        <v>13580.571708503054</v>
      </c>
    </row>
    <row r="16" spans="1:5" x14ac:dyDescent="0.3">
      <c r="A16" s="3">
        <v>1992</v>
      </c>
      <c r="B16" s="4">
        <v>129256</v>
      </c>
      <c r="C16" s="6">
        <f t="shared" si="0"/>
        <v>117259.21020402609</v>
      </c>
      <c r="D16">
        <v>25808</v>
      </c>
      <c r="E16" s="6">
        <f t="shared" si="1"/>
        <v>23412.651613429982</v>
      </c>
    </row>
    <row r="17" spans="1:5" x14ac:dyDescent="0.3">
      <c r="A17" s="3">
        <v>1993</v>
      </c>
      <c r="B17" s="4">
        <v>164130</v>
      </c>
      <c r="C17" s="6">
        <f t="shared" si="0"/>
        <v>148896.4084513431</v>
      </c>
      <c r="D17">
        <v>17956</v>
      </c>
      <c r="E17" s="6">
        <f t="shared" si="1"/>
        <v>16289.428563652695</v>
      </c>
    </row>
    <row r="18" spans="1:5" x14ac:dyDescent="0.3">
      <c r="A18" s="3">
        <v>1994</v>
      </c>
      <c r="B18">
        <v>148716</v>
      </c>
      <c r="C18" s="6">
        <f t="shared" si="0"/>
        <v>134913.0462392612</v>
      </c>
      <c r="D18">
        <v>30315</v>
      </c>
      <c r="E18" s="6">
        <f t="shared" si="1"/>
        <v>27501.338099082837</v>
      </c>
    </row>
    <row r="19" spans="1:5" x14ac:dyDescent="0.3">
      <c r="A19" s="3">
        <v>1995</v>
      </c>
      <c r="B19">
        <v>149093</v>
      </c>
      <c r="C19" s="6">
        <f t="shared" si="0"/>
        <v>135255.05529297568</v>
      </c>
      <c r="D19">
        <v>29476</v>
      </c>
      <c r="E19" s="6">
        <f t="shared" si="1"/>
        <v>26740.209197049833</v>
      </c>
    </row>
    <row r="20" spans="1:5" x14ac:dyDescent="0.3">
      <c r="A20" s="3">
        <v>1996</v>
      </c>
      <c r="B20">
        <v>135585</v>
      </c>
      <c r="C20" s="6">
        <f t="shared" si="0"/>
        <v>123000.78925166243</v>
      </c>
      <c r="D20">
        <v>29009</v>
      </c>
      <c r="E20" s="6">
        <f t="shared" si="1"/>
        <v>26316.553419636948</v>
      </c>
    </row>
    <row r="21" spans="1:5" x14ac:dyDescent="0.3">
      <c r="A21" s="3">
        <v>1997</v>
      </c>
      <c r="B21">
        <v>125000</v>
      </c>
      <c r="C21" s="6">
        <f t="shared" si="0"/>
        <v>113398.22735890993</v>
      </c>
      <c r="D21">
        <v>25412</v>
      </c>
      <c r="E21" s="6">
        <f t="shared" si="1"/>
        <v>23053.406029156955</v>
      </c>
    </row>
    <row r="22" spans="1:5" x14ac:dyDescent="0.3">
      <c r="A22" s="3">
        <v>1998</v>
      </c>
      <c r="B22">
        <v>121000</v>
      </c>
      <c r="C22" s="6">
        <f t="shared" si="0"/>
        <v>109769.48408342482</v>
      </c>
      <c r="D22">
        <v>24370</v>
      </c>
      <c r="E22" s="6">
        <f t="shared" si="1"/>
        <v>22108.118405893081</v>
      </c>
    </row>
    <row r="23" spans="1:5" x14ac:dyDescent="0.3">
      <c r="A23" s="3">
        <v>1999</v>
      </c>
      <c r="B23">
        <v>124946</v>
      </c>
      <c r="C23" s="6">
        <f t="shared" si="0"/>
        <v>113349.23932469089</v>
      </c>
      <c r="D23">
        <v>23031</v>
      </c>
      <c r="E23" s="6">
        <f t="shared" si="1"/>
        <v>20893.396594424437</v>
      </c>
    </row>
    <row r="24" spans="1:5" x14ac:dyDescent="0.3">
      <c r="A24" s="3">
        <v>2000</v>
      </c>
      <c r="B24">
        <v>130904</v>
      </c>
      <c r="C24" s="6">
        <f t="shared" si="0"/>
        <v>118754.25243352597</v>
      </c>
      <c r="D24">
        <v>22335</v>
      </c>
      <c r="E24" s="6">
        <f t="shared" si="1"/>
        <v>20261.995264490026</v>
      </c>
    </row>
    <row r="25" spans="1:5" x14ac:dyDescent="0.3">
      <c r="A25" s="3">
        <v>2001</v>
      </c>
      <c r="B25">
        <v>119818</v>
      </c>
      <c r="C25" s="6">
        <f t="shared" si="0"/>
        <v>108697.19044551897</v>
      </c>
      <c r="D25">
        <v>23590</v>
      </c>
      <c r="E25" s="6">
        <f t="shared" si="1"/>
        <v>21400.513467173481</v>
      </c>
    </row>
    <row r="26" spans="1:5" x14ac:dyDescent="0.3">
      <c r="A26" s="3">
        <v>2002</v>
      </c>
      <c r="B26">
        <v>120196</v>
      </c>
      <c r="C26" s="6">
        <f t="shared" si="0"/>
        <v>109040.10668505231</v>
      </c>
      <c r="D26">
        <v>20115</v>
      </c>
      <c r="E26" s="6">
        <f t="shared" si="1"/>
        <v>18248.042746595787</v>
      </c>
    </row>
    <row r="27" spans="1:5" x14ac:dyDescent="0.3">
      <c r="A27" s="3">
        <v>2003</v>
      </c>
      <c r="B27">
        <v>126213</v>
      </c>
      <c r="C27" s="6">
        <f t="shared" si="0"/>
        <v>114498.6437572008</v>
      </c>
      <c r="D27">
        <v>22825</v>
      </c>
      <c r="E27" s="6">
        <f t="shared" si="1"/>
        <v>20706.516315736953</v>
      </c>
    </row>
    <row r="28" spans="1:5" x14ac:dyDescent="0.3">
      <c r="A28" s="3">
        <v>2004</v>
      </c>
      <c r="B28">
        <v>143124</v>
      </c>
      <c r="C28" s="6">
        <f t="shared" si="0"/>
        <v>129840.063140133</v>
      </c>
      <c r="D28">
        <v>20023</v>
      </c>
      <c r="E28" s="6">
        <f t="shared" si="1"/>
        <v>18164.581651259628</v>
      </c>
    </row>
    <row r="29" spans="1:5" x14ac:dyDescent="0.3">
      <c r="A29" s="3">
        <v>2005</v>
      </c>
      <c r="B29">
        <v>108575</v>
      </c>
      <c r="C29" s="6">
        <f t="shared" si="0"/>
        <v>98497.700283949176</v>
      </c>
      <c r="D29">
        <v>21282</v>
      </c>
      <c r="E29" s="6">
        <f t="shared" si="1"/>
        <v>19306.728597218571</v>
      </c>
    </row>
    <row r="30" spans="1:5" x14ac:dyDescent="0.3">
      <c r="A30" s="3">
        <v>2006</v>
      </c>
      <c r="B30">
        <v>129976</v>
      </c>
      <c r="C30" s="6">
        <f t="shared" si="0"/>
        <v>117912.38399361342</v>
      </c>
      <c r="D30">
        <v>24406</v>
      </c>
      <c r="E30" s="6">
        <f t="shared" si="1"/>
        <v>22140.777095372447</v>
      </c>
    </row>
    <row r="31" spans="1:5" x14ac:dyDescent="0.3">
      <c r="A31" s="3">
        <v>2007</v>
      </c>
      <c r="B31">
        <v>134566</v>
      </c>
      <c r="C31" s="6">
        <f t="shared" si="0"/>
        <v>122076.36690223259</v>
      </c>
      <c r="D31">
        <v>18026</v>
      </c>
      <c r="E31" s="6">
        <f t="shared" si="1"/>
        <v>16352.931570973684</v>
      </c>
    </row>
    <row r="32" spans="1:5" x14ac:dyDescent="0.3">
      <c r="A32" s="3">
        <v>2008</v>
      </c>
      <c r="B32">
        <v>136495</v>
      </c>
      <c r="C32" s="6">
        <f t="shared" si="0"/>
        <v>123826.32834683529</v>
      </c>
      <c r="D32">
        <v>22059</v>
      </c>
      <c r="E32" s="6">
        <f t="shared" si="1"/>
        <v>20011.611978481553</v>
      </c>
    </row>
    <row r="33" spans="1:5" x14ac:dyDescent="0.3">
      <c r="A33" s="3">
        <v>2009</v>
      </c>
      <c r="B33">
        <v>121800</v>
      </c>
      <c r="C33" s="6">
        <f t="shared" si="0"/>
        <v>110495.23273852184</v>
      </c>
      <c r="D33">
        <v>19048</v>
      </c>
      <c r="E33" s="6">
        <f t="shared" si="1"/>
        <v>17280.075477860133</v>
      </c>
    </row>
    <row r="34" spans="1:5" x14ac:dyDescent="0.3">
      <c r="A34" s="3">
        <v>2010</v>
      </c>
      <c r="B34">
        <v>146775</v>
      </c>
      <c r="C34" s="6">
        <f t="shared" si="0"/>
        <v>133152.19856483204</v>
      </c>
      <c r="D34">
        <v>28294</v>
      </c>
      <c r="E34" s="6">
        <f t="shared" si="1"/>
        <v>25667.915559143981</v>
      </c>
    </row>
    <row r="35" spans="1:5" x14ac:dyDescent="0.3">
      <c r="A35" s="3">
        <v>2011</v>
      </c>
      <c r="B35">
        <v>140860</v>
      </c>
      <c r="C35" s="6">
        <f t="shared" si="0"/>
        <v>127786.19444620842</v>
      </c>
      <c r="D35">
        <v>24672</v>
      </c>
      <c r="E35" s="6">
        <f t="shared" si="1"/>
        <v>22382.088523192208</v>
      </c>
    </row>
    <row r="36" spans="1:5" x14ac:dyDescent="0.3">
      <c r="A36" s="3">
        <v>2012</v>
      </c>
      <c r="B36">
        <v>123745</v>
      </c>
      <c r="C36" s="6">
        <f t="shared" si="0"/>
        <v>112259.70915622648</v>
      </c>
      <c r="D36">
        <v>18828</v>
      </c>
      <c r="E36" s="6">
        <f t="shared" si="1"/>
        <v>17080.49459770845</v>
      </c>
    </row>
    <row r="37" spans="1:5" x14ac:dyDescent="0.3">
      <c r="A37" s="3">
        <v>2013</v>
      </c>
      <c r="B37">
        <v>169020</v>
      </c>
      <c r="C37" s="6">
        <f t="shared" si="0"/>
        <v>153332.54710562367</v>
      </c>
      <c r="D37">
        <v>29373</v>
      </c>
      <c r="E37" s="6">
        <f t="shared" si="1"/>
        <v>26646.769057706093</v>
      </c>
    </row>
    <row r="38" spans="1:5" x14ac:dyDescent="0.3">
      <c r="A38" s="3">
        <v>2014</v>
      </c>
      <c r="B38">
        <v>157448</v>
      </c>
      <c r="C38" s="6">
        <f t="shared" si="0"/>
        <v>142834.59280964523</v>
      </c>
      <c r="D38">
        <v>27205</v>
      </c>
      <c r="E38" s="6">
        <f t="shared" si="1"/>
        <v>24679.990202393157</v>
      </c>
    </row>
    <row r="39" spans="1:5" x14ac:dyDescent="0.3">
      <c r="A39" s="3">
        <v>2015</v>
      </c>
      <c r="B39" s="4">
        <v>163480</v>
      </c>
      <c r="C39" s="6">
        <f t="shared" si="0"/>
        <v>148306.73766907677</v>
      </c>
      <c r="E39" s="6">
        <f t="shared" si="1"/>
        <v>0</v>
      </c>
    </row>
    <row r="40" spans="1:5" x14ac:dyDescent="0.3">
      <c r="A40" s="3">
        <v>2016</v>
      </c>
      <c r="B40" s="3">
        <v>162244</v>
      </c>
      <c r="C40" s="6">
        <f t="shared" si="0"/>
        <v>147185.45599695187</v>
      </c>
      <c r="E40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C1" workbookViewId="0">
      <selection activeCell="K3" sqref="K3:K17"/>
    </sheetView>
  </sheetViews>
  <sheetFormatPr defaultRowHeight="14.4" x14ac:dyDescent="0.3"/>
  <cols>
    <col min="2" max="2" width="10.88671875" customWidth="1"/>
    <col min="8" max="8" width="11.77734375" customWidth="1"/>
    <col min="9" max="9" width="12" bestFit="1" customWidth="1"/>
  </cols>
  <sheetData>
    <row r="1" spans="1:11" x14ac:dyDescent="0.3">
      <c r="A1" t="s">
        <v>5</v>
      </c>
      <c r="G1" t="s">
        <v>10</v>
      </c>
    </row>
    <row r="2" spans="1:11" ht="28.8" customHeight="1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8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8</v>
      </c>
    </row>
    <row r="3" spans="1:11" x14ac:dyDescent="0.3">
      <c r="A3">
        <v>3</v>
      </c>
      <c r="B3">
        <v>25</v>
      </c>
      <c r="C3" s="2">
        <f>B3/$B$17</f>
        <v>1.2299094294696138E-4</v>
      </c>
      <c r="D3">
        <v>129</v>
      </c>
      <c r="E3" s="2">
        <f>D3/$D$17</f>
        <v>2.5257815727591521E-4</v>
      </c>
      <c r="G3">
        <v>3</v>
      </c>
      <c r="H3">
        <v>5</v>
      </c>
      <c r="I3" s="2">
        <f>H3/$H$17</f>
        <v>2.813620172531189E-5</v>
      </c>
      <c r="J3">
        <v>64</v>
      </c>
      <c r="K3" s="2">
        <f>J3/$J$17</f>
        <v>1.4316648472592565E-4</v>
      </c>
    </row>
    <row r="4" spans="1:11" x14ac:dyDescent="0.3">
      <c r="A4">
        <v>4</v>
      </c>
      <c r="B4">
        <v>1456</v>
      </c>
      <c r="C4" s="2">
        <f t="shared" ref="C4:C17" si="0">B4/$B$17</f>
        <v>7.1629925172310314E-3</v>
      </c>
      <c r="D4">
        <v>5569</v>
      </c>
      <c r="E4" s="2">
        <f t="shared" ref="E4:E16" si="1">D4/$D$17</f>
        <v>1.090393610751606E-2</v>
      </c>
      <c r="G4">
        <v>4</v>
      </c>
      <c r="H4">
        <v>1310</v>
      </c>
      <c r="I4" s="2">
        <f t="shared" ref="I4:I17" si="2">H4/$H$17</f>
        <v>7.371684852031715E-3</v>
      </c>
      <c r="J4">
        <v>5012</v>
      </c>
      <c r="K4" s="2">
        <f t="shared" ref="K4:K17" si="3">J4/$J$17</f>
        <v>1.1211725335099053E-2</v>
      </c>
    </row>
    <row r="5" spans="1:11" x14ac:dyDescent="0.3">
      <c r="A5">
        <v>5</v>
      </c>
      <c r="B5">
        <v>8739</v>
      </c>
      <c r="C5" s="2">
        <f t="shared" si="0"/>
        <v>4.2992714016539819E-2</v>
      </c>
      <c r="D5">
        <v>31611</v>
      </c>
      <c r="E5" s="2">
        <f t="shared" si="1"/>
        <v>6.1893396353867869E-2</v>
      </c>
      <c r="G5">
        <v>5</v>
      </c>
      <c r="H5">
        <v>7645</v>
      </c>
      <c r="I5" s="2">
        <f t="shared" si="2"/>
        <v>4.302025243800188E-2</v>
      </c>
      <c r="J5">
        <v>27748</v>
      </c>
      <c r="K5" s="2">
        <f t="shared" si="3"/>
        <v>6.2071619033984143E-2</v>
      </c>
    </row>
    <row r="6" spans="1:11" x14ac:dyDescent="0.3">
      <c r="A6">
        <v>6</v>
      </c>
      <c r="B6">
        <v>19575</v>
      </c>
      <c r="C6" s="2">
        <f t="shared" si="0"/>
        <v>9.6301908327470764E-2</v>
      </c>
      <c r="D6">
        <v>56661</v>
      </c>
      <c r="E6" s="2">
        <f t="shared" si="1"/>
        <v>0.11094055015047001</v>
      </c>
      <c r="G6">
        <v>6</v>
      </c>
      <c r="H6">
        <v>17081</v>
      </c>
      <c r="I6" s="2">
        <f t="shared" si="2"/>
        <v>9.6118892334010483E-2</v>
      </c>
      <c r="J6">
        <v>49578</v>
      </c>
      <c r="K6" s="2">
        <f t="shared" si="3"/>
        <v>0.11090481218346784</v>
      </c>
    </row>
    <row r="7" spans="1:11" x14ac:dyDescent="0.3">
      <c r="A7">
        <v>7</v>
      </c>
      <c r="B7">
        <v>47759</v>
      </c>
      <c r="C7" s="2">
        <f t="shared" si="0"/>
        <v>0.23495697776815716</v>
      </c>
      <c r="D7">
        <v>129770</v>
      </c>
      <c r="E7" s="2">
        <f t="shared" si="1"/>
        <v>0.25408579433872491</v>
      </c>
      <c r="G7">
        <v>7</v>
      </c>
      <c r="H7">
        <v>41898</v>
      </c>
      <c r="I7" s="2">
        <f t="shared" si="2"/>
        <v>0.23577011597742351</v>
      </c>
      <c r="J7">
        <v>114048</v>
      </c>
      <c r="K7" s="2">
        <f t="shared" si="3"/>
        <v>0.25512267578159953</v>
      </c>
    </row>
    <row r="8" spans="1:11" x14ac:dyDescent="0.3">
      <c r="A8">
        <v>8</v>
      </c>
      <c r="B8">
        <v>56036</v>
      </c>
      <c r="C8" s="2">
        <f t="shared" si="0"/>
        <v>0.27567681915903713</v>
      </c>
      <c r="D8">
        <v>137947</v>
      </c>
      <c r="E8" s="2">
        <f t="shared" si="1"/>
        <v>0.27009611675767964</v>
      </c>
      <c r="G8">
        <v>8</v>
      </c>
      <c r="H8">
        <v>48542</v>
      </c>
      <c r="I8" s="2">
        <f t="shared" si="2"/>
        <v>0.27315750083001794</v>
      </c>
      <c r="J8">
        <v>119843</v>
      </c>
      <c r="K8" s="2">
        <f t="shared" si="3"/>
        <v>0.26808595357826731</v>
      </c>
    </row>
    <row r="9" spans="1:11" x14ac:dyDescent="0.3">
      <c r="A9">
        <v>9</v>
      </c>
      <c r="B9">
        <v>37865</v>
      </c>
      <c r="C9" s="2">
        <f t="shared" si="0"/>
        <v>0.18628208218746772</v>
      </c>
      <c r="D9">
        <v>88967</v>
      </c>
      <c r="E9" s="2">
        <f t="shared" si="1"/>
        <v>0.17419473580128952</v>
      </c>
      <c r="G9">
        <v>9</v>
      </c>
      <c r="H9">
        <v>33092</v>
      </c>
      <c r="I9" s="2">
        <f t="shared" si="2"/>
        <v>0.18621663749880421</v>
      </c>
      <c r="J9">
        <v>77769</v>
      </c>
      <c r="K9" s="2">
        <f t="shared" si="3"/>
        <v>0.17396741172891425</v>
      </c>
    </row>
    <row r="10" spans="1:11" x14ac:dyDescent="0.3">
      <c r="A10">
        <v>10</v>
      </c>
      <c r="B10">
        <v>16657</v>
      </c>
      <c r="C10" s="2">
        <f t="shared" si="0"/>
        <v>8.1946405466701427E-2</v>
      </c>
      <c r="D10">
        <v>33963</v>
      </c>
      <c r="E10" s="2">
        <f t="shared" si="1"/>
        <v>6.6498542291177576E-2</v>
      </c>
      <c r="G10">
        <v>10</v>
      </c>
      <c r="H10">
        <v>14637</v>
      </c>
      <c r="I10" s="2">
        <f t="shared" si="2"/>
        <v>8.2365916930678032E-2</v>
      </c>
      <c r="J10">
        <v>29789</v>
      </c>
      <c r="K10" s="2">
        <f t="shared" si="3"/>
        <v>6.6637287710946874E-2</v>
      </c>
    </row>
    <row r="11" spans="1:11" x14ac:dyDescent="0.3">
      <c r="A11">
        <v>11</v>
      </c>
      <c r="B11">
        <v>8709</v>
      </c>
      <c r="C11" s="2">
        <f t="shared" si="0"/>
        <v>4.2845124885003472E-2</v>
      </c>
      <c r="D11">
        <v>15347</v>
      </c>
      <c r="E11" s="2">
        <f t="shared" si="1"/>
        <v>3.0048968834988143E-2</v>
      </c>
      <c r="G11">
        <v>11</v>
      </c>
      <c r="H11">
        <v>7725</v>
      </c>
      <c r="I11" s="2">
        <f t="shared" si="2"/>
        <v>4.3470431665606872E-2</v>
      </c>
      <c r="J11">
        <v>13558</v>
      </c>
      <c r="K11" s="2">
        <f t="shared" si="3"/>
        <v>3.0328924998657813E-2</v>
      </c>
    </row>
    <row r="12" spans="1:11" x14ac:dyDescent="0.3">
      <c r="A12">
        <v>12</v>
      </c>
      <c r="B12">
        <v>2999</v>
      </c>
      <c r="C12" s="2">
        <f t="shared" si="0"/>
        <v>1.4753993515917488E-2</v>
      </c>
      <c r="D12">
        <v>5256</v>
      </c>
      <c r="E12" s="2">
        <f t="shared" si="1"/>
        <v>1.0291091431334963E-2</v>
      </c>
      <c r="G12">
        <v>12</v>
      </c>
      <c r="H12">
        <v>2672</v>
      </c>
      <c r="I12" s="2">
        <f t="shared" si="2"/>
        <v>1.5035986202006675E-2</v>
      </c>
      <c r="J12">
        <v>4674</v>
      </c>
      <c r="K12" s="2">
        <f t="shared" si="3"/>
        <v>1.0455627337640258E-2</v>
      </c>
    </row>
    <row r="13" spans="1:11" x14ac:dyDescent="0.3">
      <c r="A13">
        <v>13</v>
      </c>
      <c r="B13">
        <v>1959</v>
      </c>
      <c r="C13" s="2">
        <f t="shared" si="0"/>
        <v>9.6375702893238945E-3</v>
      </c>
      <c r="D13">
        <v>3197</v>
      </c>
      <c r="E13" s="2">
        <f t="shared" si="1"/>
        <v>6.2596307659775266E-3</v>
      </c>
      <c r="G13">
        <v>13</v>
      </c>
      <c r="H13">
        <v>1735</v>
      </c>
      <c r="I13" s="2">
        <f t="shared" si="2"/>
        <v>9.7632619986832252E-3</v>
      </c>
      <c r="J13">
        <v>2819</v>
      </c>
      <c r="K13" s="2">
        <f t="shared" si="3"/>
        <v>6.3060362569122572E-3</v>
      </c>
    </row>
    <row r="14" spans="1:11" x14ac:dyDescent="0.3">
      <c r="A14">
        <v>14</v>
      </c>
      <c r="B14">
        <v>532</v>
      </c>
      <c r="C14" s="2">
        <f t="shared" si="0"/>
        <v>2.6172472659113382E-3</v>
      </c>
      <c r="D14">
        <v>864</v>
      </c>
      <c r="E14" s="2">
        <f t="shared" si="1"/>
        <v>1.6916862626851995E-3</v>
      </c>
      <c r="G14">
        <v>14</v>
      </c>
      <c r="H14">
        <v>491</v>
      </c>
      <c r="I14" s="2">
        <f t="shared" si="2"/>
        <v>2.7629750094256278E-3</v>
      </c>
      <c r="J14">
        <v>798</v>
      </c>
      <c r="K14" s="2">
        <f t="shared" si="3"/>
        <v>1.7851071064263857E-3</v>
      </c>
    </row>
    <row r="15" spans="1:11" x14ac:dyDescent="0.3">
      <c r="A15">
        <v>15</v>
      </c>
      <c r="B15">
        <v>659</v>
      </c>
      <c r="C15" s="2">
        <f t="shared" si="0"/>
        <v>3.242041256081902E-3</v>
      </c>
      <c r="D15">
        <v>993</v>
      </c>
      <c r="E15" s="2">
        <f t="shared" si="1"/>
        <v>1.9442644199611147E-3</v>
      </c>
      <c r="G15">
        <v>15</v>
      </c>
      <c r="H15">
        <v>606</v>
      </c>
      <c r="I15" s="2">
        <f t="shared" si="2"/>
        <v>3.4101076491078013E-3</v>
      </c>
      <c r="J15">
        <v>913</v>
      </c>
      <c r="K15" s="2">
        <f t="shared" si="3"/>
        <v>2.0423593836682834E-3</v>
      </c>
    </row>
    <row r="16" spans="1:11" x14ac:dyDescent="0.3">
      <c r="A16">
        <v>16</v>
      </c>
      <c r="B16">
        <v>298</v>
      </c>
      <c r="C16" s="2">
        <f t="shared" si="0"/>
        <v>1.4660520399277796E-3</v>
      </c>
      <c r="D16">
        <v>459</v>
      </c>
      <c r="E16" s="2">
        <f t="shared" si="1"/>
        <v>8.9870832705151219E-4</v>
      </c>
      <c r="G16">
        <v>16</v>
      </c>
      <c r="H16">
        <v>270</v>
      </c>
      <c r="I16" s="2">
        <f t="shared" si="2"/>
        <v>1.519354893166842E-3</v>
      </c>
      <c r="J16">
        <v>417</v>
      </c>
      <c r="K16" s="2">
        <f t="shared" si="3"/>
        <v>9.3281912704235937E-4</v>
      </c>
    </row>
    <row r="17" spans="2:11" x14ac:dyDescent="0.3">
      <c r="B17">
        <v>203267</v>
      </c>
      <c r="C17" s="2">
        <f t="shared" si="0"/>
        <v>1</v>
      </c>
      <c r="D17">
        <f>SUM(D3:D16)</f>
        <v>510733</v>
      </c>
      <c r="E17" s="2">
        <f>D17/$D$17</f>
        <v>1</v>
      </c>
      <c r="H17">
        <v>177707</v>
      </c>
      <c r="I17" s="2">
        <f t="shared" si="2"/>
        <v>1</v>
      </c>
      <c r="J17">
        <v>447032</v>
      </c>
      <c r="K17" s="2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Biomass_catch</vt:lpstr>
      <vt:lpstr>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2017-04-12T18:03:50Z</dcterms:created>
  <dcterms:modified xsi:type="dcterms:W3CDTF">2017-06-05T22:18:16Z</dcterms:modified>
</cp:coreProperties>
</file>