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il\Documents\School\699\Herring Data\Data From Others\3. Washington\"/>
    </mc:Choice>
  </mc:AlternateContent>
  <bookViews>
    <workbookView xWindow="0" yWindow="0" windowWidth="22104" windowHeight="9672" activeTab="2"/>
  </bookViews>
  <sheets>
    <sheet name="Metadata" sheetId="2" r:id="rId1"/>
    <sheet name="Original Data" sheetId="1" r:id="rId2"/>
    <sheet name="Biomass_recruitment" sheetId="3" r:id="rId3"/>
  </sheets>
  <calcPr calcId="162913"/>
  <fileRecoveryPr autoRecover="0"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N3" i="3" l="1"/>
  <c r="BN4" i="3"/>
  <c r="BN5" i="3"/>
  <c r="BN6" i="3"/>
  <c r="BN7" i="3"/>
  <c r="BN8" i="3"/>
  <c r="BN9" i="3"/>
  <c r="BN10" i="3"/>
  <c r="BN11" i="3"/>
  <c r="BN12" i="3"/>
  <c r="BN13" i="3"/>
  <c r="BN14" i="3"/>
  <c r="BN15" i="3"/>
  <c r="BN16" i="3"/>
  <c r="BN17" i="3"/>
  <c r="BN18" i="3"/>
  <c r="BN19" i="3"/>
  <c r="BN20" i="3"/>
  <c r="BN21" i="3"/>
  <c r="BN22" i="3"/>
  <c r="BN23" i="3"/>
  <c r="BN24" i="3"/>
  <c r="BN25" i="3"/>
  <c r="BN26" i="3"/>
  <c r="BN27" i="3"/>
  <c r="BN28" i="3"/>
  <c r="BN29" i="3"/>
  <c r="BN30" i="3"/>
  <c r="BN31" i="3"/>
  <c r="BN32" i="3"/>
  <c r="BN33" i="3"/>
  <c r="BN34" i="3"/>
  <c r="BN35" i="3"/>
  <c r="BN36" i="3"/>
  <c r="BN37" i="3"/>
  <c r="BN38" i="3"/>
  <c r="BN39" i="3"/>
  <c r="BN40" i="3"/>
  <c r="BN41" i="3"/>
  <c r="BN42" i="3"/>
  <c r="BN43" i="3"/>
  <c r="BN44" i="3"/>
  <c r="BN45" i="3"/>
  <c r="BK3" i="3"/>
  <c r="BK4" i="3"/>
  <c r="BK5" i="3"/>
  <c r="BK6" i="3"/>
  <c r="BK7" i="3"/>
  <c r="BK8" i="3"/>
  <c r="BK9" i="3"/>
  <c r="BK10" i="3"/>
  <c r="BK11" i="3"/>
  <c r="BK12" i="3"/>
  <c r="BK13" i="3"/>
  <c r="BK14" i="3"/>
  <c r="BK15" i="3"/>
  <c r="BK16" i="3"/>
  <c r="BK17" i="3"/>
  <c r="BK18" i="3"/>
  <c r="BK19" i="3"/>
  <c r="BK20" i="3"/>
  <c r="BK21" i="3"/>
  <c r="BK22" i="3"/>
  <c r="BK23" i="3"/>
  <c r="BK24" i="3"/>
  <c r="BK25" i="3"/>
  <c r="BK26" i="3"/>
  <c r="BK27" i="3"/>
  <c r="BK28" i="3"/>
  <c r="BK29" i="3"/>
  <c r="BK30" i="3"/>
  <c r="BK31" i="3"/>
  <c r="BK32" i="3"/>
  <c r="BK33" i="3"/>
  <c r="BK34" i="3"/>
  <c r="BK35" i="3"/>
  <c r="BK36" i="3"/>
  <c r="BK37" i="3"/>
  <c r="BK38" i="3"/>
  <c r="BK39" i="3"/>
  <c r="BK40" i="3"/>
  <c r="BK41" i="3"/>
  <c r="BK42" i="3"/>
  <c r="BK43" i="3"/>
  <c r="BK44" i="3"/>
  <c r="BK45" i="3"/>
  <c r="BH3" i="3"/>
  <c r="BH4" i="3"/>
  <c r="BH5" i="3"/>
  <c r="BH6" i="3"/>
  <c r="BH7" i="3"/>
  <c r="BH8" i="3"/>
  <c r="BH9" i="3"/>
  <c r="BH10" i="3"/>
  <c r="BH11" i="3"/>
  <c r="BH12" i="3"/>
  <c r="BH13" i="3"/>
  <c r="BH14" i="3"/>
  <c r="BH15" i="3"/>
  <c r="BH16" i="3"/>
  <c r="BH17" i="3"/>
  <c r="BH18" i="3"/>
  <c r="BH19" i="3"/>
  <c r="BH20" i="3"/>
  <c r="BH21" i="3"/>
  <c r="BH22" i="3"/>
  <c r="BH23" i="3"/>
  <c r="BH24" i="3"/>
  <c r="BH25" i="3"/>
  <c r="BH26" i="3"/>
  <c r="BH27" i="3"/>
  <c r="BH28" i="3"/>
  <c r="BH29" i="3"/>
  <c r="BH30" i="3"/>
  <c r="BH31" i="3"/>
  <c r="BH32" i="3"/>
  <c r="BH33" i="3"/>
  <c r="BH34" i="3"/>
  <c r="BH35" i="3"/>
  <c r="BH36" i="3"/>
  <c r="BH37" i="3"/>
  <c r="BH38" i="3"/>
  <c r="BH39" i="3"/>
  <c r="BH40" i="3"/>
  <c r="BH41" i="3"/>
  <c r="BH42" i="3"/>
  <c r="BH43" i="3"/>
  <c r="BH44" i="3"/>
  <c r="BH45" i="3"/>
  <c r="BE3" i="3"/>
  <c r="BE4" i="3"/>
  <c r="BE5" i="3"/>
  <c r="BE6" i="3"/>
  <c r="BE7" i="3"/>
  <c r="BE8" i="3"/>
  <c r="BE9" i="3"/>
  <c r="BE10" i="3"/>
  <c r="BE11" i="3"/>
  <c r="BE12" i="3"/>
  <c r="BE13" i="3"/>
  <c r="BE14" i="3"/>
  <c r="BE15" i="3"/>
  <c r="BE16" i="3"/>
  <c r="BE17" i="3"/>
  <c r="BE18" i="3"/>
  <c r="BE19" i="3"/>
  <c r="BE20" i="3"/>
  <c r="BE21" i="3"/>
  <c r="BE22" i="3"/>
  <c r="BE23" i="3"/>
  <c r="BE24" i="3"/>
  <c r="BE25" i="3"/>
  <c r="BE26" i="3"/>
  <c r="BE27" i="3"/>
  <c r="BE28" i="3"/>
  <c r="BE29" i="3"/>
  <c r="BE30" i="3"/>
  <c r="BE31" i="3"/>
  <c r="BE32" i="3"/>
  <c r="BE33" i="3"/>
  <c r="BE34" i="3"/>
  <c r="BE35" i="3"/>
  <c r="BE36" i="3"/>
  <c r="BE37" i="3"/>
  <c r="BE38" i="3"/>
  <c r="BE39" i="3"/>
  <c r="BE40" i="3"/>
  <c r="BE41" i="3"/>
  <c r="BE42" i="3"/>
  <c r="BE43" i="3"/>
  <c r="BE44" i="3"/>
  <c r="BE45" i="3"/>
  <c r="BB3" i="3"/>
  <c r="BB4" i="3"/>
  <c r="BB5" i="3"/>
  <c r="BB6" i="3"/>
  <c r="BB7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AY3" i="3"/>
  <c r="AY4" i="3"/>
  <c r="AY5" i="3"/>
  <c r="AY6" i="3"/>
  <c r="AY7" i="3"/>
  <c r="AY8" i="3"/>
  <c r="AY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V3" i="3"/>
  <c r="AV4" i="3"/>
  <c r="AV5" i="3"/>
  <c r="AV6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S3" i="3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BN2" i="3"/>
  <c r="BK2" i="3"/>
  <c r="BH2" i="3"/>
  <c r="BE2" i="3"/>
  <c r="BB2" i="3"/>
  <c r="AY2" i="3"/>
  <c r="AV2" i="3"/>
  <c r="AS2" i="3"/>
  <c r="AP2" i="3"/>
  <c r="AM2" i="3"/>
  <c r="AJ2" i="3"/>
  <c r="AG2" i="3"/>
  <c r="AD2" i="3"/>
  <c r="AA2" i="3"/>
  <c r="X2" i="3"/>
  <c r="U2" i="3"/>
  <c r="R2" i="3"/>
  <c r="O2" i="3"/>
  <c r="L2" i="3"/>
  <c r="I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2" i="3"/>
  <c r="C38" i="3"/>
  <c r="C39" i="3"/>
  <c r="C40" i="3"/>
  <c r="C41" i="3"/>
  <c r="C42" i="3"/>
  <c r="C43" i="3"/>
  <c r="C44" i="3"/>
  <c r="C45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BJ18" i="3" l="1"/>
  <c r="H48" i="1"/>
  <c r="L48" i="1"/>
  <c r="P48" i="1"/>
  <c r="T48" i="1"/>
  <c r="AD48" i="1"/>
  <c r="Z48" i="1"/>
  <c r="H47" i="1"/>
  <c r="L47" i="1"/>
  <c r="P47" i="1"/>
  <c r="T47" i="1"/>
  <c r="AD47" i="1"/>
  <c r="Z47" i="1"/>
  <c r="H46" i="1"/>
  <c r="L46" i="1"/>
  <c r="P46" i="1"/>
  <c r="T46" i="1"/>
  <c r="AD46" i="1"/>
  <c r="Z46" i="1"/>
  <c r="H45" i="1"/>
  <c r="L45" i="1"/>
  <c r="P45" i="1"/>
  <c r="T45" i="1"/>
  <c r="AD45" i="1"/>
  <c r="Z45" i="1"/>
  <c r="H44" i="1"/>
  <c r="L44" i="1"/>
  <c r="P44" i="1"/>
  <c r="T44" i="1"/>
  <c r="AD44" i="1"/>
  <c r="Z44" i="1"/>
  <c r="H43" i="1"/>
  <c r="L43" i="1"/>
  <c r="P43" i="1"/>
  <c r="T43" i="1"/>
  <c r="AD43" i="1"/>
  <c r="Z43" i="1"/>
  <c r="H42" i="1"/>
  <c r="L42" i="1"/>
  <c r="P42" i="1"/>
  <c r="T42" i="1"/>
  <c r="AD42" i="1"/>
  <c r="Z42" i="1"/>
  <c r="H41" i="1"/>
  <c r="L41" i="1"/>
  <c r="P41" i="1"/>
  <c r="T41" i="1"/>
  <c r="AD41" i="1"/>
  <c r="Z41" i="1"/>
  <c r="H40" i="1"/>
  <c r="L40" i="1"/>
  <c r="P40" i="1"/>
  <c r="T40" i="1"/>
  <c r="AD40" i="1"/>
  <c r="Z40" i="1"/>
  <c r="H39" i="1"/>
  <c r="L39" i="1"/>
  <c r="P39" i="1"/>
  <c r="T39" i="1"/>
  <c r="AD39" i="1"/>
  <c r="Z39" i="1"/>
  <c r="H38" i="1"/>
  <c r="L38" i="1"/>
  <c r="P38" i="1"/>
  <c r="T38" i="1"/>
  <c r="AD38" i="1"/>
  <c r="Z38" i="1"/>
  <c r="H37" i="1"/>
  <c r="L37" i="1"/>
  <c r="P37" i="1"/>
  <c r="T37" i="1"/>
  <c r="AD37" i="1"/>
  <c r="Z37" i="1"/>
  <c r="H36" i="1"/>
  <c r="L36" i="1"/>
  <c r="P36" i="1"/>
  <c r="T36" i="1"/>
  <c r="AD36" i="1"/>
  <c r="Z36" i="1"/>
  <c r="H35" i="1"/>
  <c r="L35" i="1"/>
  <c r="P35" i="1"/>
  <c r="T35" i="1"/>
  <c r="AD35" i="1"/>
  <c r="Z35" i="1"/>
  <c r="H34" i="1"/>
  <c r="L34" i="1"/>
  <c r="P34" i="1"/>
  <c r="T34" i="1"/>
  <c r="AD34" i="1"/>
  <c r="Z34" i="1"/>
  <c r="H33" i="1"/>
  <c r="L33" i="1"/>
  <c r="P33" i="1"/>
  <c r="T33" i="1"/>
  <c r="AD33" i="1"/>
  <c r="Z33" i="1"/>
  <c r="H32" i="1"/>
  <c r="L32" i="1"/>
  <c r="P32" i="1"/>
  <c r="T32" i="1"/>
  <c r="AD32" i="1"/>
  <c r="Z32" i="1"/>
  <c r="H31" i="1"/>
  <c r="L31" i="1"/>
  <c r="P31" i="1"/>
  <c r="T31" i="1"/>
  <c r="AD31" i="1"/>
  <c r="Z31" i="1"/>
  <c r="H30" i="1"/>
  <c r="L30" i="1"/>
  <c r="P30" i="1"/>
  <c r="T30" i="1"/>
  <c r="AD30" i="1"/>
  <c r="Z30" i="1"/>
  <c r="H29" i="1"/>
  <c r="L29" i="1"/>
  <c r="P29" i="1"/>
  <c r="T29" i="1"/>
  <c r="AD29" i="1"/>
  <c r="Z29" i="1"/>
  <c r="H28" i="1"/>
  <c r="L28" i="1"/>
  <c r="P28" i="1"/>
  <c r="T28" i="1"/>
  <c r="AD28" i="1"/>
  <c r="Z28" i="1"/>
  <c r="H27" i="1"/>
  <c r="L27" i="1"/>
  <c r="P27" i="1"/>
  <c r="T27" i="1"/>
  <c r="AD27" i="1"/>
  <c r="Z27" i="1"/>
  <c r="H26" i="1"/>
  <c r="L26" i="1"/>
  <c r="P26" i="1"/>
  <c r="T26" i="1"/>
  <c r="AD26" i="1"/>
  <c r="Z26" i="1"/>
  <c r="H25" i="1"/>
  <c r="L25" i="1"/>
  <c r="P25" i="1"/>
  <c r="T25" i="1"/>
  <c r="AD25" i="1"/>
  <c r="Z25" i="1"/>
  <c r="H24" i="1"/>
  <c r="L24" i="1"/>
  <c r="P24" i="1"/>
  <c r="T24" i="1"/>
  <c r="AD24" i="1"/>
  <c r="Z24" i="1"/>
  <c r="H23" i="1"/>
  <c r="L23" i="1"/>
  <c r="P23" i="1"/>
  <c r="T23" i="1"/>
  <c r="AD23" i="1"/>
  <c r="Z23" i="1"/>
  <c r="H22" i="1"/>
  <c r="L22" i="1"/>
  <c r="P22" i="1"/>
  <c r="T22" i="1"/>
  <c r="AD22" i="1"/>
  <c r="Z22" i="1"/>
  <c r="H21" i="1"/>
  <c r="L21" i="1"/>
  <c r="P21" i="1"/>
  <c r="T21" i="1"/>
  <c r="AD21" i="1"/>
  <c r="AA21" i="1"/>
  <c r="Z21" i="1"/>
  <c r="H20" i="1"/>
  <c r="L20" i="1"/>
  <c r="P20" i="1"/>
  <c r="T20" i="1"/>
  <c r="AD20" i="1"/>
  <c r="Z20" i="1"/>
  <c r="H19" i="1"/>
  <c r="L19" i="1"/>
  <c r="P19" i="1"/>
  <c r="T19" i="1"/>
  <c r="AD19" i="1"/>
  <c r="Z19" i="1"/>
  <c r="H18" i="1"/>
  <c r="L18" i="1"/>
  <c r="P18" i="1"/>
  <c r="T18" i="1"/>
  <c r="AD18" i="1"/>
  <c r="Z18" i="1"/>
  <c r="H17" i="1"/>
  <c r="L17" i="1"/>
  <c r="P17" i="1"/>
  <c r="T17" i="1"/>
  <c r="AD17" i="1"/>
  <c r="Z17" i="1"/>
  <c r="H16" i="1"/>
  <c r="L16" i="1"/>
  <c r="P16" i="1"/>
  <c r="T16" i="1"/>
  <c r="AD16" i="1"/>
  <c r="Z16" i="1"/>
  <c r="H15" i="1"/>
  <c r="L15" i="1"/>
  <c r="P15" i="1"/>
  <c r="T15" i="1"/>
  <c r="AD15" i="1"/>
  <c r="Z15" i="1"/>
  <c r="H14" i="1"/>
  <c r="L14" i="1"/>
  <c r="P14" i="1"/>
  <c r="T14" i="1"/>
  <c r="AD14" i="1"/>
  <c r="Z14" i="1"/>
  <c r="H13" i="1"/>
  <c r="L13" i="1"/>
  <c r="P13" i="1"/>
  <c r="AD13" i="1"/>
  <c r="Z13" i="1"/>
  <c r="H12" i="1"/>
  <c r="L12" i="1"/>
  <c r="P12" i="1"/>
  <c r="T12" i="1"/>
  <c r="AD12" i="1"/>
  <c r="Z12" i="1"/>
  <c r="H11" i="1"/>
  <c r="L11" i="1"/>
  <c r="P11" i="1"/>
  <c r="AD11" i="1"/>
  <c r="Z11" i="1"/>
  <c r="H10" i="1"/>
  <c r="L10" i="1"/>
  <c r="P10" i="1"/>
  <c r="AD10" i="1"/>
  <c r="Z10" i="1"/>
  <c r="H9" i="1"/>
  <c r="L9" i="1"/>
  <c r="P9" i="1"/>
  <c r="T9" i="1"/>
  <c r="AD9" i="1"/>
  <c r="Z9" i="1"/>
  <c r="H8" i="1"/>
  <c r="L8" i="1"/>
  <c r="P8" i="1"/>
  <c r="T8" i="1"/>
  <c r="AD8" i="1"/>
  <c r="Z8" i="1"/>
  <c r="H7" i="1"/>
  <c r="AD7" i="1"/>
  <c r="Z7" i="1"/>
  <c r="AD6" i="1"/>
  <c r="Z6" i="1"/>
  <c r="AD5" i="1"/>
  <c r="Z5" i="1"/>
</calcChain>
</file>

<file path=xl/sharedStrings.xml><?xml version="1.0" encoding="utf-8"?>
<sst xmlns="http://schemas.openxmlformats.org/spreadsheetml/2006/main" count="132" uniqueCount="110">
  <si>
    <t>PUGET SOUND HERRING SPAWNING BIOMASS ESTIMATES</t>
  </si>
  <si>
    <t>(short tons)</t>
  </si>
  <si>
    <t>change port susan to Whidbey??!!</t>
  </si>
  <si>
    <t>SOUTH</t>
  </si>
  <si>
    <t>Central</t>
  </si>
  <si>
    <t>South.Central_AVG</t>
  </si>
  <si>
    <t>HC</t>
  </si>
  <si>
    <t>HC_AVG</t>
  </si>
  <si>
    <t>SJDF</t>
  </si>
  <si>
    <t>SJDF_AVG</t>
  </si>
  <si>
    <t>WHIDBEY</t>
  </si>
  <si>
    <t>NORTH</t>
  </si>
  <si>
    <t>Whidbey_AVG</t>
  </si>
  <si>
    <t>North_AVG</t>
  </si>
  <si>
    <t>SJI</t>
  </si>
  <si>
    <t>YEAR</t>
  </si>
  <si>
    <t>SQUAXIN</t>
  </si>
  <si>
    <t>PURDY</t>
  </si>
  <si>
    <t>WOLLOCHET BAY</t>
  </si>
  <si>
    <t>QM</t>
  </si>
  <si>
    <t>ELLIOT BAY</t>
  </si>
  <si>
    <t>PO-PM</t>
  </si>
  <si>
    <t>S HOOD</t>
  </si>
  <si>
    <t>QUILCENE</t>
  </si>
  <si>
    <t>PORT GAMBLE</t>
  </si>
  <si>
    <t>DISCO</t>
  </si>
  <si>
    <t xml:space="preserve">  SEQUIM</t>
  </si>
  <si>
    <t xml:space="preserve">  DUNG</t>
  </si>
  <si>
    <t xml:space="preserve">  HOLMES</t>
  </si>
  <si>
    <t xml:space="preserve">  SKAGIT</t>
  </si>
  <si>
    <t>PORT SUSAN</t>
  </si>
  <si>
    <t>KILISUT</t>
  </si>
  <si>
    <t xml:space="preserve">  FIDALGO</t>
  </si>
  <si>
    <t>SAM/PORT</t>
  </si>
  <si>
    <t>SEMIAHMOO</t>
  </si>
  <si>
    <t>CHERRY PT</t>
  </si>
  <si>
    <t>INT.SJ</t>
  </si>
  <si>
    <t>NWSJ</t>
  </si>
  <si>
    <t>Totals</t>
  </si>
  <si>
    <t>Found HERE</t>
  </si>
  <si>
    <t>Received from Todd Sandell</t>
  </si>
  <si>
    <t>5.1.2017</t>
  </si>
  <si>
    <t>via email  (Todd.Sandell@dfw.wa.gov)</t>
  </si>
  <si>
    <t>Copied from "Herring Biomass to share.xlsx"</t>
  </si>
  <si>
    <t>Squaxin_stBiomass</t>
  </si>
  <si>
    <t>Squaxin_mtBiomass</t>
  </si>
  <si>
    <t>Squaxin_recruit</t>
  </si>
  <si>
    <t>Purdy_stBiomass</t>
  </si>
  <si>
    <t>Purdy_mtBiomass</t>
  </si>
  <si>
    <t>Purdy_recruit</t>
  </si>
  <si>
    <t>Wollo_stBiomass</t>
  </si>
  <si>
    <t>Wollo_mtBiomass</t>
  </si>
  <si>
    <t>Wollo_recruit</t>
  </si>
  <si>
    <t>QM_stBiomass</t>
  </si>
  <si>
    <t>QM_mtBiomass</t>
  </si>
  <si>
    <t>QM_recruit</t>
  </si>
  <si>
    <t>Elliot_stBiomass</t>
  </si>
  <si>
    <t>Elliot_mtBiomass</t>
  </si>
  <si>
    <t>Elliot_recruit</t>
  </si>
  <si>
    <t>PO-PM_stBiomass</t>
  </si>
  <si>
    <t>PO-PM_mtBiomass</t>
  </si>
  <si>
    <t>PO-PM_recruit</t>
  </si>
  <si>
    <t>S.Hood_stBiomass</t>
  </si>
  <si>
    <t>S.Hood_mtBiomass</t>
  </si>
  <si>
    <t>S.Hood_recruit</t>
  </si>
  <si>
    <t>Quilcene_stBiomass</t>
  </si>
  <si>
    <t>Quilcene_mtBiomass</t>
  </si>
  <si>
    <t>Quilcene_recruit</t>
  </si>
  <si>
    <t>Pgamble_recruit</t>
  </si>
  <si>
    <t>PGamble_mtBiomass</t>
  </si>
  <si>
    <t>PGamble_stBiomass</t>
  </si>
  <si>
    <t>Disco_stBiomass</t>
  </si>
  <si>
    <t>Disco_mtBiomass</t>
  </si>
  <si>
    <t>Disco_recruit</t>
  </si>
  <si>
    <t>Sequim_stBiomass</t>
  </si>
  <si>
    <t>Sequim_mtBiomass</t>
  </si>
  <si>
    <t>Sequim_recruit</t>
  </si>
  <si>
    <t>Dung_stBiomass</t>
  </si>
  <si>
    <t>Dung_mtBiomass</t>
  </si>
  <si>
    <t>Dung_recruit</t>
  </si>
  <si>
    <t>Holmes_stBiomass</t>
  </si>
  <si>
    <t>Holmes_mtBiomass</t>
  </si>
  <si>
    <t>Holmes_recruit</t>
  </si>
  <si>
    <t>Skagit_stBiomass</t>
  </si>
  <si>
    <t>Skagit_mtBiomass</t>
  </si>
  <si>
    <t>Skagit_recruit</t>
  </si>
  <si>
    <t>Susan_stBiomass</t>
  </si>
  <si>
    <t>Susan_mtBiomass</t>
  </si>
  <si>
    <t>Susan_recruit</t>
  </si>
  <si>
    <t>Kilisut_stBiomasss</t>
  </si>
  <si>
    <t>Kilisut_mtBiomass</t>
  </si>
  <si>
    <t>Kilisut_recruit</t>
  </si>
  <si>
    <t>Fidalgo_stBiomass</t>
  </si>
  <si>
    <t>Fidalgo_mtBiomass</t>
  </si>
  <si>
    <t>Fidalgo_recruit</t>
  </si>
  <si>
    <t>Sam/Port_stBiomass</t>
  </si>
  <si>
    <t>Sam/Port_mtBiomass</t>
  </si>
  <si>
    <t>Sam/Port_recruit</t>
  </si>
  <si>
    <t>Semaihmoo_stBiomass</t>
  </si>
  <si>
    <t>Semaihmoo_mtBiomass</t>
  </si>
  <si>
    <t>Semaihmoo_recruit</t>
  </si>
  <si>
    <t>Cherry_stBiomass</t>
  </si>
  <si>
    <t>Cherry_mtBiomass</t>
  </si>
  <si>
    <t>Cherry_recruit</t>
  </si>
  <si>
    <t>INT.SJ_stBiomass</t>
  </si>
  <si>
    <t>INT.SJ_mtBiomass</t>
  </si>
  <si>
    <t>INT.SJ_recruit</t>
  </si>
  <si>
    <t>NWSJ_stBiomasss</t>
  </si>
  <si>
    <t>NWSJ_mtBiomass</t>
  </si>
  <si>
    <t>NWSJ_recruit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</si>
</sst>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15" fontId="0" fillId="0" borderId="0" xfId="0" applyNumberFormat="1"/>
    <xf numFmtId="0" fontId="1" fillId="0" borderId="0" xfId="1"/>
    <xf numFmtId="0" fontId="2" fillId="0" borderId="0" xfId="0" applyFont="1" applyAlignment="1"/>
    <xf numFmtId="0" fontId="3" fillId="0" borderId="0" xfId="0" applyFont="1" applyAlignment="1"/>
    <xf numFmtId="164" fontId="2" fillId="0" borderId="0" xfId="0" applyNumberFormat="1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164" fontId="2" fillId="3" borderId="0" xfId="0" applyNumberFormat="1" applyFont="1" applyFill="1" applyAlignment="1"/>
    <xf numFmtId="0" fontId="4" fillId="4" borderId="0" xfId="0" applyFont="1" applyFill="1" applyAlignment="1"/>
    <xf numFmtId="164" fontId="4" fillId="4" borderId="0" xfId="0" applyNumberFormat="1" applyFont="1" applyFill="1" applyAlignment="1"/>
    <xf numFmtId="0" fontId="4" fillId="5" borderId="0" xfId="0" applyFont="1" applyFill="1" applyAlignment="1"/>
    <xf numFmtId="164" fontId="4" fillId="5" borderId="0" xfId="0" applyNumberFormat="1" applyFont="1" applyFill="1" applyAlignment="1"/>
    <xf numFmtId="0" fontId="2" fillId="6" borderId="0" xfId="0" applyFont="1" applyFill="1" applyAlignment="1"/>
    <xf numFmtId="164" fontId="2" fillId="6" borderId="0" xfId="0" applyNumberFormat="1" applyFont="1" applyFill="1" applyAlignment="1"/>
    <xf numFmtId="0" fontId="2" fillId="7" borderId="0" xfId="0" applyFont="1" applyFill="1" applyAlignment="1"/>
    <xf numFmtId="164" fontId="2" fillId="7" borderId="0" xfId="0" applyNumberFormat="1" applyFont="1" applyFill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2" fillId="3" borderId="0" xfId="0" applyNumberFormat="1" applyFont="1" applyFill="1" applyAlignment="1">
      <alignment wrapText="1"/>
    </xf>
    <xf numFmtId="164" fontId="2" fillId="6" borderId="0" xfId="0" applyNumberFormat="1" applyFont="1" applyFill="1" applyAlignment="1">
      <alignment wrapText="1"/>
    </xf>
    <xf numFmtId="164" fontId="2" fillId="7" borderId="0" xfId="0" applyNumberFormat="1" applyFont="1" applyFill="1" applyAlignment="1">
      <alignment wrapText="1"/>
    </xf>
    <xf numFmtId="164" fontId="3" fillId="0" borderId="0" xfId="0" applyNumberFormat="1" applyFont="1" applyFill="1" applyAlignment="1"/>
    <xf numFmtId="164" fontId="3" fillId="0" borderId="0" xfId="0" applyNumberFormat="1" applyFont="1" applyAlignment="1"/>
    <xf numFmtId="164" fontId="3" fillId="8" borderId="0" xfId="0" applyNumberFormat="1" applyFont="1" applyFill="1" applyAlignment="1"/>
    <xf numFmtId="164" fontId="3" fillId="3" borderId="0" xfId="0" applyNumberFormat="1" applyFont="1" applyFill="1" applyAlignment="1"/>
    <xf numFmtId="164" fontId="3" fillId="9" borderId="0" xfId="0" applyNumberFormat="1" applyFont="1" applyFill="1" applyAlignment="1"/>
    <xf numFmtId="164" fontId="3" fillId="10" borderId="0" xfId="0" applyNumberFormat="1" applyFont="1" applyFill="1" applyAlignment="1"/>
    <xf numFmtId="164" fontId="3" fillId="11" borderId="0" xfId="0" applyNumberFormat="1" applyFont="1" applyFill="1" applyAlignment="1"/>
    <xf numFmtId="3" fontId="2" fillId="0" borderId="0" xfId="0" applyNumberFormat="1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/>
    <xf numFmtId="0" fontId="3" fillId="0" borderId="0" xfId="0" quotePrefix="1" applyFont="1" applyAlignment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5" fillId="0" borderId="1" xfId="0" applyFont="1" applyBorder="1" applyAlignment="1"/>
    <xf numFmtId="0" fontId="3" fillId="0" borderId="1" xfId="0" applyFont="1" applyBorder="1" applyAlignme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5" fontId="7" fillId="0" borderId="0" xfId="0" applyNumberFormat="1" applyFont="1" applyAlignment="1"/>
    <xf numFmtId="0" fontId="7" fillId="0" borderId="0" xfId="0" applyFont="1" applyAlignment="1"/>
    <xf numFmtId="0" fontId="6" fillId="0" borderId="0" xfId="0" applyFont="1" applyAlignment="1"/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>
      <alignment horizontal="right"/>
    </xf>
    <xf numFmtId="0" fontId="8" fillId="0" borderId="0" xfId="0" applyFont="1" applyAlignment="1"/>
    <xf numFmtId="0" fontId="0" fillId="0" borderId="0" xfId="0" quotePrefix="1" applyFont="1" applyAlignme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8" fillId="0" borderId="0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 applyAlignment="1"/>
    <xf numFmtId="0" fontId="8" fillId="0" borderId="0" xfId="0" applyFont="1" applyBorder="1" applyAlignment="1"/>
    <xf numFmtId="0" fontId="0" fillId="0" borderId="0" xfId="0" applyFont="1" applyBorder="1"/>
    <xf numFmtId="165" fontId="8" fillId="0" borderId="0" xfId="0" applyNumberFormat="1" applyFont="1" applyAlignment="1"/>
    <xf numFmtId="0" fontId="8" fillId="0" borderId="0" xfId="0" applyFont="1"/>
    <xf numFmtId="1" fontId="0" fillId="0" borderId="0" xfId="0" applyNumberFormat="1" applyFont="1" applyAlignment="1"/>
    <xf numFmtId="1" fontId="0" fillId="0" borderId="0" xfId="0" applyNumberFormat="1" applyFont="1" applyBorder="1" applyAlignment="1"/>
    <xf numFmtId="1" fontId="8" fillId="0" borderId="0" xfId="0" applyNumberFormat="1" applyFont="1" applyBorder="1" applyAlignment="1"/>
    <xf numFmtId="1" fontId="8" fillId="0" borderId="0" xfId="0" applyNumberFormat="1" applyFont="1" applyAlignment="1"/>
    <xf numFmtId="0" fontId="0" fillId="0" borderId="0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erring%20Biomass%20to%20share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19" sqref="A19"/>
    </sheetView>
  </sheetViews>
  <sheetFormatPr defaultRowHeight="14.4" x14ac:dyDescent="0.3"/>
  <sheetData>
    <row r="1" spans="1:1" x14ac:dyDescent="0.3">
      <c r="A1" t="s">
        <v>40</v>
      </c>
    </row>
    <row r="2" spans="1:1" x14ac:dyDescent="0.3">
      <c r="A2" s="1" t="s">
        <v>41</v>
      </c>
    </row>
    <row r="3" spans="1:1" x14ac:dyDescent="0.3">
      <c r="A3" t="s">
        <v>42</v>
      </c>
    </row>
    <row r="4" spans="1:1" x14ac:dyDescent="0.3">
      <c r="A4" t="s">
        <v>43</v>
      </c>
    </row>
    <row r="5" spans="1:1" x14ac:dyDescent="0.3">
      <c r="A5" s="2" t="s">
        <v>39</v>
      </c>
    </row>
  </sheetData>
  <hyperlinks>
    <hyperlink ref="A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topLeftCell="E1" workbookViewId="0">
      <selection activeCell="A3" sqref="A3:AF48"/>
    </sheetView>
  </sheetViews>
  <sheetFormatPr defaultColWidth="9.109375" defaultRowHeight="13.8" x14ac:dyDescent="0.3"/>
  <cols>
    <col min="1" max="11" width="9.109375" style="4"/>
    <col min="12" max="12" width="10.6640625" style="4" customWidth="1"/>
    <col min="13" max="15" width="9.109375" style="4"/>
    <col min="16" max="16" width="14.5546875" style="4" customWidth="1"/>
    <col min="17" max="16384" width="9.109375" style="4"/>
  </cols>
  <sheetData>
    <row r="1" spans="1:32" x14ac:dyDescent="0.3">
      <c r="A1" s="3" t="s">
        <v>0</v>
      </c>
      <c r="B1" s="3"/>
      <c r="C1" s="3"/>
      <c r="D1" s="3"/>
      <c r="E1" s="3"/>
      <c r="F1" s="3"/>
      <c r="H1" s="5"/>
      <c r="I1" s="3" t="s">
        <v>1</v>
      </c>
      <c r="J1" s="3"/>
      <c r="K1" s="3"/>
      <c r="L1" s="5"/>
      <c r="M1" s="3"/>
      <c r="N1" s="3"/>
      <c r="O1" s="3"/>
      <c r="P1" s="5"/>
      <c r="Q1" s="3"/>
      <c r="R1" s="3"/>
      <c r="S1" s="3" t="s">
        <v>2</v>
      </c>
      <c r="T1" s="5"/>
      <c r="U1" s="3"/>
      <c r="V1" s="3"/>
      <c r="W1" s="3"/>
      <c r="X1" s="3"/>
      <c r="Y1" s="3"/>
      <c r="Z1" s="5"/>
      <c r="AA1" s="3"/>
      <c r="AB1" s="3"/>
    </row>
    <row r="2" spans="1:32" x14ac:dyDescent="0.3">
      <c r="A2" s="3"/>
      <c r="B2" s="3"/>
      <c r="C2" s="3"/>
      <c r="D2" s="3"/>
      <c r="E2" s="3"/>
      <c r="F2" s="3"/>
      <c r="G2" s="3"/>
      <c r="H2" s="5"/>
      <c r="I2" s="3"/>
      <c r="J2" s="3"/>
      <c r="K2" s="3"/>
      <c r="L2" s="5"/>
      <c r="M2" s="3"/>
      <c r="N2" s="3"/>
      <c r="O2" s="3"/>
      <c r="P2" s="5"/>
      <c r="Q2" s="3"/>
      <c r="R2" s="3"/>
      <c r="S2" s="3"/>
      <c r="T2" s="5"/>
      <c r="U2" s="3"/>
      <c r="V2" s="3"/>
      <c r="W2" s="3"/>
      <c r="X2" s="3"/>
      <c r="Y2" s="3"/>
      <c r="Z2" s="5"/>
      <c r="AA2" s="3"/>
      <c r="AB2" s="3"/>
    </row>
    <row r="3" spans="1:32" x14ac:dyDescent="0.3">
      <c r="A3" s="3"/>
      <c r="B3" s="6" t="s">
        <v>3</v>
      </c>
      <c r="C3" s="6" t="s">
        <v>3</v>
      </c>
      <c r="D3" s="6" t="s">
        <v>3</v>
      </c>
      <c r="E3" s="6" t="s">
        <v>3</v>
      </c>
      <c r="F3" s="7" t="s">
        <v>4</v>
      </c>
      <c r="G3" s="7" t="s">
        <v>4</v>
      </c>
      <c r="H3" s="8" t="s">
        <v>5</v>
      </c>
      <c r="I3" s="9" t="s">
        <v>6</v>
      </c>
      <c r="J3" s="9" t="s">
        <v>6</v>
      </c>
      <c r="K3" s="9" t="s">
        <v>6</v>
      </c>
      <c r="L3" s="10" t="s">
        <v>7</v>
      </c>
      <c r="M3" s="11" t="s">
        <v>8</v>
      </c>
      <c r="N3" s="11" t="s">
        <v>8</v>
      </c>
      <c r="O3" s="11" t="s">
        <v>8</v>
      </c>
      <c r="P3" s="12" t="s">
        <v>9</v>
      </c>
      <c r="Q3" s="13" t="s">
        <v>10</v>
      </c>
      <c r="R3" s="13" t="s">
        <v>10</v>
      </c>
      <c r="S3" s="13" t="s">
        <v>11</v>
      </c>
      <c r="T3" s="14" t="s">
        <v>12</v>
      </c>
      <c r="U3" s="15" t="s">
        <v>11</v>
      </c>
      <c r="V3" s="15" t="s">
        <v>11</v>
      </c>
      <c r="W3" s="15" t="s">
        <v>11</v>
      </c>
      <c r="X3" s="15" t="s">
        <v>11</v>
      </c>
      <c r="Y3" s="15" t="s">
        <v>11</v>
      </c>
      <c r="Z3" s="16" t="s">
        <v>13</v>
      </c>
      <c r="AA3" s="3" t="s">
        <v>14</v>
      </c>
      <c r="AB3" s="3" t="s">
        <v>14</v>
      </c>
    </row>
    <row r="4" spans="1:32" ht="40.200000000000003" x14ac:dyDescent="0.3">
      <c r="A4" s="3" t="s">
        <v>15</v>
      </c>
      <c r="B4" s="17" t="s">
        <v>16</v>
      </c>
      <c r="C4" s="17" t="s">
        <v>17</v>
      </c>
      <c r="D4" s="18" t="s">
        <v>18</v>
      </c>
      <c r="E4" s="17" t="s">
        <v>19</v>
      </c>
      <c r="F4" s="18" t="s">
        <v>20</v>
      </c>
      <c r="G4" s="17" t="s">
        <v>21</v>
      </c>
      <c r="H4" s="19" t="s">
        <v>5</v>
      </c>
      <c r="I4" s="17" t="s">
        <v>22</v>
      </c>
      <c r="J4" s="17" t="s">
        <v>23</v>
      </c>
      <c r="K4" s="18" t="s">
        <v>24</v>
      </c>
      <c r="L4" s="10" t="s">
        <v>7</v>
      </c>
      <c r="M4" s="17" t="s">
        <v>25</v>
      </c>
      <c r="N4" s="17" t="s">
        <v>26</v>
      </c>
      <c r="O4" s="17" t="s">
        <v>27</v>
      </c>
      <c r="P4" s="12" t="s">
        <v>9</v>
      </c>
      <c r="Q4" s="3" t="s">
        <v>28</v>
      </c>
      <c r="R4" s="3" t="s">
        <v>29</v>
      </c>
      <c r="S4" s="18" t="s">
        <v>30</v>
      </c>
      <c r="T4" s="20" t="s">
        <v>12</v>
      </c>
      <c r="U4" s="17" t="s">
        <v>31</v>
      </c>
      <c r="V4" s="3" t="s">
        <v>32</v>
      </c>
      <c r="W4" s="3" t="s">
        <v>33</v>
      </c>
      <c r="X4" s="3" t="s">
        <v>34</v>
      </c>
      <c r="Y4" s="17" t="s">
        <v>35</v>
      </c>
      <c r="Z4" s="21" t="s">
        <v>13</v>
      </c>
      <c r="AA4" s="3" t="s">
        <v>36</v>
      </c>
      <c r="AB4" s="3" t="s">
        <v>37</v>
      </c>
      <c r="AD4" s="3" t="s">
        <v>38</v>
      </c>
      <c r="AF4" s="3" t="s">
        <v>15</v>
      </c>
    </row>
    <row r="5" spans="1:32" x14ac:dyDescent="0.3">
      <c r="A5" s="3">
        <v>1973</v>
      </c>
      <c r="H5" s="22"/>
      <c r="L5" s="23"/>
      <c r="P5" s="23"/>
      <c r="Q5" s="3"/>
      <c r="R5" s="3"/>
      <c r="T5" s="23"/>
      <c r="V5" s="3"/>
      <c r="W5" s="3"/>
      <c r="X5" s="3"/>
      <c r="Y5" s="4">
        <v>14998</v>
      </c>
      <c r="Z5" s="24">
        <f>AVERAGE(U5:Y5)</f>
        <v>14998</v>
      </c>
      <c r="AA5" s="3"/>
      <c r="AB5" s="3"/>
      <c r="AD5" s="3">
        <f>SUM(B5:Y5)</f>
        <v>14998</v>
      </c>
      <c r="AF5" s="3">
        <v>1973</v>
      </c>
    </row>
    <row r="6" spans="1:32" x14ac:dyDescent="0.3">
      <c r="A6" s="3">
        <v>1974</v>
      </c>
      <c r="H6" s="22"/>
      <c r="L6" s="23"/>
      <c r="P6" s="23"/>
      <c r="Q6" s="3"/>
      <c r="R6" s="3"/>
      <c r="T6" s="23"/>
      <c r="V6" s="3"/>
      <c r="W6" s="3"/>
      <c r="X6" s="3"/>
      <c r="Y6" s="4">
        <v>13963</v>
      </c>
      <c r="Z6" s="24">
        <f t="shared" ref="Z6:Z48" si="0">AVERAGE(U6:Y6)</f>
        <v>13963</v>
      </c>
      <c r="AA6" s="3"/>
      <c r="AB6" s="3"/>
      <c r="AD6" s="3">
        <f t="shared" ref="AD6:AD48" si="1">SUM(B6:Y6)</f>
        <v>13963</v>
      </c>
      <c r="AF6" s="3">
        <v>1974</v>
      </c>
    </row>
    <row r="7" spans="1:32" x14ac:dyDescent="0.3">
      <c r="A7" s="3">
        <v>1975</v>
      </c>
      <c r="B7" s="4">
        <v>298</v>
      </c>
      <c r="G7" s="4">
        <v>887</v>
      </c>
      <c r="H7" s="25">
        <f t="shared" ref="H7:H48" si="2">AVERAGE(B7:G7)</f>
        <v>592.5</v>
      </c>
      <c r="L7" s="23"/>
      <c r="P7" s="23"/>
      <c r="T7" s="23"/>
      <c r="U7" s="4">
        <v>279</v>
      </c>
      <c r="W7" s="4">
        <v>109</v>
      </c>
      <c r="X7" s="4">
        <v>772</v>
      </c>
      <c r="Y7" s="4">
        <v>10337</v>
      </c>
      <c r="Z7" s="24">
        <f t="shared" si="0"/>
        <v>2874.25</v>
      </c>
      <c r="AD7" s="3">
        <f t="shared" si="1"/>
        <v>13274.5</v>
      </c>
      <c r="AF7" s="3">
        <v>1975</v>
      </c>
    </row>
    <row r="8" spans="1:32" x14ac:dyDescent="0.3">
      <c r="A8" s="3">
        <v>1976</v>
      </c>
      <c r="B8" s="4">
        <v>2138</v>
      </c>
      <c r="E8" s="4">
        <v>1357</v>
      </c>
      <c r="G8" s="4">
        <v>447</v>
      </c>
      <c r="H8" s="25">
        <f t="shared" si="2"/>
        <v>1314</v>
      </c>
      <c r="I8" s="4">
        <v>492</v>
      </c>
      <c r="J8" s="4">
        <v>279</v>
      </c>
      <c r="K8" s="4">
        <v>1142</v>
      </c>
      <c r="L8" s="26">
        <f>AVERAGE(I8:K8)</f>
        <v>637.66666666666663</v>
      </c>
      <c r="M8" s="4">
        <v>697</v>
      </c>
      <c r="N8" s="4">
        <v>47</v>
      </c>
      <c r="P8" s="27">
        <f>AVERAGE(M8:O8)</f>
        <v>372</v>
      </c>
      <c r="Q8" s="4">
        <v>126</v>
      </c>
      <c r="R8" s="4">
        <v>478</v>
      </c>
      <c r="T8" s="28">
        <f>AVERAGE(Q8:S8)</f>
        <v>302</v>
      </c>
      <c r="U8" s="4">
        <v>495</v>
      </c>
      <c r="W8" s="4">
        <v>77</v>
      </c>
      <c r="X8" s="4">
        <v>321</v>
      </c>
      <c r="Y8" s="4">
        <v>11844</v>
      </c>
      <c r="Z8" s="24">
        <f t="shared" si="0"/>
        <v>3184.25</v>
      </c>
      <c r="AA8" s="4">
        <v>10</v>
      </c>
      <c r="AB8" s="4">
        <v>157</v>
      </c>
      <c r="AD8" s="3">
        <f t="shared" si="1"/>
        <v>22565.666666666668</v>
      </c>
      <c r="AF8" s="3">
        <v>1976</v>
      </c>
    </row>
    <row r="9" spans="1:32" x14ac:dyDescent="0.3">
      <c r="A9" s="3">
        <v>1977</v>
      </c>
      <c r="B9" s="4">
        <v>20</v>
      </c>
      <c r="E9" s="4">
        <v>1413</v>
      </c>
      <c r="G9" s="4">
        <v>1348</v>
      </c>
      <c r="H9" s="25">
        <f t="shared" si="2"/>
        <v>927</v>
      </c>
      <c r="I9" s="4">
        <v>444</v>
      </c>
      <c r="J9" s="4">
        <v>232</v>
      </c>
      <c r="K9" s="4">
        <v>2525</v>
      </c>
      <c r="L9" s="26">
        <f t="shared" ref="L9:L48" si="3">AVERAGE(I9:K9)</f>
        <v>1067</v>
      </c>
      <c r="M9" s="4">
        <v>1488</v>
      </c>
      <c r="N9" s="4">
        <v>94</v>
      </c>
      <c r="P9" s="27">
        <f>AVERAGE(M9:O9)</f>
        <v>791</v>
      </c>
      <c r="Q9" s="4">
        <v>135</v>
      </c>
      <c r="R9" s="4">
        <v>227</v>
      </c>
      <c r="T9" s="28">
        <f>AVERAGE(Q9:S9)</f>
        <v>181</v>
      </c>
      <c r="W9" s="4">
        <v>32</v>
      </c>
      <c r="X9" s="4">
        <v>634</v>
      </c>
      <c r="Y9" s="4">
        <v>11097</v>
      </c>
      <c r="Z9" s="24">
        <f t="shared" si="0"/>
        <v>3921</v>
      </c>
      <c r="AA9" s="4">
        <v>18</v>
      </c>
      <c r="AB9" s="4">
        <v>29</v>
      </c>
      <c r="AD9" s="3">
        <f t="shared" si="1"/>
        <v>22655</v>
      </c>
      <c r="AF9" s="3">
        <v>1977</v>
      </c>
    </row>
    <row r="10" spans="1:32" x14ac:dyDescent="0.3">
      <c r="A10" s="3">
        <v>1978</v>
      </c>
      <c r="B10" s="4">
        <v>58</v>
      </c>
      <c r="E10" s="4">
        <v>1860</v>
      </c>
      <c r="H10" s="25">
        <f t="shared" si="2"/>
        <v>959</v>
      </c>
      <c r="J10" s="4">
        <v>14</v>
      </c>
      <c r="K10" s="4">
        <v>1984</v>
      </c>
      <c r="L10" s="26">
        <f t="shared" si="3"/>
        <v>999</v>
      </c>
      <c r="M10" s="4">
        <v>1305</v>
      </c>
      <c r="N10" s="4">
        <v>10</v>
      </c>
      <c r="P10" s="27">
        <f t="shared" ref="P10:P48" si="4">AVERAGE(M10:O10)</f>
        <v>657.5</v>
      </c>
      <c r="T10" s="28"/>
      <c r="U10" s="4">
        <v>254</v>
      </c>
      <c r="Y10" s="4">
        <v>10973</v>
      </c>
      <c r="Z10" s="24">
        <f t="shared" si="0"/>
        <v>5613.5</v>
      </c>
      <c r="AD10" s="3">
        <f t="shared" si="1"/>
        <v>19073.5</v>
      </c>
      <c r="AF10" s="3">
        <v>1978</v>
      </c>
    </row>
    <row r="11" spans="1:32" x14ac:dyDescent="0.3">
      <c r="A11" s="3">
        <v>1979</v>
      </c>
      <c r="B11" s="4">
        <v>137</v>
      </c>
      <c r="E11" s="4">
        <v>1941</v>
      </c>
      <c r="G11" s="4">
        <v>1255</v>
      </c>
      <c r="H11" s="25">
        <f t="shared" si="2"/>
        <v>1111</v>
      </c>
      <c r="K11" s="4">
        <v>1790</v>
      </c>
      <c r="L11" s="26">
        <f t="shared" si="3"/>
        <v>1790</v>
      </c>
      <c r="M11" s="4">
        <v>882</v>
      </c>
      <c r="P11" s="27">
        <f t="shared" si="4"/>
        <v>882</v>
      </c>
      <c r="T11" s="28"/>
      <c r="W11" s="4">
        <v>333</v>
      </c>
      <c r="Y11" s="4">
        <v>9957</v>
      </c>
      <c r="Z11" s="24">
        <f t="shared" si="0"/>
        <v>5145</v>
      </c>
      <c r="AD11" s="3">
        <f t="shared" si="1"/>
        <v>20078</v>
      </c>
      <c r="AF11" s="3">
        <v>1979</v>
      </c>
    </row>
    <row r="12" spans="1:32" x14ac:dyDescent="0.3">
      <c r="A12" s="3">
        <v>1980</v>
      </c>
      <c r="B12" s="4">
        <v>683</v>
      </c>
      <c r="E12" s="4">
        <v>1930</v>
      </c>
      <c r="G12" s="4">
        <v>2133</v>
      </c>
      <c r="H12" s="25">
        <f t="shared" si="2"/>
        <v>1582</v>
      </c>
      <c r="K12" s="4">
        <v>2309</v>
      </c>
      <c r="L12" s="26">
        <f t="shared" si="3"/>
        <v>2309</v>
      </c>
      <c r="M12" s="4">
        <v>3220</v>
      </c>
      <c r="N12" s="4">
        <v>335</v>
      </c>
      <c r="O12" s="4">
        <v>43</v>
      </c>
      <c r="P12" s="27">
        <f t="shared" si="4"/>
        <v>1199.3333333333333</v>
      </c>
      <c r="Q12" s="4">
        <v>78</v>
      </c>
      <c r="R12" s="4">
        <v>453</v>
      </c>
      <c r="T12" s="28">
        <f t="shared" ref="T12:T48" si="5">AVERAGE(Q12:S12)</f>
        <v>265.5</v>
      </c>
      <c r="U12" s="4">
        <v>477</v>
      </c>
      <c r="V12" s="4">
        <v>276</v>
      </c>
      <c r="W12" s="4">
        <v>1008</v>
      </c>
      <c r="Y12" s="4">
        <v>9329</v>
      </c>
      <c r="Z12" s="24">
        <f t="shared" si="0"/>
        <v>2772.5</v>
      </c>
      <c r="AD12" s="3">
        <f t="shared" si="1"/>
        <v>27629.833333333336</v>
      </c>
      <c r="AF12" s="3">
        <v>1980</v>
      </c>
    </row>
    <row r="13" spans="1:32" x14ac:dyDescent="0.3">
      <c r="A13" s="3">
        <v>1981</v>
      </c>
      <c r="B13" s="4">
        <v>772</v>
      </c>
      <c r="E13" s="4">
        <v>1777</v>
      </c>
      <c r="G13" s="4">
        <v>891</v>
      </c>
      <c r="H13" s="25">
        <f t="shared" si="2"/>
        <v>1146.6666666666667</v>
      </c>
      <c r="K13" s="4">
        <v>1753</v>
      </c>
      <c r="L13" s="26">
        <f t="shared" si="3"/>
        <v>1753</v>
      </c>
      <c r="M13" s="4">
        <v>3070</v>
      </c>
      <c r="P13" s="27">
        <f t="shared" si="4"/>
        <v>3070</v>
      </c>
      <c r="T13" s="28"/>
      <c r="U13" s="4">
        <v>324</v>
      </c>
      <c r="V13" s="4">
        <v>456</v>
      </c>
      <c r="X13" s="4">
        <v>1008</v>
      </c>
      <c r="Y13" s="4">
        <v>6219</v>
      </c>
      <c r="Z13" s="24">
        <f t="shared" si="0"/>
        <v>2001.75</v>
      </c>
      <c r="AD13" s="3">
        <f t="shared" si="1"/>
        <v>22239.666666666668</v>
      </c>
      <c r="AF13" s="3">
        <v>1981</v>
      </c>
    </row>
    <row r="14" spans="1:32" x14ac:dyDescent="0.3">
      <c r="A14" s="3">
        <v>1982</v>
      </c>
      <c r="E14" s="4">
        <v>1778</v>
      </c>
      <c r="G14" s="4">
        <v>1214</v>
      </c>
      <c r="H14" s="25">
        <f t="shared" si="2"/>
        <v>1496</v>
      </c>
      <c r="I14" s="4">
        <v>177</v>
      </c>
      <c r="K14" s="4">
        <v>1463</v>
      </c>
      <c r="L14" s="26">
        <f t="shared" si="3"/>
        <v>820</v>
      </c>
      <c r="M14" s="4">
        <v>2356</v>
      </c>
      <c r="P14" s="27">
        <f t="shared" si="4"/>
        <v>2356</v>
      </c>
      <c r="Q14" s="4">
        <v>78</v>
      </c>
      <c r="S14" s="4">
        <v>1391</v>
      </c>
      <c r="T14" s="28">
        <f t="shared" si="5"/>
        <v>734.5</v>
      </c>
      <c r="V14" s="4">
        <v>182</v>
      </c>
      <c r="W14" s="4">
        <v>310</v>
      </c>
      <c r="X14" s="4">
        <v>1389</v>
      </c>
      <c r="Y14" s="4">
        <v>5342</v>
      </c>
      <c r="Z14" s="24">
        <f t="shared" si="0"/>
        <v>1805.75</v>
      </c>
      <c r="AD14" s="3">
        <f t="shared" si="1"/>
        <v>21086.5</v>
      </c>
      <c r="AF14" s="3">
        <v>1982</v>
      </c>
    </row>
    <row r="15" spans="1:32" x14ac:dyDescent="0.3">
      <c r="A15" s="3">
        <v>1983</v>
      </c>
      <c r="E15" s="4">
        <v>909</v>
      </c>
      <c r="G15" s="4">
        <v>1651</v>
      </c>
      <c r="H15" s="25">
        <f t="shared" si="2"/>
        <v>1280</v>
      </c>
      <c r="K15" s="4">
        <v>2407</v>
      </c>
      <c r="L15" s="26">
        <f t="shared" si="3"/>
        <v>2407</v>
      </c>
      <c r="M15" s="4">
        <v>2578</v>
      </c>
      <c r="O15" s="4">
        <v>197</v>
      </c>
      <c r="P15" s="27">
        <f t="shared" si="4"/>
        <v>1387.5</v>
      </c>
      <c r="S15" s="4">
        <v>1398</v>
      </c>
      <c r="T15" s="28">
        <f t="shared" si="5"/>
        <v>1398</v>
      </c>
      <c r="V15" s="4">
        <v>640</v>
      </c>
      <c r="W15" s="4">
        <v>159</v>
      </c>
      <c r="X15" s="4">
        <v>874</v>
      </c>
      <c r="Y15" s="4">
        <v>8063</v>
      </c>
      <c r="Z15" s="24">
        <f t="shared" si="0"/>
        <v>2434</v>
      </c>
      <c r="AD15" s="29">
        <f t="shared" si="1"/>
        <v>25348.5</v>
      </c>
      <c r="AF15" s="3">
        <v>1983</v>
      </c>
    </row>
    <row r="16" spans="1:32" x14ac:dyDescent="0.3">
      <c r="A16" s="3">
        <v>1984</v>
      </c>
      <c r="E16" s="4">
        <v>1386</v>
      </c>
      <c r="G16" s="4">
        <v>1293</v>
      </c>
      <c r="H16" s="25">
        <f t="shared" si="2"/>
        <v>1339.5</v>
      </c>
      <c r="K16" s="4">
        <v>2685</v>
      </c>
      <c r="L16" s="26">
        <f t="shared" si="3"/>
        <v>2685</v>
      </c>
      <c r="M16" s="4">
        <v>3144</v>
      </c>
      <c r="N16" s="4">
        <v>31</v>
      </c>
      <c r="P16" s="27">
        <f t="shared" si="4"/>
        <v>1587.5</v>
      </c>
      <c r="S16" s="4">
        <v>1555</v>
      </c>
      <c r="T16" s="28">
        <f t="shared" si="5"/>
        <v>1555</v>
      </c>
      <c r="V16" s="4">
        <v>742</v>
      </c>
      <c r="W16" s="4">
        <v>160</v>
      </c>
      <c r="X16" s="4">
        <v>772</v>
      </c>
      <c r="Y16" s="4">
        <v>5901</v>
      </c>
      <c r="Z16" s="24">
        <f t="shared" si="0"/>
        <v>1893.75</v>
      </c>
      <c r="AD16" s="29">
        <f t="shared" si="1"/>
        <v>24836</v>
      </c>
      <c r="AF16" s="3">
        <v>1984</v>
      </c>
    </row>
    <row r="17" spans="1:32" x14ac:dyDescent="0.3">
      <c r="A17" s="3">
        <v>1985</v>
      </c>
      <c r="E17" s="4">
        <v>667</v>
      </c>
      <c r="G17" s="4">
        <v>1415</v>
      </c>
      <c r="H17" s="25">
        <f t="shared" si="2"/>
        <v>1041</v>
      </c>
      <c r="K17" s="4">
        <v>2387</v>
      </c>
      <c r="L17" s="26">
        <f t="shared" si="3"/>
        <v>2387</v>
      </c>
      <c r="M17" s="4">
        <v>1447</v>
      </c>
      <c r="N17" s="4">
        <v>18</v>
      </c>
      <c r="P17" s="27">
        <f t="shared" si="4"/>
        <v>732.5</v>
      </c>
      <c r="Q17" s="4">
        <v>914</v>
      </c>
      <c r="S17" s="4">
        <v>1321</v>
      </c>
      <c r="T17" s="28">
        <f t="shared" si="5"/>
        <v>1117.5</v>
      </c>
      <c r="V17" s="4">
        <v>761</v>
      </c>
      <c r="W17" s="4">
        <v>78</v>
      </c>
      <c r="X17" s="4">
        <v>2325</v>
      </c>
      <c r="Y17" s="4">
        <v>5760</v>
      </c>
      <c r="Z17" s="24">
        <f t="shared" si="0"/>
        <v>2231</v>
      </c>
      <c r="AD17" s="29">
        <f t="shared" si="1"/>
        <v>22371</v>
      </c>
      <c r="AF17" s="3">
        <v>1985</v>
      </c>
    </row>
    <row r="18" spans="1:32" x14ac:dyDescent="0.3">
      <c r="A18" s="3">
        <v>1986</v>
      </c>
      <c r="E18" s="4">
        <v>1181</v>
      </c>
      <c r="G18" s="4">
        <v>1926</v>
      </c>
      <c r="H18" s="25">
        <f t="shared" si="2"/>
        <v>1553.5</v>
      </c>
      <c r="K18" s="4">
        <v>2050</v>
      </c>
      <c r="L18" s="26">
        <f t="shared" si="3"/>
        <v>2050</v>
      </c>
      <c r="M18" s="4">
        <v>1566</v>
      </c>
      <c r="O18" s="4">
        <v>234</v>
      </c>
      <c r="P18" s="27">
        <f t="shared" si="4"/>
        <v>900</v>
      </c>
      <c r="S18" s="4">
        <v>934</v>
      </c>
      <c r="T18" s="28">
        <f t="shared" si="5"/>
        <v>934</v>
      </c>
      <c r="V18" s="4">
        <v>731</v>
      </c>
      <c r="W18" s="4">
        <v>79</v>
      </c>
      <c r="X18" s="4">
        <v>1464</v>
      </c>
      <c r="Y18" s="4">
        <v>5671</v>
      </c>
      <c r="Z18" s="24">
        <f t="shared" si="0"/>
        <v>1986.25</v>
      </c>
      <c r="AD18" s="29">
        <f t="shared" si="1"/>
        <v>21273.5</v>
      </c>
      <c r="AF18" s="3">
        <v>1986</v>
      </c>
    </row>
    <row r="19" spans="1:32" x14ac:dyDescent="0.3">
      <c r="A19" s="3">
        <v>1987</v>
      </c>
      <c r="E19" s="4">
        <v>924</v>
      </c>
      <c r="G19" s="4">
        <v>2538</v>
      </c>
      <c r="H19" s="25">
        <f t="shared" si="2"/>
        <v>1731</v>
      </c>
      <c r="J19" s="4">
        <v>68</v>
      </c>
      <c r="K19" s="4">
        <v>2046</v>
      </c>
      <c r="L19" s="26">
        <f t="shared" si="3"/>
        <v>1057</v>
      </c>
      <c r="M19" s="4">
        <v>1593</v>
      </c>
      <c r="P19" s="27">
        <f t="shared" si="4"/>
        <v>1593</v>
      </c>
      <c r="R19" s="4">
        <v>1552</v>
      </c>
      <c r="S19" s="4">
        <v>1216</v>
      </c>
      <c r="T19" s="28">
        <f t="shared" si="5"/>
        <v>1384</v>
      </c>
      <c r="V19" s="4">
        <v>887</v>
      </c>
      <c r="Y19" s="4">
        <v>3108</v>
      </c>
      <c r="Z19" s="24">
        <f t="shared" si="0"/>
        <v>1997.5</v>
      </c>
      <c r="AB19" s="4">
        <v>400</v>
      </c>
      <c r="AD19" s="29">
        <f t="shared" si="1"/>
        <v>19697</v>
      </c>
      <c r="AF19" s="3">
        <v>1987</v>
      </c>
    </row>
    <row r="20" spans="1:32" x14ac:dyDescent="0.3">
      <c r="A20" s="3">
        <v>1988</v>
      </c>
      <c r="E20" s="4">
        <v>750</v>
      </c>
      <c r="G20" s="4">
        <v>1705</v>
      </c>
      <c r="H20" s="25">
        <f t="shared" si="2"/>
        <v>1227.5</v>
      </c>
      <c r="K20" s="4">
        <v>1390</v>
      </c>
      <c r="L20" s="26">
        <f t="shared" si="3"/>
        <v>1390</v>
      </c>
      <c r="M20" s="4">
        <v>853</v>
      </c>
      <c r="P20" s="27">
        <f t="shared" si="4"/>
        <v>853</v>
      </c>
      <c r="R20" s="4">
        <v>1340</v>
      </c>
      <c r="S20" s="4">
        <v>570</v>
      </c>
      <c r="T20" s="28">
        <f t="shared" si="5"/>
        <v>955</v>
      </c>
      <c r="X20" s="4">
        <v>1965</v>
      </c>
      <c r="Y20" s="4">
        <v>4428</v>
      </c>
      <c r="Z20" s="24">
        <f t="shared" si="0"/>
        <v>3196.5</v>
      </c>
      <c r="AD20" s="29">
        <f t="shared" si="1"/>
        <v>17426.5</v>
      </c>
      <c r="AF20" s="3">
        <v>1988</v>
      </c>
    </row>
    <row r="21" spans="1:32" x14ac:dyDescent="0.3">
      <c r="A21" s="3">
        <v>1989</v>
      </c>
      <c r="E21" s="4">
        <v>898</v>
      </c>
      <c r="G21" s="4">
        <v>1739</v>
      </c>
      <c r="H21" s="25">
        <f t="shared" si="2"/>
        <v>1318.5</v>
      </c>
      <c r="K21" s="4">
        <v>2395</v>
      </c>
      <c r="L21" s="26">
        <f t="shared" si="3"/>
        <v>2395</v>
      </c>
      <c r="M21" s="4">
        <v>1225</v>
      </c>
      <c r="P21" s="27">
        <f t="shared" si="4"/>
        <v>1225</v>
      </c>
      <c r="Q21" s="4">
        <v>693</v>
      </c>
      <c r="S21" s="4">
        <v>345</v>
      </c>
      <c r="T21" s="28">
        <f t="shared" si="5"/>
        <v>519</v>
      </c>
      <c r="W21" s="4">
        <v>58</v>
      </c>
      <c r="X21" s="4">
        <v>1701</v>
      </c>
      <c r="Y21" s="4">
        <v>4003</v>
      </c>
      <c r="Z21" s="24">
        <f t="shared" si="0"/>
        <v>1920.6666666666667</v>
      </c>
      <c r="AA21" s="4">
        <f>387+24+130</f>
        <v>541</v>
      </c>
      <c r="AD21" s="29">
        <f t="shared" si="1"/>
        <v>18514.5</v>
      </c>
      <c r="AF21" s="3">
        <v>1989</v>
      </c>
    </row>
    <row r="22" spans="1:32" x14ac:dyDescent="0.3">
      <c r="A22" s="3">
        <v>1990</v>
      </c>
      <c r="B22" s="4">
        <v>566</v>
      </c>
      <c r="E22" s="4">
        <v>681</v>
      </c>
      <c r="G22" s="4">
        <v>1795</v>
      </c>
      <c r="H22" s="25">
        <f t="shared" si="2"/>
        <v>1014</v>
      </c>
      <c r="K22" s="4">
        <v>2969</v>
      </c>
      <c r="L22" s="26">
        <f t="shared" si="3"/>
        <v>2969</v>
      </c>
      <c r="M22" s="4">
        <v>855</v>
      </c>
      <c r="P22" s="27">
        <f t="shared" si="4"/>
        <v>855</v>
      </c>
      <c r="Q22" s="4">
        <v>380</v>
      </c>
      <c r="S22" s="4">
        <v>291</v>
      </c>
      <c r="T22" s="28">
        <f t="shared" si="5"/>
        <v>335.5</v>
      </c>
      <c r="U22" s="4">
        <v>364</v>
      </c>
      <c r="X22" s="4">
        <v>1930</v>
      </c>
      <c r="Y22" s="4">
        <v>4998</v>
      </c>
      <c r="Z22" s="24">
        <f t="shared" si="0"/>
        <v>2430.6666666666665</v>
      </c>
      <c r="AA22" s="4">
        <v>391</v>
      </c>
      <c r="AB22" s="4">
        <v>218</v>
      </c>
      <c r="AD22" s="29">
        <f t="shared" si="1"/>
        <v>20002.5</v>
      </c>
      <c r="AF22" s="3">
        <v>1990</v>
      </c>
    </row>
    <row r="23" spans="1:32" x14ac:dyDescent="0.3">
      <c r="A23" s="3">
        <v>1991</v>
      </c>
      <c r="B23" s="4">
        <v>943</v>
      </c>
      <c r="E23" s="4">
        <v>580</v>
      </c>
      <c r="G23" s="4">
        <v>722</v>
      </c>
      <c r="H23" s="25">
        <f t="shared" si="2"/>
        <v>748.33333333333337</v>
      </c>
      <c r="I23" s="4">
        <v>357</v>
      </c>
      <c r="J23" s="4">
        <v>204</v>
      </c>
      <c r="K23" s="4">
        <v>2259</v>
      </c>
      <c r="L23" s="26">
        <f t="shared" si="3"/>
        <v>940</v>
      </c>
      <c r="M23" s="4">
        <v>925</v>
      </c>
      <c r="P23" s="27">
        <f t="shared" si="4"/>
        <v>925</v>
      </c>
      <c r="S23" s="4">
        <v>245</v>
      </c>
      <c r="T23" s="28">
        <f t="shared" si="5"/>
        <v>245</v>
      </c>
      <c r="U23" s="4">
        <v>613</v>
      </c>
      <c r="V23" s="4">
        <v>1079</v>
      </c>
      <c r="X23" s="4">
        <v>2061</v>
      </c>
      <c r="Y23" s="4">
        <v>4624</v>
      </c>
      <c r="Z23" s="24">
        <f t="shared" si="0"/>
        <v>2094.25</v>
      </c>
      <c r="AA23" s="4">
        <v>60</v>
      </c>
      <c r="AB23" s="4">
        <v>298</v>
      </c>
      <c r="AD23" s="29">
        <f t="shared" si="1"/>
        <v>17470.333333333336</v>
      </c>
      <c r="AF23" s="3">
        <v>1991</v>
      </c>
    </row>
    <row r="24" spans="1:32" x14ac:dyDescent="0.3">
      <c r="A24" s="3">
        <v>1992</v>
      </c>
      <c r="B24" s="4">
        <v>771</v>
      </c>
      <c r="E24" s="4">
        <v>518</v>
      </c>
      <c r="G24" s="4">
        <v>314</v>
      </c>
      <c r="H24" s="25">
        <f t="shared" si="2"/>
        <v>534.33333333333337</v>
      </c>
      <c r="I24" s="4">
        <v>144</v>
      </c>
      <c r="J24" s="4">
        <v>97</v>
      </c>
      <c r="K24" s="4">
        <v>2270</v>
      </c>
      <c r="L24" s="26">
        <f t="shared" si="3"/>
        <v>837</v>
      </c>
      <c r="M24" s="4">
        <v>727</v>
      </c>
      <c r="P24" s="27">
        <f t="shared" si="4"/>
        <v>727</v>
      </c>
      <c r="S24" s="4">
        <v>545</v>
      </c>
      <c r="T24" s="28">
        <f t="shared" si="5"/>
        <v>545</v>
      </c>
      <c r="V24" s="4">
        <v>1399</v>
      </c>
      <c r="W24" s="4">
        <v>262</v>
      </c>
      <c r="X24" s="4">
        <v>1501</v>
      </c>
      <c r="Y24" s="4">
        <v>4009</v>
      </c>
      <c r="Z24" s="24">
        <f t="shared" si="0"/>
        <v>1792.75</v>
      </c>
      <c r="AA24" s="4">
        <v>17</v>
      </c>
      <c r="AD24" s="29">
        <f t="shared" si="1"/>
        <v>15200.333333333334</v>
      </c>
      <c r="AF24" s="3">
        <v>1992</v>
      </c>
    </row>
    <row r="25" spans="1:32" x14ac:dyDescent="0.3">
      <c r="A25" s="3">
        <v>1993</v>
      </c>
      <c r="B25" s="4">
        <v>596</v>
      </c>
      <c r="E25" s="4">
        <v>1075</v>
      </c>
      <c r="G25" s="4">
        <v>304</v>
      </c>
      <c r="H25" s="25">
        <f t="shared" si="2"/>
        <v>658.33333333333337</v>
      </c>
      <c r="K25" s="4">
        <v>1521</v>
      </c>
      <c r="L25" s="26">
        <f t="shared" si="3"/>
        <v>1521</v>
      </c>
      <c r="M25" s="4">
        <v>737</v>
      </c>
      <c r="N25" s="4">
        <v>11</v>
      </c>
      <c r="P25" s="27">
        <f t="shared" si="4"/>
        <v>374</v>
      </c>
      <c r="S25" s="4">
        <v>1693</v>
      </c>
      <c r="T25" s="28">
        <f t="shared" si="5"/>
        <v>1693</v>
      </c>
      <c r="U25" s="4">
        <v>538</v>
      </c>
      <c r="V25" s="4">
        <v>1417</v>
      </c>
      <c r="W25" s="4">
        <v>198</v>
      </c>
      <c r="X25" s="4">
        <v>1902</v>
      </c>
      <c r="Y25" s="4">
        <v>4894</v>
      </c>
      <c r="Z25" s="24">
        <f t="shared" si="0"/>
        <v>1789.8</v>
      </c>
      <c r="AA25" s="4">
        <v>472</v>
      </c>
      <c r="AD25" s="29">
        <f t="shared" si="1"/>
        <v>19132.333333333336</v>
      </c>
      <c r="AF25" s="3">
        <v>1993</v>
      </c>
    </row>
    <row r="26" spans="1:32" x14ac:dyDescent="0.3">
      <c r="A26" s="3">
        <v>1994</v>
      </c>
      <c r="B26" s="4">
        <v>225</v>
      </c>
      <c r="E26" s="4">
        <v>1412</v>
      </c>
      <c r="G26" s="4">
        <v>424</v>
      </c>
      <c r="H26" s="25">
        <f t="shared" si="2"/>
        <v>687</v>
      </c>
      <c r="K26" s="4">
        <v>2857</v>
      </c>
      <c r="L26" s="26">
        <f t="shared" si="3"/>
        <v>2857</v>
      </c>
      <c r="M26" s="4">
        <v>375</v>
      </c>
      <c r="N26" s="4">
        <v>0</v>
      </c>
      <c r="P26" s="27">
        <f t="shared" si="4"/>
        <v>187.5</v>
      </c>
      <c r="S26" s="4">
        <v>365</v>
      </c>
      <c r="T26" s="28">
        <f t="shared" si="5"/>
        <v>365</v>
      </c>
      <c r="U26" s="4">
        <v>292</v>
      </c>
      <c r="V26" s="4">
        <v>1207</v>
      </c>
      <c r="W26" s="4">
        <v>459</v>
      </c>
      <c r="X26" s="4">
        <v>1389</v>
      </c>
      <c r="Y26" s="4">
        <v>6324</v>
      </c>
      <c r="Z26" s="24">
        <f t="shared" si="0"/>
        <v>1934.2</v>
      </c>
      <c r="AD26" s="29">
        <f t="shared" si="1"/>
        <v>19425.5</v>
      </c>
      <c r="AF26" s="3">
        <v>1994</v>
      </c>
    </row>
    <row r="27" spans="1:32" x14ac:dyDescent="0.3">
      <c r="A27" s="3">
        <v>1995</v>
      </c>
      <c r="B27" s="4">
        <v>157</v>
      </c>
      <c r="E27" s="4">
        <v>2001</v>
      </c>
      <c r="G27" s="4">
        <v>863</v>
      </c>
      <c r="H27" s="25">
        <f t="shared" si="2"/>
        <v>1007</v>
      </c>
      <c r="J27" s="4">
        <v>817</v>
      </c>
      <c r="K27" s="4">
        <v>3158</v>
      </c>
      <c r="L27" s="26">
        <f t="shared" si="3"/>
        <v>1987.5</v>
      </c>
      <c r="M27" s="4">
        <v>261</v>
      </c>
      <c r="O27" s="4">
        <v>287</v>
      </c>
      <c r="P27" s="27">
        <f t="shared" si="4"/>
        <v>274</v>
      </c>
      <c r="R27" s="4">
        <v>891</v>
      </c>
      <c r="S27" s="4">
        <v>363</v>
      </c>
      <c r="T27" s="28">
        <f t="shared" si="5"/>
        <v>627</v>
      </c>
      <c r="V27" s="4">
        <v>1173</v>
      </c>
      <c r="W27" s="4">
        <v>194</v>
      </c>
      <c r="X27" s="4">
        <v>1245</v>
      </c>
      <c r="Y27" s="4">
        <v>4105</v>
      </c>
      <c r="Z27" s="24">
        <f t="shared" si="0"/>
        <v>1679.25</v>
      </c>
      <c r="AD27" s="29">
        <f t="shared" si="1"/>
        <v>19410.5</v>
      </c>
      <c r="AF27" s="3">
        <v>1995</v>
      </c>
    </row>
    <row r="28" spans="1:32" x14ac:dyDescent="0.3">
      <c r="A28" s="3">
        <v>1996</v>
      </c>
      <c r="B28" s="4">
        <v>374</v>
      </c>
      <c r="E28" s="4">
        <v>805</v>
      </c>
      <c r="G28" s="4">
        <v>806</v>
      </c>
      <c r="H28" s="25">
        <f t="shared" si="2"/>
        <v>661.66666666666663</v>
      </c>
      <c r="I28" s="4">
        <v>239</v>
      </c>
      <c r="J28" s="4">
        <v>328</v>
      </c>
      <c r="K28" s="4">
        <v>2058</v>
      </c>
      <c r="L28" s="26">
        <f t="shared" si="3"/>
        <v>875</v>
      </c>
      <c r="M28" s="4">
        <v>747</v>
      </c>
      <c r="N28" s="4">
        <v>0</v>
      </c>
      <c r="O28" s="4">
        <v>180</v>
      </c>
      <c r="P28" s="27">
        <f t="shared" si="4"/>
        <v>309</v>
      </c>
      <c r="Q28" s="4">
        <v>336</v>
      </c>
      <c r="R28" s="4">
        <v>736</v>
      </c>
      <c r="S28" s="4">
        <v>110</v>
      </c>
      <c r="T28" s="28">
        <f t="shared" si="5"/>
        <v>394</v>
      </c>
      <c r="U28" s="4">
        <v>380</v>
      </c>
      <c r="V28" s="4">
        <v>590</v>
      </c>
      <c r="W28" s="4">
        <v>636</v>
      </c>
      <c r="X28" s="4">
        <v>1219</v>
      </c>
      <c r="Y28" s="4">
        <v>3095</v>
      </c>
      <c r="Z28" s="24">
        <f t="shared" si="0"/>
        <v>1184</v>
      </c>
      <c r="AA28" s="4">
        <v>277</v>
      </c>
      <c r="AB28" s="4">
        <v>53</v>
      </c>
      <c r="AD28" s="29">
        <f t="shared" si="1"/>
        <v>14878.666666666666</v>
      </c>
      <c r="AF28" s="3">
        <v>1996</v>
      </c>
    </row>
    <row r="29" spans="1:32" x14ac:dyDescent="0.3">
      <c r="A29" s="3">
        <v>1997</v>
      </c>
      <c r="B29" s="4">
        <v>149</v>
      </c>
      <c r="E29" s="4">
        <v>1402</v>
      </c>
      <c r="G29" s="4">
        <v>360</v>
      </c>
      <c r="H29" s="25">
        <f t="shared" si="2"/>
        <v>637</v>
      </c>
      <c r="I29" s="4">
        <v>226</v>
      </c>
      <c r="J29" s="4">
        <v>465</v>
      </c>
      <c r="K29" s="4">
        <v>1419</v>
      </c>
      <c r="L29" s="26">
        <f t="shared" si="3"/>
        <v>703.33333333333337</v>
      </c>
      <c r="M29" s="4">
        <v>199</v>
      </c>
      <c r="N29" s="4">
        <v>0</v>
      </c>
      <c r="O29" s="4">
        <v>158</v>
      </c>
      <c r="P29" s="27">
        <f t="shared" si="4"/>
        <v>119</v>
      </c>
      <c r="Q29" s="4">
        <v>530</v>
      </c>
      <c r="R29" s="4">
        <v>893</v>
      </c>
      <c r="S29" s="4">
        <v>828</v>
      </c>
      <c r="T29" s="28">
        <f t="shared" si="5"/>
        <v>750.33333333333337</v>
      </c>
      <c r="U29" s="4">
        <v>307</v>
      </c>
      <c r="V29" s="4">
        <v>929</v>
      </c>
      <c r="W29" s="4">
        <v>509</v>
      </c>
      <c r="X29" s="4">
        <v>621</v>
      </c>
      <c r="Y29" s="4">
        <v>1574</v>
      </c>
      <c r="Z29" s="24">
        <f t="shared" si="0"/>
        <v>788</v>
      </c>
      <c r="AA29" s="4">
        <v>30</v>
      </c>
      <c r="AB29" s="4">
        <v>79</v>
      </c>
      <c r="AD29" s="29">
        <f t="shared" si="1"/>
        <v>12778.666666666666</v>
      </c>
      <c r="AF29" s="3">
        <v>1997</v>
      </c>
    </row>
    <row r="30" spans="1:32" x14ac:dyDescent="0.3">
      <c r="A30" s="3">
        <v>1998</v>
      </c>
      <c r="B30" s="4">
        <v>68</v>
      </c>
      <c r="E30" s="4">
        <v>947</v>
      </c>
      <c r="G30" s="4">
        <v>489</v>
      </c>
      <c r="H30" s="25">
        <f t="shared" si="2"/>
        <v>501.33333333333331</v>
      </c>
      <c r="I30" s="4">
        <v>101</v>
      </c>
      <c r="J30" s="4">
        <v>1152</v>
      </c>
      <c r="K30" s="4">
        <v>971</v>
      </c>
      <c r="L30" s="26">
        <f t="shared" si="3"/>
        <v>741.33333333333337</v>
      </c>
      <c r="M30" s="4">
        <v>0</v>
      </c>
      <c r="N30" s="4">
        <v>0</v>
      </c>
      <c r="O30" s="4">
        <v>112</v>
      </c>
      <c r="P30" s="27">
        <f t="shared" si="4"/>
        <v>37.333333333333336</v>
      </c>
      <c r="Q30" s="4">
        <v>464</v>
      </c>
      <c r="R30" s="4">
        <v>209</v>
      </c>
      <c r="S30" s="4">
        <v>2084</v>
      </c>
      <c r="T30" s="28">
        <f t="shared" si="5"/>
        <v>919</v>
      </c>
      <c r="U30" s="4">
        <v>311</v>
      </c>
      <c r="V30" s="4">
        <v>844</v>
      </c>
      <c r="W30" s="4">
        <v>643</v>
      </c>
      <c r="X30" s="4">
        <v>919</v>
      </c>
      <c r="Y30" s="4">
        <v>1322</v>
      </c>
      <c r="Z30" s="24">
        <f t="shared" si="0"/>
        <v>807.8</v>
      </c>
      <c r="AB30" s="4">
        <v>107</v>
      </c>
      <c r="AD30" s="29">
        <f t="shared" si="1"/>
        <v>12835</v>
      </c>
      <c r="AF30" s="3">
        <v>1998</v>
      </c>
    </row>
    <row r="31" spans="1:32" x14ac:dyDescent="0.3">
      <c r="A31" s="30">
        <v>1999</v>
      </c>
      <c r="B31" s="4">
        <v>474</v>
      </c>
      <c r="E31" s="4">
        <v>1257</v>
      </c>
      <c r="G31" s="4">
        <v>2006</v>
      </c>
      <c r="H31" s="25">
        <f t="shared" si="2"/>
        <v>1245.6666666666667</v>
      </c>
      <c r="I31" s="4">
        <v>516</v>
      </c>
      <c r="J31" s="4">
        <v>2464</v>
      </c>
      <c r="K31" s="4">
        <v>1664</v>
      </c>
      <c r="L31" s="26">
        <f t="shared" si="3"/>
        <v>1548</v>
      </c>
      <c r="M31" s="4">
        <v>307</v>
      </c>
      <c r="N31" s="4">
        <v>0</v>
      </c>
      <c r="O31" s="4">
        <v>352</v>
      </c>
      <c r="P31" s="27">
        <f t="shared" si="4"/>
        <v>219.66666666666666</v>
      </c>
      <c r="Q31" s="4">
        <v>175</v>
      </c>
      <c r="R31" s="4">
        <v>905</v>
      </c>
      <c r="S31" s="4">
        <v>545</v>
      </c>
      <c r="T31" s="28">
        <f t="shared" si="5"/>
        <v>541.66666666666663</v>
      </c>
      <c r="U31" s="4">
        <v>802</v>
      </c>
      <c r="V31" s="4">
        <v>1005</v>
      </c>
      <c r="W31" s="4">
        <v>555</v>
      </c>
      <c r="X31" s="4">
        <v>868</v>
      </c>
      <c r="Y31" s="4">
        <v>1266</v>
      </c>
      <c r="Z31" s="24">
        <f t="shared" si="0"/>
        <v>899.2</v>
      </c>
      <c r="AA31" s="4">
        <v>197</v>
      </c>
      <c r="AD31" s="29">
        <f t="shared" si="1"/>
        <v>18716</v>
      </c>
      <c r="AF31" s="30">
        <v>1999</v>
      </c>
    </row>
    <row r="32" spans="1:32" x14ac:dyDescent="0.3">
      <c r="A32" s="30">
        <v>2000</v>
      </c>
      <c r="B32" s="4">
        <v>371</v>
      </c>
      <c r="D32" s="4">
        <v>142</v>
      </c>
      <c r="E32" s="4">
        <v>743</v>
      </c>
      <c r="G32" s="4">
        <v>1756</v>
      </c>
      <c r="H32" s="25">
        <f t="shared" si="2"/>
        <v>753</v>
      </c>
      <c r="I32" s="4">
        <v>140</v>
      </c>
      <c r="J32" s="4">
        <v>2426</v>
      </c>
      <c r="K32" s="4">
        <v>2459</v>
      </c>
      <c r="L32" s="26">
        <f t="shared" si="3"/>
        <v>1675</v>
      </c>
      <c r="M32" s="4">
        <v>159</v>
      </c>
      <c r="N32" s="4">
        <v>0</v>
      </c>
      <c r="O32" s="4">
        <v>138</v>
      </c>
      <c r="P32" s="27">
        <f t="shared" si="4"/>
        <v>99</v>
      </c>
      <c r="Q32" s="4">
        <v>281</v>
      </c>
      <c r="R32" s="4">
        <v>646</v>
      </c>
      <c r="S32" s="4">
        <v>785</v>
      </c>
      <c r="T32" s="28">
        <f t="shared" si="5"/>
        <v>570.66666666666663</v>
      </c>
      <c r="U32" s="4">
        <v>107</v>
      </c>
      <c r="V32" s="4">
        <v>737</v>
      </c>
      <c r="W32" s="4">
        <v>196</v>
      </c>
      <c r="X32" s="4">
        <v>926</v>
      </c>
      <c r="Y32" s="4">
        <v>808</v>
      </c>
      <c r="Z32" s="24">
        <f t="shared" si="0"/>
        <v>554.79999999999995</v>
      </c>
      <c r="AA32" s="4">
        <v>128</v>
      </c>
      <c r="AB32" s="4">
        <v>90</v>
      </c>
      <c r="AD32" s="29">
        <f t="shared" si="1"/>
        <v>15917.666666666666</v>
      </c>
      <c r="AF32" s="30">
        <v>2000</v>
      </c>
    </row>
    <row r="33" spans="1:32" x14ac:dyDescent="0.3">
      <c r="A33" s="30">
        <v>2001</v>
      </c>
      <c r="B33" s="31">
        <v>1597</v>
      </c>
      <c r="C33" s="31"/>
      <c r="D33" s="31">
        <v>133</v>
      </c>
      <c r="E33" s="31">
        <v>1320</v>
      </c>
      <c r="F33" s="31"/>
      <c r="G33" s="31">
        <v>2007</v>
      </c>
      <c r="H33" s="25">
        <f t="shared" si="2"/>
        <v>1264.25</v>
      </c>
      <c r="I33" s="31">
        <v>187</v>
      </c>
      <c r="J33" s="31">
        <v>2091</v>
      </c>
      <c r="K33" s="31">
        <v>1779</v>
      </c>
      <c r="L33" s="26">
        <f t="shared" si="3"/>
        <v>1352.3333333333333</v>
      </c>
      <c r="M33" s="31">
        <v>137</v>
      </c>
      <c r="N33" s="31">
        <v>6</v>
      </c>
      <c r="O33" s="31">
        <v>87</v>
      </c>
      <c r="P33" s="27">
        <f t="shared" si="4"/>
        <v>76.666666666666671</v>
      </c>
      <c r="Q33" s="31">
        <v>275</v>
      </c>
      <c r="R33" s="31">
        <v>2170</v>
      </c>
      <c r="S33" s="31">
        <v>587</v>
      </c>
      <c r="T33" s="28">
        <f t="shared" si="5"/>
        <v>1010.6666666666666</v>
      </c>
      <c r="U33" s="31">
        <v>612</v>
      </c>
      <c r="V33" s="31">
        <v>944</v>
      </c>
      <c r="W33" s="31">
        <v>470</v>
      </c>
      <c r="X33" s="31">
        <v>1098</v>
      </c>
      <c r="Y33" s="31">
        <v>1241</v>
      </c>
      <c r="Z33" s="24">
        <f t="shared" si="0"/>
        <v>873</v>
      </c>
      <c r="AA33" s="31">
        <v>219</v>
      </c>
      <c r="AB33" s="31">
        <v>62</v>
      </c>
      <c r="AD33" s="29">
        <f t="shared" si="1"/>
        <v>20444.916666666664</v>
      </c>
      <c r="AF33" s="30">
        <v>2001</v>
      </c>
    </row>
    <row r="34" spans="1:32" x14ac:dyDescent="0.3">
      <c r="A34" s="30">
        <v>2002</v>
      </c>
      <c r="B34" s="4">
        <v>3150</v>
      </c>
      <c r="D34" s="32">
        <v>106</v>
      </c>
      <c r="E34" s="4">
        <v>416</v>
      </c>
      <c r="G34" s="4">
        <v>878</v>
      </c>
      <c r="H34" s="25">
        <f t="shared" si="2"/>
        <v>1137.5</v>
      </c>
      <c r="I34" s="4">
        <v>166</v>
      </c>
      <c r="J34" s="4">
        <v>2585</v>
      </c>
      <c r="K34" s="4">
        <v>1812</v>
      </c>
      <c r="L34" s="26">
        <f t="shared" si="3"/>
        <v>1521</v>
      </c>
      <c r="M34" s="4">
        <v>148</v>
      </c>
      <c r="N34" s="4">
        <v>0</v>
      </c>
      <c r="O34" s="4">
        <v>131</v>
      </c>
      <c r="P34" s="27">
        <f t="shared" si="4"/>
        <v>93</v>
      </c>
      <c r="Q34" s="4">
        <v>573</v>
      </c>
      <c r="R34" s="4">
        <v>2215</v>
      </c>
      <c r="S34" s="4">
        <v>775</v>
      </c>
      <c r="T34" s="28">
        <f t="shared" si="5"/>
        <v>1187.6666666666667</v>
      </c>
      <c r="U34" s="4">
        <v>774</v>
      </c>
      <c r="V34" s="4">
        <v>865</v>
      </c>
      <c r="W34" s="4">
        <v>496</v>
      </c>
      <c r="X34" s="4">
        <v>1012</v>
      </c>
      <c r="Y34" s="4">
        <v>1330</v>
      </c>
      <c r="Z34" s="24">
        <f t="shared" si="0"/>
        <v>895.4</v>
      </c>
      <c r="AA34" s="4">
        <v>158</v>
      </c>
      <c r="AB34" s="4">
        <v>131</v>
      </c>
      <c r="AD34" s="29">
        <f t="shared" si="1"/>
        <v>21371.166666666668</v>
      </c>
      <c r="AF34" s="30">
        <v>2002</v>
      </c>
    </row>
    <row r="35" spans="1:32" x14ac:dyDescent="0.3">
      <c r="A35" s="30">
        <v>2003</v>
      </c>
      <c r="B35" s="4">
        <v>2201</v>
      </c>
      <c r="D35" s="32">
        <v>152</v>
      </c>
      <c r="E35" s="4">
        <v>930</v>
      </c>
      <c r="G35" s="4">
        <v>1085</v>
      </c>
      <c r="H35" s="25">
        <f t="shared" si="2"/>
        <v>1092</v>
      </c>
      <c r="I35" s="4">
        <v>207</v>
      </c>
      <c r="J35" s="4">
        <v>916</v>
      </c>
      <c r="K35" s="4">
        <v>1064</v>
      </c>
      <c r="L35" s="26">
        <f t="shared" si="3"/>
        <v>729</v>
      </c>
      <c r="M35" s="4">
        <v>207</v>
      </c>
      <c r="N35" s="4">
        <v>0</v>
      </c>
      <c r="O35" s="4">
        <v>44</v>
      </c>
      <c r="P35" s="27">
        <f t="shared" si="4"/>
        <v>83.666666666666671</v>
      </c>
      <c r="Q35" s="4">
        <v>678</v>
      </c>
      <c r="R35" s="4">
        <v>2983</v>
      </c>
      <c r="S35" s="4">
        <v>450</v>
      </c>
      <c r="T35" s="28">
        <f t="shared" si="5"/>
        <v>1370.3333333333333</v>
      </c>
      <c r="U35" s="4">
        <v>448</v>
      </c>
      <c r="V35" s="4">
        <v>569</v>
      </c>
      <c r="W35" s="4">
        <v>299</v>
      </c>
      <c r="X35" s="4">
        <v>1087</v>
      </c>
      <c r="Y35" s="4">
        <v>1611</v>
      </c>
      <c r="Z35" s="24">
        <f t="shared" si="0"/>
        <v>802.8</v>
      </c>
      <c r="AA35" s="4">
        <v>72</v>
      </c>
      <c r="AB35" s="4">
        <v>13</v>
      </c>
      <c r="AD35" s="29">
        <f t="shared" si="1"/>
        <v>18206</v>
      </c>
      <c r="AF35" s="30">
        <v>2003</v>
      </c>
    </row>
    <row r="36" spans="1:32" x14ac:dyDescent="0.3">
      <c r="A36" s="30">
        <v>2004</v>
      </c>
      <c r="B36" s="4">
        <v>828</v>
      </c>
      <c r="D36" s="32">
        <v>52</v>
      </c>
      <c r="E36" s="4">
        <v>727</v>
      </c>
      <c r="G36" s="4">
        <v>700</v>
      </c>
      <c r="H36" s="25">
        <f t="shared" si="2"/>
        <v>576.75</v>
      </c>
      <c r="I36" s="4">
        <v>176</v>
      </c>
      <c r="J36" s="4">
        <v>2342</v>
      </c>
      <c r="K36" s="4">
        <v>1257</v>
      </c>
      <c r="L36" s="26">
        <f t="shared" si="3"/>
        <v>1258.3333333333333</v>
      </c>
      <c r="M36" s="4">
        <v>252</v>
      </c>
      <c r="N36" s="4">
        <v>0</v>
      </c>
      <c r="O36" s="4">
        <v>22</v>
      </c>
      <c r="P36" s="27">
        <f t="shared" si="4"/>
        <v>91.333333333333329</v>
      </c>
      <c r="Q36" s="4">
        <v>673</v>
      </c>
      <c r="R36" s="4">
        <v>1245</v>
      </c>
      <c r="S36" s="4">
        <v>429</v>
      </c>
      <c r="T36" s="28">
        <f t="shared" si="5"/>
        <v>782.33333333333337</v>
      </c>
      <c r="U36" s="4">
        <v>184</v>
      </c>
      <c r="V36" s="4">
        <v>339</v>
      </c>
      <c r="W36" s="4">
        <v>351</v>
      </c>
      <c r="X36" s="4">
        <v>629</v>
      </c>
      <c r="Y36" s="4">
        <v>1734</v>
      </c>
      <c r="Z36" s="24">
        <f t="shared" si="0"/>
        <v>647.4</v>
      </c>
      <c r="AA36" s="4">
        <v>67</v>
      </c>
      <c r="AB36" s="4">
        <v>0</v>
      </c>
      <c r="AD36" s="29">
        <f t="shared" si="1"/>
        <v>14648.75</v>
      </c>
      <c r="AF36" s="30">
        <v>2004</v>
      </c>
    </row>
    <row r="37" spans="1:32" x14ac:dyDescent="0.3">
      <c r="A37" s="30">
        <v>2005</v>
      </c>
      <c r="B37" s="4">
        <v>436</v>
      </c>
      <c r="D37" s="32">
        <v>67</v>
      </c>
      <c r="E37" s="4">
        <v>756</v>
      </c>
      <c r="G37" s="4">
        <v>1958</v>
      </c>
      <c r="H37" s="25">
        <f t="shared" si="2"/>
        <v>804.25</v>
      </c>
      <c r="I37" s="4">
        <v>210</v>
      </c>
      <c r="J37" s="4">
        <v>1125</v>
      </c>
      <c r="K37" s="4">
        <v>1372</v>
      </c>
      <c r="L37" s="26">
        <f t="shared" si="3"/>
        <v>902.33333333333337</v>
      </c>
      <c r="M37" s="4">
        <v>33</v>
      </c>
      <c r="N37" s="4">
        <v>0</v>
      </c>
      <c r="O37" s="4">
        <v>0</v>
      </c>
      <c r="P37" s="27">
        <f t="shared" si="4"/>
        <v>11</v>
      </c>
      <c r="Q37" s="4">
        <v>498</v>
      </c>
      <c r="R37" s="4">
        <v>1169</v>
      </c>
      <c r="S37" s="4">
        <v>157</v>
      </c>
      <c r="T37" s="28">
        <f t="shared" si="5"/>
        <v>608</v>
      </c>
      <c r="U37" s="4">
        <v>170</v>
      </c>
      <c r="V37" s="4">
        <v>231</v>
      </c>
      <c r="W37" s="4">
        <v>218</v>
      </c>
      <c r="X37" s="4">
        <v>870</v>
      </c>
      <c r="Y37" s="4">
        <v>2010</v>
      </c>
      <c r="Z37" s="24">
        <f t="shared" si="0"/>
        <v>699.8</v>
      </c>
      <c r="AA37" s="4">
        <v>41</v>
      </c>
      <c r="AB37" s="4">
        <v>0</v>
      </c>
      <c r="AD37" s="29">
        <f t="shared" si="1"/>
        <v>13605.583333333332</v>
      </c>
      <c r="AF37" s="30">
        <v>2005</v>
      </c>
    </row>
    <row r="38" spans="1:32" x14ac:dyDescent="0.3">
      <c r="A38" s="30">
        <v>2006</v>
      </c>
      <c r="B38" s="31">
        <v>755</v>
      </c>
      <c r="C38" s="31"/>
      <c r="D38" s="32">
        <v>27</v>
      </c>
      <c r="E38" s="4">
        <v>987</v>
      </c>
      <c r="G38" s="33">
        <v>2112</v>
      </c>
      <c r="H38" s="25">
        <f t="shared" si="2"/>
        <v>970.25</v>
      </c>
      <c r="I38" s="4">
        <v>244</v>
      </c>
      <c r="J38" s="4">
        <v>2530</v>
      </c>
      <c r="K38" s="4">
        <v>774</v>
      </c>
      <c r="L38" s="26">
        <f t="shared" si="3"/>
        <v>1182.6666666666667</v>
      </c>
      <c r="M38" s="4">
        <v>1325</v>
      </c>
      <c r="N38" s="4">
        <v>0</v>
      </c>
      <c r="O38" s="4">
        <v>0</v>
      </c>
      <c r="P38" s="27">
        <f t="shared" si="4"/>
        <v>441.66666666666669</v>
      </c>
      <c r="Q38" s="4">
        <v>1297</v>
      </c>
      <c r="R38" s="4">
        <v>2826</v>
      </c>
      <c r="S38" s="4">
        <v>321</v>
      </c>
      <c r="T38" s="28">
        <f t="shared" si="5"/>
        <v>1481.3333333333333</v>
      </c>
      <c r="U38" s="4">
        <v>54</v>
      </c>
      <c r="V38" s="4">
        <v>323</v>
      </c>
      <c r="W38" s="4">
        <v>412</v>
      </c>
      <c r="X38" s="4">
        <v>1277</v>
      </c>
      <c r="Y38" s="4">
        <v>2216</v>
      </c>
      <c r="Z38" s="24">
        <f t="shared" si="0"/>
        <v>856.4</v>
      </c>
      <c r="AA38" s="4">
        <v>285</v>
      </c>
      <c r="AB38" s="4">
        <v>0</v>
      </c>
      <c r="AD38" s="29">
        <f t="shared" si="1"/>
        <v>21555.916666666664</v>
      </c>
      <c r="AF38" s="30">
        <v>2006</v>
      </c>
    </row>
    <row r="39" spans="1:32" x14ac:dyDescent="0.3">
      <c r="A39" s="30">
        <v>2007</v>
      </c>
      <c r="B39" s="31">
        <v>557</v>
      </c>
      <c r="C39" s="31"/>
      <c r="D39" s="32">
        <v>35</v>
      </c>
      <c r="E39" s="4">
        <v>441</v>
      </c>
      <c r="G39" s="4">
        <v>1589</v>
      </c>
      <c r="H39" s="25">
        <f t="shared" si="2"/>
        <v>655.5</v>
      </c>
      <c r="I39" s="4">
        <v>70</v>
      </c>
      <c r="J39" s="4">
        <v>2372</v>
      </c>
      <c r="K39" s="4">
        <v>826</v>
      </c>
      <c r="L39" s="26">
        <f t="shared" si="3"/>
        <v>1089.3333333333333</v>
      </c>
      <c r="M39" s="4">
        <v>42</v>
      </c>
      <c r="N39" s="4">
        <v>0</v>
      </c>
      <c r="O39" s="4">
        <v>34</v>
      </c>
      <c r="P39" s="27">
        <f t="shared" si="4"/>
        <v>25.333333333333332</v>
      </c>
      <c r="Q39" s="4">
        <v>572</v>
      </c>
      <c r="R39" s="4">
        <v>1236</v>
      </c>
      <c r="S39" s="4">
        <v>643</v>
      </c>
      <c r="T39" s="28">
        <f t="shared" si="5"/>
        <v>817</v>
      </c>
      <c r="U39" s="4">
        <v>24</v>
      </c>
      <c r="V39" s="4">
        <v>159</v>
      </c>
      <c r="W39" s="4">
        <v>348</v>
      </c>
      <c r="X39" s="4">
        <v>1124</v>
      </c>
      <c r="Y39" s="4">
        <v>2169</v>
      </c>
      <c r="Z39" s="24">
        <f t="shared" si="0"/>
        <v>764.8</v>
      </c>
      <c r="AA39" s="4">
        <v>33</v>
      </c>
      <c r="AB39" s="4">
        <v>0</v>
      </c>
      <c r="AD39" s="29">
        <f t="shared" si="1"/>
        <v>14828.166666666666</v>
      </c>
      <c r="AF39" s="30">
        <v>2007</v>
      </c>
    </row>
    <row r="40" spans="1:32" x14ac:dyDescent="0.3">
      <c r="A40" s="34">
        <v>2008</v>
      </c>
      <c r="B40" s="35">
        <v>1025</v>
      </c>
      <c r="C40" s="35">
        <v>496</v>
      </c>
      <c r="D40" s="36">
        <v>45</v>
      </c>
      <c r="E40" s="37">
        <v>491</v>
      </c>
      <c r="F40" s="37"/>
      <c r="G40" s="37">
        <v>1186</v>
      </c>
      <c r="H40" s="25">
        <f t="shared" si="2"/>
        <v>648.6</v>
      </c>
      <c r="I40" s="37">
        <v>223</v>
      </c>
      <c r="J40" s="37">
        <v>2531</v>
      </c>
      <c r="K40" s="37">
        <v>208</v>
      </c>
      <c r="L40" s="26">
        <f t="shared" si="3"/>
        <v>987.33333333333337</v>
      </c>
      <c r="M40" s="37">
        <v>248</v>
      </c>
      <c r="N40" s="37">
        <v>0</v>
      </c>
      <c r="O40" s="37">
        <v>69</v>
      </c>
      <c r="P40" s="27">
        <f t="shared" si="4"/>
        <v>105.66666666666667</v>
      </c>
      <c r="Q40" s="37">
        <v>686</v>
      </c>
      <c r="R40" s="37">
        <v>1342</v>
      </c>
      <c r="S40" s="37">
        <v>345</v>
      </c>
      <c r="T40" s="28">
        <f t="shared" si="5"/>
        <v>791</v>
      </c>
      <c r="U40" s="37">
        <v>0</v>
      </c>
      <c r="V40" s="37">
        <v>156</v>
      </c>
      <c r="W40" s="37">
        <v>409</v>
      </c>
      <c r="X40" s="37">
        <v>662</v>
      </c>
      <c r="Y40" s="37">
        <v>1352</v>
      </c>
      <c r="Z40" s="24">
        <f t="shared" si="0"/>
        <v>515.79999999999995</v>
      </c>
      <c r="AA40" s="37">
        <v>60</v>
      </c>
      <c r="AB40" s="37">
        <v>0</v>
      </c>
      <c r="AD40" s="29">
        <f t="shared" si="1"/>
        <v>14006.6</v>
      </c>
      <c r="AF40" s="30">
        <v>2008</v>
      </c>
    </row>
    <row r="41" spans="1:32" x14ac:dyDescent="0.3">
      <c r="A41" s="30">
        <v>2009</v>
      </c>
      <c r="B41" s="31">
        <v>824</v>
      </c>
      <c r="C41" s="31">
        <v>125</v>
      </c>
      <c r="D41" s="32">
        <v>360</v>
      </c>
      <c r="E41" s="4">
        <v>843</v>
      </c>
      <c r="G41" s="4">
        <v>1768</v>
      </c>
      <c r="H41" s="25">
        <f t="shared" si="2"/>
        <v>784</v>
      </c>
      <c r="I41" s="4">
        <v>156</v>
      </c>
      <c r="J41" s="4">
        <v>3064</v>
      </c>
      <c r="K41" s="4">
        <v>1064</v>
      </c>
      <c r="L41" s="26">
        <f t="shared" si="3"/>
        <v>1428</v>
      </c>
      <c r="M41" s="4">
        <v>205</v>
      </c>
      <c r="N41" s="4">
        <v>0</v>
      </c>
      <c r="O41" s="4">
        <v>46</v>
      </c>
      <c r="P41" s="27">
        <f t="shared" si="4"/>
        <v>83.666666666666671</v>
      </c>
      <c r="Q41" s="4">
        <v>1045</v>
      </c>
      <c r="R41" s="4">
        <v>1036</v>
      </c>
      <c r="S41" s="4">
        <v>252</v>
      </c>
      <c r="T41" s="28">
        <f t="shared" si="5"/>
        <v>777.66666666666663</v>
      </c>
      <c r="U41" s="4">
        <v>0</v>
      </c>
      <c r="V41" s="4">
        <v>15</v>
      </c>
      <c r="W41" s="4">
        <v>320</v>
      </c>
      <c r="X41" s="4">
        <v>990</v>
      </c>
      <c r="Y41" s="4">
        <v>1341</v>
      </c>
      <c r="Z41" s="24">
        <f t="shared" si="0"/>
        <v>533.20000000000005</v>
      </c>
      <c r="AA41" s="4">
        <v>0</v>
      </c>
      <c r="AB41" s="4">
        <v>0</v>
      </c>
      <c r="AD41" s="29">
        <f t="shared" si="1"/>
        <v>16527.333333333332</v>
      </c>
      <c r="AF41" s="30">
        <v>2009</v>
      </c>
    </row>
    <row r="42" spans="1:32" x14ac:dyDescent="0.3">
      <c r="A42" s="30">
        <v>2010</v>
      </c>
      <c r="B42" s="31">
        <v>510</v>
      </c>
      <c r="C42" s="31">
        <v>500</v>
      </c>
      <c r="D42" s="32">
        <v>11</v>
      </c>
      <c r="E42" s="4">
        <v>143</v>
      </c>
      <c r="G42" s="4">
        <v>350</v>
      </c>
      <c r="H42" s="25">
        <f t="shared" si="2"/>
        <v>302.8</v>
      </c>
      <c r="I42" s="4">
        <v>214</v>
      </c>
      <c r="J42" s="4">
        <v>2012</v>
      </c>
      <c r="K42" s="4">
        <v>433</v>
      </c>
      <c r="L42" s="26">
        <f t="shared" si="3"/>
        <v>886.33333333333337</v>
      </c>
      <c r="M42" s="4">
        <v>26</v>
      </c>
      <c r="N42" s="4">
        <v>0</v>
      </c>
      <c r="O42" s="4">
        <v>75</v>
      </c>
      <c r="P42" s="27">
        <f t="shared" si="4"/>
        <v>33.666666666666664</v>
      </c>
      <c r="Q42" s="4">
        <v>673</v>
      </c>
      <c r="R42" s="4">
        <v>402</v>
      </c>
      <c r="S42" s="4">
        <v>152</v>
      </c>
      <c r="T42" s="28">
        <f t="shared" si="5"/>
        <v>409</v>
      </c>
      <c r="U42" s="4">
        <v>0</v>
      </c>
      <c r="V42" s="4">
        <v>103</v>
      </c>
      <c r="W42" s="4">
        <v>649</v>
      </c>
      <c r="X42" s="4">
        <v>909</v>
      </c>
      <c r="Y42" s="4">
        <v>774</v>
      </c>
      <c r="Z42" s="24">
        <f t="shared" si="0"/>
        <v>487</v>
      </c>
      <c r="AA42" s="4">
        <v>24</v>
      </c>
      <c r="AB42" s="4">
        <v>0</v>
      </c>
      <c r="AD42" s="29">
        <f t="shared" si="1"/>
        <v>9567.7999999999993</v>
      </c>
      <c r="AF42" s="30">
        <v>2010</v>
      </c>
    </row>
    <row r="43" spans="1:32" x14ac:dyDescent="0.3">
      <c r="A43" s="30">
        <v>2011</v>
      </c>
      <c r="B43" s="38">
        <v>565</v>
      </c>
      <c r="C43" s="38">
        <v>711</v>
      </c>
      <c r="D43" s="32">
        <v>21</v>
      </c>
      <c r="E43" s="32">
        <v>96</v>
      </c>
      <c r="F43" s="32"/>
      <c r="G43" s="32">
        <v>123</v>
      </c>
      <c r="H43" s="25">
        <f t="shared" si="2"/>
        <v>303.2</v>
      </c>
      <c r="I43" s="32">
        <v>156</v>
      </c>
      <c r="J43" s="32">
        <v>4443</v>
      </c>
      <c r="K43" s="32">
        <v>1464</v>
      </c>
      <c r="L43" s="26">
        <f t="shared" si="3"/>
        <v>2021</v>
      </c>
      <c r="M43" s="32">
        <v>0</v>
      </c>
      <c r="N43" s="32">
        <v>0</v>
      </c>
      <c r="O43" s="32">
        <v>104</v>
      </c>
      <c r="P43" s="27">
        <f t="shared" si="4"/>
        <v>34.666666666666664</v>
      </c>
      <c r="Q43" s="32">
        <v>3003</v>
      </c>
      <c r="R43" s="32">
        <v>469</v>
      </c>
      <c r="S43" s="32">
        <v>138</v>
      </c>
      <c r="T43" s="28">
        <f t="shared" si="5"/>
        <v>1203.3333333333333</v>
      </c>
      <c r="U43" s="32">
        <v>0</v>
      </c>
      <c r="V43" s="32">
        <v>119</v>
      </c>
      <c r="W43" s="32">
        <v>387</v>
      </c>
      <c r="X43" s="32">
        <v>1605</v>
      </c>
      <c r="Y43" s="4">
        <v>1301</v>
      </c>
      <c r="Z43" s="24">
        <f t="shared" si="0"/>
        <v>682.4</v>
      </c>
      <c r="AA43" s="32">
        <v>0</v>
      </c>
      <c r="AB43" s="32">
        <v>0</v>
      </c>
      <c r="AD43" s="29">
        <f t="shared" si="1"/>
        <v>18267.2</v>
      </c>
      <c r="AF43" s="30">
        <v>2011</v>
      </c>
    </row>
    <row r="44" spans="1:32" x14ac:dyDescent="0.3">
      <c r="A44" s="30">
        <v>2012</v>
      </c>
      <c r="B44" s="38">
        <v>589</v>
      </c>
      <c r="C44" s="38">
        <v>135</v>
      </c>
      <c r="D44" s="32">
        <v>31</v>
      </c>
      <c r="E44" s="32">
        <v>108</v>
      </c>
      <c r="F44" s="32">
        <v>290</v>
      </c>
      <c r="G44" s="32">
        <v>217</v>
      </c>
      <c r="H44" s="25">
        <f t="shared" si="2"/>
        <v>228.33333333333334</v>
      </c>
      <c r="I44" s="32">
        <v>264</v>
      </c>
      <c r="J44" s="32">
        <v>2626</v>
      </c>
      <c r="K44" s="32">
        <v>404</v>
      </c>
      <c r="L44" s="26">
        <f t="shared" si="3"/>
        <v>1098</v>
      </c>
      <c r="M44" s="32">
        <v>105</v>
      </c>
      <c r="N44" s="32"/>
      <c r="O44" s="32">
        <v>43</v>
      </c>
      <c r="P44" s="27">
        <f t="shared" si="4"/>
        <v>74</v>
      </c>
      <c r="Q44" s="32">
        <v>678</v>
      </c>
      <c r="R44" s="32">
        <v>443</v>
      </c>
      <c r="S44" s="32">
        <v>61</v>
      </c>
      <c r="T44" s="28">
        <f t="shared" si="5"/>
        <v>394</v>
      </c>
      <c r="U44" s="32">
        <v>0</v>
      </c>
      <c r="V44" s="32">
        <v>89</v>
      </c>
      <c r="W44" s="32">
        <v>430</v>
      </c>
      <c r="X44" s="32">
        <v>879</v>
      </c>
      <c r="Y44" s="4">
        <v>1120</v>
      </c>
      <c r="Z44" s="24">
        <f t="shared" si="0"/>
        <v>503.6</v>
      </c>
      <c r="AA44" s="32">
        <v>5</v>
      </c>
      <c r="AB44" s="32">
        <v>0</v>
      </c>
      <c r="AD44" s="29">
        <f t="shared" si="1"/>
        <v>10306.333333333332</v>
      </c>
      <c r="AF44" s="30">
        <v>2012</v>
      </c>
    </row>
    <row r="45" spans="1:32" x14ac:dyDescent="0.3">
      <c r="A45" s="30">
        <v>2013</v>
      </c>
      <c r="B45" s="38">
        <v>554</v>
      </c>
      <c r="C45" s="38">
        <v>260</v>
      </c>
      <c r="D45" s="32">
        <v>10</v>
      </c>
      <c r="E45" s="32">
        <v>157</v>
      </c>
      <c r="F45" s="32">
        <v>214</v>
      </c>
      <c r="G45" s="32">
        <v>184</v>
      </c>
      <c r="H45" s="25">
        <f t="shared" si="2"/>
        <v>229.83333333333334</v>
      </c>
      <c r="I45" s="32">
        <v>199</v>
      </c>
      <c r="J45" s="32">
        <v>2072</v>
      </c>
      <c r="K45" s="32">
        <v>273</v>
      </c>
      <c r="L45" s="26">
        <f t="shared" si="3"/>
        <v>848</v>
      </c>
      <c r="M45" s="32">
        <v>0</v>
      </c>
      <c r="N45" s="32"/>
      <c r="O45" s="32">
        <v>71</v>
      </c>
      <c r="P45" s="27">
        <f t="shared" si="4"/>
        <v>35.5</v>
      </c>
      <c r="Q45" s="32">
        <v>585</v>
      </c>
      <c r="R45" s="32">
        <v>454</v>
      </c>
      <c r="S45" s="32">
        <v>29</v>
      </c>
      <c r="T45" s="28">
        <f t="shared" si="5"/>
        <v>356</v>
      </c>
      <c r="U45" s="32">
        <v>0</v>
      </c>
      <c r="V45" s="32">
        <v>100</v>
      </c>
      <c r="W45" s="32">
        <v>693</v>
      </c>
      <c r="X45" s="32">
        <v>569</v>
      </c>
      <c r="Y45" s="4">
        <v>908</v>
      </c>
      <c r="Z45" s="24">
        <f t="shared" si="0"/>
        <v>454</v>
      </c>
      <c r="AA45" s="32">
        <v>0</v>
      </c>
      <c r="AB45" s="32"/>
      <c r="AD45" s="29">
        <f t="shared" si="1"/>
        <v>8801.3333333333321</v>
      </c>
      <c r="AF45" s="30">
        <v>2013</v>
      </c>
    </row>
    <row r="46" spans="1:32" x14ac:dyDescent="0.3">
      <c r="A46" s="30">
        <v>2014</v>
      </c>
      <c r="B46" s="38">
        <v>394</v>
      </c>
      <c r="C46" s="38">
        <v>83</v>
      </c>
      <c r="D46" s="32">
        <v>39</v>
      </c>
      <c r="E46" s="32">
        <v>44</v>
      </c>
      <c r="F46" s="32">
        <v>29</v>
      </c>
      <c r="G46" s="32">
        <v>90</v>
      </c>
      <c r="H46" s="25">
        <f t="shared" si="2"/>
        <v>113.16666666666667</v>
      </c>
      <c r="I46" s="32">
        <v>112</v>
      </c>
      <c r="J46" s="32">
        <v>3097</v>
      </c>
      <c r="K46" s="32">
        <v>170</v>
      </c>
      <c r="L46" s="26">
        <f t="shared" si="3"/>
        <v>1126.3333333333333</v>
      </c>
      <c r="M46" s="32">
        <v>5</v>
      </c>
      <c r="N46" s="32"/>
      <c r="O46" s="32">
        <v>72</v>
      </c>
      <c r="P46" s="27">
        <f t="shared" si="4"/>
        <v>38.5</v>
      </c>
      <c r="Q46" s="32">
        <v>459</v>
      </c>
      <c r="R46" s="32">
        <v>294</v>
      </c>
      <c r="S46" s="32">
        <v>68</v>
      </c>
      <c r="T46" s="28">
        <f t="shared" si="5"/>
        <v>273.66666666666669</v>
      </c>
      <c r="U46" s="32">
        <v>5</v>
      </c>
      <c r="V46" s="32">
        <v>221</v>
      </c>
      <c r="W46" s="32">
        <v>778</v>
      </c>
      <c r="X46" s="32">
        <v>2828</v>
      </c>
      <c r="Y46" s="4">
        <v>1003</v>
      </c>
      <c r="Z46" s="24">
        <f t="shared" si="0"/>
        <v>967</v>
      </c>
      <c r="AA46" s="32">
        <v>5</v>
      </c>
      <c r="AB46" s="32"/>
      <c r="AD46" s="29">
        <f t="shared" si="1"/>
        <v>11342.666666666666</v>
      </c>
      <c r="AF46" s="30">
        <v>2014</v>
      </c>
    </row>
    <row r="47" spans="1:32" x14ac:dyDescent="0.3">
      <c r="A47" s="30">
        <v>2015</v>
      </c>
      <c r="B47" s="38">
        <v>324</v>
      </c>
      <c r="C47" s="38">
        <v>32</v>
      </c>
      <c r="D47" s="32">
        <v>0</v>
      </c>
      <c r="E47" s="32">
        <v>55</v>
      </c>
      <c r="F47" s="32">
        <v>135</v>
      </c>
      <c r="G47" s="32">
        <v>92</v>
      </c>
      <c r="H47" s="25">
        <f t="shared" si="2"/>
        <v>106.33333333333333</v>
      </c>
      <c r="I47" s="32">
        <v>282</v>
      </c>
      <c r="J47" s="32">
        <v>4097</v>
      </c>
      <c r="K47" s="32">
        <v>345</v>
      </c>
      <c r="L47" s="26">
        <f t="shared" si="3"/>
        <v>1574.6666666666667</v>
      </c>
      <c r="M47" s="32">
        <v>12</v>
      </c>
      <c r="O47" s="32">
        <v>8</v>
      </c>
      <c r="P47" s="27">
        <f t="shared" si="4"/>
        <v>10</v>
      </c>
      <c r="Q47" s="32">
        <v>456</v>
      </c>
      <c r="R47" s="32">
        <v>285</v>
      </c>
      <c r="S47" s="32">
        <v>70</v>
      </c>
      <c r="T47" s="28">
        <f t="shared" si="5"/>
        <v>270.33333333333331</v>
      </c>
      <c r="U47" s="32">
        <v>0</v>
      </c>
      <c r="V47" s="32">
        <v>80</v>
      </c>
      <c r="W47" s="32">
        <v>559</v>
      </c>
      <c r="X47" s="3">
        <v>5852</v>
      </c>
      <c r="Y47" s="32">
        <v>524</v>
      </c>
      <c r="Z47" s="24">
        <f t="shared" si="0"/>
        <v>1403</v>
      </c>
      <c r="AA47" s="32">
        <v>38</v>
      </c>
      <c r="AD47" s="29">
        <f t="shared" si="1"/>
        <v>15169.333333333334</v>
      </c>
      <c r="AF47" s="30">
        <v>2015</v>
      </c>
    </row>
    <row r="48" spans="1:32" x14ac:dyDescent="0.3">
      <c r="A48" s="39">
        <v>2016</v>
      </c>
      <c r="B48" s="40">
        <v>260.36022589999999</v>
      </c>
      <c r="C48" s="40">
        <v>0</v>
      </c>
      <c r="D48" s="40">
        <v>0</v>
      </c>
      <c r="E48" s="40">
        <v>0</v>
      </c>
      <c r="F48" s="40">
        <v>109.34034509999999</v>
      </c>
      <c r="G48" s="40">
        <v>0</v>
      </c>
      <c r="H48" s="25">
        <f t="shared" si="2"/>
        <v>61.616761833333328</v>
      </c>
      <c r="I48" s="40">
        <v>249.27438330000001</v>
      </c>
      <c r="J48" s="40">
        <v>7160.0929748999997</v>
      </c>
      <c r="K48" s="40">
        <v>179.46073010000001</v>
      </c>
      <c r="L48" s="26">
        <f t="shared" si="3"/>
        <v>2529.6093627666664</v>
      </c>
      <c r="M48" s="40">
        <v>243.82440410000001</v>
      </c>
      <c r="N48" s="40">
        <v>0</v>
      </c>
      <c r="O48" s="40">
        <v>43.610762999999999</v>
      </c>
      <c r="P48" s="27">
        <f t="shared" si="4"/>
        <v>95.811722366666672</v>
      </c>
      <c r="Q48" s="40">
        <v>493.85164329999998</v>
      </c>
      <c r="R48" s="40">
        <v>48.081782400000002</v>
      </c>
      <c r="S48" s="40">
        <v>60.908477400000002</v>
      </c>
      <c r="T48" s="28">
        <f t="shared" si="5"/>
        <v>200.94730103333333</v>
      </c>
      <c r="U48" s="40">
        <v>0</v>
      </c>
      <c r="V48" s="40">
        <v>5.0085189999999997</v>
      </c>
      <c r="W48" s="40">
        <v>1024.5127358</v>
      </c>
      <c r="X48" s="40">
        <v>1797.9245817000001</v>
      </c>
      <c r="Y48" s="40">
        <v>515.62997480000001</v>
      </c>
      <c r="Z48" s="24">
        <f t="shared" si="0"/>
        <v>668.61516226000003</v>
      </c>
      <c r="AA48" s="41"/>
      <c r="AB48" s="41"/>
      <c r="AC48" s="41"/>
      <c r="AD48" s="29">
        <f t="shared" si="1"/>
        <v>15079.866688800003</v>
      </c>
      <c r="AE48" s="41"/>
      <c r="AF48" s="42">
        <v>2016</v>
      </c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5"/>
  <sheetViews>
    <sheetView tabSelected="1" workbookViewId="0">
      <pane xSplit="1" topLeftCell="H1" activePane="topRight" state="frozen"/>
      <selection pane="topRight" activeCell="U22" sqref="U22"/>
    </sheetView>
  </sheetViews>
  <sheetFormatPr defaultRowHeight="14.4" x14ac:dyDescent="0.3"/>
  <cols>
    <col min="1" max="62" width="8.88671875" style="43"/>
    <col min="63" max="63" width="9.5546875" style="43" bestFit="1" customWidth="1"/>
    <col min="64" max="16384" width="8.88671875" style="43"/>
  </cols>
  <sheetData>
    <row r="1" spans="1:67" s="50" customFormat="1" ht="43.2" x14ac:dyDescent="0.3">
      <c r="A1" s="49" t="s">
        <v>15</v>
      </c>
      <c r="B1" s="49" t="s">
        <v>44</v>
      </c>
      <c r="C1" s="49" t="s">
        <v>45</v>
      </c>
      <c r="D1" s="49" t="s">
        <v>46</v>
      </c>
      <c r="E1" s="49" t="s">
        <v>47</v>
      </c>
      <c r="F1" s="49" t="s">
        <v>48</v>
      </c>
      <c r="G1" s="49" t="s">
        <v>49</v>
      </c>
      <c r="H1" s="49" t="s">
        <v>50</v>
      </c>
      <c r="I1" s="49" t="s">
        <v>51</v>
      </c>
      <c r="J1" s="49" t="s">
        <v>52</v>
      </c>
      <c r="K1" s="49" t="s">
        <v>53</v>
      </c>
      <c r="L1" s="49" t="s">
        <v>54</v>
      </c>
      <c r="M1" s="49" t="s">
        <v>55</v>
      </c>
      <c r="N1" s="49" t="s">
        <v>56</v>
      </c>
      <c r="O1" s="49" t="s">
        <v>57</v>
      </c>
      <c r="P1" s="49" t="s">
        <v>58</v>
      </c>
      <c r="Q1" s="49" t="s">
        <v>59</v>
      </c>
      <c r="R1" s="49" t="s">
        <v>60</v>
      </c>
      <c r="S1" s="49" t="s">
        <v>61</v>
      </c>
      <c r="T1" s="49" t="s">
        <v>62</v>
      </c>
      <c r="U1" s="49" t="s">
        <v>63</v>
      </c>
      <c r="V1" s="49" t="s">
        <v>64</v>
      </c>
      <c r="W1" s="49" t="s">
        <v>65</v>
      </c>
      <c r="X1" s="49" t="s">
        <v>66</v>
      </c>
      <c r="Y1" s="49" t="s">
        <v>67</v>
      </c>
      <c r="Z1" s="49" t="s">
        <v>70</v>
      </c>
      <c r="AA1" s="49" t="s">
        <v>69</v>
      </c>
      <c r="AB1" s="49" t="s">
        <v>68</v>
      </c>
      <c r="AC1" s="49" t="s">
        <v>71</v>
      </c>
      <c r="AD1" s="49" t="s">
        <v>72</v>
      </c>
      <c r="AE1" s="49" t="s">
        <v>73</v>
      </c>
      <c r="AF1" s="49" t="s">
        <v>74</v>
      </c>
      <c r="AG1" s="49" t="s">
        <v>75</v>
      </c>
      <c r="AH1" s="49" t="s">
        <v>76</v>
      </c>
      <c r="AI1" s="49" t="s">
        <v>77</v>
      </c>
      <c r="AJ1" s="49" t="s">
        <v>78</v>
      </c>
      <c r="AK1" s="49" t="s">
        <v>79</v>
      </c>
      <c r="AL1" s="49" t="s">
        <v>80</v>
      </c>
      <c r="AM1" s="49" t="s">
        <v>81</v>
      </c>
      <c r="AN1" s="49" t="s">
        <v>82</v>
      </c>
      <c r="AO1" s="49" t="s">
        <v>83</v>
      </c>
      <c r="AP1" s="49" t="s">
        <v>84</v>
      </c>
      <c r="AQ1" s="49" t="s">
        <v>85</v>
      </c>
      <c r="AR1" s="49" t="s">
        <v>86</v>
      </c>
      <c r="AS1" s="49" t="s">
        <v>87</v>
      </c>
      <c r="AT1" s="49" t="s">
        <v>88</v>
      </c>
      <c r="AU1" s="49" t="s">
        <v>89</v>
      </c>
      <c r="AV1" s="49" t="s">
        <v>90</v>
      </c>
      <c r="AW1" s="49" t="s">
        <v>91</v>
      </c>
      <c r="AX1" s="49" t="s">
        <v>92</v>
      </c>
      <c r="AY1" s="49" t="s">
        <v>93</v>
      </c>
      <c r="AZ1" s="49" t="s">
        <v>94</v>
      </c>
      <c r="BA1" s="49" t="s">
        <v>95</v>
      </c>
      <c r="BB1" s="49" t="s">
        <v>96</v>
      </c>
      <c r="BC1" s="49" t="s">
        <v>97</v>
      </c>
      <c r="BD1" s="49" t="s">
        <v>98</v>
      </c>
      <c r="BE1" s="49" t="s">
        <v>99</v>
      </c>
      <c r="BF1" s="49" t="s">
        <v>100</v>
      </c>
      <c r="BG1" s="49" t="s">
        <v>101</v>
      </c>
      <c r="BH1" s="49" t="s">
        <v>102</v>
      </c>
      <c r="BI1" s="49" t="s">
        <v>103</v>
      </c>
      <c r="BJ1" s="49" t="s">
        <v>104</v>
      </c>
      <c r="BK1" s="49" t="s">
        <v>105</v>
      </c>
      <c r="BL1" s="49" t="s">
        <v>106</v>
      </c>
      <c r="BM1" s="49" t="s">
        <v>107</v>
      </c>
      <c r="BN1" s="50" t="s">
        <v>108</v>
      </c>
      <c r="BO1" s="50" t="s">
        <v>109</v>
      </c>
    </row>
    <row r="2" spans="1:67" x14ac:dyDescent="0.3">
      <c r="A2" s="46">
        <v>1973</v>
      </c>
      <c r="B2" s="44"/>
      <c r="C2" s="44" t="str">
        <f>IF(ISBLANK(B2),"",B2/1.10231)</f>
        <v/>
      </c>
      <c r="D2" s="44"/>
      <c r="E2" s="44"/>
      <c r="F2" s="44" t="str">
        <f>IF(ISBLANK(E2),"",E2/1.10231)</f>
        <v/>
      </c>
      <c r="G2" s="44"/>
      <c r="H2" s="44"/>
      <c r="I2" s="44" t="str">
        <f>IF(ISBLANK(H2),"",H2/1.10231)</f>
        <v/>
      </c>
      <c r="J2" s="44"/>
      <c r="K2" s="44"/>
      <c r="L2" s="44" t="str">
        <f>IF(ISBLANK(K2),"",K2/1.10231)</f>
        <v/>
      </c>
      <c r="M2" s="44"/>
      <c r="N2" s="44"/>
      <c r="O2" s="44" t="str">
        <f>IF(ISBLANK(N2),"",N2/1.10231)</f>
        <v/>
      </c>
      <c r="P2" s="44"/>
      <c r="Q2" s="44"/>
      <c r="R2" s="44" t="str">
        <f>IF(ISBLANK(Q2),"",Q2/1.10231)</f>
        <v/>
      </c>
      <c r="S2" s="44"/>
      <c r="T2" s="44"/>
      <c r="U2" s="44" t="str">
        <f>IF(ISBLANK(T2),"",T2/1.10231)</f>
        <v/>
      </c>
      <c r="V2" s="44"/>
      <c r="W2" s="44"/>
      <c r="X2" s="44" t="str">
        <f>IF(ISBLANK(W2),"",W2/1.10231)</f>
        <v/>
      </c>
      <c r="Y2" s="44"/>
      <c r="Z2" s="44"/>
      <c r="AA2" s="44" t="str">
        <f>IF(ISBLANK(Z2),"",Z2/1.10231)</f>
        <v/>
      </c>
      <c r="AB2" s="44"/>
      <c r="AC2" s="44"/>
      <c r="AD2" s="44" t="str">
        <f>IF(ISBLANK(AC2),"",AC2/1.10231)</f>
        <v/>
      </c>
      <c r="AE2" s="44"/>
      <c r="AF2" s="44"/>
      <c r="AG2" s="44" t="str">
        <f>IF(ISBLANK(AF2),"",AF2/1.10231)</f>
        <v/>
      </c>
      <c r="AH2" s="44"/>
      <c r="AI2" s="44"/>
      <c r="AJ2" s="44" t="str">
        <f>IF(ISBLANK(AI2),"",AI2/1.10231)</f>
        <v/>
      </c>
      <c r="AK2" s="44"/>
      <c r="AL2" s="46"/>
      <c r="AM2" s="44" t="str">
        <f>IF(ISBLANK(AL2),"",AL2/1.10231)</f>
        <v/>
      </c>
      <c r="AN2" s="46"/>
      <c r="AO2" s="46"/>
      <c r="AP2" s="44" t="str">
        <f>IF(ISBLANK(AO2),"",AO2/1.10231)</f>
        <v/>
      </c>
      <c r="AQ2" s="46"/>
      <c r="AR2" s="44"/>
      <c r="AS2" s="44" t="str">
        <f>IF(ISBLANK(AR2),"",AR2/1.10231)</f>
        <v/>
      </c>
      <c r="AT2" s="44"/>
      <c r="AU2" s="44"/>
      <c r="AV2" s="44" t="str">
        <f>IF(ISBLANK(AU2),"",AU2/1.10231)</f>
        <v/>
      </c>
      <c r="AW2" s="44"/>
      <c r="AX2" s="46"/>
      <c r="AY2" s="44" t="str">
        <f>IF(ISBLANK(AX2),"",AX2/1.10231)</f>
        <v/>
      </c>
      <c r="AZ2" s="46"/>
      <c r="BA2" s="46"/>
      <c r="BB2" s="44" t="str">
        <f>IF(ISBLANK(BA2),"",BA2/1.10231)</f>
        <v/>
      </c>
      <c r="BC2" s="46"/>
      <c r="BD2" s="46"/>
      <c r="BE2" s="44" t="str">
        <f>IF(ISBLANK(BD2),"",BD2/1.10231)</f>
        <v/>
      </c>
      <c r="BF2" s="46"/>
      <c r="BG2" s="44">
        <v>14998</v>
      </c>
      <c r="BH2" s="58">
        <f>IF(ISBLANK(BG2),"",BG2/1.10231)</f>
        <v>13605.97291143145</v>
      </c>
      <c r="BI2" s="44"/>
      <c r="BJ2" s="46"/>
      <c r="BK2" s="44" t="str">
        <f>IF(ISBLANK(BJ2),"",BJ2/1.10231)</f>
        <v/>
      </c>
      <c r="BL2" s="46"/>
      <c r="BM2" s="46"/>
      <c r="BN2" s="44" t="str">
        <f>IF(ISBLANK(BM2),"",BM2/1.10231)</f>
        <v/>
      </c>
    </row>
    <row r="3" spans="1:67" x14ac:dyDescent="0.3">
      <c r="A3" s="46">
        <v>1974</v>
      </c>
      <c r="B3" s="44"/>
      <c r="C3" s="44" t="str">
        <f t="shared" ref="C3:C45" si="0">IF(ISBLANK(B3),"",B3/1.10231)</f>
        <v/>
      </c>
      <c r="D3" s="44"/>
      <c r="E3" s="44"/>
      <c r="F3" s="44" t="str">
        <f t="shared" ref="F3:F45" si="1">IF(ISBLANK(E3),"",E3/1.10231)</f>
        <v/>
      </c>
      <c r="G3" s="44"/>
      <c r="H3" s="44"/>
      <c r="I3" s="44" t="str">
        <f t="shared" ref="I3:I45" si="2">IF(ISBLANK(H3),"",H3/1.10231)</f>
        <v/>
      </c>
      <c r="J3" s="44"/>
      <c r="K3" s="44"/>
      <c r="L3" s="44" t="str">
        <f t="shared" ref="L3:L45" si="3">IF(ISBLANK(K3),"",K3/1.10231)</f>
        <v/>
      </c>
      <c r="M3" s="44"/>
      <c r="N3" s="44"/>
      <c r="O3" s="44" t="str">
        <f t="shared" ref="O3:O45" si="4">IF(ISBLANK(N3),"",N3/1.10231)</f>
        <v/>
      </c>
      <c r="P3" s="44"/>
      <c r="Q3" s="44"/>
      <c r="R3" s="44" t="str">
        <f t="shared" ref="R3:R45" si="5">IF(ISBLANK(Q3),"",Q3/1.10231)</f>
        <v/>
      </c>
      <c r="S3" s="44"/>
      <c r="T3" s="44"/>
      <c r="U3" s="44" t="str">
        <f t="shared" ref="U3:U45" si="6">IF(ISBLANK(T3),"",T3/1.10231)</f>
        <v/>
      </c>
      <c r="V3" s="44"/>
      <c r="W3" s="44"/>
      <c r="X3" s="44" t="str">
        <f t="shared" ref="X3:X45" si="7">IF(ISBLANK(W3),"",W3/1.10231)</f>
        <v/>
      </c>
      <c r="Y3" s="44"/>
      <c r="Z3" s="44"/>
      <c r="AA3" s="44" t="str">
        <f t="shared" ref="AA3:AA45" si="8">IF(ISBLANK(Z3),"",Z3/1.10231)</f>
        <v/>
      </c>
      <c r="AB3" s="44"/>
      <c r="AC3" s="44"/>
      <c r="AD3" s="44" t="str">
        <f t="shared" ref="AD3:AD45" si="9">IF(ISBLANK(AC3),"",AC3/1.10231)</f>
        <v/>
      </c>
      <c r="AE3" s="44"/>
      <c r="AF3" s="44"/>
      <c r="AG3" s="44" t="str">
        <f t="shared" ref="AG3:AG45" si="10">IF(ISBLANK(AF3),"",AF3/1.10231)</f>
        <v/>
      </c>
      <c r="AH3" s="44"/>
      <c r="AI3" s="44"/>
      <c r="AJ3" s="44" t="str">
        <f t="shared" ref="AJ3:AJ45" si="11">IF(ISBLANK(AI3),"",AI3/1.10231)</f>
        <v/>
      </c>
      <c r="AK3" s="44"/>
      <c r="AL3" s="46"/>
      <c r="AM3" s="44" t="str">
        <f t="shared" ref="AM3:AM45" si="12">IF(ISBLANK(AL3),"",AL3/1.10231)</f>
        <v/>
      </c>
      <c r="AN3" s="46"/>
      <c r="AO3" s="46"/>
      <c r="AP3" s="44" t="str">
        <f t="shared" ref="AP3:AP45" si="13">IF(ISBLANK(AO3),"",AO3/1.10231)</f>
        <v/>
      </c>
      <c r="AQ3" s="46"/>
      <c r="AR3" s="44"/>
      <c r="AS3" s="44" t="str">
        <f t="shared" ref="AS3:AS45" si="14">IF(ISBLANK(AR3),"",AR3/1.10231)</f>
        <v/>
      </c>
      <c r="AT3" s="44"/>
      <c r="AU3" s="44"/>
      <c r="AV3" s="44" t="str">
        <f t="shared" ref="AV3:AV45" si="15">IF(ISBLANK(AU3),"",AU3/1.10231)</f>
        <v/>
      </c>
      <c r="AW3" s="44"/>
      <c r="AX3" s="46"/>
      <c r="AY3" s="44" t="str">
        <f t="shared" ref="AY3:AY45" si="16">IF(ISBLANK(AX3),"",AX3/1.10231)</f>
        <v/>
      </c>
      <c r="AZ3" s="46"/>
      <c r="BA3" s="46"/>
      <c r="BB3" s="44" t="str">
        <f t="shared" ref="BB3:BB45" si="17">IF(ISBLANK(BA3),"",BA3/1.10231)</f>
        <v/>
      </c>
      <c r="BC3" s="46"/>
      <c r="BD3" s="46"/>
      <c r="BE3" s="44" t="str">
        <f t="shared" ref="BE3:BE45" si="18">IF(ISBLANK(BD3),"",BD3/1.10231)</f>
        <v/>
      </c>
      <c r="BF3" s="46"/>
      <c r="BG3" s="44">
        <v>13963</v>
      </c>
      <c r="BH3" s="58">
        <f t="shared" ref="BH3:BH45" si="19">IF(ISBLANK(BG3),"",BG3/1.10231)</f>
        <v>12667.035588899675</v>
      </c>
      <c r="BI3" s="44"/>
      <c r="BJ3" s="46"/>
      <c r="BK3" s="44" t="str">
        <f t="shared" ref="BK3:BK45" si="20">IF(ISBLANK(BJ3),"",BJ3/1.10231)</f>
        <v/>
      </c>
      <c r="BL3" s="46"/>
      <c r="BM3" s="46"/>
      <c r="BN3" s="44" t="str">
        <f t="shared" ref="BN3:BN45" si="21">IF(ISBLANK(BM3),"",BM3/1.10231)</f>
        <v/>
      </c>
    </row>
    <row r="4" spans="1:67" x14ac:dyDescent="0.3">
      <c r="A4" s="46">
        <v>1975</v>
      </c>
      <c r="B4" s="44">
        <v>298</v>
      </c>
      <c r="C4" s="58">
        <f t="shared" si="0"/>
        <v>270.34137402364127</v>
      </c>
      <c r="D4" s="44"/>
      <c r="E4" s="44"/>
      <c r="F4" s="44" t="str">
        <f t="shared" si="1"/>
        <v/>
      </c>
      <c r="G4" s="44"/>
      <c r="H4" s="44"/>
      <c r="I4" s="44" t="str">
        <f t="shared" si="2"/>
        <v/>
      </c>
      <c r="J4" s="44"/>
      <c r="K4" s="44"/>
      <c r="L4" s="44" t="str">
        <f t="shared" si="3"/>
        <v/>
      </c>
      <c r="M4" s="44"/>
      <c r="N4" s="44"/>
      <c r="O4" s="44" t="str">
        <f t="shared" si="4"/>
        <v/>
      </c>
      <c r="P4" s="44"/>
      <c r="Q4" s="44">
        <v>887</v>
      </c>
      <c r="R4" s="58">
        <f t="shared" si="5"/>
        <v>804.67382133882495</v>
      </c>
      <c r="S4" s="44"/>
      <c r="T4" s="44"/>
      <c r="U4" s="44" t="str">
        <f t="shared" si="6"/>
        <v/>
      </c>
      <c r="V4" s="44"/>
      <c r="W4" s="44"/>
      <c r="X4" s="44" t="str">
        <f t="shared" si="7"/>
        <v/>
      </c>
      <c r="Y4" s="44"/>
      <c r="Z4" s="44"/>
      <c r="AA4" s="44" t="str">
        <f t="shared" si="8"/>
        <v/>
      </c>
      <c r="AB4" s="44"/>
      <c r="AC4" s="44"/>
      <c r="AD4" s="44" t="str">
        <f t="shared" si="9"/>
        <v/>
      </c>
      <c r="AE4" s="44"/>
      <c r="AF4" s="44"/>
      <c r="AG4" s="44" t="str">
        <f t="shared" si="10"/>
        <v/>
      </c>
      <c r="AH4" s="44"/>
      <c r="AI4" s="44"/>
      <c r="AJ4" s="44" t="str">
        <f t="shared" si="11"/>
        <v/>
      </c>
      <c r="AK4" s="44"/>
      <c r="AL4" s="44"/>
      <c r="AM4" s="44" t="str">
        <f t="shared" si="12"/>
        <v/>
      </c>
      <c r="AN4" s="44"/>
      <c r="AO4" s="44"/>
      <c r="AP4" s="44" t="str">
        <f t="shared" si="13"/>
        <v/>
      </c>
      <c r="AQ4" s="44"/>
      <c r="AR4" s="44"/>
      <c r="AS4" s="44" t="str">
        <f t="shared" si="14"/>
        <v/>
      </c>
      <c r="AT4" s="44"/>
      <c r="AU4" s="44">
        <v>279</v>
      </c>
      <c r="AV4" s="58">
        <f t="shared" si="15"/>
        <v>253.10484346508699</v>
      </c>
      <c r="AW4" s="44"/>
      <c r="AX4" s="44"/>
      <c r="AY4" s="44" t="str">
        <f t="shared" si="16"/>
        <v/>
      </c>
      <c r="AZ4" s="44"/>
      <c r="BA4" s="44">
        <v>109</v>
      </c>
      <c r="BB4" s="58">
        <f t="shared" si="17"/>
        <v>98.883254256969465</v>
      </c>
      <c r="BC4" s="44"/>
      <c r="BD4" s="44">
        <v>772</v>
      </c>
      <c r="BE4" s="58">
        <f t="shared" si="18"/>
        <v>700.3474521686278</v>
      </c>
      <c r="BF4" s="44"/>
      <c r="BG4" s="44">
        <v>10337</v>
      </c>
      <c r="BH4" s="58">
        <f t="shared" si="19"/>
        <v>9377.5798096724156</v>
      </c>
      <c r="BI4" s="44">
        <v>1910</v>
      </c>
      <c r="BJ4" s="44"/>
      <c r="BK4" s="44" t="str">
        <f t="shared" si="20"/>
        <v/>
      </c>
      <c r="BL4" s="44"/>
      <c r="BM4" s="44"/>
      <c r="BN4" s="44" t="str">
        <f t="shared" si="21"/>
        <v/>
      </c>
    </row>
    <row r="5" spans="1:67" x14ac:dyDescent="0.3">
      <c r="A5" s="46">
        <v>1976</v>
      </c>
      <c r="B5" s="44">
        <v>2138</v>
      </c>
      <c r="C5" s="58">
        <f t="shared" si="0"/>
        <v>1939.5632807467955</v>
      </c>
      <c r="D5" s="44"/>
      <c r="E5" s="44"/>
      <c r="F5" s="44" t="str">
        <f t="shared" si="1"/>
        <v/>
      </c>
      <c r="G5" s="44"/>
      <c r="H5" s="44"/>
      <c r="I5" s="44" t="str">
        <f t="shared" si="2"/>
        <v/>
      </c>
      <c r="J5" s="44"/>
      <c r="K5" s="44">
        <v>1357</v>
      </c>
      <c r="L5" s="58">
        <f t="shared" si="3"/>
        <v>1231.0511562083263</v>
      </c>
      <c r="M5" s="44"/>
      <c r="N5" s="44"/>
      <c r="O5" s="44" t="str">
        <f t="shared" si="4"/>
        <v/>
      </c>
      <c r="P5" s="44"/>
      <c r="Q5" s="44">
        <v>447</v>
      </c>
      <c r="R5" s="58">
        <f t="shared" si="5"/>
        <v>405.51206103546195</v>
      </c>
      <c r="S5" s="44"/>
      <c r="T5" s="44">
        <v>492</v>
      </c>
      <c r="U5" s="58">
        <f t="shared" si="6"/>
        <v>446.33542288466953</v>
      </c>
      <c r="V5" s="44"/>
      <c r="W5" s="44">
        <v>279</v>
      </c>
      <c r="X5" s="58">
        <f t="shared" si="7"/>
        <v>253.10484346508699</v>
      </c>
      <c r="Y5" s="44"/>
      <c r="Z5" s="44">
        <v>1142</v>
      </c>
      <c r="AA5" s="58">
        <f t="shared" si="8"/>
        <v>1036.0062051510013</v>
      </c>
      <c r="AB5" s="44"/>
      <c r="AC5" s="44">
        <v>697</v>
      </c>
      <c r="AD5" s="58">
        <f t="shared" si="9"/>
        <v>632.30851575328177</v>
      </c>
      <c r="AE5" s="44"/>
      <c r="AF5" s="44">
        <v>47</v>
      </c>
      <c r="AG5" s="58">
        <f t="shared" si="10"/>
        <v>42.637733486950133</v>
      </c>
      <c r="AH5" s="44"/>
      <c r="AI5" s="44"/>
      <c r="AJ5" s="44" t="str">
        <f t="shared" si="11"/>
        <v/>
      </c>
      <c r="AK5" s="44"/>
      <c r="AL5" s="44">
        <v>126</v>
      </c>
      <c r="AM5" s="58">
        <f t="shared" si="12"/>
        <v>114.30541317778122</v>
      </c>
      <c r="AN5" s="44"/>
      <c r="AO5" s="44">
        <v>478</v>
      </c>
      <c r="AP5" s="58">
        <f t="shared" si="13"/>
        <v>433.63482142047161</v>
      </c>
      <c r="AQ5" s="44"/>
      <c r="AR5" s="44"/>
      <c r="AS5" s="44" t="str">
        <f t="shared" si="14"/>
        <v/>
      </c>
      <c r="AT5" s="44"/>
      <c r="AU5" s="44">
        <v>495</v>
      </c>
      <c r="AV5" s="58">
        <f t="shared" si="15"/>
        <v>449.05698034128335</v>
      </c>
      <c r="AW5" s="44"/>
      <c r="AX5" s="44"/>
      <c r="AY5" s="44" t="str">
        <f t="shared" si="16"/>
        <v/>
      </c>
      <c r="AZ5" s="44"/>
      <c r="BA5" s="44">
        <v>77</v>
      </c>
      <c r="BB5" s="58">
        <f t="shared" si="17"/>
        <v>69.853308053088526</v>
      </c>
      <c r="BC5" s="44"/>
      <c r="BD5" s="44">
        <v>321</v>
      </c>
      <c r="BE5" s="58">
        <f t="shared" si="18"/>
        <v>291.20664785768071</v>
      </c>
      <c r="BF5" s="44"/>
      <c r="BG5" s="44">
        <v>11844</v>
      </c>
      <c r="BH5" s="58">
        <f t="shared" si="19"/>
        <v>10744.708838711435</v>
      </c>
      <c r="BI5" s="44">
        <v>1159</v>
      </c>
      <c r="BJ5" s="44">
        <v>10</v>
      </c>
      <c r="BK5" s="58">
        <f t="shared" si="20"/>
        <v>9.0718581887127954</v>
      </c>
      <c r="BL5" s="44"/>
      <c r="BM5" s="44">
        <v>157</v>
      </c>
      <c r="BN5" s="58">
        <f t="shared" si="21"/>
        <v>142.42817356279087</v>
      </c>
    </row>
    <row r="6" spans="1:67" x14ac:dyDescent="0.3">
      <c r="A6" s="46">
        <v>1977</v>
      </c>
      <c r="B6" s="44">
        <v>20</v>
      </c>
      <c r="C6" s="58">
        <f t="shared" si="0"/>
        <v>18.143716377425591</v>
      </c>
      <c r="D6" s="44"/>
      <c r="E6" s="44"/>
      <c r="F6" s="44" t="str">
        <f t="shared" si="1"/>
        <v/>
      </c>
      <c r="G6" s="44"/>
      <c r="H6" s="44"/>
      <c r="I6" s="44" t="str">
        <f t="shared" si="2"/>
        <v/>
      </c>
      <c r="J6" s="44"/>
      <c r="K6" s="44">
        <v>1413</v>
      </c>
      <c r="L6" s="58">
        <f t="shared" si="3"/>
        <v>1281.853562065118</v>
      </c>
      <c r="M6" s="44"/>
      <c r="N6" s="44"/>
      <c r="O6" s="44" t="str">
        <f t="shared" si="4"/>
        <v/>
      </c>
      <c r="P6" s="44"/>
      <c r="Q6" s="44">
        <v>1348</v>
      </c>
      <c r="R6" s="58">
        <f t="shared" si="5"/>
        <v>1222.8864838384848</v>
      </c>
      <c r="S6" s="44"/>
      <c r="T6" s="44">
        <v>444</v>
      </c>
      <c r="U6" s="58">
        <f t="shared" si="6"/>
        <v>402.79050357884807</v>
      </c>
      <c r="V6" s="44"/>
      <c r="W6" s="44">
        <v>232</v>
      </c>
      <c r="X6" s="58">
        <f t="shared" si="7"/>
        <v>210.46710997813685</v>
      </c>
      <c r="Y6" s="44"/>
      <c r="Z6" s="44">
        <v>2525</v>
      </c>
      <c r="AA6" s="58">
        <f t="shared" si="8"/>
        <v>2290.6441926499806</v>
      </c>
      <c r="AB6" s="44"/>
      <c r="AC6" s="44">
        <v>1488</v>
      </c>
      <c r="AD6" s="58">
        <f t="shared" si="9"/>
        <v>1349.8924984804639</v>
      </c>
      <c r="AE6" s="44"/>
      <c r="AF6" s="44">
        <v>94</v>
      </c>
      <c r="AG6" s="58">
        <f t="shared" si="10"/>
        <v>85.275466973900265</v>
      </c>
      <c r="AH6" s="44"/>
      <c r="AI6" s="44"/>
      <c r="AJ6" s="44" t="str">
        <f t="shared" si="11"/>
        <v/>
      </c>
      <c r="AK6" s="44"/>
      <c r="AL6" s="44">
        <v>135</v>
      </c>
      <c r="AM6" s="58">
        <f t="shared" si="12"/>
        <v>122.47008554762273</v>
      </c>
      <c r="AN6" s="44"/>
      <c r="AO6" s="44">
        <v>227</v>
      </c>
      <c r="AP6" s="58">
        <f t="shared" si="13"/>
        <v>205.93118088378046</v>
      </c>
      <c r="AQ6" s="44"/>
      <c r="AR6" s="44"/>
      <c r="AS6" s="44" t="str">
        <f t="shared" si="14"/>
        <v/>
      </c>
      <c r="AT6" s="44"/>
      <c r="AU6" s="44"/>
      <c r="AV6" s="58" t="str">
        <f t="shared" si="15"/>
        <v/>
      </c>
      <c r="AW6" s="44"/>
      <c r="AX6" s="44"/>
      <c r="AY6" s="44" t="str">
        <f t="shared" si="16"/>
        <v/>
      </c>
      <c r="AZ6" s="44"/>
      <c r="BA6" s="44">
        <v>32</v>
      </c>
      <c r="BB6" s="58">
        <f t="shared" si="17"/>
        <v>29.029946203880943</v>
      </c>
      <c r="BC6" s="44"/>
      <c r="BD6" s="44">
        <v>634</v>
      </c>
      <c r="BE6" s="58">
        <f t="shared" si="18"/>
        <v>575.15580916439114</v>
      </c>
      <c r="BF6" s="44"/>
      <c r="BG6" s="44">
        <v>11097</v>
      </c>
      <c r="BH6" s="58">
        <f t="shared" si="19"/>
        <v>10067.041032014589</v>
      </c>
      <c r="BI6" s="44">
        <v>3009</v>
      </c>
      <c r="BJ6" s="44">
        <v>18</v>
      </c>
      <c r="BK6" s="58">
        <f t="shared" si="20"/>
        <v>16.32934473968303</v>
      </c>
      <c r="BL6" s="44"/>
      <c r="BM6" s="44">
        <v>29</v>
      </c>
      <c r="BN6" s="58">
        <f t="shared" si="21"/>
        <v>26.308388747267106</v>
      </c>
    </row>
    <row r="7" spans="1:67" x14ac:dyDescent="0.3">
      <c r="A7" s="46">
        <v>1978</v>
      </c>
      <c r="B7" s="44">
        <v>58</v>
      </c>
      <c r="C7" s="58">
        <f t="shared" si="0"/>
        <v>52.616777494534212</v>
      </c>
      <c r="D7" s="44"/>
      <c r="E7" s="44"/>
      <c r="F7" s="44" t="str">
        <f t="shared" si="1"/>
        <v/>
      </c>
      <c r="G7" s="44"/>
      <c r="H7" s="44"/>
      <c r="I7" s="44" t="str">
        <f t="shared" si="2"/>
        <v/>
      </c>
      <c r="J7" s="44"/>
      <c r="K7" s="44">
        <v>1860</v>
      </c>
      <c r="L7" s="58">
        <f t="shared" si="3"/>
        <v>1687.3656231005798</v>
      </c>
      <c r="M7" s="44"/>
      <c r="N7" s="44"/>
      <c r="O7" s="44" t="str">
        <f t="shared" si="4"/>
        <v/>
      </c>
      <c r="P7" s="44"/>
      <c r="Q7" s="44"/>
      <c r="R7" s="58" t="str">
        <f t="shared" si="5"/>
        <v/>
      </c>
      <c r="S7" s="44"/>
      <c r="T7" s="44"/>
      <c r="U7" s="58" t="str">
        <f t="shared" si="6"/>
        <v/>
      </c>
      <c r="V7" s="44"/>
      <c r="W7" s="44">
        <v>14</v>
      </c>
      <c r="X7" s="58">
        <f t="shared" si="7"/>
        <v>12.700601464197913</v>
      </c>
      <c r="Y7" s="44"/>
      <c r="Z7" s="44">
        <v>1984</v>
      </c>
      <c r="AA7" s="58">
        <f t="shared" si="8"/>
        <v>1799.8566646406184</v>
      </c>
      <c r="AB7" s="44"/>
      <c r="AC7" s="44">
        <v>1305</v>
      </c>
      <c r="AD7" s="58">
        <f t="shared" si="9"/>
        <v>1183.8774936270197</v>
      </c>
      <c r="AE7" s="44"/>
      <c r="AF7" s="44">
        <v>10</v>
      </c>
      <c r="AG7" s="58">
        <f t="shared" si="10"/>
        <v>9.0718581887127954</v>
      </c>
      <c r="AH7" s="44"/>
      <c r="AI7" s="44"/>
      <c r="AJ7" s="44" t="str">
        <f t="shared" si="11"/>
        <v/>
      </c>
      <c r="AK7" s="44"/>
      <c r="AL7" s="44"/>
      <c r="AM7" s="58" t="str">
        <f t="shared" si="12"/>
        <v/>
      </c>
      <c r="AN7" s="44"/>
      <c r="AO7" s="44"/>
      <c r="AP7" s="58" t="str">
        <f t="shared" si="13"/>
        <v/>
      </c>
      <c r="AQ7" s="44"/>
      <c r="AR7" s="44"/>
      <c r="AS7" s="44" t="str">
        <f t="shared" si="14"/>
        <v/>
      </c>
      <c r="AT7" s="44"/>
      <c r="AU7" s="44">
        <v>254</v>
      </c>
      <c r="AV7" s="58">
        <f t="shared" si="15"/>
        <v>230.42519799330498</v>
      </c>
      <c r="AW7" s="44"/>
      <c r="AX7" s="44"/>
      <c r="AY7" s="44" t="str">
        <f t="shared" si="16"/>
        <v/>
      </c>
      <c r="AZ7" s="44"/>
      <c r="BA7" s="44"/>
      <c r="BB7" s="58" t="str">
        <f t="shared" si="17"/>
        <v/>
      </c>
      <c r="BC7" s="44"/>
      <c r="BD7" s="44"/>
      <c r="BE7" s="58" t="str">
        <f t="shared" si="18"/>
        <v/>
      </c>
      <c r="BF7" s="44"/>
      <c r="BG7" s="44">
        <v>10973</v>
      </c>
      <c r="BH7" s="58">
        <f t="shared" si="19"/>
        <v>9954.5499904745502</v>
      </c>
      <c r="BI7" s="44">
        <v>3541</v>
      </c>
      <c r="BJ7" s="44"/>
      <c r="BK7" s="58" t="str">
        <f t="shared" si="20"/>
        <v/>
      </c>
      <c r="BL7" s="44"/>
      <c r="BM7" s="44"/>
      <c r="BN7" s="58" t="str">
        <f t="shared" si="21"/>
        <v/>
      </c>
    </row>
    <row r="8" spans="1:67" x14ac:dyDescent="0.3">
      <c r="A8" s="46">
        <v>1979</v>
      </c>
      <c r="B8" s="44">
        <v>137</v>
      </c>
      <c r="C8" s="58">
        <f t="shared" si="0"/>
        <v>124.28445718536528</v>
      </c>
      <c r="D8" s="44"/>
      <c r="E8" s="44"/>
      <c r="F8" s="44" t="str">
        <f t="shared" si="1"/>
        <v/>
      </c>
      <c r="G8" s="44"/>
      <c r="H8" s="44"/>
      <c r="I8" s="44" t="str">
        <f t="shared" si="2"/>
        <v/>
      </c>
      <c r="J8" s="44"/>
      <c r="K8" s="44">
        <v>1941</v>
      </c>
      <c r="L8" s="58">
        <f t="shared" si="3"/>
        <v>1760.8476744291536</v>
      </c>
      <c r="M8" s="44"/>
      <c r="N8" s="44"/>
      <c r="O8" s="44" t="str">
        <f t="shared" si="4"/>
        <v/>
      </c>
      <c r="P8" s="44"/>
      <c r="Q8" s="44">
        <v>1255</v>
      </c>
      <c r="R8" s="58">
        <f t="shared" si="5"/>
        <v>1138.5182026834557</v>
      </c>
      <c r="S8" s="44"/>
      <c r="T8" s="44"/>
      <c r="U8" s="58" t="str">
        <f t="shared" si="6"/>
        <v/>
      </c>
      <c r="V8" s="44"/>
      <c r="W8" s="44"/>
      <c r="X8" s="58" t="str">
        <f t="shared" si="7"/>
        <v/>
      </c>
      <c r="Y8" s="44"/>
      <c r="Z8" s="44">
        <v>1790</v>
      </c>
      <c r="AA8" s="58">
        <f t="shared" si="8"/>
        <v>1623.8626157795902</v>
      </c>
      <c r="AB8" s="44"/>
      <c r="AC8" s="44">
        <v>882</v>
      </c>
      <c r="AD8" s="58">
        <f t="shared" si="9"/>
        <v>800.1378922444685</v>
      </c>
      <c r="AE8" s="44"/>
      <c r="AF8" s="44"/>
      <c r="AG8" s="58" t="str">
        <f t="shared" si="10"/>
        <v/>
      </c>
      <c r="AH8" s="44"/>
      <c r="AI8" s="44"/>
      <c r="AJ8" s="44" t="str">
        <f t="shared" si="11"/>
        <v/>
      </c>
      <c r="AK8" s="44"/>
      <c r="AL8" s="44"/>
      <c r="AM8" s="58" t="str">
        <f t="shared" si="12"/>
        <v/>
      </c>
      <c r="AN8" s="44"/>
      <c r="AO8" s="44"/>
      <c r="AP8" s="58" t="str">
        <f t="shared" si="13"/>
        <v/>
      </c>
      <c r="AQ8" s="44"/>
      <c r="AR8" s="44"/>
      <c r="AS8" s="44" t="str">
        <f t="shared" si="14"/>
        <v/>
      </c>
      <c r="AT8" s="44"/>
      <c r="AU8" s="44"/>
      <c r="AV8" s="58" t="str">
        <f t="shared" si="15"/>
        <v/>
      </c>
      <c r="AW8" s="44"/>
      <c r="AX8" s="44"/>
      <c r="AY8" s="44" t="str">
        <f t="shared" si="16"/>
        <v/>
      </c>
      <c r="AZ8" s="44"/>
      <c r="BA8" s="44">
        <v>333</v>
      </c>
      <c r="BB8" s="58">
        <f t="shared" si="17"/>
        <v>302.09287768413606</v>
      </c>
      <c r="BC8" s="44"/>
      <c r="BD8" s="44"/>
      <c r="BE8" s="58" t="str">
        <f t="shared" si="18"/>
        <v/>
      </c>
      <c r="BF8" s="44"/>
      <c r="BG8" s="44">
        <v>9957</v>
      </c>
      <c r="BH8" s="58">
        <f t="shared" si="19"/>
        <v>9032.8491985013297</v>
      </c>
      <c r="BI8" s="44">
        <v>1129</v>
      </c>
      <c r="BJ8" s="44"/>
      <c r="BK8" s="58" t="str">
        <f t="shared" si="20"/>
        <v/>
      </c>
      <c r="BL8" s="44"/>
      <c r="BM8" s="44"/>
      <c r="BN8" s="58" t="str">
        <f t="shared" si="21"/>
        <v/>
      </c>
    </row>
    <row r="9" spans="1:67" x14ac:dyDescent="0.3">
      <c r="A9" s="46">
        <v>1980</v>
      </c>
      <c r="B9" s="44">
        <v>683</v>
      </c>
      <c r="C9" s="58">
        <f t="shared" si="0"/>
        <v>619.60791428908385</v>
      </c>
      <c r="D9" s="44"/>
      <c r="E9" s="44"/>
      <c r="F9" s="44" t="str">
        <f t="shared" si="1"/>
        <v/>
      </c>
      <c r="G9" s="44"/>
      <c r="H9" s="44"/>
      <c r="I9" s="44" t="str">
        <f t="shared" si="2"/>
        <v/>
      </c>
      <c r="J9" s="44"/>
      <c r="K9" s="44">
        <v>1930</v>
      </c>
      <c r="L9" s="58">
        <f t="shared" si="3"/>
        <v>1750.8686304215694</v>
      </c>
      <c r="M9" s="44"/>
      <c r="N9" s="44"/>
      <c r="O9" s="44" t="str">
        <f t="shared" si="4"/>
        <v/>
      </c>
      <c r="P9" s="44"/>
      <c r="Q9" s="44">
        <v>2133</v>
      </c>
      <c r="R9" s="58">
        <f t="shared" si="5"/>
        <v>1935.0273516524392</v>
      </c>
      <c r="S9" s="44"/>
      <c r="T9" s="44"/>
      <c r="U9" s="58" t="str">
        <f t="shared" si="6"/>
        <v/>
      </c>
      <c r="V9" s="44"/>
      <c r="W9" s="44"/>
      <c r="X9" s="58" t="str">
        <f t="shared" si="7"/>
        <v/>
      </c>
      <c r="Y9" s="44"/>
      <c r="Z9" s="44">
        <v>2309</v>
      </c>
      <c r="AA9" s="58">
        <f t="shared" si="8"/>
        <v>2094.6920557737844</v>
      </c>
      <c r="AB9" s="44"/>
      <c r="AC9" s="44">
        <v>3220</v>
      </c>
      <c r="AD9" s="58">
        <f t="shared" si="9"/>
        <v>2921.1383367655199</v>
      </c>
      <c r="AE9" s="44"/>
      <c r="AF9" s="44">
        <v>335</v>
      </c>
      <c r="AG9" s="58">
        <f t="shared" si="10"/>
        <v>303.90724932187862</v>
      </c>
      <c r="AH9" s="44"/>
      <c r="AI9" s="44">
        <v>43</v>
      </c>
      <c r="AJ9" s="58">
        <f t="shared" si="11"/>
        <v>39.008990211465019</v>
      </c>
      <c r="AK9" s="44"/>
      <c r="AL9" s="44">
        <v>78</v>
      </c>
      <c r="AM9" s="58">
        <f t="shared" si="12"/>
        <v>70.760493871959795</v>
      </c>
      <c r="AN9" s="44"/>
      <c r="AO9" s="44">
        <v>453</v>
      </c>
      <c r="AP9" s="58">
        <f t="shared" si="13"/>
        <v>410.9551759486896</v>
      </c>
      <c r="AQ9" s="44"/>
      <c r="AR9" s="44"/>
      <c r="AS9" s="44" t="str">
        <f t="shared" si="14"/>
        <v/>
      </c>
      <c r="AT9" s="44"/>
      <c r="AU9" s="44">
        <v>477</v>
      </c>
      <c r="AV9" s="58">
        <f t="shared" si="15"/>
        <v>432.7276356016003</v>
      </c>
      <c r="AW9" s="44"/>
      <c r="AX9" s="44">
        <v>276</v>
      </c>
      <c r="AY9" s="58">
        <f t="shared" si="16"/>
        <v>250.38328600847314</v>
      </c>
      <c r="AZ9" s="44"/>
      <c r="BA9" s="44">
        <v>1008</v>
      </c>
      <c r="BB9" s="58">
        <f t="shared" si="17"/>
        <v>914.44330542224975</v>
      </c>
      <c r="BC9" s="44"/>
      <c r="BD9" s="44"/>
      <c r="BE9" s="58" t="str">
        <f t="shared" si="18"/>
        <v/>
      </c>
      <c r="BF9" s="44"/>
      <c r="BG9" s="44">
        <v>9329</v>
      </c>
      <c r="BH9" s="58">
        <f t="shared" si="19"/>
        <v>8463.1365042501657</v>
      </c>
      <c r="BI9" s="44">
        <v>3675</v>
      </c>
      <c r="BJ9" s="44"/>
      <c r="BK9" s="58" t="str">
        <f t="shared" si="20"/>
        <v/>
      </c>
      <c r="BL9" s="44"/>
      <c r="BM9" s="44"/>
      <c r="BN9" s="58" t="str">
        <f t="shared" si="21"/>
        <v/>
      </c>
    </row>
    <row r="10" spans="1:67" x14ac:dyDescent="0.3">
      <c r="A10" s="46">
        <v>1981</v>
      </c>
      <c r="B10" s="44">
        <v>772</v>
      </c>
      <c r="C10" s="58">
        <f t="shared" si="0"/>
        <v>700.3474521686278</v>
      </c>
      <c r="D10" s="44"/>
      <c r="E10" s="44"/>
      <c r="F10" s="44" t="str">
        <f t="shared" si="1"/>
        <v/>
      </c>
      <c r="G10" s="44"/>
      <c r="H10" s="44"/>
      <c r="I10" s="44" t="str">
        <f t="shared" si="2"/>
        <v/>
      </c>
      <c r="J10" s="44"/>
      <c r="K10" s="44">
        <v>1777</v>
      </c>
      <c r="L10" s="58">
        <f t="shared" si="3"/>
        <v>1612.0692001342636</v>
      </c>
      <c r="M10" s="44"/>
      <c r="N10" s="44"/>
      <c r="O10" s="44" t="str">
        <f t="shared" si="4"/>
        <v/>
      </c>
      <c r="P10" s="44"/>
      <c r="Q10" s="44">
        <v>891</v>
      </c>
      <c r="R10" s="58">
        <f t="shared" si="5"/>
        <v>808.30256461430997</v>
      </c>
      <c r="S10" s="44"/>
      <c r="T10" s="44"/>
      <c r="U10" s="58" t="str">
        <f t="shared" si="6"/>
        <v/>
      </c>
      <c r="V10" s="44"/>
      <c r="W10" s="44"/>
      <c r="X10" s="58" t="str">
        <f t="shared" si="7"/>
        <v/>
      </c>
      <c r="Y10" s="44"/>
      <c r="Z10" s="44">
        <v>1753</v>
      </c>
      <c r="AA10" s="58">
        <f t="shared" si="8"/>
        <v>1590.296740481353</v>
      </c>
      <c r="AB10" s="44"/>
      <c r="AC10" s="44">
        <v>3070</v>
      </c>
      <c r="AD10" s="58">
        <f t="shared" si="9"/>
        <v>2785.060463934828</v>
      </c>
      <c r="AE10" s="44"/>
      <c r="AF10" s="44"/>
      <c r="AG10" s="58" t="str">
        <f t="shared" si="10"/>
        <v/>
      </c>
      <c r="AH10" s="44"/>
      <c r="AI10" s="44"/>
      <c r="AJ10" s="58" t="str">
        <f t="shared" si="11"/>
        <v/>
      </c>
      <c r="AK10" s="44"/>
      <c r="AL10" s="44"/>
      <c r="AM10" s="58" t="str">
        <f t="shared" si="12"/>
        <v/>
      </c>
      <c r="AN10" s="44"/>
      <c r="AO10" s="44"/>
      <c r="AP10" s="58" t="str">
        <f t="shared" si="13"/>
        <v/>
      </c>
      <c r="AQ10" s="44"/>
      <c r="AR10" s="44"/>
      <c r="AS10" s="44" t="str">
        <f t="shared" si="14"/>
        <v/>
      </c>
      <c r="AT10" s="44"/>
      <c r="AU10" s="44">
        <v>324</v>
      </c>
      <c r="AV10" s="58">
        <f t="shared" si="15"/>
        <v>293.92820531429453</v>
      </c>
      <c r="AW10" s="44"/>
      <c r="AX10" s="44">
        <v>456</v>
      </c>
      <c r="AY10" s="58">
        <f t="shared" si="16"/>
        <v>413.67673340530342</v>
      </c>
      <c r="AZ10" s="44"/>
      <c r="BA10" s="44"/>
      <c r="BB10" s="58" t="str">
        <f t="shared" si="17"/>
        <v/>
      </c>
      <c r="BC10" s="44"/>
      <c r="BD10" s="44">
        <v>1008</v>
      </c>
      <c r="BE10" s="58">
        <f t="shared" si="18"/>
        <v>914.44330542224975</v>
      </c>
      <c r="BF10" s="44"/>
      <c r="BG10" s="44">
        <v>6219</v>
      </c>
      <c r="BH10" s="58">
        <f t="shared" si="19"/>
        <v>5641.7886075604874</v>
      </c>
      <c r="BI10" s="44">
        <v>397</v>
      </c>
      <c r="BJ10" s="44"/>
      <c r="BK10" s="58" t="str">
        <f t="shared" si="20"/>
        <v/>
      </c>
      <c r="BL10" s="44"/>
      <c r="BM10" s="44"/>
      <c r="BN10" s="58" t="str">
        <f t="shared" si="21"/>
        <v/>
      </c>
    </row>
    <row r="11" spans="1:67" x14ac:dyDescent="0.3">
      <c r="A11" s="46">
        <v>1982</v>
      </c>
      <c r="B11" s="44"/>
      <c r="C11" s="58" t="str">
        <f t="shared" si="0"/>
        <v/>
      </c>
      <c r="D11" s="44"/>
      <c r="E11" s="44"/>
      <c r="F11" s="44" t="str">
        <f t="shared" si="1"/>
        <v/>
      </c>
      <c r="G11" s="44"/>
      <c r="H11" s="44"/>
      <c r="I11" s="44" t="str">
        <f t="shared" si="2"/>
        <v/>
      </c>
      <c r="J11" s="44"/>
      <c r="K11" s="44">
        <v>1778</v>
      </c>
      <c r="L11" s="58">
        <f t="shared" si="3"/>
        <v>1612.9763859531349</v>
      </c>
      <c r="M11" s="44"/>
      <c r="N11" s="44"/>
      <c r="O11" s="44" t="str">
        <f t="shared" si="4"/>
        <v/>
      </c>
      <c r="P11" s="44"/>
      <c r="Q11" s="44">
        <v>1214</v>
      </c>
      <c r="R11" s="58">
        <f t="shared" si="5"/>
        <v>1101.3235841097332</v>
      </c>
      <c r="S11" s="44"/>
      <c r="T11" s="44">
        <v>177</v>
      </c>
      <c r="U11" s="58">
        <f t="shared" si="6"/>
        <v>160.57188994021647</v>
      </c>
      <c r="V11" s="44"/>
      <c r="W11" s="44"/>
      <c r="X11" s="58" t="str">
        <f t="shared" si="7"/>
        <v/>
      </c>
      <c r="Y11" s="44"/>
      <c r="Z11" s="44">
        <v>1463</v>
      </c>
      <c r="AA11" s="58">
        <f t="shared" si="8"/>
        <v>1327.2128530086818</v>
      </c>
      <c r="AB11" s="44"/>
      <c r="AC11" s="44">
        <v>2356</v>
      </c>
      <c r="AD11" s="58">
        <f t="shared" si="9"/>
        <v>2137.3297892607343</v>
      </c>
      <c r="AE11" s="44"/>
      <c r="AF11" s="44"/>
      <c r="AG11" s="58" t="str">
        <f t="shared" si="10"/>
        <v/>
      </c>
      <c r="AH11" s="44"/>
      <c r="AI11" s="44"/>
      <c r="AJ11" s="58" t="str">
        <f t="shared" si="11"/>
        <v/>
      </c>
      <c r="AK11" s="44"/>
      <c r="AL11" s="44">
        <v>78</v>
      </c>
      <c r="AM11" s="58">
        <f t="shared" si="12"/>
        <v>70.760493871959795</v>
      </c>
      <c r="AN11" s="44"/>
      <c r="AO11" s="44"/>
      <c r="AP11" s="58" t="str">
        <f t="shared" si="13"/>
        <v/>
      </c>
      <c r="AQ11" s="44"/>
      <c r="AR11" s="44">
        <v>1391</v>
      </c>
      <c r="AS11" s="58">
        <f t="shared" si="14"/>
        <v>1261.8954740499498</v>
      </c>
      <c r="AT11" s="44"/>
      <c r="AU11" s="44"/>
      <c r="AV11" s="58" t="str">
        <f t="shared" si="15"/>
        <v/>
      </c>
      <c r="AW11" s="44"/>
      <c r="AX11" s="44">
        <v>182</v>
      </c>
      <c r="AY11" s="58">
        <f t="shared" si="16"/>
        <v>165.10781903457286</v>
      </c>
      <c r="AZ11" s="44"/>
      <c r="BA11" s="44">
        <v>310</v>
      </c>
      <c r="BB11" s="58">
        <f t="shared" si="17"/>
        <v>281.22760385009661</v>
      </c>
      <c r="BC11" s="44"/>
      <c r="BD11" s="44">
        <v>1389</v>
      </c>
      <c r="BE11" s="58">
        <f t="shared" si="18"/>
        <v>1260.0811024122072</v>
      </c>
      <c r="BF11" s="44"/>
      <c r="BG11" s="44">
        <v>5342</v>
      </c>
      <c r="BH11" s="58">
        <f t="shared" si="19"/>
        <v>4846.1866444103753</v>
      </c>
      <c r="BI11" s="44">
        <v>2043</v>
      </c>
      <c r="BJ11" s="44"/>
      <c r="BK11" s="58" t="str">
        <f t="shared" si="20"/>
        <v/>
      </c>
      <c r="BL11" s="44"/>
      <c r="BM11" s="44"/>
      <c r="BN11" s="58" t="str">
        <f t="shared" si="21"/>
        <v/>
      </c>
    </row>
    <row r="12" spans="1:67" x14ac:dyDescent="0.3">
      <c r="A12" s="46">
        <v>1983</v>
      </c>
      <c r="B12" s="44"/>
      <c r="C12" s="58" t="str">
        <f t="shared" si="0"/>
        <v/>
      </c>
      <c r="D12" s="44"/>
      <c r="E12" s="44"/>
      <c r="F12" s="44" t="str">
        <f t="shared" si="1"/>
        <v/>
      </c>
      <c r="G12" s="44"/>
      <c r="H12" s="44"/>
      <c r="I12" s="44" t="str">
        <f t="shared" si="2"/>
        <v/>
      </c>
      <c r="J12" s="44"/>
      <c r="K12" s="44">
        <v>909</v>
      </c>
      <c r="L12" s="58">
        <f t="shared" si="3"/>
        <v>824.63190935399302</v>
      </c>
      <c r="M12" s="44"/>
      <c r="N12" s="44"/>
      <c r="O12" s="44" t="str">
        <f t="shared" si="4"/>
        <v/>
      </c>
      <c r="P12" s="44"/>
      <c r="Q12" s="44">
        <v>1651</v>
      </c>
      <c r="R12" s="58">
        <f t="shared" si="5"/>
        <v>1497.7637869564824</v>
      </c>
      <c r="S12" s="44"/>
      <c r="T12" s="44"/>
      <c r="U12" s="58" t="str">
        <f t="shared" si="6"/>
        <v/>
      </c>
      <c r="V12" s="44"/>
      <c r="W12" s="44"/>
      <c r="X12" s="58" t="str">
        <f t="shared" si="7"/>
        <v/>
      </c>
      <c r="Y12" s="44"/>
      <c r="Z12" s="44">
        <v>2407</v>
      </c>
      <c r="AA12" s="58">
        <f t="shared" si="8"/>
        <v>2183.5962660231698</v>
      </c>
      <c r="AB12" s="44"/>
      <c r="AC12" s="44">
        <v>2578</v>
      </c>
      <c r="AD12" s="58">
        <f t="shared" si="9"/>
        <v>2338.7250410501583</v>
      </c>
      <c r="AE12" s="44"/>
      <c r="AF12" s="44"/>
      <c r="AG12" s="58" t="str">
        <f t="shared" si="10"/>
        <v/>
      </c>
      <c r="AH12" s="44"/>
      <c r="AI12" s="44">
        <v>197</v>
      </c>
      <c r="AJ12" s="58">
        <f t="shared" si="11"/>
        <v>178.71560631764206</v>
      </c>
      <c r="AK12" s="44"/>
      <c r="AL12" s="44"/>
      <c r="AM12" s="58" t="str">
        <f t="shared" si="12"/>
        <v/>
      </c>
      <c r="AN12" s="44"/>
      <c r="AO12" s="44"/>
      <c r="AP12" s="58" t="str">
        <f t="shared" si="13"/>
        <v/>
      </c>
      <c r="AQ12" s="44"/>
      <c r="AR12" s="44">
        <v>1398</v>
      </c>
      <c r="AS12" s="58">
        <f t="shared" si="14"/>
        <v>1268.2457747820488</v>
      </c>
      <c r="AT12" s="44"/>
      <c r="AU12" s="44"/>
      <c r="AV12" s="58" t="str">
        <f t="shared" si="15"/>
        <v/>
      </c>
      <c r="AW12" s="44"/>
      <c r="AX12" s="44">
        <v>640</v>
      </c>
      <c r="AY12" s="58">
        <f t="shared" si="16"/>
        <v>580.5989240776189</v>
      </c>
      <c r="AZ12" s="44"/>
      <c r="BA12" s="44">
        <v>159</v>
      </c>
      <c r="BB12" s="58">
        <f t="shared" si="17"/>
        <v>144.24254520053344</v>
      </c>
      <c r="BC12" s="44"/>
      <c r="BD12" s="44">
        <v>874</v>
      </c>
      <c r="BE12" s="58">
        <f t="shared" si="18"/>
        <v>792.88040569349823</v>
      </c>
      <c r="BF12" s="44"/>
      <c r="BG12" s="44">
        <v>8063</v>
      </c>
      <c r="BH12" s="58">
        <f t="shared" si="19"/>
        <v>7314.6392575591262</v>
      </c>
      <c r="BI12" s="44">
        <v>1385</v>
      </c>
      <c r="BJ12" s="44"/>
      <c r="BK12" s="58" t="str">
        <f t="shared" si="20"/>
        <v/>
      </c>
      <c r="BL12" s="44"/>
      <c r="BM12" s="44"/>
      <c r="BN12" s="58" t="str">
        <f t="shared" si="21"/>
        <v/>
      </c>
    </row>
    <row r="13" spans="1:67" x14ac:dyDescent="0.3">
      <c r="A13" s="46">
        <v>1984</v>
      </c>
      <c r="B13" s="44"/>
      <c r="C13" s="58" t="str">
        <f t="shared" si="0"/>
        <v/>
      </c>
      <c r="D13" s="44"/>
      <c r="E13" s="44"/>
      <c r="F13" s="44" t="str">
        <f t="shared" si="1"/>
        <v/>
      </c>
      <c r="G13" s="44"/>
      <c r="H13" s="44"/>
      <c r="I13" s="44" t="str">
        <f t="shared" si="2"/>
        <v/>
      </c>
      <c r="J13" s="44"/>
      <c r="K13" s="44">
        <v>1386</v>
      </c>
      <c r="L13" s="58">
        <f t="shared" si="3"/>
        <v>1257.3595449555933</v>
      </c>
      <c r="M13" s="44"/>
      <c r="N13" s="44"/>
      <c r="O13" s="44" t="str">
        <f t="shared" si="4"/>
        <v/>
      </c>
      <c r="P13" s="44"/>
      <c r="Q13" s="44">
        <v>1293</v>
      </c>
      <c r="R13" s="58">
        <f t="shared" si="5"/>
        <v>1172.9912638005644</v>
      </c>
      <c r="S13" s="44"/>
      <c r="T13" s="44"/>
      <c r="U13" s="58" t="str">
        <f t="shared" si="6"/>
        <v/>
      </c>
      <c r="V13" s="44"/>
      <c r="W13" s="44"/>
      <c r="X13" s="58" t="str">
        <f t="shared" si="7"/>
        <v/>
      </c>
      <c r="Y13" s="44"/>
      <c r="Z13" s="44">
        <v>2685</v>
      </c>
      <c r="AA13" s="58">
        <f t="shared" si="8"/>
        <v>2435.7939236693855</v>
      </c>
      <c r="AB13" s="44"/>
      <c r="AC13" s="44">
        <v>3144</v>
      </c>
      <c r="AD13" s="58">
        <f t="shared" si="9"/>
        <v>2852.1922145313029</v>
      </c>
      <c r="AE13" s="44"/>
      <c r="AF13" s="44">
        <v>31</v>
      </c>
      <c r="AG13" s="58">
        <f t="shared" si="10"/>
        <v>28.122760385009663</v>
      </c>
      <c r="AH13" s="44"/>
      <c r="AI13" s="44"/>
      <c r="AJ13" s="58" t="str">
        <f t="shared" si="11"/>
        <v/>
      </c>
      <c r="AK13" s="44"/>
      <c r="AL13" s="44"/>
      <c r="AM13" s="58" t="str">
        <f t="shared" si="12"/>
        <v/>
      </c>
      <c r="AN13" s="44"/>
      <c r="AO13" s="44"/>
      <c r="AP13" s="58" t="str">
        <f t="shared" si="13"/>
        <v/>
      </c>
      <c r="AQ13" s="44"/>
      <c r="AR13" s="44">
        <v>1555</v>
      </c>
      <c r="AS13" s="58">
        <f t="shared" si="14"/>
        <v>1410.6739483448396</v>
      </c>
      <c r="AT13" s="44"/>
      <c r="AU13" s="44"/>
      <c r="AV13" s="58" t="str">
        <f t="shared" si="15"/>
        <v/>
      </c>
      <c r="AW13" s="44"/>
      <c r="AX13" s="44">
        <v>742</v>
      </c>
      <c r="AY13" s="58">
        <f t="shared" si="16"/>
        <v>673.13187760248934</v>
      </c>
      <c r="AZ13" s="44"/>
      <c r="BA13" s="44">
        <v>160</v>
      </c>
      <c r="BB13" s="58">
        <f t="shared" si="17"/>
        <v>145.14973101940473</v>
      </c>
      <c r="BC13" s="44"/>
      <c r="BD13" s="44">
        <v>772</v>
      </c>
      <c r="BE13" s="58">
        <f t="shared" si="18"/>
        <v>700.3474521686278</v>
      </c>
      <c r="BF13" s="44"/>
      <c r="BG13" s="44">
        <v>5901</v>
      </c>
      <c r="BH13" s="58">
        <f t="shared" si="19"/>
        <v>5353.3035171594202</v>
      </c>
      <c r="BI13" s="44">
        <v>1001</v>
      </c>
      <c r="BJ13" s="44"/>
      <c r="BK13" s="58" t="str">
        <f t="shared" si="20"/>
        <v/>
      </c>
      <c r="BL13" s="44"/>
      <c r="BM13" s="44"/>
      <c r="BN13" s="58" t="str">
        <f t="shared" si="21"/>
        <v/>
      </c>
    </row>
    <row r="14" spans="1:67" x14ac:dyDescent="0.3">
      <c r="A14" s="46">
        <v>1985</v>
      </c>
      <c r="B14" s="44"/>
      <c r="C14" s="58" t="str">
        <f t="shared" si="0"/>
        <v/>
      </c>
      <c r="D14" s="44"/>
      <c r="E14" s="44"/>
      <c r="F14" s="44" t="str">
        <f t="shared" si="1"/>
        <v/>
      </c>
      <c r="G14" s="44"/>
      <c r="H14" s="44"/>
      <c r="I14" s="44" t="str">
        <f t="shared" si="2"/>
        <v/>
      </c>
      <c r="J14" s="44"/>
      <c r="K14" s="44">
        <v>667</v>
      </c>
      <c r="L14" s="58">
        <f t="shared" si="3"/>
        <v>605.09294118714342</v>
      </c>
      <c r="M14" s="44"/>
      <c r="N14" s="44"/>
      <c r="O14" s="44" t="str">
        <f t="shared" si="4"/>
        <v/>
      </c>
      <c r="P14" s="44"/>
      <c r="Q14" s="44">
        <v>1415</v>
      </c>
      <c r="R14" s="58">
        <f t="shared" si="5"/>
        <v>1283.6679337028604</v>
      </c>
      <c r="S14" s="44"/>
      <c r="T14" s="44"/>
      <c r="U14" s="58" t="str">
        <f t="shared" si="6"/>
        <v/>
      </c>
      <c r="V14" s="44"/>
      <c r="W14" s="44"/>
      <c r="X14" s="58" t="str">
        <f t="shared" si="7"/>
        <v/>
      </c>
      <c r="Y14" s="44"/>
      <c r="Z14" s="44">
        <v>2387</v>
      </c>
      <c r="AA14" s="58">
        <f t="shared" si="8"/>
        <v>2165.4525496457441</v>
      </c>
      <c r="AB14" s="44"/>
      <c r="AC14" s="44">
        <v>1447</v>
      </c>
      <c r="AD14" s="58">
        <f t="shared" si="9"/>
        <v>1312.6978799067415</v>
      </c>
      <c r="AE14" s="44"/>
      <c r="AF14" s="44">
        <v>18</v>
      </c>
      <c r="AG14" s="58">
        <f t="shared" si="10"/>
        <v>16.32934473968303</v>
      </c>
      <c r="AH14" s="44"/>
      <c r="AI14" s="44"/>
      <c r="AJ14" s="58" t="str">
        <f t="shared" si="11"/>
        <v/>
      </c>
      <c r="AK14" s="44"/>
      <c r="AL14" s="44">
        <v>914</v>
      </c>
      <c r="AM14" s="58">
        <f t="shared" si="12"/>
        <v>829.16783844834947</v>
      </c>
      <c r="AN14" s="44"/>
      <c r="AO14" s="44"/>
      <c r="AP14" s="58" t="str">
        <f t="shared" si="13"/>
        <v/>
      </c>
      <c r="AQ14" s="44"/>
      <c r="AR14" s="44">
        <v>1321</v>
      </c>
      <c r="AS14" s="58">
        <f t="shared" si="14"/>
        <v>1198.3924667289602</v>
      </c>
      <c r="AT14" s="44"/>
      <c r="AU14" s="44"/>
      <c r="AV14" s="58" t="str">
        <f t="shared" si="15"/>
        <v/>
      </c>
      <c r="AW14" s="44"/>
      <c r="AX14" s="44">
        <v>761</v>
      </c>
      <c r="AY14" s="58">
        <f t="shared" si="16"/>
        <v>690.3684081610437</v>
      </c>
      <c r="AZ14" s="44"/>
      <c r="BA14" s="44">
        <v>78</v>
      </c>
      <c r="BB14" s="58">
        <f t="shared" si="17"/>
        <v>70.760493871959795</v>
      </c>
      <c r="BC14" s="44"/>
      <c r="BD14" s="44">
        <v>2325</v>
      </c>
      <c r="BE14" s="58">
        <f t="shared" si="18"/>
        <v>2109.207028875725</v>
      </c>
      <c r="BF14" s="44"/>
      <c r="BG14" s="44">
        <v>5760</v>
      </c>
      <c r="BH14" s="58">
        <f t="shared" si="19"/>
        <v>5225.3903166985701</v>
      </c>
      <c r="BI14" s="44">
        <v>2928</v>
      </c>
      <c r="BJ14" s="44"/>
      <c r="BK14" s="58" t="str">
        <f t="shared" si="20"/>
        <v/>
      </c>
      <c r="BL14" s="44"/>
      <c r="BM14" s="44"/>
      <c r="BN14" s="58" t="str">
        <f t="shared" si="21"/>
        <v/>
      </c>
    </row>
    <row r="15" spans="1:67" x14ac:dyDescent="0.3">
      <c r="A15" s="46">
        <v>1986</v>
      </c>
      <c r="B15" s="44"/>
      <c r="C15" s="58" t="str">
        <f t="shared" si="0"/>
        <v/>
      </c>
      <c r="D15" s="44"/>
      <c r="E15" s="44"/>
      <c r="F15" s="44" t="str">
        <f t="shared" si="1"/>
        <v/>
      </c>
      <c r="G15" s="44"/>
      <c r="H15" s="44"/>
      <c r="I15" s="44" t="str">
        <f t="shared" si="2"/>
        <v/>
      </c>
      <c r="J15" s="44"/>
      <c r="K15" s="44">
        <v>1181</v>
      </c>
      <c r="L15" s="58">
        <f t="shared" si="3"/>
        <v>1071.3864520869811</v>
      </c>
      <c r="M15" s="44"/>
      <c r="N15" s="44"/>
      <c r="O15" s="44" t="str">
        <f t="shared" si="4"/>
        <v/>
      </c>
      <c r="P15" s="44"/>
      <c r="Q15" s="44">
        <v>1926</v>
      </c>
      <c r="R15" s="58">
        <f t="shared" si="5"/>
        <v>1747.2398871460844</v>
      </c>
      <c r="S15" s="44"/>
      <c r="T15" s="44"/>
      <c r="U15" s="58" t="str">
        <f t="shared" si="6"/>
        <v/>
      </c>
      <c r="V15" s="44"/>
      <c r="W15" s="44"/>
      <c r="X15" s="58" t="str">
        <f t="shared" si="7"/>
        <v/>
      </c>
      <c r="Y15" s="44"/>
      <c r="Z15" s="44">
        <v>2050</v>
      </c>
      <c r="AA15" s="58">
        <f t="shared" si="8"/>
        <v>1859.730928686123</v>
      </c>
      <c r="AB15" s="44"/>
      <c r="AC15" s="44">
        <v>1566</v>
      </c>
      <c r="AD15" s="58">
        <f t="shared" si="9"/>
        <v>1420.6529923524238</v>
      </c>
      <c r="AE15" s="44"/>
      <c r="AF15" s="44"/>
      <c r="AG15" s="58" t="str">
        <f t="shared" si="10"/>
        <v/>
      </c>
      <c r="AH15" s="44"/>
      <c r="AI15" s="44">
        <v>234</v>
      </c>
      <c r="AJ15" s="58">
        <f t="shared" si="11"/>
        <v>212.28148161587939</v>
      </c>
      <c r="AK15" s="44"/>
      <c r="AL15" s="44"/>
      <c r="AM15" s="58" t="str">
        <f t="shared" si="12"/>
        <v/>
      </c>
      <c r="AN15" s="44"/>
      <c r="AO15" s="44"/>
      <c r="AP15" s="58" t="str">
        <f t="shared" si="13"/>
        <v/>
      </c>
      <c r="AQ15" s="44"/>
      <c r="AR15" s="44">
        <v>934</v>
      </c>
      <c r="AS15" s="58">
        <f t="shared" si="14"/>
        <v>847.31155482577503</v>
      </c>
      <c r="AT15" s="44"/>
      <c r="AU15" s="44"/>
      <c r="AV15" s="58" t="str">
        <f t="shared" si="15"/>
        <v/>
      </c>
      <c r="AW15" s="44"/>
      <c r="AX15" s="44">
        <v>731</v>
      </c>
      <c r="AY15" s="58">
        <f t="shared" si="16"/>
        <v>663.15283359490536</v>
      </c>
      <c r="AZ15" s="44"/>
      <c r="BA15" s="44">
        <v>79</v>
      </c>
      <c r="BB15" s="58">
        <f t="shared" si="17"/>
        <v>71.667679690831079</v>
      </c>
      <c r="BC15" s="44"/>
      <c r="BD15" s="44">
        <v>1464</v>
      </c>
      <c r="BE15" s="58">
        <f t="shared" si="18"/>
        <v>1328.1200388275531</v>
      </c>
      <c r="BF15" s="44"/>
      <c r="BG15" s="44">
        <v>5671</v>
      </c>
      <c r="BH15" s="58">
        <f t="shared" si="19"/>
        <v>5144.6507788190256</v>
      </c>
      <c r="BI15" s="44">
        <v>3295</v>
      </c>
      <c r="BJ15" s="44"/>
      <c r="BK15" s="58" t="str">
        <f t="shared" si="20"/>
        <v/>
      </c>
      <c r="BL15" s="44"/>
      <c r="BM15" s="44"/>
      <c r="BN15" s="58" t="str">
        <f t="shared" si="21"/>
        <v/>
      </c>
    </row>
    <row r="16" spans="1:67" x14ac:dyDescent="0.3">
      <c r="A16" s="46">
        <v>1987</v>
      </c>
      <c r="B16" s="44"/>
      <c r="C16" s="58" t="str">
        <f t="shared" si="0"/>
        <v/>
      </c>
      <c r="D16" s="44"/>
      <c r="E16" s="44"/>
      <c r="F16" s="44" t="str">
        <f t="shared" si="1"/>
        <v/>
      </c>
      <c r="G16" s="44"/>
      <c r="H16" s="44"/>
      <c r="I16" s="44" t="str">
        <f t="shared" si="2"/>
        <v/>
      </c>
      <c r="J16" s="44"/>
      <c r="K16" s="44">
        <v>924</v>
      </c>
      <c r="L16" s="58">
        <f t="shared" si="3"/>
        <v>838.23969663706225</v>
      </c>
      <c r="M16" s="44"/>
      <c r="N16" s="44"/>
      <c r="O16" s="44" t="str">
        <f t="shared" si="4"/>
        <v/>
      </c>
      <c r="P16" s="44"/>
      <c r="Q16" s="44">
        <v>2538</v>
      </c>
      <c r="R16" s="58">
        <f t="shared" si="5"/>
        <v>2302.4376082953072</v>
      </c>
      <c r="S16" s="44"/>
      <c r="T16" s="44"/>
      <c r="U16" s="58" t="str">
        <f t="shared" si="6"/>
        <v/>
      </c>
      <c r="V16" s="44"/>
      <c r="W16" s="44">
        <v>68</v>
      </c>
      <c r="X16" s="58">
        <f t="shared" si="7"/>
        <v>61.688635683247007</v>
      </c>
      <c r="Y16" s="44"/>
      <c r="Z16" s="44">
        <v>2046</v>
      </c>
      <c r="AA16" s="58">
        <f t="shared" si="8"/>
        <v>1856.1021854106377</v>
      </c>
      <c r="AB16" s="44"/>
      <c r="AC16" s="44">
        <v>1593</v>
      </c>
      <c r="AD16" s="58">
        <f t="shared" si="9"/>
        <v>1445.1470094619483</v>
      </c>
      <c r="AE16" s="44"/>
      <c r="AF16" s="44"/>
      <c r="AG16" s="58" t="str">
        <f t="shared" si="10"/>
        <v/>
      </c>
      <c r="AH16" s="44"/>
      <c r="AI16" s="44"/>
      <c r="AJ16" s="58" t="str">
        <f t="shared" si="11"/>
        <v/>
      </c>
      <c r="AK16" s="44"/>
      <c r="AL16" s="44"/>
      <c r="AM16" s="58" t="str">
        <f t="shared" si="12"/>
        <v/>
      </c>
      <c r="AN16" s="44"/>
      <c r="AO16" s="44">
        <v>1552</v>
      </c>
      <c r="AP16" s="58">
        <f t="shared" si="13"/>
        <v>1407.9523908882259</v>
      </c>
      <c r="AQ16" s="44"/>
      <c r="AR16" s="44">
        <v>1216</v>
      </c>
      <c r="AS16" s="58">
        <f t="shared" si="14"/>
        <v>1103.1379557474759</v>
      </c>
      <c r="AT16" s="44"/>
      <c r="AU16" s="44"/>
      <c r="AV16" s="58" t="str">
        <f t="shared" si="15"/>
        <v/>
      </c>
      <c r="AW16" s="44"/>
      <c r="AX16" s="44">
        <v>887</v>
      </c>
      <c r="AY16" s="58">
        <f t="shared" si="16"/>
        <v>804.67382133882495</v>
      </c>
      <c r="AZ16" s="44"/>
      <c r="BA16" s="44"/>
      <c r="BB16" s="58" t="str">
        <f t="shared" si="17"/>
        <v/>
      </c>
      <c r="BC16" s="44"/>
      <c r="BD16" s="44"/>
      <c r="BE16" s="58" t="str">
        <f t="shared" si="18"/>
        <v/>
      </c>
      <c r="BF16" s="44"/>
      <c r="BG16" s="44">
        <v>3108</v>
      </c>
      <c r="BH16" s="58">
        <f t="shared" si="19"/>
        <v>2819.5335250519365</v>
      </c>
      <c r="BI16" s="44">
        <v>1155</v>
      </c>
      <c r="BJ16" s="44"/>
      <c r="BK16" s="58" t="str">
        <f t="shared" si="20"/>
        <v/>
      </c>
      <c r="BL16" s="44"/>
      <c r="BM16" s="44">
        <v>400</v>
      </c>
      <c r="BN16" s="58">
        <f t="shared" si="21"/>
        <v>362.87432754851181</v>
      </c>
    </row>
    <row r="17" spans="1:66" x14ac:dyDescent="0.3">
      <c r="A17" s="46">
        <v>1988</v>
      </c>
      <c r="B17" s="44"/>
      <c r="C17" s="58" t="str">
        <f t="shared" si="0"/>
        <v/>
      </c>
      <c r="D17" s="44"/>
      <c r="E17" s="44"/>
      <c r="F17" s="44" t="str">
        <f t="shared" si="1"/>
        <v/>
      </c>
      <c r="G17" s="44"/>
      <c r="H17" s="44"/>
      <c r="I17" s="44" t="str">
        <f t="shared" si="2"/>
        <v/>
      </c>
      <c r="J17" s="44"/>
      <c r="K17" s="44">
        <v>750</v>
      </c>
      <c r="L17" s="58">
        <f t="shared" si="3"/>
        <v>680.38936415345961</v>
      </c>
      <c r="M17" s="44"/>
      <c r="N17" s="44"/>
      <c r="O17" s="44" t="str">
        <f t="shared" si="4"/>
        <v/>
      </c>
      <c r="P17" s="44"/>
      <c r="Q17" s="44">
        <v>1705</v>
      </c>
      <c r="R17" s="58">
        <f t="shared" si="5"/>
        <v>1546.7518211755316</v>
      </c>
      <c r="S17" s="44"/>
      <c r="T17" s="44"/>
      <c r="U17" s="58" t="str">
        <f t="shared" si="6"/>
        <v/>
      </c>
      <c r="V17" s="44"/>
      <c r="W17" s="44"/>
      <c r="X17" s="58" t="str">
        <f t="shared" si="7"/>
        <v/>
      </c>
      <c r="Y17" s="44"/>
      <c r="Z17" s="44">
        <v>1390</v>
      </c>
      <c r="AA17" s="58">
        <f t="shared" si="8"/>
        <v>1260.9882882310785</v>
      </c>
      <c r="AB17" s="44">
        <v>980</v>
      </c>
      <c r="AC17" s="44">
        <v>853</v>
      </c>
      <c r="AD17" s="58">
        <f t="shared" si="9"/>
        <v>773.82950349720136</v>
      </c>
      <c r="AE17" s="44"/>
      <c r="AF17" s="44"/>
      <c r="AG17" s="58" t="str">
        <f t="shared" si="10"/>
        <v/>
      </c>
      <c r="AH17" s="44"/>
      <c r="AI17" s="44"/>
      <c r="AJ17" s="58" t="str">
        <f t="shared" si="11"/>
        <v/>
      </c>
      <c r="AK17" s="44"/>
      <c r="AL17" s="44"/>
      <c r="AM17" s="58" t="str">
        <f t="shared" si="12"/>
        <v/>
      </c>
      <c r="AN17" s="44"/>
      <c r="AO17" s="44">
        <v>1340</v>
      </c>
      <c r="AP17" s="58">
        <f t="shared" si="13"/>
        <v>1215.6289972875145</v>
      </c>
      <c r="AQ17" s="44"/>
      <c r="AR17" s="44">
        <v>570</v>
      </c>
      <c r="AS17" s="58">
        <f t="shared" si="14"/>
        <v>517.09591675662932</v>
      </c>
      <c r="AT17" s="44"/>
      <c r="AU17" s="44"/>
      <c r="AV17" s="58" t="str">
        <f t="shared" si="15"/>
        <v/>
      </c>
      <c r="AW17" s="44"/>
      <c r="AX17" s="44"/>
      <c r="AY17" s="58" t="str">
        <f t="shared" si="16"/>
        <v/>
      </c>
      <c r="AZ17" s="44"/>
      <c r="BA17" s="44"/>
      <c r="BB17" s="58" t="str">
        <f t="shared" si="17"/>
        <v/>
      </c>
      <c r="BC17" s="44"/>
      <c r="BD17" s="44">
        <v>1965</v>
      </c>
      <c r="BE17" s="58">
        <f t="shared" si="18"/>
        <v>1782.6201340820642</v>
      </c>
      <c r="BF17" s="44"/>
      <c r="BG17" s="44">
        <v>4428</v>
      </c>
      <c r="BH17" s="58">
        <f t="shared" si="19"/>
        <v>4017.0188059620255</v>
      </c>
      <c r="BI17" s="44">
        <v>2080</v>
      </c>
      <c r="BJ17" s="44"/>
      <c r="BK17" s="58" t="str">
        <f t="shared" si="20"/>
        <v/>
      </c>
      <c r="BL17" s="44"/>
      <c r="BM17" s="44"/>
      <c r="BN17" s="58" t="str">
        <f t="shared" si="21"/>
        <v/>
      </c>
    </row>
    <row r="18" spans="1:66" x14ac:dyDescent="0.3">
      <c r="A18" s="46">
        <v>1989</v>
      </c>
      <c r="B18" s="44"/>
      <c r="C18" s="58" t="str">
        <f t="shared" si="0"/>
        <v/>
      </c>
      <c r="D18" s="44"/>
      <c r="E18" s="44"/>
      <c r="F18" s="44" t="str">
        <f t="shared" si="1"/>
        <v/>
      </c>
      <c r="G18" s="44"/>
      <c r="H18" s="44"/>
      <c r="I18" s="44" t="str">
        <f t="shared" si="2"/>
        <v/>
      </c>
      <c r="J18" s="44"/>
      <c r="K18" s="44">
        <v>898</v>
      </c>
      <c r="L18" s="58">
        <f t="shared" si="3"/>
        <v>814.65286534640893</v>
      </c>
      <c r="M18" s="44"/>
      <c r="N18" s="44"/>
      <c r="O18" s="44" t="str">
        <f t="shared" si="4"/>
        <v/>
      </c>
      <c r="P18" s="44"/>
      <c r="Q18" s="44">
        <v>1739</v>
      </c>
      <c r="R18" s="58">
        <f t="shared" si="5"/>
        <v>1577.5961390171551</v>
      </c>
      <c r="S18" s="44">
        <v>853</v>
      </c>
      <c r="T18" s="44"/>
      <c r="U18" s="58" t="str">
        <f t="shared" si="6"/>
        <v/>
      </c>
      <c r="V18" s="44"/>
      <c r="W18" s="44"/>
      <c r="X18" s="58" t="str">
        <f t="shared" si="7"/>
        <v/>
      </c>
      <c r="Y18" s="44"/>
      <c r="Z18" s="44">
        <v>2395</v>
      </c>
      <c r="AA18" s="58">
        <f t="shared" si="8"/>
        <v>2172.7100361967146</v>
      </c>
      <c r="AB18" s="44">
        <v>1567</v>
      </c>
      <c r="AC18" s="44">
        <v>1225</v>
      </c>
      <c r="AD18" s="58">
        <f t="shared" si="9"/>
        <v>1111.3026281173175</v>
      </c>
      <c r="AE18" s="44"/>
      <c r="AF18" s="44"/>
      <c r="AG18" s="58" t="str">
        <f t="shared" si="10"/>
        <v/>
      </c>
      <c r="AH18" s="44"/>
      <c r="AI18" s="44"/>
      <c r="AJ18" s="58" t="str">
        <f t="shared" si="11"/>
        <v/>
      </c>
      <c r="AK18" s="44"/>
      <c r="AL18" s="44">
        <v>693</v>
      </c>
      <c r="AM18" s="58">
        <f t="shared" si="12"/>
        <v>628.67977247779663</v>
      </c>
      <c r="AN18" s="44"/>
      <c r="AO18" s="44"/>
      <c r="AP18" s="58" t="str">
        <f t="shared" si="13"/>
        <v/>
      </c>
      <c r="AQ18" s="44"/>
      <c r="AR18" s="44">
        <v>345</v>
      </c>
      <c r="AS18" s="58">
        <f t="shared" si="14"/>
        <v>312.9791075105914</v>
      </c>
      <c r="AT18" s="44"/>
      <c r="AU18" s="44"/>
      <c r="AV18" s="58" t="str">
        <f t="shared" si="15"/>
        <v/>
      </c>
      <c r="AW18" s="44"/>
      <c r="AX18" s="44"/>
      <c r="AY18" s="58" t="str">
        <f t="shared" si="16"/>
        <v/>
      </c>
      <c r="AZ18" s="44"/>
      <c r="BA18" s="44">
        <v>58</v>
      </c>
      <c r="BB18" s="58">
        <f t="shared" si="17"/>
        <v>52.616777494534212</v>
      </c>
      <c r="BC18" s="44"/>
      <c r="BD18" s="44">
        <v>1701</v>
      </c>
      <c r="BE18" s="58">
        <f t="shared" si="18"/>
        <v>1543.1230779000464</v>
      </c>
      <c r="BF18" s="44">
        <v>978</v>
      </c>
      <c r="BG18" s="44">
        <v>4003</v>
      </c>
      <c r="BH18" s="58">
        <f t="shared" si="19"/>
        <v>3631.4648329417319</v>
      </c>
      <c r="BI18" s="44">
        <v>2497</v>
      </c>
      <c r="BJ18" s="44">
        <f>387+24+130</f>
        <v>541</v>
      </c>
      <c r="BK18" s="58">
        <f t="shared" si="20"/>
        <v>490.78752800936218</v>
      </c>
      <c r="BL18" s="44"/>
      <c r="BM18" s="44"/>
      <c r="BN18" s="58" t="str">
        <f t="shared" si="21"/>
        <v/>
      </c>
    </row>
    <row r="19" spans="1:66" x14ac:dyDescent="0.3">
      <c r="A19" s="46">
        <v>1990</v>
      </c>
      <c r="B19" s="44">
        <v>566</v>
      </c>
      <c r="C19" s="58">
        <f t="shared" si="0"/>
        <v>513.46717348114419</v>
      </c>
      <c r="D19" s="44"/>
      <c r="E19" s="44"/>
      <c r="F19" s="44" t="str">
        <f t="shared" si="1"/>
        <v/>
      </c>
      <c r="G19" s="44"/>
      <c r="H19" s="44"/>
      <c r="I19" s="44" t="str">
        <f t="shared" si="2"/>
        <v/>
      </c>
      <c r="J19" s="44"/>
      <c r="K19" s="44">
        <v>681</v>
      </c>
      <c r="L19" s="58">
        <f t="shared" si="3"/>
        <v>617.79354265134134</v>
      </c>
      <c r="M19" s="44"/>
      <c r="N19" s="44"/>
      <c r="O19" s="44" t="str">
        <f t="shared" si="4"/>
        <v/>
      </c>
      <c r="P19" s="44"/>
      <c r="Q19" s="44">
        <v>1795</v>
      </c>
      <c r="R19" s="58">
        <f t="shared" si="5"/>
        <v>1628.3985448739468</v>
      </c>
      <c r="S19" s="44">
        <v>1123</v>
      </c>
      <c r="T19" s="44"/>
      <c r="U19" s="58" t="str">
        <f t="shared" si="6"/>
        <v/>
      </c>
      <c r="V19" s="44"/>
      <c r="W19" s="44"/>
      <c r="X19" s="58" t="str">
        <f t="shared" si="7"/>
        <v/>
      </c>
      <c r="Y19" s="44"/>
      <c r="Z19" s="44">
        <v>2969</v>
      </c>
      <c r="AA19" s="58">
        <f t="shared" si="8"/>
        <v>2693.4346962288287</v>
      </c>
      <c r="AB19" s="44">
        <v>811</v>
      </c>
      <c r="AC19" s="44">
        <v>855</v>
      </c>
      <c r="AD19" s="58">
        <f t="shared" si="9"/>
        <v>775.64387513494398</v>
      </c>
      <c r="AE19" s="44"/>
      <c r="AF19" s="44"/>
      <c r="AG19" s="58" t="str">
        <f t="shared" si="10"/>
        <v/>
      </c>
      <c r="AH19" s="44"/>
      <c r="AI19" s="44"/>
      <c r="AJ19" s="58" t="str">
        <f t="shared" si="11"/>
        <v/>
      </c>
      <c r="AK19" s="44"/>
      <c r="AL19" s="44">
        <v>380</v>
      </c>
      <c r="AM19" s="58">
        <f t="shared" si="12"/>
        <v>344.7306111710862</v>
      </c>
      <c r="AN19" s="44"/>
      <c r="AO19" s="44"/>
      <c r="AP19" s="58" t="str">
        <f t="shared" si="13"/>
        <v/>
      </c>
      <c r="AQ19" s="44"/>
      <c r="AR19" s="44">
        <v>291</v>
      </c>
      <c r="AS19" s="58">
        <f t="shared" si="14"/>
        <v>263.99107329154231</v>
      </c>
      <c r="AT19" s="44"/>
      <c r="AU19" s="44">
        <v>364</v>
      </c>
      <c r="AV19" s="58">
        <f t="shared" si="15"/>
        <v>330.21563806914571</v>
      </c>
      <c r="AW19" s="44"/>
      <c r="AX19" s="44"/>
      <c r="AY19" s="58" t="str">
        <f t="shared" si="16"/>
        <v/>
      </c>
      <c r="AZ19" s="44"/>
      <c r="BA19" s="44"/>
      <c r="BB19" s="58" t="str">
        <f t="shared" si="17"/>
        <v/>
      </c>
      <c r="BC19" s="44"/>
      <c r="BD19" s="44">
        <v>1930</v>
      </c>
      <c r="BE19" s="58">
        <f t="shared" si="18"/>
        <v>1750.8686304215694</v>
      </c>
      <c r="BF19" s="44">
        <v>1573</v>
      </c>
      <c r="BG19" s="44">
        <v>4998</v>
      </c>
      <c r="BH19" s="58">
        <f t="shared" si="19"/>
        <v>4534.1147227186548</v>
      </c>
      <c r="BI19" s="44">
        <v>1901</v>
      </c>
      <c r="BJ19" s="44">
        <v>391</v>
      </c>
      <c r="BK19" s="58">
        <f t="shared" si="20"/>
        <v>354.70965517867029</v>
      </c>
      <c r="BL19" s="44"/>
      <c r="BM19" s="44">
        <v>218</v>
      </c>
      <c r="BN19" s="58">
        <f t="shared" si="21"/>
        <v>197.76650851393893</v>
      </c>
    </row>
    <row r="20" spans="1:66" x14ac:dyDescent="0.3">
      <c r="A20" s="46">
        <v>1991</v>
      </c>
      <c r="B20" s="44">
        <v>943</v>
      </c>
      <c r="C20" s="58">
        <f t="shared" si="0"/>
        <v>855.4762271956165</v>
      </c>
      <c r="D20" s="44">
        <v>839</v>
      </c>
      <c r="E20" s="44"/>
      <c r="F20" s="44" t="str">
        <f t="shared" si="1"/>
        <v/>
      </c>
      <c r="G20" s="44"/>
      <c r="H20" s="44"/>
      <c r="I20" s="44" t="str">
        <f t="shared" si="2"/>
        <v/>
      </c>
      <c r="J20" s="44"/>
      <c r="K20" s="44">
        <v>580</v>
      </c>
      <c r="L20" s="58">
        <f t="shared" si="3"/>
        <v>526.1677749453421</v>
      </c>
      <c r="M20" s="44"/>
      <c r="N20" s="44"/>
      <c r="O20" s="44" t="str">
        <f t="shared" si="4"/>
        <v/>
      </c>
      <c r="P20" s="44"/>
      <c r="Q20" s="44">
        <v>722</v>
      </c>
      <c r="R20" s="58">
        <f t="shared" si="5"/>
        <v>654.98816122506378</v>
      </c>
      <c r="S20" s="44">
        <v>339</v>
      </c>
      <c r="T20" s="44">
        <v>357</v>
      </c>
      <c r="U20" s="58">
        <f t="shared" si="6"/>
        <v>323.86533733704675</v>
      </c>
      <c r="V20" s="44"/>
      <c r="W20" s="44">
        <v>204</v>
      </c>
      <c r="X20" s="58">
        <f t="shared" si="7"/>
        <v>185.06590704974101</v>
      </c>
      <c r="Y20" s="44"/>
      <c r="Z20" s="44">
        <v>2259</v>
      </c>
      <c r="AA20" s="58">
        <f t="shared" si="8"/>
        <v>2049.3327648302202</v>
      </c>
      <c r="AB20" s="44">
        <v>655</v>
      </c>
      <c r="AC20" s="44">
        <v>925</v>
      </c>
      <c r="AD20" s="58">
        <f t="shared" si="9"/>
        <v>839.14688245593356</v>
      </c>
      <c r="AE20" s="44"/>
      <c r="AF20" s="44"/>
      <c r="AG20" s="58" t="str">
        <f t="shared" si="10"/>
        <v/>
      </c>
      <c r="AH20" s="44"/>
      <c r="AI20" s="44"/>
      <c r="AJ20" s="58" t="str">
        <f t="shared" si="11"/>
        <v/>
      </c>
      <c r="AK20" s="44"/>
      <c r="AL20" s="44"/>
      <c r="AM20" s="58" t="str">
        <f t="shared" si="12"/>
        <v/>
      </c>
      <c r="AN20" s="44"/>
      <c r="AO20" s="44"/>
      <c r="AP20" s="58" t="str">
        <f t="shared" si="13"/>
        <v/>
      </c>
      <c r="AQ20" s="44"/>
      <c r="AR20" s="44">
        <v>245</v>
      </c>
      <c r="AS20" s="58">
        <f t="shared" si="14"/>
        <v>222.26052562346348</v>
      </c>
      <c r="AT20" s="44"/>
      <c r="AU20" s="44">
        <v>613</v>
      </c>
      <c r="AV20" s="58">
        <f t="shared" si="15"/>
        <v>556.10490696809427</v>
      </c>
      <c r="AW20" s="44"/>
      <c r="AX20" s="44">
        <v>1079</v>
      </c>
      <c r="AY20" s="58">
        <f t="shared" si="16"/>
        <v>978.85349856211053</v>
      </c>
      <c r="AZ20" s="44"/>
      <c r="BA20" s="44"/>
      <c r="BB20" s="58" t="str">
        <f t="shared" si="17"/>
        <v/>
      </c>
      <c r="BC20" s="44"/>
      <c r="BD20" s="44">
        <v>2061</v>
      </c>
      <c r="BE20" s="58">
        <f t="shared" si="18"/>
        <v>1869.709972693707</v>
      </c>
      <c r="BF20" s="44">
        <v>860</v>
      </c>
      <c r="BG20" s="44">
        <v>4624</v>
      </c>
      <c r="BH20" s="58">
        <f t="shared" si="19"/>
        <v>4194.8272264607967</v>
      </c>
      <c r="BI20" s="44">
        <v>1141</v>
      </c>
      <c r="BJ20" s="44">
        <v>60</v>
      </c>
      <c r="BK20" s="58">
        <f t="shared" si="20"/>
        <v>54.431149132276772</v>
      </c>
      <c r="BL20" s="44"/>
      <c r="BM20" s="44">
        <v>298</v>
      </c>
      <c r="BN20" s="58">
        <f t="shared" si="21"/>
        <v>270.34137402364127</v>
      </c>
    </row>
    <row r="21" spans="1:66" x14ac:dyDescent="0.3">
      <c r="A21" s="46">
        <v>1992</v>
      </c>
      <c r="B21" s="44">
        <v>771</v>
      </c>
      <c r="C21" s="58">
        <f t="shared" si="0"/>
        <v>699.44026634975648</v>
      </c>
      <c r="D21" s="44">
        <v>0</v>
      </c>
      <c r="E21" s="44"/>
      <c r="F21" s="44" t="str">
        <f t="shared" si="1"/>
        <v/>
      </c>
      <c r="G21" s="44"/>
      <c r="H21" s="44"/>
      <c r="I21" s="44" t="str">
        <f t="shared" si="2"/>
        <v/>
      </c>
      <c r="J21" s="44"/>
      <c r="K21" s="44">
        <v>518</v>
      </c>
      <c r="L21" s="58">
        <f t="shared" si="3"/>
        <v>469.92225417532279</v>
      </c>
      <c r="M21" s="44"/>
      <c r="N21" s="44"/>
      <c r="O21" s="44" t="str">
        <f t="shared" si="4"/>
        <v/>
      </c>
      <c r="P21" s="44"/>
      <c r="Q21" s="44">
        <v>314</v>
      </c>
      <c r="R21" s="58">
        <f t="shared" si="5"/>
        <v>284.85634712558175</v>
      </c>
      <c r="S21" s="44">
        <v>223</v>
      </c>
      <c r="T21" s="44">
        <v>144</v>
      </c>
      <c r="U21" s="58">
        <f t="shared" si="6"/>
        <v>130.63475791746424</v>
      </c>
      <c r="V21" s="44"/>
      <c r="W21" s="44">
        <v>97</v>
      </c>
      <c r="X21" s="58">
        <f t="shared" si="7"/>
        <v>87.997024430514116</v>
      </c>
      <c r="Y21" s="44"/>
      <c r="Z21" s="44">
        <v>2270</v>
      </c>
      <c r="AA21" s="58">
        <f t="shared" si="8"/>
        <v>2059.3118088378046</v>
      </c>
      <c r="AB21" s="44">
        <v>1569</v>
      </c>
      <c r="AC21" s="44">
        <v>727</v>
      </c>
      <c r="AD21" s="58">
        <f t="shared" si="9"/>
        <v>659.52409031942022</v>
      </c>
      <c r="AE21" s="44"/>
      <c r="AF21" s="44"/>
      <c r="AG21" s="58" t="str">
        <f t="shared" si="10"/>
        <v/>
      </c>
      <c r="AH21" s="44"/>
      <c r="AI21" s="44"/>
      <c r="AJ21" s="58" t="str">
        <f t="shared" si="11"/>
        <v/>
      </c>
      <c r="AK21" s="44"/>
      <c r="AL21" s="44"/>
      <c r="AM21" s="58" t="str">
        <f t="shared" si="12"/>
        <v/>
      </c>
      <c r="AN21" s="44"/>
      <c r="AO21" s="44"/>
      <c r="AP21" s="58" t="str">
        <f t="shared" si="13"/>
        <v/>
      </c>
      <c r="AQ21" s="44"/>
      <c r="AR21" s="44">
        <v>545</v>
      </c>
      <c r="AS21" s="58">
        <f t="shared" si="14"/>
        <v>494.41627128484731</v>
      </c>
      <c r="AT21" s="44"/>
      <c r="AU21" s="44"/>
      <c r="AV21" s="58" t="str">
        <f t="shared" si="15"/>
        <v/>
      </c>
      <c r="AW21" s="44"/>
      <c r="AX21" s="44">
        <v>1399</v>
      </c>
      <c r="AY21" s="58">
        <f t="shared" si="16"/>
        <v>1269.1529606009201</v>
      </c>
      <c r="AZ21" s="44"/>
      <c r="BA21" s="44">
        <v>262</v>
      </c>
      <c r="BB21" s="58">
        <f t="shared" si="17"/>
        <v>237.68268454427522</v>
      </c>
      <c r="BC21" s="44"/>
      <c r="BD21" s="44">
        <v>1501</v>
      </c>
      <c r="BE21" s="58">
        <f t="shared" si="18"/>
        <v>1361.6859141257905</v>
      </c>
      <c r="BF21" s="44">
        <v>636</v>
      </c>
      <c r="BG21" s="44">
        <v>4009</v>
      </c>
      <c r="BH21" s="58">
        <f t="shared" si="19"/>
        <v>3636.9079478549593</v>
      </c>
      <c r="BI21" s="44">
        <v>1991</v>
      </c>
      <c r="BJ21" s="44">
        <v>17</v>
      </c>
      <c r="BK21" s="58">
        <f t="shared" si="20"/>
        <v>15.422158920811752</v>
      </c>
      <c r="BL21" s="44"/>
      <c r="BM21" s="44"/>
      <c r="BN21" s="58" t="str">
        <f t="shared" si="21"/>
        <v/>
      </c>
    </row>
    <row r="22" spans="1:66" x14ac:dyDescent="0.3">
      <c r="A22" s="46">
        <v>1993</v>
      </c>
      <c r="B22" s="44">
        <v>596</v>
      </c>
      <c r="C22" s="58">
        <f t="shared" si="0"/>
        <v>540.68274804728253</v>
      </c>
      <c r="D22" s="44"/>
      <c r="E22" s="44"/>
      <c r="F22" s="44" t="str">
        <f t="shared" si="1"/>
        <v/>
      </c>
      <c r="G22" s="44"/>
      <c r="H22" s="44"/>
      <c r="I22" s="44" t="str">
        <f t="shared" si="2"/>
        <v/>
      </c>
      <c r="J22" s="44"/>
      <c r="K22" s="44">
        <v>1075</v>
      </c>
      <c r="L22" s="58">
        <f t="shared" si="3"/>
        <v>975.2247552866254</v>
      </c>
      <c r="M22" s="44"/>
      <c r="N22" s="44"/>
      <c r="O22" s="44" t="str">
        <f t="shared" si="4"/>
        <v/>
      </c>
      <c r="P22" s="44"/>
      <c r="Q22" s="44">
        <v>304</v>
      </c>
      <c r="R22" s="58">
        <f t="shared" si="5"/>
        <v>275.78448893686897</v>
      </c>
      <c r="S22" s="44">
        <v>256</v>
      </c>
      <c r="T22" s="44"/>
      <c r="U22" s="58" t="str">
        <f t="shared" si="6"/>
        <v/>
      </c>
      <c r="V22" s="44"/>
      <c r="W22" s="44"/>
      <c r="X22" s="58" t="str">
        <f t="shared" si="7"/>
        <v/>
      </c>
      <c r="Y22" s="44"/>
      <c r="Z22" s="44">
        <v>1521</v>
      </c>
      <c r="AA22" s="58">
        <f t="shared" si="8"/>
        <v>1379.8296305032161</v>
      </c>
      <c r="AB22" s="44">
        <v>1225</v>
      </c>
      <c r="AC22" s="44">
        <v>737</v>
      </c>
      <c r="AD22" s="58">
        <f t="shared" si="9"/>
        <v>668.59594850813301</v>
      </c>
      <c r="AE22" s="44"/>
      <c r="AF22" s="44">
        <v>11</v>
      </c>
      <c r="AG22" s="58">
        <f t="shared" si="10"/>
        <v>9.9790440075840738</v>
      </c>
      <c r="AH22" s="44"/>
      <c r="AI22" s="44"/>
      <c r="AJ22" s="58" t="str">
        <f t="shared" si="11"/>
        <v/>
      </c>
      <c r="AK22" s="44"/>
      <c r="AL22" s="44"/>
      <c r="AM22" s="58" t="str">
        <f t="shared" si="12"/>
        <v/>
      </c>
      <c r="AN22" s="44"/>
      <c r="AO22" s="44"/>
      <c r="AP22" s="58" t="str">
        <f t="shared" si="13"/>
        <v/>
      </c>
      <c r="AQ22" s="44"/>
      <c r="AR22" s="44">
        <v>1693</v>
      </c>
      <c r="AS22" s="58">
        <f t="shared" si="14"/>
        <v>1535.8655913490761</v>
      </c>
      <c r="AT22" s="44"/>
      <c r="AU22" s="44">
        <v>538</v>
      </c>
      <c r="AV22" s="58">
        <f t="shared" si="15"/>
        <v>488.06597055274835</v>
      </c>
      <c r="AW22" s="44"/>
      <c r="AX22" s="44">
        <v>1417</v>
      </c>
      <c r="AY22" s="58">
        <f t="shared" si="16"/>
        <v>1285.482305340603</v>
      </c>
      <c r="AZ22" s="44">
        <v>1206</v>
      </c>
      <c r="BA22" s="44">
        <v>198</v>
      </c>
      <c r="BB22" s="58">
        <f t="shared" si="17"/>
        <v>179.62279213651334</v>
      </c>
      <c r="BC22" s="44"/>
      <c r="BD22" s="44">
        <v>1902</v>
      </c>
      <c r="BE22" s="58">
        <f t="shared" si="18"/>
        <v>1725.4674274931735</v>
      </c>
      <c r="BF22" s="44">
        <v>1554</v>
      </c>
      <c r="BG22" s="44">
        <v>4894</v>
      </c>
      <c r="BH22" s="58">
        <f t="shared" si="19"/>
        <v>4439.7673975560419</v>
      </c>
      <c r="BI22" s="44">
        <v>3434</v>
      </c>
      <c r="BJ22" s="44">
        <v>472</v>
      </c>
      <c r="BK22" s="58">
        <f t="shared" si="20"/>
        <v>428.19170650724391</v>
      </c>
      <c r="BL22" s="44"/>
      <c r="BM22" s="44"/>
      <c r="BN22" s="58" t="str">
        <f t="shared" si="21"/>
        <v/>
      </c>
    </row>
    <row r="23" spans="1:66" x14ac:dyDescent="0.3">
      <c r="A23" s="46">
        <v>1994</v>
      </c>
      <c r="B23" s="44">
        <v>225</v>
      </c>
      <c r="C23" s="58">
        <f t="shared" si="0"/>
        <v>204.11680924603789</v>
      </c>
      <c r="D23" s="44"/>
      <c r="E23" s="44"/>
      <c r="F23" s="44" t="str">
        <f t="shared" si="1"/>
        <v/>
      </c>
      <c r="G23" s="44"/>
      <c r="H23" s="44"/>
      <c r="I23" s="44" t="str">
        <f t="shared" si="2"/>
        <v/>
      </c>
      <c r="J23" s="44"/>
      <c r="K23" s="44">
        <v>1412</v>
      </c>
      <c r="L23" s="58">
        <f t="shared" si="3"/>
        <v>1280.9463762462467</v>
      </c>
      <c r="M23" s="44"/>
      <c r="N23" s="44"/>
      <c r="O23" s="44" t="str">
        <f t="shared" si="4"/>
        <v/>
      </c>
      <c r="P23" s="44"/>
      <c r="Q23" s="44">
        <v>424</v>
      </c>
      <c r="R23" s="58">
        <f t="shared" si="5"/>
        <v>384.64678720142251</v>
      </c>
      <c r="S23" s="44">
        <v>104</v>
      </c>
      <c r="T23" s="44"/>
      <c r="U23" s="58" t="str">
        <f t="shared" si="6"/>
        <v/>
      </c>
      <c r="V23" s="44"/>
      <c r="W23" s="44"/>
      <c r="X23" s="58" t="str">
        <f t="shared" si="7"/>
        <v/>
      </c>
      <c r="Y23" s="44"/>
      <c r="Z23" s="44">
        <v>2857</v>
      </c>
      <c r="AA23" s="58">
        <f t="shared" si="8"/>
        <v>2591.8298845152453</v>
      </c>
      <c r="AB23" s="44">
        <v>327</v>
      </c>
      <c r="AC23" s="44">
        <v>375</v>
      </c>
      <c r="AD23" s="58">
        <f t="shared" si="9"/>
        <v>340.1946820767298</v>
      </c>
      <c r="AE23" s="44"/>
      <c r="AF23" s="44">
        <v>0</v>
      </c>
      <c r="AG23" s="58">
        <f t="shared" si="10"/>
        <v>0</v>
      </c>
      <c r="AH23" s="44"/>
      <c r="AI23" s="44"/>
      <c r="AJ23" s="58" t="str">
        <f t="shared" si="11"/>
        <v/>
      </c>
      <c r="AK23" s="44"/>
      <c r="AL23" s="44"/>
      <c r="AM23" s="58" t="str">
        <f t="shared" si="12"/>
        <v/>
      </c>
      <c r="AN23" s="44"/>
      <c r="AO23" s="44"/>
      <c r="AP23" s="58" t="str">
        <f t="shared" si="13"/>
        <v/>
      </c>
      <c r="AQ23" s="44"/>
      <c r="AR23" s="44">
        <v>365</v>
      </c>
      <c r="AS23" s="58">
        <f t="shared" si="14"/>
        <v>331.12282388801702</v>
      </c>
      <c r="AT23" s="44"/>
      <c r="AU23" s="44">
        <v>292</v>
      </c>
      <c r="AV23" s="58">
        <f t="shared" si="15"/>
        <v>264.89825911041362</v>
      </c>
      <c r="AW23" s="44"/>
      <c r="AX23" s="44">
        <v>1207</v>
      </c>
      <c r="AY23" s="58">
        <f t="shared" si="16"/>
        <v>1094.9732833776343</v>
      </c>
      <c r="AZ23" s="44">
        <v>590</v>
      </c>
      <c r="BA23" s="44">
        <v>459</v>
      </c>
      <c r="BB23" s="58">
        <f t="shared" si="17"/>
        <v>416.3982908619173</v>
      </c>
      <c r="BC23" s="44"/>
      <c r="BD23" s="44">
        <v>1389</v>
      </c>
      <c r="BE23" s="58">
        <f t="shared" si="18"/>
        <v>1260.0811024122072</v>
      </c>
      <c r="BF23" s="44">
        <v>676</v>
      </c>
      <c r="BG23" s="44">
        <v>6324</v>
      </c>
      <c r="BH23" s="58">
        <f t="shared" si="19"/>
        <v>5737.0431185419711</v>
      </c>
      <c r="BI23" s="44">
        <v>4076</v>
      </c>
      <c r="BJ23" s="44"/>
      <c r="BK23" s="58" t="str">
        <f t="shared" si="20"/>
        <v/>
      </c>
      <c r="BL23" s="44"/>
      <c r="BM23" s="44"/>
      <c r="BN23" s="58" t="str">
        <f t="shared" si="21"/>
        <v/>
      </c>
    </row>
    <row r="24" spans="1:66" x14ac:dyDescent="0.3">
      <c r="A24" s="46">
        <v>1995</v>
      </c>
      <c r="B24" s="44">
        <v>157</v>
      </c>
      <c r="C24" s="58">
        <f t="shared" si="0"/>
        <v>142.42817356279087</v>
      </c>
      <c r="D24" s="44"/>
      <c r="E24" s="44"/>
      <c r="F24" s="44" t="str">
        <f t="shared" si="1"/>
        <v/>
      </c>
      <c r="G24" s="44"/>
      <c r="H24" s="44"/>
      <c r="I24" s="44" t="str">
        <f t="shared" si="2"/>
        <v/>
      </c>
      <c r="J24" s="44"/>
      <c r="K24" s="44">
        <v>2001</v>
      </c>
      <c r="L24" s="58">
        <f t="shared" si="3"/>
        <v>1815.2788235614303</v>
      </c>
      <c r="M24" s="44"/>
      <c r="N24" s="44"/>
      <c r="O24" s="44" t="str">
        <f t="shared" si="4"/>
        <v/>
      </c>
      <c r="P24" s="44"/>
      <c r="Q24" s="44">
        <v>863</v>
      </c>
      <c r="R24" s="58">
        <f t="shared" si="5"/>
        <v>782.90136168591414</v>
      </c>
      <c r="S24" s="44">
        <v>708</v>
      </c>
      <c r="T24" s="44"/>
      <c r="U24" s="58" t="str">
        <f t="shared" si="6"/>
        <v/>
      </c>
      <c r="V24" s="44"/>
      <c r="W24" s="44">
        <v>817</v>
      </c>
      <c r="X24" s="58">
        <f t="shared" si="7"/>
        <v>741.17081401783537</v>
      </c>
      <c r="Y24" s="44"/>
      <c r="Z24" s="44">
        <v>3158</v>
      </c>
      <c r="AA24" s="58">
        <f t="shared" si="8"/>
        <v>2864.8928159955008</v>
      </c>
      <c r="AB24" s="44">
        <v>2402</v>
      </c>
      <c r="AC24" s="44">
        <v>261</v>
      </c>
      <c r="AD24" s="58">
        <f t="shared" si="9"/>
        <v>236.77549872540393</v>
      </c>
      <c r="AE24" s="44"/>
      <c r="AF24" s="44"/>
      <c r="AG24" s="58" t="str">
        <f t="shared" si="10"/>
        <v/>
      </c>
      <c r="AH24" s="44"/>
      <c r="AI24" s="44">
        <v>287</v>
      </c>
      <c r="AJ24" s="58">
        <f t="shared" si="11"/>
        <v>260.36233001605723</v>
      </c>
      <c r="AK24" s="44"/>
      <c r="AL24" s="44"/>
      <c r="AM24" s="58" t="str">
        <f t="shared" si="12"/>
        <v/>
      </c>
      <c r="AN24" s="44"/>
      <c r="AO24" s="44">
        <v>891</v>
      </c>
      <c r="AP24" s="58">
        <f t="shared" si="13"/>
        <v>808.30256461430997</v>
      </c>
      <c r="AQ24" s="44"/>
      <c r="AR24" s="44">
        <v>363</v>
      </c>
      <c r="AS24" s="58">
        <f t="shared" si="14"/>
        <v>329.30845225027446</v>
      </c>
      <c r="AT24" s="44"/>
      <c r="AU24" s="44"/>
      <c r="AV24" s="58" t="str">
        <f t="shared" si="15"/>
        <v/>
      </c>
      <c r="AW24" s="44"/>
      <c r="AX24" s="44">
        <v>1173</v>
      </c>
      <c r="AY24" s="58">
        <f t="shared" si="16"/>
        <v>1064.1289655360108</v>
      </c>
      <c r="AZ24" s="44">
        <v>882</v>
      </c>
      <c r="BA24" s="44">
        <v>194</v>
      </c>
      <c r="BB24" s="58">
        <f t="shared" si="17"/>
        <v>175.99404886102823</v>
      </c>
      <c r="BC24" s="44">
        <v>66</v>
      </c>
      <c r="BD24" s="44">
        <v>1245</v>
      </c>
      <c r="BE24" s="58">
        <f t="shared" si="18"/>
        <v>1129.446344494743</v>
      </c>
      <c r="BF24" s="44"/>
      <c r="BG24" s="44">
        <v>4105</v>
      </c>
      <c r="BH24" s="58">
        <f t="shared" si="19"/>
        <v>3723.9977864666021</v>
      </c>
      <c r="BI24" s="44">
        <v>1204</v>
      </c>
      <c r="BJ24" s="44"/>
      <c r="BK24" s="58" t="str">
        <f t="shared" si="20"/>
        <v/>
      </c>
      <c r="BL24" s="44"/>
      <c r="BM24" s="44"/>
      <c r="BN24" s="58" t="str">
        <f t="shared" si="21"/>
        <v/>
      </c>
    </row>
    <row r="25" spans="1:66" x14ac:dyDescent="0.3">
      <c r="A25" s="46">
        <v>1996</v>
      </c>
      <c r="B25" s="44">
        <v>374</v>
      </c>
      <c r="C25" s="58">
        <f t="shared" si="0"/>
        <v>339.28749625785855</v>
      </c>
      <c r="D25" s="44">
        <v>315</v>
      </c>
      <c r="E25" s="44"/>
      <c r="F25" s="44" t="str">
        <f t="shared" si="1"/>
        <v/>
      </c>
      <c r="G25" s="44"/>
      <c r="H25" s="44"/>
      <c r="I25" s="44" t="str">
        <f t="shared" si="2"/>
        <v/>
      </c>
      <c r="J25" s="44"/>
      <c r="K25" s="44">
        <v>805</v>
      </c>
      <c r="L25" s="58">
        <f t="shared" si="3"/>
        <v>730.28458419137996</v>
      </c>
      <c r="M25" s="44">
        <v>757</v>
      </c>
      <c r="N25" s="44"/>
      <c r="O25" s="44" t="str">
        <f t="shared" si="4"/>
        <v/>
      </c>
      <c r="P25" s="44"/>
      <c r="Q25" s="44">
        <v>806</v>
      </c>
      <c r="R25" s="58">
        <f t="shared" si="5"/>
        <v>731.19177001025128</v>
      </c>
      <c r="S25" s="44">
        <v>517</v>
      </c>
      <c r="T25" s="44">
        <v>239</v>
      </c>
      <c r="U25" s="58">
        <f t="shared" si="6"/>
        <v>216.81741071023581</v>
      </c>
      <c r="V25" s="44"/>
      <c r="W25" s="44">
        <v>328</v>
      </c>
      <c r="X25" s="58">
        <f t="shared" si="7"/>
        <v>297.55694858977967</v>
      </c>
      <c r="Y25" s="44"/>
      <c r="Z25" s="44">
        <v>2058</v>
      </c>
      <c r="AA25" s="58">
        <f t="shared" si="8"/>
        <v>1866.9884152370932</v>
      </c>
      <c r="AB25" s="44">
        <v>947</v>
      </c>
      <c r="AC25" s="44">
        <v>747</v>
      </c>
      <c r="AD25" s="58">
        <f t="shared" si="9"/>
        <v>677.66780669684579</v>
      </c>
      <c r="AE25" s="44"/>
      <c r="AF25" s="44">
        <v>0</v>
      </c>
      <c r="AG25" s="58">
        <f t="shared" si="10"/>
        <v>0</v>
      </c>
      <c r="AH25" s="44"/>
      <c r="AI25" s="44">
        <v>180</v>
      </c>
      <c r="AJ25" s="58">
        <f t="shared" si="11"/>
        <v>163.29344739683032</v>
      </c>
      <c r="AK25" s="44"/>
      <c r="AL25" s="44">
        <v>336</v>
      </c>
      <c r="AM25" s="58">
        <f t="shared" si="12"/>
        <v>304.81443514074988</v>
      </c>
      <c r="AN25" s="44"/>
      <c r="AO25" s="44">
        <v>736</v>
      </c>
      <c r="AP25" s="58">
        <f t="shared" si="13"/>
        <v>667.68876268926169</v>
      </c>
      <c r="AQ25" s="44">
        <v>736</v>
      </c>
      <c r="AR25" s="44">
        <v>110</v>
      </c>
      <c r="AS25" s="58">
        <f t="shared" si="14"/>
        <v>99.790440075840749</v>
      </c>
      <c r="AT25" s="44">
        <v>75</v>
      </c>
      <c r="AU25" s="44">
        <v>380</v>
      </c>
      <c r="AV25" s="58">
        <f t="shared" si="15"/>
        <v>344.7306111710862</v>
      </c>
      <c r="AW25" s="44"/>
      <c r="AX25" s="44">
        <v>590</v>
      </c>
      <c r="AY25" s="58">
        <f t="shared" si="16"/>
        <v>535.23963313405488</v>
      </c>
      <c r="AZ25" s="44">
        <v>273</v>
      </c>
      <c r="BA25" s="44">
        <v>636</v>
      </c>
      <c r="BB25" s="58">
        <f t="shared" si="17"/>
        <v>576.97018080213377</v>
      </c>
      <c r="BC25" s="44">
        <v>487</v>
      </c>
      <c r="BD25" s="44">
        <v>1219</v>
      </c>
      <c r="BE25" s="58">
        <f t="shared" si="18"/>
        <v>1105.8595132040896</v>
      </c>
      <c r="BF25" s="44"/>
      <c r="BG25" s="44">
        <v>3095</v>
      </c>
      <c r="BH25" s="58">
        <f t="shared" si="19"/>
        <v>2807.7401094066099</v>
      </c>
      <c r="BI25" s="44">
        <v>772</v>
      </c>
      <c r="BJ25" s="44">
        <v>277</v>
      </c>
      <c r="BK25" s="58">
        <f t="shared" si="20"/>
        <v>251.29047182734442</v>
      </c>
      <c r="BL25" s="44"/>
      <c r="BM25" s="44">
        <v>53</v>
      </c>
      <c r="BN25" s="58">
        <f t="shared" si="21"/>
        <v>48.080848400177814</v>
      </c>
    </row>
    <row r="26" spans="1:66" x14ac:dyDescent="0.3">
      <c r="A26" s="46">
        <v>1997</v>
      </c>
      <c r="B26" s="44">
        <v>149</v>
      </c>
      <c r="C26" s="58">
        <f t="shared" si="0"/>
        <v>135.17068701182063</v>
      </c>
      <c r="D26" s="44">
        <v>141</v>
      </c>
      <c r="E26" s="44"/>
      <c r="F26" s="44" t="str">
        <f t="shared" si="1"/>
        <v/>
      </c>
      <c r="G26" s="44"/>
      <c r="H26" s="44"/>
      <c r="I26" s="44" t="str">
        <f t="shared" si="2"/>
        <v/>
      </c>
      <c r="J26" s="44"/>
      <c r="K26" s="44">
        <v>1402</v>
      </c>
      <c r="L26" s="58">
        <f t="shared" si="3"/>
        <v>1271.8745180575338</v>
      </c>
      <c r="M26" s="44">
        <v>438</v>
      </c>
      <c r="N26" s="44"/>
      <c r="O26" s="44" t="str">
        <f t="shared" si="4"/>
        <v/>
      </c>
      <c r="P26" s="44"/>
      <c r="Q26" s="44">
        <v>360</v>
      </c>
      <c r="R26" s="58">
        <f t="shared" si="5"/>
        <v>326.58689479366063</v>
      </c>
      <c r="S26" s="44">
        <v>325</v>
      </c>
      <c r="T26" s="44">
        <v>226</v>
      </c>
      <c r="U26" s="58">
        <f t="shared" si="6"/>
        <v>205.02399506490917</v>
      </c>
      <c r="V26" s="44"/>
      <c r="W26" s="44">
        <v>465</v>
      </c>
      <c r="X26" s="58">
        <f t="shared" si="7"/>
        <v>421.84140577514495</v>
      </c>
      <c r="Y26" s="44"/>
      <c r="Z26" s="44">
        <v>1419</v>
      </c>
      <c r="AA26" s="58">
        <f t="shared" si="8"/>
        <v>1287.2966769783457</v>
      </c>
      <c r="AB26" s="44">
        <v>1250</v>
      </c>
      <c r="AC26" s="44">
        <v>199</v>
      </c>
      <c r="AD26" s="58">
        <f t="shared" si="9"/>
        <v>180.52997795538462</v>
      </c>
      <c r="AE26" s="44"/>
      <c r="AF26" s="44">
        <v>0</v>
      </c>
      <c r="AG26" s="58">
        <f t="shared" si="10"/>
        <v>0</v>
      </c>
      <c r="AH26" s="44"/>
      <c r="AI26" s="44">
        <v>158</v>
      </c>
      <c r="AJ26" s="58">
        <f t="shared" si="11"/>
        <v>143.33535938166216</v>
      </c>
      <c r="AK26" s="44"/>
      <c r="AL26" s="44">
        <v>530</v>
      </c>
      <c r="AM26" s="58">
        <f t="shared" si="12"/>
        <v>480.80848400177814</v>
      </c>
      <c r="AN26" s="44">
        <v>328</v>
      </c>
      <c r="AO26" s="44">
        <v>893</v>
      </c>
      <c r="AP26" s="58">
        <f t="shared" si="13"/>
        <v>810.1169362520526</v>
      </c>
      <c r="AQ26" s="44">
        <v>892</v>
      </c>
      <c r="AR26" s="44">
        <v>828</v>
      </c>
      <c r="AS26" s="58">
        <f t="shared" si="14"/>
        <v>751.14985802541946</v>
      </c>
      <c r="AT26" s="44">
        <v>670</v>
      </c>
      <c r="AU26" s="44">
        <v>307</v>
      </c>
      <c r="AV26" s="58">
        <f t="shared" si="15"/>
        <v>278.50604639348279</v>
      </c>
      <c r="AW26" s="44">
        <v>0</v>
      </c>
      <c r="AX26" s="44">
        <v>929</v>
      </c>
      <c r="AY26" s="58">
        <f t="shared" si="16"/>
        <v>842.77562573141859</v>
      </c>
      <c r="AZ26" s="44">
        <v>800</v>
      </c>
      <c r="BA26" s="44">
        <v>509</v>
      </c>
      <c r="BB26" s="58">
        <f t="shared" si="17"/>
        <v>461.75758180548127</v>
      </c>
      <c r="BC26" s="44">
        <v>452</v>
      </c>
      <c r="BD26" s="44">
        <v>621</v>
      </c>
      <c r="BE26" s="58">
        <f t="shared" si="18"/>
        <v>563.36239351906454</v>
      </c>
      <c r="BF26" s="44">
        <v>465</v>
      </c>
      <c r="BG26" s="44">
        <v>1574</v>
      </c>
      <c r="BH26" s="58">
        <f t="shared" si="19"/>
        <v>1427.9104789033938</v>
      </c>
      <c r="BI26" s="44">
        <v>645</v>
      </c>
      <c r="BJ26" s="44">
        <v>30</v>
      </c>
      <c r="BK26" s="58">
        <f t="shared" si="20"/>
        <v>27.215574566138386</v>
      </c>
      <c r="BL26" s="44">
        <v>30</v>
      </c>
      <c r="BM26" s="44">
        <v>79</v>
      </c>
      <c r="BN26" s="58">
        <f t="shared" si="21"/>
        <v>71.667679690831079</v>
      </c>
    </row>
    <row r="27" spans="1:66" x14ac:dyDescent="0.3">
      <c r="A27" s="46">
        <v>1998</v>
      </c>
      <c r="B27" s="44">
        <v>68</v>
      </c>
      <c r="C27" s="58">
        <f t="shared" si="0"/>
        <v>61.688635683247007</v>
      </c>
      <c r="D27" s="44">
        <v>25</v>
      </c>
      <c r="E27" s="44"/>
      <c r="F27" s="44" t="str">
        <f t="shared" si="1"/>
        <v/>
      </c>
      <c r="G27" s="44"/>
      <c r="H27" s="44"/>
      <c r="I27" s="44" t="str">
        <f t="shared" si="2"/>
        <v/>
      </c>
      <c r="J27" s="44"/>
      <c r="K27" s="44">
        <v>947</v>
      </c>
      <c r="L27" s="58">
        <f t="shared" si="3"/>
        <v>859.10497047110164</v>
      </c>
      <c r="M27" s="44">
        <v>0</v>
      </c>
      <c r="N27" s="44"/>
      <c r="O27" s="44" t="str">
        <f t="shared" si="4"/>
        <v/>
      </c>
      <c r="P27" s="44"/>
      <c r="Q27" s="44">
        <v>489</v>
      </c>
      <c r="R27" s="58">
        <f t="shared" si="5"/>
        <v>443.61386542805565</v>
      </c>
      <c r="S27" s="44">
        <v>439</v>
      </c>
      <c r="T27" s="44">
        <v>101</v>
      </c>
      <c r="U27" s="58">
        <f t="shared" si="6"/>
        <v>91.625767705999223</v>
      </c>
      <c r="V27" s="44"/>
      <c r="W27" s="44">
        <v>1152</v>
      </c>
      <c r="X27" s="58">
        <f t="shared" si="7"/>
        <v>1045.0780633397139</v>
      </c>
      <c r="Y27" s="44"/>
      <c r="Z27" s="44">
        <v>971</v>
      </c>
      <c r="AA27" s="58">
        <f t="shared" si="8"/>
        <v>880.87743012401233</v>
      </c>
      <c r="AB27" s="44">
        <v>346</v>
      </c>
      <c r="AC27" s="44">
        <v>0</v>
      </c>
      <c r="AD27" s="58">
        <f t="shared" si="9"/>
        <v>0</v>
      </c>
      <c r="AE27" s="44"/>
      <c r="AF27" s="44">
        <v>0</v>
      </c>
      <c r="AG27" s="58">
        <f t="shared" si="10"/>
        <v>0</v>
      </c>
      <c r="AH27" s="44"/>
      <c r="AI27" s="44">
        <v>112</v>
      </c>
      <c r="AJ27" s="58">
        <f t="shared" si="11"/>
        <v>101.6048117135833</v>
      </c>
      <c r="AK27" s="44"/>
      <c r="AL27" s="44">
        <v>464</v>
      </c>
      <c r="AM27" s="58">
        <f t="shared" si="12"/>
        <v>420.93421995627369</v>
      </c>
      <c r="AN27" s="44">
        <v>141</v>
      </c>
      <c r="AO27" s="44">
        <v>209</v>
      </c>
      <c r="AP27" s="58">
        <f t="shared" si="13"/>
        <v>189.6018361440974</v>
      </c>
      <c r="AQ27" s="44">
        <v>31</v>
      </c>
      <c r="AR27" s="44">
        <v>2084</v>
      </c>
      <c r="AS27" s="58">
        <f t="shared" si="14"/>
        <v>1890.5752465277465</v>
      </c>
      <c r="AT27" s="44">
        <v>1276</v>
      </c>
      <c r="AU27" s="44">
        <v>311</v>
      </c>
      <c r="AV27" s="58">
        <f t="shared" si="15"/>
        <v>282.13478966896793</v>
      </c>
      <c r="AW27" s="44">
        <v>170</v>
      </c>
      <c r="AX27" s="44">
        <v>844</v>
      </c>
      <c r="AY27" s="58">
        <f t="shared" si="16"/>
        <v>765.66483112735989</v>
      </c>
      <c r="AZ27" s="44">
        <v>680</v>
      </c>
      <c r="BA27" s="44">
        <v>643</v>
      </c>
      <c r="BB27" s="58">
        <f t="shared" si="17"/>
        <v>583.32048153423273</v>
      </c>
      <c r="BC27" s="44">
        <v>419</v>
      </c>
      <c r="BD27" s="44">
        <v>919</v>
      </c>
      <c r="BE27" s="58">
        <f t="shared" si="18"/>
        <v>833.7037675427058</v>
      </c>
      <c r="BF27" s="44">
        <v>731</v>
      </c>
      <c r="BG27" s="44">
        <v>1322</v>
      </c>
      <c r="BH27" s="58">
        <f t="shared" si="19"/>
        <v>1199.2996525478316</v>
      </c>
      <c r="BI27" s="44">
        <v>984</v>
      </c>
      <c r="BJ27" s="44"/>
      <c r="BK27" s="58" t="str">
        <f t="shared" si="20"/>
        <v/>
      </c>
      <c r="BL27" s="44"/>
      <c r="BM27" s="44">
        <v>107</v>
      </c>
      <c r="BN27" s="58">
        <f t="shared" si="21"/>
        <v>97.068882619226912</v>
      </c>
    </row>
    <row r="28" spans="1:66" x14ac:dyDescent="0.3">
      <c r="A28" s="48">
        <v>1999</v>
      </c>
      <c r="B28" s="44">
        <v>474</v>
      </c>
      <c r="C28" s="58">
        <f t="shared" si="0"/>
        <v>430.00607814498647</v>
      </c>
      <c r="D28" s="44">
        <v>442</v>
      </c>
      <c r="E28" s="44"/>
      <c r="F28" s="44" t="str">
        <f t="shared" si="1"/>
        <v/>
      </c>
      <c r="G28" s="44"/>
      <c r="H28" s="44"/>
      <c r="I28" s="44" t="str">
        <f t="shared" si="2"/>
        <v/>
      </c>
      <c r="J28" s="44"/>
      <c r="K28" s="44">
        <v>1257</v>
      </c>
      <c r="L28" s="58">
        <f t="shared" si="3"/>
        <v>1140.3325743211983</v>
      </c>
      <c r="M28" s="44">
        <v>1200</v>
      </c>
      <c r="N28" s="44"/>
      <c r="O28" s="44" t="str">
        <f t="shared" si="4"/>
        <v/>
      </c>
      <c r="P28" s="44"/>
      <c r="Q28" s="44">
        <v>2006</v>
      </c>
      <c r="R28" s="58">
        <f t="shared" si="5"/>
        <v>1819.8147526557866</v>
      </c>
      <c r="S28" s="44">
        <v>1809</v>
      </c>
      <c r="T28" s="44">
        <v>516</v>
      </c>
      <c r="U28" s="58">
        <f t="shared" si="6"/>
        <v>468.10788253758022</v>
      </c>
      <c r="V28" s="44"/>
      <c r="W28" s="44">
        <v>2464</v>
      </c>
      <c r="X28" s="58">
        <f t="shared" si="7"/>
        <v>2235.3058576988328</v>
      </c>
      <c r="Y28" s="44"/>
      <c r="Z28" s="44">
        <v>1664</v>
      </c>
      <c r="AA28" s="58">
        <f t="shared" si="8"/>
        <v>1509.557202601809</v>
      </c>
      <c r="AB28" s="44">
        <v>1429</v>
      </c>
      <c r="AC28" s="44">
        <v>307</v>
      </c>
      <c r="AD28" s="58">
        <f t="shared" si="9"/>
        <v>278.50604639348279</v>
      </c>
      <c r="AE28" s="44"/>
      <c r="AF28" s="44">
        <v>0</v>
      </c>
      <c r="AG28" s="58">
        <f t="shared" si="10"/>
        <v>0</v>
      </c>
      <c r="AH28" s="44"/>
      <c r="AI28" s="44">
        <v>352</v>
      </c>
      <c r="AJ28" s="58">
        <f t="shared" si="11"/>
        <v>319.32940824269036</v>
      </c>
      <c r="AK28" s="44"/>
      <c r="AL28" s="44">
        <v>175</v>
      </c>
      <c r="AM28" s="58">
        <f t="shared" si="12"/>
        <v>158.7575183024739</v>
      </c>
      <c r="AN28" s="44"/>
      <c r="AO28" s="44">
        <v>905</v>
      </c>
      <c r="AP28" s="58">
        <f t="shared" si="13"/>
        <v>821.00316607850789</v>
      </c>
      <c r="AQ28" s="44"/>
      <c r="AR28" s="44">
        <v>545</v>
      </c>
      <c r="AS28" s="58">
        <f t="shared" si="14"/>
        <v>494.41627128484731</v>
      </c>
      <c r="AT28" s="44"/>
      <c r="AU28" s="44">
        <v>802</v>
      </c>
      <c r="AV28" s="58">
        <f t="shared" si="15"/>
        <v>727.56302673476614</v>
      </c>
      <c r="AW28" s="44">
        <v>792</v>
      </c>
      <c r="AX28" s="44">
        <v>1005</v>
      </c>
      <c r="AY28" s="58">
        <f t="shared" si="16"/>
        <v>911.72174796563593</v>
      </c>
      <c r="AZ28" s="44"/>
      <c r="BA28" s="44">
        <v>555</v>
      </c>
      <c r="BB28" s="58">
        <f t="shared" si="17"/>
        <v>503.48812947356009</v>
      </c>
      <c r="BC28" s="44"/>
      <c r="BD28" s="44">
        <v>868</v>
      </c>
      <c r="BE28" s="58">
        <f t="shared" si="18"/>
        <v>787.43729078027059</v>
      </c>
      <c r="BF28" s="44"/>
      <c r="BG28" s="44">
        <v>1266</v>
      </c>
      <c r="BH28" s="58">
        <f t="shared" si="19"/>
        <v>1148.4972466910399</v>
      </c>
      <c r="BI28" s="44">
        <v>890</v>
      </c>
      <c r="BJ28" s="44">
        <v>197</v>
      </c>
      <c r="BK28" s="58">
        <f t="shared" si="20"/>
        <v>178.71560631764206</v>
      </c>
      <c r="BL28" s="44"/>
      <c r="BM28" s="44"/>
      <c r="BN28" s="58" t="str">
        <f t="shared" si="21"/>
        <v/>
      </c>
    </row>
    <row r="29" spans="1:66" x14ac:dyDescent="0.3">
      <c r="A29" s="48">
        <v>2000</v>
      </c>
      <c r="B29" s="44">
        <v>371</v>
      </c>
      <c r="C29" s="58">
        <f t="shared" si="0"/>
        <v>336.56593880124467</v>
      </c>
      <c r="D29" s="44">
        <v>360</v>
      </c>
      <c r="E29" s="44"/>
      <c r="F29" s="44" t="str">
        <f t="shared" si="1"/>
        <v/>
      </c>
      <c r="G29" s="44"/>
      <c r="H29" s="44">
        <v>142</v>
      </c>
      <c r="I29" s="58">
        <f t="shared" si="2"/>
        <v>128.82038627972167</v>
      </c>
      <c r="J29" s="44"/>
      <c r="K29" s="44">
        <v>743</v>
      </c>
      <c r="L29" s="58">
        <f t="shared" si="3"/>
        <v>674.03906342136065</v>
      </c>
      <c r="M29" s="44">
        <v>562</v>
      </c>
      <c r="N29" s="44"/>
      <c r="O29" s="44" t="str">
        <f t="shared" si="4"/>
        <v/>
      </c>
      <c r="P29" s="44"/>
      <c r="Q29" s="44">
        <v>1756</v>
      </c>
      <c r="R29" s="58">
        <f t="shared" si="5"/>
        <v>1593.0182979379667</v>
      </c>
      <c r="S29" s="44">
        <v>1139</v>
      </c>
      <c r="T29" s="44">
        <v>140</v>
      </c>
      <c r="U29" s="58">
        <f t="shared" si="6"/>
        <v>127.00601464197912</v>
      </c>
      <c r="V29" s="44"/>
      <c r="W29" s="44">
        <v>2426</v>
      </c>
      <c r="X29" s="58">
        <f t="shared" si="7"/>
        <v>2200.8327965817239</v>
      </c>
      <c r="Y29" s="44"/>
      <c r="Z29" s="44">
        <v>2459</v>
      </c>
      <c r="AA29" s="58">
        <f t="shared" si="8"/>
        <v>2230.7699286044763</v>
      </c>
      <c r="AB29" s="44">
        <v>1916</v>
      </c>
      <c r="AC29" s="44">
        <v>159</v>
      </c>
      <c r="AD29" s="58">
        <f t="shared" si="9"/>
        <v>144.24254520053344</v>
      </c>
      <c r="AE29" s="44"/>
      <c r="AF29" s="44">
        <v>0</v>
      </c>
      <c r="AG29" s="58">
        <f t="shared" si="10"/>
        <v>0</v>
      </c>
      <c r="AH29" s="44"/>
      <c r="AI29" s="44">
        <v>138</v>
      </c>
      <c r="AJ29" s="58">
        <f t="shared" si="11"/>
        <v>125.19164300423657</v>
      </c>
      <c r="AK29" s="44"/>
      <c r="AL29" s="44">
        <v>281</v>
      </c>
      <c r="AM29" s="58">
        <f t="shared" si="12"/>
        <v>254.91921510282953</v>
      </c>
      <c r="AN29" s="44"/>
      <c r="AO29" s="44">
        <v>646</v>
      </c>
      <c r="AP29" s="58">
        <f t="shared" si="13"/>
        <v>586.04203899084655</v>
      </c>
      <c r="AQ29" s="44"/>
      <c r="AR29" s="44">
        <v>785</v>
      </c>
      <c r="AS29" s="58">
        <f t="shared" si="14"/>
        <v>712.1408678139544</v>
      </c>
      <c r="AT29" s="44"/>
      <c r="AU29" s="44">
        <v>107</v>
      </c>
      <c r="AV29" s="58">
        <f t="shared" si="15"/>
        <v>97.068882619226912</v>
      </c>
      <c r="AW29" s="44">
        <v>107</v>
      </c>
      <c r="AX29" s="44">
        <v>737</v>
      </c>
      <c r="AY29" s="58">
        <f t="shared" si="16"/>
        <v>668.59594850813301</v>
      </c>
      <c r="AZ29" s="44"/>
      <c r="BA29" s="44">
        <v>196</v>
      </c>
      <c r="BB29" s="58">
        <f t="shared" si="17"/>
        <v>177.80842049877077</v>
      </c>
      <c r="BC29" s="44"/>
      <c r="BD29" s="44">
        <v>926</v>
      </c>
      <c r="BE29" s="58">
        <f t="shared" si="18"/>
        <v>840.05406827480476</v>
      </c>
      <c r="BF29" s="44"/>
      <c r="BG29" s="44">
        <v>808</v>
      </c>
      <c r="BH29" s="58">
        <f t="shared" si="19"/>
        <v>733.00614164799379</v>
      </c>
      <c r="BI29" s="44">
        <v>560</v>
      </c>
      <c r="BJ29" s="44">
        <v>128</v>
      </c>
      <c r="BK29" s="58">
        <f t="shared" si="20"/>
        <v>116.11978481552377</v>
      </c>
      <c r="BL29" s="44"/>
      <c r="BM29" s="44">
        <v>90</v>
      </c>
      <c r="BN29" s="58">
        <f t="shared" si="21"/>
        <v>81.646723698415158</v>
      </c>
    </row>
    <row r="30" spans="1:66" x14ac:dyDescent="0.3">
      <c r="A30" s="48">
        <v>2001</v>
      </c>
      <c r="B30" s="45">
        <v>1597</v>
      </c>
      <c r="C30" s="58">
        <f t="shared" si="0"/>
        <v>1448.7757527374333</v>
      </c>
      <c r="D30" s="45">
        <v>1120</v>
      </c>
      <c r="E30" s="45"/>
      <c r="F30" s="44" t="str">
        <f t="shared" si="1"/>
        <v/>
      </c>
      <c r="G30" s="45"/>
      <c r="H30" s="45">
        <v>133</v>
      </c>
      <c r="I30" s="58">
        <f t="shared" si="2"/>
        <v>120.65571390988018</v>
      </c>
      <c r="J30" s="45">
        <v>101</v>
      </c>
      <c r="K30" s="45">
        <v>1320</v>
      </c>
      <c r="L30" s="58">
        <f t="shared" si="3"/>
        <v>1197.4852809100889</v>
      </c>
      <c r="M30" s="45">
        <v>1224</v>
      </c>
      <c r="N30" s="45"/>
      <c r="O30" s="44" t="str">
        <f t="shared" si="4"/>
        <v/>
      </c>
      <c r="P30" s="45"/>
      <c r="Q30" s="45">
        <v>2007</v>
      </c>
      <c r="R30" s="58">
        <f t="shared" si="5"/>
        <v>1820.7219384746579</v>
      </c>
      <c r="S30" s="45">
        <v>1770</v>
      </c>
      <c r="T30" s="45">
        <v>187</v>
      </c>
      <c r="U30" s="58">
        <f t="shared" si="6"/>
        <v>169.64374812892927</v>
      </c>
      <c r="V30" s="45"/>
      <c r="W30" s="45">
        <v>2091</v>
      </c>
      <c r="X30" s="58">
        <f t="shared" si="7"/>
        <v>1896.9255472598454</v>
      </c>
      <c r="Y30" s="45"/>
      <c r="Z30" s="45">
        <v>1779</v>
      </c>
      <c r="AA30" s="58">
        <f t="shared" si="8"/>
        <v>1613.8835717720062</v>
      </c>
      <c r="AB30" s="45">
        <v>156</v>
      </c>
      <c r="AC30" s="45">
        <v>137</v>
      </c>
      <c r="AD30" s="58">
        <f t="shared" si="9"/>
        <v>124.28445718536528</v>
      </c>
      <c r="AE30" s="45"/>
      <c r="AF30" s="45">
        <v>6</v>
      </c>
      <c r="AG30" s="58">
        <f t="shared" si="10"/>
        <v>5.443114913227677</v>
      </c>
      <c r="AH30" s="45"/>
      <c r="AI30" s="45">
        <v>87</v>
      </c>
      <c r="AJ30" s="58">
        <f t="shared" si="11"/>
        <v>78.925166241801321</v>
      </c>
      <c r="AK30" s="45"/>
      <c r="AL30" s="45">
        <v>275</v>
      </c>
      <c r="AM30" s="58">
        <f t="shared" si="12"/>
        <v>249.47610018960185</v>
      </c>
      <c r="AN30" s="45"/>
      <c r="AO30" s="45">
        <v>2170</v>
      </c>
      <c r="AP30" s="58">
        <f t="shared" si="13"/>
        <v>1968.5932269506766</v>
      </c>
      <c r="AQ30" s="45">
        <v>1309</v>
      </c>
      <c r="AR30" s="45">
        <v>587</v>
      </c>
      <c r="AS30" s="58">
        <f t="shared" si="14"/>
        <v>532.51807567744106</v>
      </c>
      <c r="AT30" s="45">
        <v>557</v>
      </c>
      <c r="AU30" s="45">
        <v>612</v>
      </c>
      <c r="AV30" s="58">
        <f t="shared" si="15"/>
        <v>555.19772114922307</v>
      </c>
      <c r="AW30" s="45">
        <v>393</v>
      </c>
      <c r="AX30" s="45">
        <v>944</v>
      </c>
      <c r="AY30" s="58">
        <f t="shared" si="16"/>
        <v>856.38341301448781</v>
      </c>
      <c r="AZ30" s="45">
        <v>500</v>
      </c>
      <c r="BA30" s="45">
        <v>470</v>
      </c>
      <c r="BB30" s="58">
        <f t="shared" si="17"/>
        <v>426.37733486950134</v>
      </c>
      <c r="BC30" s="45"/>
      <c r="BD30" s="45">
        <v>1098</v>
      </c>
      <c r="BE30" s="58">
        <f t="shared" si="18"/>
        <v>996.09002912066489</v>
      </c>
      <c r="BF30" s="45"/>
      <c r="BG30" s="45">
        <v>1241</v>
      </c>
      <c r="BH30" s="58">
        <f t="shared" si="19"/>
        <v>1125.8176012192578</v>
      </c>
      <c r="BI30" s="45">
        <v>680</v>
      </c>
      <c r="BJ30" s="45">
        <v>219</v>
      </c>
      <c r="BK30" s="58">
        <f t="shared" si="20"/>
        <v>198.67369433281021</v>
      </c>
      <c r="BL30" s="45"/>
      <c r="BM30" s="45">
        <v>62</v>
      </c>
      <c r="BN30" s="58">
        <f t="shared" si="21"/>
        <v>56.245520770019326</v>
      </c>
    </row>
    <row r="31" spans="1:66" x14ac:dyDescent="0.3">
      <c r="A31" s="48">
        <v>2002</v>
      </c>
      <c r="B31" s="44">
        <v>3150</v>
      </c>
      <c r="C31" s="58">
        <f t="shared" si="0"/>
        <v>2857.6353294445303</v>
      </c>
      <c r="D31" s="44">
        <v>1301</v>
      </c>
      <c r="E31" s="44"/>
      <c r="F31" s="44" t="str">
        <f t="shared" si="1"/>
        <v/>
      </c>
      <c r="G31" s="44"/>
      <c r="H31" s="46">
        <v>106</v>
      </c>
      <c r="I31" s="58">
        <f t="shared" si="2"/>
        <v>96.161696800355628</v>
      </c>
      <c r="J31" s="46">
        <v>57</v>
      </c>
      <c r="K31" s="44">
        <v>416</v>
      </c>
      <c r="L31" s="58">
        <f t="shared" si="3"/>
        <v>377.38930065045224</v>
      </c>
      <c r="M31" s="44">
        <v>213</v>
      </c>
      <c r="N31" s="44"/>
      <c r="O31" s="44" t="str">
        <f t="shared" si="4"/>
        <v/>
      </c>
      <c r="P31" s="44"/>
      <c r="Q31" s="44">
        <v>878</v>
      </c>
      <c r="R31" s="58">
        <f t="shared" si="5"/>
        <v>796.50914896898337</v>
      </c>
      <c r="S31" s="44">
        <v>6484</v>
      </c>
      <c r="T31" s="44">
        <v>166</v>
      </c>
      <c r="U31" s="58">
        <f t="shared" si="6"/>
        <v>150.5928459326324</v>
      </c>
      <c r="V31" s="44"/>
      <c r="W31" s="44">
        <v>2585</v>
      </c>
      <c r="X31" s="58">
        <f t="shared" si="7"/>
        <v>2345.0753417822575</v>
      </c>
      <c r="Y31" s="44"/>
      <c r="Z31" s="44">
        <v>1812</v>
      </c>
      <c r="AA31" s="58">
        <f t="shared" si="8"/>
        <v>1643.8207037947584</v>
      </c>
      <c r="AB31" s="44">
        <v>1133</v>
      </c>
      <c r="AC31" s="44">
        <v>148</v>
      </c>
      <c r="AD31" s="58">
        <f t="shared" si="9"/>
        <v>134.26350119294938</v>
      </c>
      <c r="AE31" s="44"/>
      <c r="AF31" s="44">
        <v>0</v>
      </c>
      <c r="AG31" s="58">
        <f t="shared" si="10"/>
        <v>0</v>
      </c>
      <c r="AH31" s="44"/>
      <c r="AI31" s="44">
        <v>131</v>
      </c>
      <c r="AJ31" s="58">
        <f t="shared" si="11"/>
        <v>118.84134227213761</v>
      </c>
      <c r="AK31" s="44"/>
      <c r="AL31" s="44">
        <v>573</v>
      </c>
      <c r="AM31" s="58">
        <f t="shared" si="12"/>
        <v>519.81747421324314</v>
      </c>
      <c r="AN31" s="44"/>
      <c r="AO31" s="44">
        <v>2215</v>
      </c>
      <c r="AP31" s="58">
        <f t="shared" si="13"/>
        <v>2009.416588799884</v>
      </c>
      <c r="AQ31" s="44">
        <v>1212</v>
      </c>
      <c r="AR31" s="44">
        <v>775</v>
      </c>
      <c r="AS31" s="58">
        <f t="shared" si="14"/>
        <v>703.06900962524162</v>
      </c>
      <c r="AT31" s="44">
        <v>72</v>
      </c>
      <c r="AU31" s="44">
        <v>774</v>
      </c>
      <c r="AV31" s="58">
        <f t="shared" si="15"/>
        <v>702.16182380637031</v>
      </c>
      <c r="AW31" s="44">
        <v>629</v>
      </c>
      <c r="AX31" s="44">
        <v>865</v>
      </c>
      <c r="AY31" s="58">
        <f t="shared" si="16"/>
        <v>784.71573332365676</v>
      </c>
      <c r="AZ31" s="44">
        <v>737</v>
      </c>
      <c r="BA31" s="44">
        <v>496</v>
      </c>
      <c r="BB31" s="58">
        <f t="shared" si="17"/>
        <v>449.9641661601546</v>
      </c>
      <c r="BC31" s="44">
        <v>283</v>
      </c>
      <c r="BD31" s="44">
        <v>1012</v>
      </c>
      <c r="BE31" s="58">
        <f t="shared" si="18"/>
        <v>918.07204869773489</v>
      </c>
      <c r="BF31" s="44"/>
      <c r="BG31" s="44">
        <v>1330</v>
      </c>
      <c r="BH31" s="58">
        <f t="shared" si="19"/>
        <v>1206.5571390988018</v>
      </c>
      <c r="BI31" s="44">
        <v>974</v>
      </c>
      <c r="BJ31" s="44">
        <v>158</v>
      </c>
      <c r="BK31" s="58">
        <f t="shared" si="20"/>
        <v>143.33535938166216</v>
      </c>
      <c r="BL31" s="44"/>
      <c r="BM31" s="44">
        <v>131</v>
      </c>
      <c r="BN31" s="58">
        <f t="shared" si="21"/>
        <v>118.84134227213761</v>
      </c>
    </row>
    <row r="32" spans="1:66" x14ac:dyDescent="0.3">
      <c r="A32" s="48">
        <v>2003</v>
      </c>
      <c r="B32" s="44">
        <v>2201</v>
      </c>
      <c r="C32" s="58">
        <f t="shared" si="0"/>
        <v>1996.7159873356861</v>
      </c>
      <c r="D32" s="44">
        <v>1159</v>
      </c>
      <c r="E32" s="44"/>
      <c r="F32" s="44" t="str">
        <f t="shared" si="1"/>
        <v/>
      </c>
      <c r="G32" s="44"/>
      <c r="H32" s="46">
        <v>152</v>
      </c>
      <c r="I32" s="58">
        <f t="shared" si="2"/>
        <v>137.89224446843448</v>
      </c>
      <c r="J32" s="46"/>
      <c r="K32" s="44">
        <v>930</v>
      </c>
      <c r="L32" s="58">
        <f t="shared" si="3"/>
        <v>843.6828115502899</v>
      </c>
      <c r="M32" s="44">
        <v>655</v>
      </c>
      <c r="N32" s="44"/>
      <c r="O32" s="44" t="str">
        <f t="shared" si="4"/>
        <v/>
      </c>
      <c r="P32" s="44"/>
      <c r="Q32" s="44">
        <v>1085</v>
      </c>
      <c r="R32" s="58">
        <f t="shared" si="5"/>
        <v>984.29661347533829</v>
      </c>
      <c r="S32" s="44">
        <v>673</v>
      </c>
      <c r="T32" s="44">
        <v>207</v>
      </c>
      <c r="U32" s="58">
        <f t="shared" si="6"/>
        <v>187.78746450635487</v>
      </c>
      <c r="V32" s="44"/>
      <c r="W32" s="44">
        <v>916</v>
      </c>
      <c r="X32" s="58">
        <f t="shared" si="7"/>
        <v>830.98221008609198</v>
      </c>
      <c r="Y32" s="44"/>
      <c r="Z32" s="44">
        <v>1064</v>
      </c>
      <c r="AA32" s="58">
        <f t="shared" si="8"/>
        <v>965.24571127904142</v>
      </c>
      <c r="AB32" s="44"/>
      <c r="AC32" s="44">
        <v>207</v>
      </c>
      <c r="AD32" s="58">
        <f t="shared" si="9"/>
        <v>187.78746450635487</v>
      </c>
      <c r="AE32" s="44"/>
      <c r="AF32" s="44">
        <v>0</v>
      </c>
      <c r="AG32" s="58">
        <f t="shared" si="10"/>
        <v>0</v>
      </c>
      <c r="AH32" s="44"/>
      <c r="AI32" s="44">
        <v>44</v>
      </c>
      <c r="AJ32" s="58">
        <f t="shared" si="11"/>
        <v>39.916176030336295</v>
      </c>
      <c r="AK32" s="44"/>
      <c r="AL32" s="44">
        <v>678</v>
      </c>
      <c r="AM32" s="58">
        <f t="shared" si="12"/>
        <v>615.07198519472752</v>
      </c>
      <c r="AN32" s="44"/>
      <c r="AO32" s="44">
        <v>2983</v>
      </c>
      <c r="AP32" s="58">
        <f t="shared" si="13"/>
        <v>2706.1352976930266</v>
      </c>
      <c r="AQ32" s="44">
        <v>2517</v>
      </c>
      <c r="AR32" s="44">
        <v>450</v>
      </c>
      <c r="AS32" s="58">
        <f t="shared" si="14"/>
        <v>408.23361849207578</v>
      </c>
      <c r="AT32" s="44">
        <v>374</v>
      </c>
      <c r="AU32" s="44">
        <v>448</v>
      </c>
      <c r="AV32" s="58">
        <f t="shared" si="15"/>
        <v>406.41924685433321</v>
      </c>
      <c r="AW32" s="44"/>
      <c r="AX32" s="44">
        <v>569</v>
      </c>
      <c r="AY32" s="58">
        <f t="shared" si="16"/>
        <v>516.18873093775801</v>
      </c>
      <c r="AZ32" s="44">
        <v>49</v>
      </c>
      <c r="BA32" s="44">
        <v>299</v>
      </c>
      <c r="BB32" s="58">
        <f t="shared" si="17"/>
        <v>271.24855984251258</v>
      </c>
      <c r="BC32" s="44">
        <v>20</v>
      </c>
      <c r="BD32" s="44">
        <v>1087</v>
      </c>
      <c r="BE32" s="58">
        <f t="shared" si="18"/>
        <v>986.1109851130808</v>
      </c>
      <c r="BF32" s="44"/>
      <c r="BG32" s="44">
        <v>1611</v>
      </c>
      <c r="BH32" s="58">
        <f t="shared" si="19"/>
        <v>1461.4763542016312</v>
      </c>
      <c r="BI32" s="44">
        <v>998</v>
      </c>
      <c r="BJ32" s="44">
        <v>72</v>
      </c>
      <c r="BK32" s="58">
        <f t="shared" si="20"/>
        <v>65.317378958732121</v>
      </c>
      <c r="BL32" s="44"/>
      <c r="BM32" s="44">
        <v>13</v>
      </c>
      <c r="BN32" s="58">
        <f t="shared" si="21"/>
        <v>11.793415645326633</v>
      </c>
    </row>
    <row r="33" spans="1:66" x14ac:dyDescent="0.3">
      <c r="A33" s="48">
        <v>2004</v>
      </c>
      <c r="B33" s="44">
        <v>828</v>
      </c>
      <c r="C33" s="58">
        <f t="shared" si="0"/>
        <v>751.14985802541946</v>
      </c>
      <c r="D33" s="44">
        <v>425</v>
      </c>
      <c r="E33" s="44"/>
      <c r="F33" s="44" t="str">
        <f t="shared" si="1"/>
        <v/>
      </c>
      <c r="G33" s="44"/>
      <c r="H33" s="46">
        <v>52</v>
      </c>
      <c r="I33" s="58">
        <f t="shared" si="2"/>
        <v>47.17366258130653</v>
      </c>
      <c r="J33" s="46"/>
      <c r="K33" s="44">
        <v>727</v>
      </c>
      <c r="L33" s="58">
        <f t="shared" si="3"/>
        <v>659.52409031942022</v>
      </c>
      <c r="M33" s="44">
        <v>136</v>
      </c>
      <c r="N33" s="44"/>
      <c r="O33" s="44" t="str">
        <f t="shared" si="4"/>
        <v/>
      </c>
      <c r="P33" s="44"/>
      <c r="Q33" s="44">
        <v>700</v>
      </c>
      <c r="R33" s="58">
        <f t="shared" si="5"/>
        <v>635.03007320989559</v>
      </c>
      <c r="S33" s="44">
        <v>398</v>
      </c>
      <c r="T33" s="44">
        <v>176</v>
      </c>
      <c r="U33" s="58">
        <f t="shared" si="6"/>
        <v>159.66470412134518</v>
      </c>
      <c r="V33" s="44"/>
      <c r="W33" s="44">
        <v>2342</v>
      </c>
      <c r="X33" s="58">
        <f t="shared" si="7"/>
        <v>2124.6291877965364</v>
      </c>
      <c r="Y33" s="44"/>
      <c r="Z33" s="44">
        <v>1257</v>
      </c>
      <c r="AA33" s="58">
        <f t="shared" si="8"/>
        <v>1140.3325743211983</v>
      </c>
      <c r="AB33" s="44"/>
      <c r="AC33" s="44">
        <v>252</v>
      </c>
      <c r="AD33" s="58">
        <f t="shared" si="9"/>
        <v>228.61082635556244</v>
      </c>
      <c r="AE33" s="44"/>
      <c r="AF33" s="44">
        <v>0</v>
      </c>
      <c r="AG33" s="58">
        <f t="shared" si="10"/>
        <v>0</v>
      </c>
      <c r="AH33" s="44"/>
      <c r="AI33" s="44">
        <v>22</v>
      </c>
      <c r="AJ33" s="58">
        <f t="shared" si="11"/>
        <v>19.958088015168148</v>
      </c>
      <c r="AK33" s="44"/>
      <c r="AL33" s="44">
        <v>673</v>
      </c>
      <c r="AM33" s="58">
        <f t="shared" si="12"/>
        <v>610.53605610037107</v>
      </c>
      <c r="AN33" s="44"/>
      <c r="AO33" s="44">
        <v>1245</v>
      </c>
      <c r="AP33" s="58">
        <f t="shared" si="13"/>
        <v>1129.446344494743</v>
      </c>
      <c r="AQ33" s="44">
        <v>692</v>
      </c>
      <c r="AR33" s="44">
        <v>429</v>
      </c>
      <c r="AS33" s="58">
        <f t="shared" si="14"/>
        <v>389.1827162957789</v>
      </c>
      <c r="AT33" s="44">
        <v>154</v>
      </c>
      <c r="AU33" s="44">
        <v>184</v>
      </c>
      <c r="AV33" s="58">
        <f t="shared" si="15"/>
        <v>166.92219067231542</v>
      </c>
      <c r="AW33" s="44"/>
      <c r="AX33" s="44">
        <v>339</v>
      </c>
      <c r="AY33" s="58">
        <f t="shared" si="16"/>
        <v>307.53599259736376</v>
      </c>
      <c r="AZ33" s="44"/>
      <c r="BA33" s="44">
        <v>351</v>
      </c>
      <c r="BB33" s="58">
        <f t="shared" si="17"/>
        <v>318.42222242381911</v>
      </c>
      <c r="BC33" s="44"/>
      <c r="BD33" s="44">
        <v>629</v>
      </c>
      <c r="BE33" s="58">
        <f t="shared" si="18"/>
        <v>570.61988007003481</v>
      </c>
      <c r="BF33" s="44"/>
      <c r="BG33" s="44">
        <v>1734</v>
      </c>
      <c r="BH33" s="58">
        <f t="shared" si="19"/>
        <v>1573.0602099227985</v>
      </c>
      <c r="BI33" s="44">
        <v>22</v>
      </c>
      <c r="BJ33" s="44">
        <v>67</v>
      </c>
      <c r="BK33" s="58">
        <f t="shared" si="20"/>
        <v>60.781449864375723</v>
      </c>
      <c r="BL33" s="44"/>
      <c r="BM33" s="44">
        <v>0</v>
      </c>
      <c r="BN33" s="58">
        <f t="shared" si="21"/>
        <v>0</v>
      </c>
    </row>
    <row r="34" spans="1:66" x14ac:dyDescent="0.3">
      <c r="A34" s="48">
        <v>2005</v>
      </c>
      <c r="B34" s="44">
        <v>436</v>
      </c>
      <c r="C34" s="58">
        <f t="shared" si="0"/>
        <v>395.53301702787786</v>
      </c>
      <c r="D34" s="44">
        <v>259</v>
      </c>
      <c r="E34" s="44"/>
      <c r="F34" s="44" t="str">
        <f t="shared" si="1"/>
        <v/>
      </c>
      <c r="G34" s="44"/>
      <c r="H34" s="46">
        <v>67</v>
      </c>
      <c r="I34" s="58">
        <f t="shared" si="2"/>
        <v>60.781449864375723</v>
      </c>
      <c r="J34" s="46"/>
      <c r="K34" s="44">
        <v>756</v>
      </c>
      <c r="L34" s="58">
        <f t="shared" si="3"/>
        <v>685.83247906668726</v>
      </c>
      <c r="M34" s="44">
        <v>534</v>
      </c>
      <c r="N34" s="44"/>
      <c r="O34" s="44" t="str">
        <f t="shared" si="4"/>
        <v/>
      </c>
      <c r="P34" s="44"/>
      <c r="Q34" s="44">
        <v>1958</v>
      </c>
      <c r="R34" s="58">
        <f t="shared" si="5"/>
        <v>1776.2698333499652</v>
      </c>
      <c r="S34" s="44">
        <v>1176</v>
      </c>
      <c r="T34" s="44">
        <v>210</v>
      </c>
      <c r="U34" s="58">
        <f t="shared" si="6"/>
        <v>190.50902196296869</v>
      </c>
      <c r="V34" s="44"/>
      <c r="W34" s="44">
        <v>1125</v>
      </c>
      <c r="X34" s="58">
        <f t="shared" si="7"/>
        <v>1020.5840462301894</v>
      </c>
      <c r="Y34" s="44"/>
      <c r="Z34" s="44">
        <v>1372</v>
      </c>
      <c r="AA34" s="58">
        <f t="shared" si="8"/>
        <v>1244.6589434913953</v>
      </c>
      <c r="AB34" s="44"/>
      <c r="AC34" s="44">
        <v>33</v>
      </c>
      <c r="AD34" s="58">
        <f t="shared" si="9"/>
        <v>29.937132022752223</v>
      </c>
      <c r="AE34" s="44"/>
      <c r="AF34" s="44">
        <v>0</v>
      </c>
      <c r="AG34" s="58">
        <f t="shared" si="10"/>
        <v>0</v>
      </c>
      <c r="AH34" s="44"/>
      <c r="AI34" s="44">
        <v>0</v>
      </c>
      <c r="AJ34" s="58">
        <f t="shared" si="11"/>
        <v>0</v>
      </c>
      <c r="AK34" s="44"/>
      <c r="AL34" s="44">
        <v>498</v>
      </c>
      <c r="AM34" s="58">
        <f t="shared" si="12"/>
        <v>451.77853779789717</v>
      </c>
      <c r="AN34" s="44"/>
      <c r="AO34" s="44">
        <v>1169</v>
      </c>
      <c r="AP34" s="58">
        <f t="shared" si="13"/>
        <v>1060.5002222605258</v>
      </c>
      <c r="AQ34" s="44">
        <v>462</v>
      </c>
      <c r="AR34" s="44">
        <v>157</v>
      </c>
      <c r="AS34" s="58">
        <f t="shared" si="14"/>
        <v>142.42817356279087</v>
      </c>
      <c r="AT34" s="44"/>
      <c r="AU34" s="44">
        <v>170</v>
      </c>
      <c r="AV34" s="58">
        <f t="shared" si="15"/>
        <v>154.22158920811751</v>
      </c>
      <c r="AW34" s="44">
        <v>120</v>
      </c>
      <c r="AX34" s="44">
        <v>231</v>
      </c>
      <c r="AY34" s="58">
        <f t="shared" si="16"/>
        <v>209.55992415926556</v>
      </c>
      <c r="AZ34" s="44"/>
      <c r="BA34" s="44">
        <v>218</v>
      </c>
      <c r="BB34" s="58">
        <f t="shared" si="17"/>
        <v>197.76650851393893</v>
      </c>
      <c r="BC34" s="44"/>
      <c r="BD34" s="44">
        <v>870</v>
      </c>
      <c r="BE34" s="58">
        <f t="shared" si="18"/>
        <v>789.2516624180131</v>
      </c>
      <c r="BF34" s="44"/>
      <c r="BG34" s="44">
        <v>2010</v>
      </c>
      <c r="BH34" s="58">
        <f t="shared" si="19"/>
        <v>1823.4434959312719</v>
      </c>
      <c r="BI34" s="44">
        <v>1784</v>
      </c>
      <c r="BJ34" s="44">
        <v>41</v>
      </c>
      <c r="BK34" s="58">
        <f t="shared" si="20"/>
        <v>37.194618573722458</v>
      </c>
      <c r="BL34" s="44"/>
      <c r="BM34" s="44">
        <v>0</v>
      </c>
      <c r="BN34" s="58">
        <f t="shared" si="21"/>
        <v>0</v>
      </c>
    </row>
    <row r="35" spans="1:66" x14ac:dyDescent="0.3">
      <c r="A35" s="48">
        <v>2006</v>
      </c>
      <c r="B35" s="45">
        <v>755</v>
      </c>
      <c r="C35" s="58">
        <f t="shared" si="0"/>
        <v>684.92529324781606</v>
      </c>
      <c r="D35" s="45">
        <v>433</v>
      </c>
      <c r="E35" s="45"/>
      <c r="F35" s="44" t="str">
        <f t="shared" si="1"/>
        <v/>
      </c>
      <c r="G35" s="45"/>
      <c r="H35" s="46">
        <v>27</v>
      </c>
      <c r="I35" s="58">
        <f t="shared" si="2"/>
        <v>24.494017109524545</v>
      </c>
      <c r="J35" s="46"/>
      <c r="K35" s="44">
        <v>987</v>
      </c>
      <c r="L35" s="58">
        <f t="shared" si="3"/>
        <v>895.39240322595288</v>
      </c>
      <c r="M35" s="44">
        <v>846</v>
      </c>
      <c r="N35" s="44"/>
      <c r="O35" s="44" t="str">
        <f t="shared" si="4"/>
        <v/>
      </c>
      <c r="P35" s="44"/>
      <c r="Q35" s="47">
        <v>2112</v>
      </c>
      <c r="R35" s="58">
        <f t="shared" si="5"/>
        <v>1915.9764494561423</v>
      </c>
      <c r="S35" s="47">
        <v>1647</v>
      </c>
      <c r="T35" s="44">
        <v>244</v>
      </c>
      <c r="U35" s="58">
        <f t="shared" si="6"/>
        <v>221.3533398045922</v>
      </c>
      <c r="V35" s="44"/>
      <c r="W35" s="44">
        <v>2530</v>
      </c>
      <c r="X35" s="58">
        <f t="shared" si="7"/>
        <v>2295.1801217443372</v>
      </c>
      <c r="Y35" s="44"/>
      <c r="Z35" s="44">
        <v>774</v>
      </c>
      <c r="AA35" s="58">
        <f t="shared" si="8"/>
        <v>702.16182380637031</v>
      </c>
      <c r="AB35" s="44"/>
      <c r="AC35" s="44">
        <v>1325</v>
      </c>
      <c r="AD35" s="58">
        <f t="shared" si="9"/>
        <v>1202.0212100044453</v>
      </c>
      <c r="AE35" s="44"/>
      <c r="AF35" s="44">
        <v>0</v>
      </c>
      <c r="AG35" s="58">
        <f t="shared" si="10"/>
        <v>0</v>
      </c>
      <c r="AH35" s="44"/>
      <c r="AI35" s="44">
        <v>0</v>
      </c>
      <c r="AJ35" s="58">
        <f t="shared" si="11"/>
        <v>0</v>
      </c>
      <c r="AK35" s="44"/>
      <c r="AL35" s="44">
        <v>1297</v>
      </c>
      <c r="AM35" s="58">
        <f t="shared" si="12"/>
        <v>1176.6200070760494</v>
      </c>
      <c r="AN35" s="44"/>
      <c r="AO35" s="44">
        <v>2826</v>
      </c>
      <c r="AP35" s="58">
        <f t="shared" si="13"/>
        <v>2563.707124130236</v>
      </c>
      <c r="AQ35" s="44">
        <v>2275</v>
      </c>
      <c r="AR35" s="44">
        <v>321</v>
      </c>
      <c r="AS35" s="58">
        <f t="shared" si="14"/>
        <v>291.20664785768071</v>
      </c>
      <c r="AT35" s="44"/>
      <c r="AU35" s="44">
        <v>54</v>
      </c>
      <c r="AV35" s="58">
        <f t="shared" si="15"/>
        <v>48.988034219049091</v>
      </c>
      <c r="AW35" s="44"/>
      <c r="AX35" s="44">
        <v>323</v>
      </c>
      <c r="AY35" s="58">
        <f t="shared" si="16"/>
        <v>293.02101949542327</v>
      </c>
      <c r="AZ35" s="44"/>
      <c r="BA35" s="44">
        <v>412</v>
      </c>
      <c r="BB35" s="58">
        <f t="shared" si="17"/>
        <v>373.76055737496716</v>
      </c>
      <c r="BC35" s="44"/>
      <c r="BD35" s="44">
        <v>1277</v>
      </c>
      <c r="BE35" s="58">
        <f t="shared" si="18"/>
        <v>1158.4762906986239</v>
      </c>
      <c r="BF35" s="44"/>
      <c r="BG35" s="44">
        <v>2216</v>
      </c>
      <c r="BH35" s="58">
        <f t="shared" si="19"/>
        <v>2010.3237746187554</v>
      </c>
      <c r="BI35" s="44">
        <v>2029</v>
      </c>
      <c r="BJ35" s="44">
        <v>285</v>
      </c>
      <c r="BK35" s="58">
        <f t="shared" si="20"/>
        <v>258.54795837831466</v>
      </c>
      <c r="BL35" s="44"/>
      <c r="BM35" s="44">
        <v>0</v>
      </c>
      <c r="BN35" s="58">
        <f t="shared" si="21"/>
        <v>0</v>
      </c>
    </row>
    <row r="36" spans="1:66" x14ac:dyDescent="0.3">
      <c r="A36" s="48">
        <v>2007</v>
      </c>
      <c r="B36" s="45">
        <v>557</v>
      </c>
      <c r="C36" s="58">
        <f t="shared" si="0"/>
        <v>505.30250111130266</v>
      </c>
      <c r="D36" s="45">
        <v>260</v>
      </c>
      <c r="E36" s="45"/>
      <c r="F36" s="44" t="str">
        <f t="shared" si="1"/>
        <v/>
      </c>
      <c r="G36" s="45"/>
      <c r="H36" s="46">
        <v>35</v>
      </c>
      <c r="I36" s="58">
        <f t="shared" si="2"/>
        <v>31.75150366049478</v>
      </c>
      <c r="J36" s="46"/>
      <c r="K36" s="44">
        <v>441</v>
      </c>
      <c r="L36" s="58">
        <f t="shared" si="3"/>
        <v>400.06894612223425</v>
      </c>
      <c r="M36" s="44"/>
      <c r="N36" s="44"/>
      <c r="O36" s="44" t="str">
        <f t="shared" si="4"/>
        <v/>
      </c>
      <c r="P36" s="44"/>
      <c r="Q36" s="44">
        <v>1589</v>
      </c>
      <c r="R36" s="58">
        <f t="shared" si="5"/>
        <v>1441.5182661864631</v>
      </c>
      <c r="S36" s="44">
        <v>1089</v>
      </c>
      <c r="T36" s="44">
        <v>70</v>
      </c>
      <c r="U36" s="58">
        <f t="shared" si="6"/>
        <v>63.50300732098956</v>
      </c>
      <c r="V36" s="44"/>
      <c r="W36" s="44">
        <v>2372</v>
      </c>
      <c r="X36" s="58">
        <f t="shared" si="7"/>
        <v>2151.8447623626748</v>
      </c>
      <c r="Y36" s="44"/>
      <c r="Z36" s="44">
        <v>826</v>
      </c>
      <c r="AA36" s="58">
        <f t="shared" si="8"/>
        <v>749.33548638767684</v>
      </c>
      <c r="AB36" s="44"/>
      <c r="AC36" s="44">
        <v>42</v>
      </c>
      <c r="AD36" s="58">
        <f t="shared" si="9"/>
        <v>38.101804392593735</v>
      </c>
      <c r="AE36" s="44"/>
      <c r="AF36" s="44">
        <v>0</v>
      </c>
      <c r="AG36" s="58">
        <f t="shared" si="10"/>
        <v>0</v>
      </c>
      <c r="AH36" s="44"/>
      <c r="AI36" s="44">
        <v>34</v>
      </c>
      <c r="AJ36" s="58">
        <f t="shared" si="11"/>
        <v>30.844317841623504</v>
      </c>
      <c r="AK36" s="44"/>
      <c r="AL36" s="44">
        <v>572</v>
      </c>
      <c r="AM36" s="58">
        <f t="shared" si="12"/>
        <v>518.91028839437183</v>
      </c>
      <c r="AN36" s="44"/>
      <c r="AO36" s="44">
        <v>1236</v>
      </c>
      <c r="AP36" s="58">
        <f t="shared" si="13"/>
        <v>1121.2816721249014</v>
      </c>
      <c r="AQ36" s="44">
        <v>556</v>
      </c>
      <c r="AR36" s="44">
        <v>643</v>
      </c>
      <c r="AS36" s="58">
        <f t="shared" si="14"/>
        <v>583.32048153423273</v>
      </c>
      <c r="AT36" s="44"/>
      <c r="AU36" s="44">
        <v>24</v>
      </c>
      <c r="AV36" s="58">
        <f t="shared" si="15"/>
        <v>21.772459652910708</v>
      </c>
      <c r="AW36" s="44"/>
      <c r="AX36" s="44">
        <v>159</v>
      </c>
      <c r="AY36" s="58">
        <f t="shared" si="16"/>
        <v>144.24254520053344</v>
      </c>
      <c r="AZ36" s="44"/>
      <c r="BA36" s="44">
        <v>348</v>
      </c>
      <c r="BB36" s="58">
        <f t="shared" si="17"/>
        <v>315.70066496720528</v>
      </c>
      <c r="BC36" s="44"/>
      <c r="BD36" s="44">
        <v>1124</v>
      </c>
      <c r="BE36" s="58">
        <f t="shared" si="18"/>
        <v>1019.6768604113181</v>
      </c>
      <c r="BF36" s="44"/>
      <c r="BG36" s="44">
        <v>2169</v>
      </c>
      <c r="BH36" s="58">
        <f t="shared" si="19"/>
        <v>1967.6860411318053</v>
      </c>
      <c r="BI36" s="44">
        <v>1515</v>
      </c>
      <c r="BJ36" s="44">
        <v>33</v>
      </c>
      <c r="BK36" s="58">
        <f t="shared" si="20"/>
        <v>29.937132022752223</v>
      </c>
      <c r="BL36" s="44"/>
      <c r="BM36" s="44">
        <v>0</v>
      </c>
      <c r="BN36" s="58">
        <f t="shared" si="21"/>
        <v>0</v>
      </c>
    </row>
    <row r="37" spans="1:66" s="55" customFormat="1" x14ac:dyDescent="0.3">
      <c r="A37" s="51">
        <v>2008</v>
      </c>
      <c r="B37" s="52">
        <v>1025</v>
      </c>
      <c r="C37" s="59">
        <f t="shared" si="0"/>
        <v>929.86546434306149</v>
      </c>
      <c r="D37" s="52">
        <v>1025</v>
      </c>
      <c r="E37" s="52">
        <v>496</v>
      </c>
      <c r="F37" s="58">
        <f t="shared" si="1"/>
        <v>449.9641661601546</v>
      </c>
      <c r="G37" s="52"/>
      <c r="H37" s="54">
        <v>45</v>
      </c>
      <c r="I37" s="58">
        <f t="shared" si="2"/>
        <v>40.823361849207579</v>
      </c>
      <c r="J37" s="54"/>
      <c r="K37" s="53">
        <v>491</v>
      </c>
      <c r="L37" s="58">
        <f t="shared" si="3"/>
        <v>445.42823706579821</v>
      </c>
      <c r="M37" s="53"/>
      <c r="N37" s="53"/>
      <c r="O37" s="44" t="str">
        <f t="shared" si="4"/>
        <v/>
      </c>
      <c r="P37" s="53"/>
      <c r="Q37" s="53">
        <v>1186</v>
      </c>
      <c r="R37" s="58">
        <f t="shared" si="5"/>
        <v>1075.9223811813374</v>
      </c>
      <c r="S37" s="53">
        <v>963</v>
      </c>
      <c r="T37" s="53">
        <v>223</v>
      </c>
      <c r="U37" s="58">
        <f t="shared" si="6"/>
        <v>202.30243760829532</v>
      </c>
      <c r="V37" s="53"/>
      <c r="W37" s="53">
        <v>2531</v>
      </c>
      <c r="X37" s="58">
        <f t="shared" si="7"/>
        <v>2296.0873075632085</v>
      </c>
      <c r="Y37" s="53"/>
      <c r="Z37" s="53">
        <v>208</v>
      </c>
      <c r="AA37" s="58">
        <f t="shared" si="8"/>
        <v>188.69465032522612</v>
      </c>
      <c r="AB37" s="53"/>
      <c r="AC37" s="53">
        <v>248</v>
      </c>
      <c r="AD37" s="58">
        <f t="shared" si="9"/>
        <v>224.9820830800773</v>
      </c>
      <c r="AE37" s="53"/>
      <c r="AF37" s="53">
        <v>0</v>
      </c>
      <c r="AG37" s="58">
        <f t="shared" si="10"/>
        <v>0</v>
      </c>
      <c r="AH37" s="53"/>
      <c r="AI37" s="53">
        <v>69</v>
      </c>
      <c r="AJ37" s="58">
        <f t="shared" si="11"/>
        <v>62.595821502118284</v>
      </c>
      <c r="AK37" s="53"/>
      <c r="AL37" s="53">
        <v>686</v>
      </c>
      <c r="AM37" s="58">
        <f t="shared" si="12"/>
        <v>622.32947174569767</v>
      </c>
      <c r="AN37" s="53"/>
      <c r="AO37" s="53">
        <v>1342</v>
      </c>
      <c r="AP37" s="58">
        <f t="shared" si="13"/>
        <v>1217.4433689252571</v>
      </c>
      <c r="AQ37" s="53">
        <v>1047</v>
      </c>
      <c r="AR37" s="53">
        <v>345</v>
      </c>
      <c r="AS37" s="58">
        <f t="shared" si="14"/>
        <v>312.9791075105914</v>
      </c>
      <c r="AT37" s="53"/>
      <c r="AU37" s="53">
        <v>0</v>
      </c>
      <c r="AV37" s="58">
        <f t="shared" si="15"/>
        <v>0</v>
      </c>
      <c r="AW37" s="53"/>
      <c r="AX37" s="53">
        <v>156</v>
      </c>
      <c r="AY37" s="58">
        <f t="shared" si="16"/>
        <v>141.52098774391959</v>
      </c>
      <c r="AZ37" s="53"/>
      <c r="BA37" s="53">
        <v>409</v>
      </c>
      <c r="BB37" s="58">
        <f t="shared" si="17"/>
        <v>371.03899991835328</v>
      </c>
      <c r="BC37" s="53"/>
      <c r="BD37" s="53">
        <v>662</v>
      </c>
      <c r="BE37" s="58">
        <f t="shared" si="18"/>
        <v>600.55701209278698</v>
      </c>
      <c r="BF37" s="53"/>
      <c r="BG37" s="53">
        <v>1352</v>
      </c>
      <c r="BH37" s="58">
        <f t="shared" si="19"/>
        <v>1226.5152271139698</v>
      </c>
      <c r="BI37" s="53">
        <v>952</v>
      </c>
      <c r="BJ37" s="53">
        <v>60</v>
      </c>
      <c r="BK37" s="58">
        <f t="shared" si="20"/>
        <v>54.431149132276772</v>
      </c>
      <c r="BL37" s="53"/>
      <c r="BM37" s="53">
        <v>0</v>
      </c>
      <c r="BN37" s="58">
        <f t="shared" si="21"/>
        <v>0</v>
      </c>
    </row>
    <row r="38" spans="1:66" x14ac:dyDescent="0.3">
      <c r="A38" s="48">
        <v>2009</v>
      </c>
      <c r="B38" s="45">
        <v>824</v>
      </c>
      <c r="C38" s="59">
        <f t="shared" si="0"/>
        <v>747.52111474993433</v>
      </c>
      <c r="D38" s="45">
        <v>8</v>
      </c>
      <c r="E38" s="45">
        <v>125</v>
      </c>
      <c r="F38" s="58">
        <f t="shared" si="1"/>
        <v>113.39822735890993</v>
      </c>
      <c r="G38" s="45"/>
      <c r="H38" s="46">
        <v>360</v>
      </c>
      <c r="I38" s="58">
        <f t="shared" si="2"/>
        <v>326.58689479366063</v>
      </c>
      <c r="J38" s="46"/>
      <c r="K38" s="44">
        <v>843</v>
      </c>
      <c r="L38" s="58">
        <f t="shared" si="3"/>
        <v>764.75764530848858</v>
      </c>
      <c r="M38" s="62">
        <v>441</v>
      </c>
      <c r="N38" s="44"/>
      <c r="O38" s="44" t="str">
        <f t="shared" si="4"/>
        <v/>
      </c>
      <c r="P38" s="44"/>
      <c r="Q38" s="44">
        <v>1768</v>
      </c>
      <c r="R38" s="58">
        <f t="shared" si="5"/>
        <v>1603.904527764422</v>
      </c>
      <c r="S38" s="62">
        <v>770</v>
      </c>
      <c r="T38" s="44">
        <v>156</v>
      </c>
      <c r="U38" s="58">
        <f t="shared" si="6"/>
        <v>141.52098774391959</v>
      </c>
      <c r="V38" s="44"/>
      <c r="W38" s="44">
        <v>3064</v>
      </c>
      <c r="X38" s="58">
        <f t="shared" si="7"/>
        <v>2779.6173490216001</v>
      </c>
      <c r="Y38" s="44"/>
      <c r="Z38" s="44">
        <v>1064</v>
      </c>
      <c r="AA38" s="58">
        <f t="shared" si="8"/>
        <v>965.24571127904142</v>
      </c>
      <c r="AB38" s="44"/>
      <c r="AC38" s="44">
        <v>205</v>
      </c>
      <c r="AD38" s="58">
        <f t="shared" si="9"/>
        <v>185.9730928686123</v>
      </c>
      <c r="AE38" s="44"/>
      <c r="AF38" s="44">
        <v>0</v>
      </c>
      <c r="AG38" s="58">
        <f t="shared" si="10"/>
        <v>0</v>
      </c>
      <c r="AH38" s="44"/>
      <c r="AI38" s="44">
        <v>46</v>
      </c>
      <c r="AJ38" s="58">
        <f t="shared" si="11"/>
        <v>41.730547668078856</v>
      </c>
      <c r="AK38" s="44"/>
      <c r="AL38" s="44">
        <v>1045</v>
      </c>
      <c r="AM38" s="58">
        <f t="shared" si="12"/>
        <v>948.00918072048705</v>
      </c>
      <c r="AN38" s="44"/>
      <c r="AO38" s="44">
        <v>1036</v>
      </c>
      <c r="AP38" s="58">
        <f t="shared" si="13"/>
        <v>939.84450835064558</v>
      </c>
      <c r="AQ38" s="62">
        <v>747</v>
      </c>
      <c r="AR38" s="44">
        <v>252</v>
      </c>
      <c r="AS38" s="58">
        <f t="shared" si="14"/>
        <v>228.61082635556244</v>
      </c>
      <c r="AT38" s="44"/>
      <c r="AU38" s="44">
        <v>0</v>
      </c>
      <c r="AV38" s="58">
        <f t="shared" si="15"/>
        <v>0</v>
      </c>
      <c r="AW38" s="44"/>
      <c r="AX38" s="44">
        <v>15</v>
      </c>
      <c r="AY38" s="58">
        <f t="shared" si="16"/>
        <v>13.607787283069193</v>
      </c>
      <c r="AZ38" s="44"/>
      <c r="BA38" s="44">
        <v>320</v>
      </c>
      <c r="BB38" s="58">
        <f t="shared" si="17"/>
        <v>290.29946203880945</v>
      </c>
      <c r="BC38" s="44"/>
      <c r="BD38" s="44">
        <v>990</v>
      </c>
      <c r="BE38" s="58">
        <f t="shared" si="18"/>
        <v>898.1139606825667</v>
      </c>
      <c r="BF38" s="44"/>
      <c r="BG38" s="44">
        <v>1341</v>
      </c>
      <c r="BH38" s="58">
        <f t="shared" si="19"/>
        <v>1216.5361831063858</v>
      </c>
      <c r="BI38" s="44"/>
      <c r="BJ38" s="44">
        <v>0</v>
      </c>
      <c r="BK38" s="58">
        <f t="shared" si="20"/>
        <v>0</v>
      </c>
      <c r="BL38" s="44"/>
      <c r="BM38" s="44">
        <v>0</v>
      </c>
      <c r="BN38" s="58">
        <f t="shared" si="21"/>
        <v>0</v>
      </c>
    </row>
    <row r="39" spans="1:66" x14ac:dyDescent="0.3">
      <c r="A39" s="48">
        <v>2010</v>
      </c>
      <c r="B39" s="45">
        <v>510</v>
      </c>
      <c r="C39" s="59">
        <f t="shared" si="0"/>
        <v>462.66476762435252</v>
      </c>
      <c r="D39" s="45"/>
      <c r="E39" s="45">
        <v>500</v>
      </c>
      <c r="F39" s="58">
        <f t="shared" si="1"/>
        <v>453.59290943563974</v>
      </c>
      <c r="G39" s="45"/>
      <c r="H39" s="46">
        <v>11</v>
      </c>
      <c r="I39" s="58">
        <f t="shared" si="2"/>
        <v>9.9790440075840738</v>
      </c>
      <c r="J39" s="46"/>
      <c r="K39" s="44">
        <v>143</v>
      </c>
      <c r="L39" s="58">
        <f t="shared" si="3"/>
        <v>129.72757209859296</v>
      </c>
      <c r="M39" s="44"/>
      <c r="N39" s="44"/>
      <c r="O39" s="44" t="str">
        <f t="shared" si="4"/>
        <v/>
      </c>
      <c r="P39" s="44"/>
      <c r="Q39" s="44">
        <v>350</v>
      </c>
      <c r="R39" s="58">
        <f t="shared" si="5"/>
        <v>317.5150366049478</v>
      </c>
      <c r="S39" s="44"/>
      <c r="T39" s="44">
        <v>214</v>
      </c>
      <c r="U39" s="58">
        <f t="shared" si="6"/>
        <v>194.13776523845382</v>
      </c>
      <c r="V39" s="44"/>
      <c r="W39" s="44">
        <v>2012</v>
      </c>
      <c r="X39" s="58">
        <f t="shared" si="7"/>
        <v>1825.2578675690143</v>
      </c>
      <c r="Y39" s="44"/>
      <c r="Z39" s="44">
        <v>433</v>
      </c>
      <c r="AA39" s="58">
        <f t="shared" si="8"/>
        <v>392.81145957126404</v>
      </c>
      <c r="AB39" s="44"/>
      <c r="AC39" s="44">
        <v>26</v>
      </c>
      <c r="AD39" s="58">
        <f t="shared" si="9"/>
        <v>23.586831290653265</v>
      </c>
      <c r="AE39" s="44"/>
      <c r="AF39" s="44">
        <v>0</v>
      </c>
      <c r="AG39" s="58">
        <f t="shared" si="10"/>
        <v>0</v>
      </c>
      <c r="AH39" s="44"/>
      <c r="AI39" s="44">
        <v>75</v>
      </c>
      <c r="AJ39" s="58">
        <f t="shared" si="11"/>
        <v>68.038936415345958</v>
      </c>
      <c r="AK39" s="44"/>
      <c r="AL39" s="44">
        <v>673</v>
      </c>
      <c r="AM39" s="58">
        <f t="shared" si="12"/>
        <v>610.53605610037107</v>
      </c>
      <c r="AN39" s="44"/>
      <c r="AO39" s="44">
        <v>402</v>
      </c>
      <c r="AP39" s="58">
        <f t="shared" si="13"/>
        <v>364.68869918625433</v>
      </c>
      <c r="AQ39" s="44"/>
      <c r="AR39" s="44">
        <v>152</v>
      </c>
      <c r="AS39" s="58">
        <f t="shared" si="14"/>
        <v>137.89224446843448</v>
      </c>
      <c r="AT39" s="44"/>
      <c r="AU39" s="44">
        <v>0</v>
      </c>
      <c r="AV39" s="58">
        <f t="shared" si="15"/>
        <v>0</v>
      </c>
      <c r="AW39" s="44"/>
      <c r="AX39" s="44">
        <v>103</v>
      </c>
      <c r="AY39" s="58">
        <f t="shared" si="16"/>
        <v>93.440139343741791</v>
      </c>
      <c r="AZ39" s="44"/>
      <c r="BA39" s="44">
        <v>649</v>
      </c>
      <c r="BB39" s="58">
        <f t="shared" si="17"/>
        <v>588.76359644746037</v>
      </c>
      <c r="BC39" s="44"/>
      <c r="BD39" s="44">
        <v>909</v>
      </c>
      <c r="BE39" s="58">
        <f t="shared" si="18"/>
        <v>824.63190935399302</v>
      </c>
      <c r="BF39" s="44"/>
      <c r="BG39" s="44">
        <v>774</v>
      </c>
      <c r="BH39" s="58">
        <f t="shared" si="19"/>
        <v>702.16182380637031</v>
      </c>
      <c r="BI39" s="44"/>
      <c r="BJ39" s="44">
        <v>24</v>
      </c>
      <c r="BK39" s="58">
        <f t="shared" si="20"/>
        <v>21.772459652910708</v>
      </c>
      <c r="BL39" s="44"/>
      <c r="BM39" s="44">
        <v>0</v>
      </c>
      <c r="BN39" s="58">
        <f t="shared" si="21"/>
        <v>0</v>
      </c>
    </row>
    <row r="40" spans="1:66" x14ac:dyDescent="0.3">
      <c r="A40" s="48">
        <v>2011</v>
      </c>
      <c r="B40" s="48">
        <v>565</v>
      </c>
      <c r="C40" s="59">
        <f t="shared" si="0"/>
        <v>512.55998766227287</v>
      </c>
      <c r="D40" s="48"/>
      <c r="E40" s="48">
        <v>711</v>
      </c>
      <c r="F40" s="58">
        <f t="shared" si="1"/>
        <v>645.00911721747968</v>
      </c>
      <c r="G40" s="48"/>
      <c r="H40" s="46">
        <v>21</v>
      </c>
      <c r="I40" s="58">
        <f t="shared" si="2"/>
        <v>19.050902196296867</v>
      </c>
      <c r="J40" s="46"/>
      <c r="K40" s="46">
        <v>96</v>
      </c>
      <c r="L40" s="58">
        <f t="shared" si="3"/>
        <v>87.089838611642833</v>
      </c>
      <c r="M40" s="46"/>
      <c r="N40" s="46"/>
      <c r="O40" s="44" t="str">
        <f t="shared" si="4"/>
        <v/>
      </c>
      <c r="P40" s="46"/>
      <c r="Q40" s="46">
        <v>123</v>
      </c>
      <c r="R40" s="58">
        <f t="shared" si="5"/>
        <v>111.58385572116738</v>
      </c>
      <c r="S40" s="46"/>
      <c r="T40" s="46">
        <v>156</v>
      </c>
      <c r="U40" s="58">
        <f t="shared" si="6"/>
        <v>141.52098774391959</v>
      </c>
      <c r="V40" s="46"/>
      <c r="W40" s="46">
        <v>4443</v>
      </c>
      <c r="X40" s="58">
        <f t="shared" si="7"/>
        <v>4030.6265932450947</v>
      </c>
      <c r="Y40" s="46"/>
      <c r="Z40" s="46">
        <v>1464</v>
      </c>
      <c r="AA40" s="58">
        <f t="shared" si="8"/>
        <v>1328.1200388275531</v>
      </c>
      <c r="AB40" s="46"/>
      <c r="AC40" s="46">
        <v>0</v>
      </c>
      <c r="AD40" s="58">
        <f t="shared" si="9"/>
        <v>0</v>
      </c>
      <c r="AE40" s="46"/>
      <c r="AF40" s="46">
        <v>0</v>
      </c>
      <c r="AG40" s="58">
        <f t="shared" si="10"/>
        <v>0</v>
      </c>
      <c r="AH40" s="46"/>
      <c r="AI40" s="46">
        <v>104</v>
      </c>
      <c r="AJ40" s="58">
        <f t="shared" si="11"/>
        <v>94.34732516261306</v>
      </c>
      <c r="AK40" s="46"/>
      <c r="AL40" s="46">
        <v>3003</v>
      </c>
      <c r="AM40" s="58">
        <f t="shared" si="12"/>
        <v>2724.2790140704524</v>
      </c>
      <c r="AN40" s="46"/>
      <c r="AO40" s="46">
        <v>469</v>
      </c>
      <c r="AP40" s="58">
        <f t="shared" si="13"/>
        <v>425.47014905063008</v>
      </c>
      <c r="AQ40" s="46"/>
      <c r="AR40" s="46">
        <v>138</v>
      </c>
      <c r="AS40" s="58">
        <f t="shared" si="14"/>
        <v>125.19164300423657</v>
      </c>
      <c r="AT40" s="46"/>
      <c r="AU40" s="46">
        <v>0</v>
      </c>
      <c r="AV40" s="58">
        <f t="shared" si="15"/>
        <v>0</v>
      </c>
      <c r="AW40" s="46"/>
      <c r="AX40" s="46">
        <v>119</v>
      </c>
      <c r="AY40" s="58">
        <f t="shared" si="16"/>
        <v>107.95511244568226</v>
      </c>
      <c r="AZ40" s="46"/>
      <c r="BA40" s="46">
        <v>387</v>
      </c>
      <c r="BB40" s="58">
        <f t="shared" si="17"/>
        <v>351.08091190318515</v>
      </c>
      <c r="BC40" s="46"/>
      <c r="BD40" s="46">
        <v>1605</v>
      </c>
      <c r="BE40" s="58">
        <f t="shared" si="18"/>
        <v>1456.0332392884036</v>
      </c>
      <c r="BF40" s="46"/>
      <c r="BG40" s="44">
        <v>1301</v>
      </c>
      <c r="BH40" s="58">
        <f t="shared" si="19"/>
        <v>1180.2487503515347</v>
      </c>
      <c r="BI40" s="44"/>
      <c r="BJ40" s="46">
        <v>0</v>
      </c>
      <c r="BK40" s="58">
        <f t="shared" si="20"/>
        <v>0</v>
      </c>
      <c r="BL40" s="46"/>
      <c r="BM40" s="46">
        <v>0</v>
      </c>
      <c r="BN40" s="58">
        <f t="shared" si="21"/>
        <v>0</v>
      </c>
    </row>
    <row r="41" spans="1:66" x14ac:dyDescent="0.3">
      <c r="A41" s="48">
        <v>2012</v>
      </c>
      <c r="B41" s="48">
        <v>589</v>
      </c>
      <c r="C41" s="59">
        <f t="shared" si="0"/>
        <v>534.33244731518357</v>
      </c>
      <c r="D41" s="48"/>
      <c r="E41" s="48">
        <v>135</v>
      </c>
      <c r="F41" s="58">
        <f t="shared" si="1"/>
        <v>122.47008554762273</v>
      </c>
      <c r="G41" s="48"/>
      <c r="H41" s="46">
        <v>31</v>
      </c>
      <c r="I41" s="58">
        <f t="shared" si="2"/>
        <v>28.122760385009663</v>
      </c>
      <c r="J41" s="46"/>
      <c r="K41" s="46">
        <v>108</v>
      </c>
      <c r="L41" s="58">
        <f t="shared" si="3"/>
        <v>97.976068438098181</v>
      </c>
      <c r="M41" s="46"/>
      <c r="N41" s="46">
        <v>290</v>
      </c>
      <c r="O41" s="58">
        <f t="shared" si="4"/>
        <v>263.08388747267105</v>
      </c>
      <c r="P41" s="46"/>
      <c r="Q41" s="46">
        <v>217</v>
      </c>
      <c r="R41" s="58">
        <f t="shared" si="5"/>
        <v>196.85932269506765</v>
      </c>
      <c r="S41" s="46"/>
      <c r="T41" s="46">
        <v>264</v>
      </c>
      <c r="U41" s="58">
        <f t="shared" si="6"/>
        <v>239.49705618201779</v>
      </c>
      <c r="V41" s="46"/>
      <c r="W41" s="46">
        <v>2626</v>
      </c>
      <c r="X41" s="58">
        <f t="shared" si="7"/>
        <v>2382.2699603559799</v>
      </c>
      <c r="Y41" s="46"/>
      <c r="Z41" s="46">
        <v>404</v>
      </c>
      <c r="AA41" s="58">
        <f t="shared" si="8"/>
        <v>366.50307082399689</v>
      </c>
      <c r="AB41" s="46"/>
      <c r="AC41" s="46">
        <v>105</v>
      </c>
      <c r="AD41" s="58">
        <f t="shared" si="9"/>
        <v>95.254510981484344</v>
      </c>
      <c r="AE41" s="46"/>
      <c r="AF41" s="46"/>
      <c r="AG41" s="58" t="str">
        <f t="shared" si="10"/>
        <v/>
      </c>
      <c r="AH41" s="46"/>
      <c r="AI41" s="46">
        <v>43</v>
      </c>
      <c r="AJ41" s="58">
        <f t="shared" si="11"/>
        <v>39.008990211465019</v>
      </c>
      <c r="AK41" s="46"/>
      <c r="AL41" s="46">
        <v>678</v>
      </c>
      <c r="AM41" s="58">
        <f t="shared" si="12"/>
        <v>615.07198519472752</v>
      </c>
      <c r="AN41" s="46"/>
      <c r="AO41" s="46">
        <v>443</v>
      </c>
      <c r="AP41" s="58">
        <f t="shared" si="13"/>
        <v>401.88331775997682</v>
      </c>
      <c r="AQ41" s="46"/>
      <c r="AR41" s="46">
        <v>61</v>
      </c>
      <c r="AS41" s="58">
        <f t="shared" si="14"/>
        <v>55.338334951148049</v>
      </c>
      <c r="AT41" s="46"/>
      <c r="AU41" s="46">
        <v>0</v>
      </c>
      <c r="AV41" s="58">
        <f t="shared" si="15"/>
        <v>0</v>
      </c>
      <c r="AW41" s="46"/>
      <c r="AX41" s="46">
        <v>89</v>
      </c>
      <c r="AY41" s="58">
        <f t="shared" si="16"/>
        <v>80.739537879543875</v>
      </c>
      <c r="AZ41" s="46"/>
      <c r="BA41" s="46">
        <v>430</v>
      </c>
      <c r="BB41" s="58">
        <f t="shared" si="17"/>
        <v>390.08990211465016</v>
      </c>
      <c r="BC41" s="46"/>
      <c r="BD41" s="46">
        <v>879</v>
      </c>
      <c r="BE41" s="58">
        <f t="shared" si="18"/>
        <v>797.41633478785468</v>
      </c>
      <c r="BF41" s="46"/>
      <c r="BG41" s="44">
        <v>1120</v>
      </c>
      <c r="BH41" s="58">
        <f t="shared" si="19"/>
        <v>1016.048117135833</v>
      </c>
      <c r="BI41" s="44"/>
      <c r="BJ41" s="46">
        <v>5</v>
      </c>
      <c r="BK41" s="58">
        <f t="shared" si="20"/>
        <v>4.5359290943563977</v>
      </c>
      <c r="BL41" s="46"/>
      <c r="BM41" s="46">
        <v>0</v>
      </c>
      <c r="BN41" s="58">
        <f t="shared" si="21"/>
        <v>0</v>
      </c>
    </row>
    <row r="42" spans="1:66" x14ac:dyDescent="0.3">
      <c r="A42" s="48">
        <v>2013</v>
      </c>
      <c r="B42" s="48">
        <v>554</v>
      </c>
      <c r="C42" s="59">
        <f t="shared" si="0"/>
        <v>502.58094365468884</v>
      </c>
      <c r="D42" s="48"/>
      <c r="E42" s="48">
        <v>260</v>
      </c>
      <c r="F42" s="58">
        <f t="shared" si="1"/>
        <v>235.86831290653268</v>
      </c>
      <c r="G42" s="48"/>
      <c r="H42" s="46">
        <v>10</v>
      </c>
      <c r="I42" s="58">
        <f t="shared" si="2"/>
        <v>9.0718581887127954</v>
      </c>
      <c r="J42" s="46"/>
      <c r="K42" s="46">
        <v>157</v>
      </c>
      <c r="L42" s="58">
        <f t="shared" si="3"/>
        <v>142.42817356279087</v>
      </c>
      <c r="M42" s="46"/>
      <c r="N42" s="46">
        <v>214</v>
      </c>
      <c r="O42" s="58">
        <f t="shared" si="4"/>
        <v>194.13776523845382</v>
      </c>
      <c r="P42" s="46"/>
      <c r="Q42" s="46">
        <v>184</v>
      </c>
      <c r="R42" s="58">
        <f t="shared" si="5"/>
        <v>166.92219067231542</v>
      </c>
      <c r="S42" s="46"/>
      <c r="T42" s="46">
        <v>199</v>
      </c>
      <c r="U42" s="58">
        <f t="shared" si="6"/>
        <v>180.52997795538462</v>
      </c>
      <c r="V42" s="46"/>
      <c r="W42" s="46">
        <v>2072</v>
      </c>
      <c r="X42" s="58">
        <f t="shared" si="7"/>
        <v>1879.6890167012912</v>
      </c>
      <c r="Y42" s="46"/>
      <c r="Z42" s="46">
        <v>273</v>
      </c>
      <c r="AA42" s="58">
        <f t="shared" si="8"/>
        <v>247.66172855185931</v>
      </c>
      <c r="AB42" s="46"/>
      <c r="AC42" s="46">
        <v>0</v>
      </c>
      <c r="AD42" s="58">
        <f t="shared" si="9"/>
        <v>0</v>
      </c>
      <c r="AE42" s="46"/>
      <c r="AF42" s="46"/>
      <c r="AG42" s="58" t="str">
        <f t="shared" si="10"/>
        <v/>
      </c>
      <c r="AH42" s="46"/>
      <c r="AI42" s="46">
        <v>71</v>
      </c>
      <c r="AJ42" s="58">
        <f t="shared" si="11"/>
        <v>64.410193139860837</v>
      </c>
      <c r="AK42" s="46"/>
      <c r="AL42" s="46">
        <v>585</v>
      </c>
      <c r="AM42" s="58">
        <f t="shared" si="12"/>
        <v>530.70370403969855</v>
      </c>
      <c r="AN42" s="46"/>
      <c r="AO42" s="46">
        <v>454</v>
      </c>
      <c r="AP42" s="58">
        <f t="shared" si="13"/>
        <v>411.86236176756091</v>
      </c>
      <c r="AQ42" s="46"/>
      <c r="AR42" s="46">
        <v>29</v>
      </c>
      <c r="AS42" s="58">
        <f t="shared" si="14"/>
        <v>26.308388747267106</v>
      </c>
      <c r="AT42" s="46"/>
      <c r="AU42" s="46">
        <v>0</v>
      </c>
      <c r="AV42" s="58">
        <f t="shared" si="15"/>
        <v>0</v>
      </c>
      <c r="AW42" s="46"/>
      <c r="AX42" s="46">
        <v>100</v>
      </c>
      <c r="AY42" s="58">
        <f t="shared" si="16"/>
        <v>90.718581887127954</v>
      </c>
      <c r="AZ42" s="46"/>
      <c r="BA42" s="46">
        <v>693</v>
      </c>
      <c r="BB42" s="58">
        <f t="shared" si="17"/>
        <v>628.67977247779663</v>
      </c>
      <c r="BC42" s="46"/>
      <c r="BD42" s="46">
        <v>569</v>
      </c>
      <c r="BE42" s="58">
        <f t="shared" si="18"/>
        <v>516.18873093775801</v>
      </c>
      <c r="BF42" s="46"/>
      <c r="BG42" s="44">
        <v>908</v>
      </c>
      <c r="BH42" s="58">
        <f t="shared" si="19"/>
        <v>823.72472353512183</v>
      </c>
      <c r="BI42" s="44"/>
      <c r="BJ42" s="46">
        <v>0</v>
      </c>
      <c r="BK42" s="58">
        <f t="shared" si="20"/>
        <v>0</v>
      </c>
      <c r="BL42" s="46"/>
      <c r="BM42" s="46"/>
      <c r="BN42" s="58" t="str">
        <f t="shared" si="21"/>
        <v/>
      </c>
    </row>
    <row r="43" spans="1:66" x14ac:dyDescent="0.3">
      <c r="A43" s="48">
        <v>2014</v>
      </c>
      <c r="B43" s="48">
        <v>394</v>
      </c>
      <c r="C43" s="59">
        <f t="shared" si="0"/>
        <v>357.43121263528411</v>
      </c>
      <c r="D43" s="48"/>
      <c r="E43" s="48">
        <v>83</v>
      </c>
      <c r="F43" s="58">
        <f t="shared" si="1"/>
        <v>75.2964229663162</v>
      </c>
      <c r="G43" s="48"/>
      <c r="H43" s="46">
        <v>39</v>
      </c>
      <c r="I43" s="58">
        <f t="shared" si="2"/>
        <v>35.380246935979898</v>
      </c>
      <c r="J43" s="46"/>
      <c r="K43" s="46">
        <v>44</v>
      </c>
      <c r="L43" s="58">
        <f t="shared" si="3"/>
        <v>39.916176030336295</v>
      </c>
      <c r="M43" s="46"/>
      <c r="N43" s="46">
        <v>29</v>
      </c>
      <c r="O43" s="58">
        <f t="shared" si="4"/>
        <v>26.308388747267106</v>
      </c>
      <c r="P43" s="46"/>
      <c r="Q43" s="46">
        <v>90</v>
      </c>
      <c r="R43" s="58">
        <f t="shared" si="5"/>
        <v>81.646723698415158</v>
      </c>
      <c r="S43" s="46"/>
      <c r="T43" s="46">
        <v>112</v>
      </c>
      <c r="U43" s="58">
        <f t="shared" si="6"/>
        <v>101.6048117135833</v>
      </c>
      <c r="V43" s="46"/>
      <c r="W43" s="46">
        <v>3097</v>
      </c>
      <c r="X43" s="58">
        <f t="shared" si="7"/>
        <v>2809.5544810443525</v>
      </c>
      <c r="Y43" s="46"/>
      <c r="Z43" s="46">
        <v>170</v>
      </c>
      <c r="AA43" s="58">
        <f t="shared" si="8"/>
        <v>154.22158920811751</v>
      </c>
      <c r="AB43" s="46"/>
      <c r="AC43" s="46">
        <v>5</v>
      </c>
      <c r="AD43" s="58">
        <f t="shared" si="9"/>
        <v>4.5359290943563977</v>
      </c>
      <c r="AE43" s="46"/>
      <c r="AF43" s="46"/>
      <c r="AG43" s="58" t="str">
        <f t="shared" si="10"/>
        <v/>
      </c>
      <c r="AH43" s="46"/>
      <c r="AI43" s="46">
        <v>72</v>
      </c>
      <c r="AJ43" s="58">
        <f t="shared" si="11"/>
        <v>65.317378958732121</v>
      </c>
      <c r="AK43" s="46"/>
      <c r="AL43" s="46">
        <v>459</v>
      </c>
      <c r="AM43" s="58">
        <f t="shared" si="12"/>
        <v>416.3982908619173</v>
      </c>
      <c r="AN43" s="46"/>
      <c r="AO43" s="46">
        <v>294</v>
      </c>
      <c r="AP43" s="58">
        <f t="shared" si="13"/>
        <v>266.71263074815619</v>
      </c>
      <c r="AQ43" s="46"/>
      <c r="AR43" s="46">
        <v>68</v>
      </c>
      <c r="AS43" s="58">
        <f t="shared" si="14"/>
        <v>61.688635683247007</v>
      </c>
      <c r="AT43" s="46"/>
      <c r="AU43" s="46">
        <v>5</v>
      </c>
      <c r="AV43" s="58">
        <f t="shared" si="15"/>
        <v>4.5359290943563977</v>
      </c>
      <c r="AW43" s="46"/>
      <c r="AX43" s="46">
        <v>221</v>
      </c>
      <c r="AY43" s="58">
        <f t="shared" si="16"/>
        <v>200.48806597055275</v>
      </c>
      <c r="AZ43" s="46"/>
      <c r="BA43" s="46">
        <v>778</v>
      </c>
      <c r="BB43" s="58">
        <f t="shared" si="17"/>
        <v>705.79056708185544</v>
      </c>
      <c r="BC43" s="46"/>
      <c r="BD43" s="46">
        <v>2828</v>
      </c>
      <c r="BE43" s="58">
        <f t="shared" si="18"/>
        <v>2565.5214957679782</v>
      </c>
      <c r="BF43" s="46"/>
      <c r="BG43" s="44">
        <v>1003</v>
      </c>
      <c r="BH43" s="58">
        <f t="shared" si="19"/>
        <v>909.9073763278933</v>
      </c>
      <c r="BI43" s="44"/>
      <c r="BJ43" s="46">
        <v>5</v>
      </c>
      <c r="BK43" s="58">
        <f t="shared" si="20"/>
        <v>4.5359290943563977</v>
      </c>
      <c r="BL43" s="46"/>
      <c r="BM43" s="46"/>
      <c r="BN43" s="58" t="str">
        <f t="shared" si="21"/>
        <v/>
      </c>
    </row>
    <row r="44" spans="1:66" x14ac:dyDescent="0.3">
      <c r="A44" s="48">
        <v>2015</v>
      </c>
      <c r="B44" s="48">
        <v>324</v>
      </c>
      <c r="C44" s="59">
        <f t="shared" si="0"/>
        <v>293.92820531429453</v>
      </c>
      <c r="D44" s="48"/>
      <c r="E44" s="48">
        <v>32</v>
      </c>
      <c r="F44" s="58">
        <f t="shared" si="1"/>
        <v>29.029946203880943</v>
      </c>
      <c r="G44" s="48"/>
      <c r="H44" s="46">
        <v>0</v>
      </c>
      <c r="I44" s="58">
        <f t="shared" si="2"/>
        <v>0</v>
      </c>
      <c r="J44" s="46"/>
      <c r="K44" s="46">
        <v>55</v>
      </c>
      <c r="L44" s="58">
        <f t="shared" si="3"/>
        <v>49.895220037920375</v>
      </c>
      <c r="M44" s="46"/>
      <c r="N44" s="46">
        <v>135</v>
      </c>
      <c r="O44" s="58">
        <f t="shared" si="4"/>
        <v>122.47008554762273</v>
      </c>
      <c r="P44" s="46"/>
      <c r="Q44" s="46">
        <v>92</v>
      </c>
      <c r="R44" s="58">
        <f t="shared" si="5"/>
        <v>83.461095336157712</v>
      </c>
      <c r="S44" s="46"/>
      <c r="T44" s="46">
        <v>282</v>
      </c>
      <c r="U44" s="58">
        <f t="shared" si="6"/>
        <v>255.82640092170081</v>
      </c>
      <c r="V44" s="46"/>
      <c r="W44" s="46">
        <v>4097</v>
      </c>
      <c r="X44" s="58">
        <f t="shared" si="7"/>
        <v>3716.740299915632</v>
      </c>
      <c r="Y44" s="46"/>
      <c r="Z44" s="46">
        <v>345</v>
      </c>
      <c r="AA44" s="58">
        <f t="shared" si="8"/>
        <v>312.9791075105914</v>
      </c>
      <c r="AB44" s="46"/>
      <c r="AC44" s="46">
        <v>12</v>
      </c>
      <c r="AD44" s="58">
        <f t="shared" si="9"/>
        <v>10.886229826455354</v>
      </c>
      <c r="AE44" s="46"/>
      <c r="AF44" s="44"/>
      <c r="AG44" s="58" t="str">
        <f t="shared" si="10"/>
        <v/>
      </c>
      <c r="AH44" s="44"/>
      <c r="AI44" s="46">
        <v>8</v>
      </c>
      <c r="AJ44" s="58">
        <f t="shared" si="11"/>
        <v>7.2574865509702358</v>
      </c>
      <c r="AK44" s="46"/>
      <c r="AL44" s="46">
        <v>456</v>
      </c>
      <c r="AM44" s="58">
        <f t="shared" si="12"/>
        <v>413.67673340530342</v>
      </c>
      <c r="AN44" s="46"/>
      <c r="AO44" s="46">
        <v>285</v>
      </c>
      <c r="AP44" s="58">
        <f t="shared" si="13"/>
        <v>258.54795837831466</v>
      </c>
      <c r="AQ44" s="46"/>
      <c r="AR44" s="46">
        <v>70</v>
      </c>
      <c r="AS44" s="58">
        <f t="shared" si="14"/>
        <v>63.50300732098956</v>
      </c>
      <c r="AT44" s="46"/>
      <c r="AU44" s="46">
        <v>0</v>
      </c>
      <c r="AV44" s="58">
        <f t="shared" si="15"/>
        <v>0</v>
      </c>
      <c r="AW44" s="46"/>
      <c r="AX44" s="46">
        <v>80</v>
      </c>
      <c r="AY44" s="58">
        <f t="shared" si="16"/>
        <v>72.574865509702363</v>
      </c>
      <c r="AZ44" s="46"/>
      <c r="BA44" s="46">
        <v>559</v>
      </c>
      <c r="BB44" s="58">
        <f t="shared" si="17"/>
        <v>507.11687274904523</v>
      </c>
      <c r="BC44" s="46"/>
      <c r="BD44" s="46">
        <v>5852</v>
      </c>
      <c r="BE44" s="58">
        <f t="shared" si="18"/>
        <v>5308.8514120347272</v>
      </c>
      <c r="BF44" s="46"/>
      <c r="BG44" s="46">
        <v>524</v>
      </c>
      <c r="BH44" s="58">
        <f t="shared" si="19"/>
        <v>475.36536908855044</v>
      </c>
      <c r="BI44" s="46"/>
      <c r="BJ44" s="46">
        <v>38</v>
      </c>
      <c r="BK44" s="58">
        <f t="shared" si="20"/>
        <v>34.473061117108621</v>
      </c>
      <c r="BL44" s="46"/>
      <c r="BM44" s="44"/>
      <c r="BN44" s="58" t="str">
        <f t="shared" si="21"/>
        <v/>
      </c>
    </row>
    <row r="45" spans="1:66" s="57" customFormat="1" x14ac:dyDescent="0.3">
      <c r="A45" s="48">
        <v>2016</v>
      </c>
      <c r="B45" s="56">
        <v>260.36022589999999</v>
      </c>
      <c r="C45" s="60">
        <f t="shared" si="0"/>
        <v>236.19510473460281</v>
      </c>
      <c r="D45" s="56"/>
      <c r="E45" s="56">
        <v>0</v>
      </c>
      <c r="F45" s="58">
        <f t="shared" si="1"/>
        <v>0</v>
      </c>
      <c r="G45" s="56"/>
      <c r="H45" s="61">
        <v>0</v>
      </c>
      <c r="I45" s="58">
        <f t="shared" si="2"/>
        <v>0</v>
      </c>
      <c r="J45" s="56"/>
      <c r="K45" s="56">
        <v>0</v>
      </c>
      <c r="L45" s="58">
        <f t="shared" si="3"/>
        <v>0</v>
      </c>
      <c r="M45" s="56"/>
      <c r="N45" s="56">
        <v>109.34034509999999</v>
      </c>
      <c r="O45" s="58">
        <f t="shared" si="4"/>
        <v>99.192010505211783</v>
      </c>
      <c r="P45" s="56"/>
      <c r="Q45" s="56">
        <v>0</v>
      </c>
      <c r="R45" s="58">
        <f t="shared" si="5"/>
        <v>0</v>
      </c>
      <c r="S45" s="56"/>
      <c r="T45" s="56">
        <v>249.27438330000001</v>
      </c>
      <c r="U45" s="58">
        <f t="shared" si="6"/>
        <v>226.13818553764369</v>
      </c>
      <c r="V45" s="56"/>
      <c r="W45" s="56">
        <v>7160.0929748999997</v>
      </c>
      <c r="X45" s="58">
        <f t="shared" si="7"/>
        <v>6495.5348086291515</v>
      </c>
      <c r="Y45" s="56"/>
      <c r="Z45" s="56">
        <v>179.46073010000001</v>
      </c>
      <c r="AA45" s="58">
        <f t="shared" si="8"/>
        <v>162.80422939100617</v>
      </c>
      <c r="AB45" s="56"/>
      <c r="AC45" s="56">
        <v>243.82440410000001</v>
      </c>
      <c r="AD45" s="58">
        <f t="shared" si="9"/>
        <v>221.19404169426025</v>
      </c>
      <c r="AE45" s="56"/>
      <c r="AF45" s="56">
        <v>0</v>
      </c>
      <c r="AG45" s="58">
        <f t="shared" si="10"/>
        <v>0</v>
      </c>
      <c r="AH45" s="56"/>
      <c r="AI45" s="56">
        <v>43.610762999999999</v>
      </c>
      <c r="AJ45" s="58">
        <f t="shared" si="11"/>
        <v>39.563065743756297</v>
      </c>
      <c r="AK45" s="56"/>
      <c r="AL45" s="56">
        <v>493.85164329999998</v>
      </c>
      <c r="AM45" s="58">
        <f t="shared" si="12"/>
        <v>448.01520742803751</v>
      </c>
      <c r="AN45" s="56"/>
      <c r="AO45" s="56">
        <v>48.081782400000002</v>
      </c>
      <c r="AP45" s="58">
        <f t="shared" si="13"/>
        <v>43.619111139334677</v>
      </c>
      <c r="AQ45" s="56"/>
      <c r="AR45" s="56">
        <v>60.908477400000002</v>
      </c>
      <c r="AS45" s="58">
        <f t="shared" si="14"/>
        <v>55.255306946321824</v>
      </c>
      <c r="AT45" s="56"/>
      <c r="AU45" s="56">
        <v>0</v>
      </c>
      <c r="AV45" s="58">
        <f t="shared" si="15"/>
        <v>0</v>
      </c>
      <c r="AW45" s="56"/>
      <c r="AX45" s="56">
        <v>5.0085189999999997</v>
      </c>
      <c r="AY45" s="58">
        <f t="shared" si="16"/>
        <v>4.5436574103473619</v>
      </c>
      <c r="AZ45" s="56"/>
      <c r="BA45" s="56">
        <v>1024.5127358</v>
      </c>
      <c r="BB45" s="58">
        <f t="shared" si="17"/>
        <v>929.42342517077782</v>
      </c>
      <c r="BC45" s="56"/>
      <c r="BD45" s="56">
        <v>1797.9245817000001</v>
      </c>
      <c r="BE45" s="58">
        <f t="shared" si="18"/>
        <v>1631.0516839183172</v>
      </c>
      <c r="BF45" s="56"/>
      <c r="BG45" s="56">
        <v>515.62997480000001</v>
      </c>
      <c r="BH45" s="58">
        <f t="shared" si="19"/>
        <v>467.77220092351524</v>
      </c>
      <c r="BI45" s="56"/>
      <c r="BJ45" s="46"/>
      <c r="BK45" s="58" t="str">
        <f t="shared" si="20"/>
        <v/>
      </c>
      <c r="BL45" s="46"/>
      <c r="BM45" s="46"/>
      <c r="BN45" s="58" t="str">
        <f t="shared" si="2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Original Data</vt:lpstr>
      <vt:lpstr>Biomass_recruitment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Gill</dc:creator>
  <cp:lastModifiedBy>Jessica Gill</cp:lastModifiedBy>
  <dcterms:created xsi:type="dcterms:W3CDTF">2017-05-01T23:57:17Z</dcterms:created>
  <dcterms:modified xsi:type="dcterms:W3CDTF">2017-07-14T20:08:52Z</dcterms:modified>
</cp:coreProperties>
</file>